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F8B433A-77F2-4B95-AB1D-326EDFE3905F}" xr6:coauthVersionLast="47" xr6:coauthVersionMax="47" xr10:uidLastSave="{00000000-0000-0000-0000-000000000000}"/>
  <bookViews>
    <workbookView xWindow="-120" yWindow="-120" windowWidth="21840" windowHeight="13740" xr2:uid="{B44EEB1F-E567-4984-ADBB-36308CC43563}"/>
  </bookViews>
  <sheets>
    <sheet name="Feuil1" sheetId="1" r:id="rId1"/>
  </sheets>
  <externalReferences>
    <externalReference r:id="rId2"/>
    <externalReference r:id="rId3"/>
  </externalReferences>
  <definedNames>
    <definedName name="_xlnm._FilterDatabase" localSheetId="0" hidden="1">Feuil1!$A$2:$AD$314</definedName>
    <definedName name="Go4HR">[1]Report!$A$2:$AF$401</definedName>
    <definedName name="StatuMarital">[2]Personnel!$V$1:$V$4</definedName>
    <definedName name="TypeContrat">[2]Personnel!$AJ$1:$AJ$4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4" i="1" l="1"/>
  <c r="G314" i="1"/>
  <c r="Y314" i="1" s="1"/>
  <c r="Z314" i="1" s="1"/>
  <c r="AA313" i="1"/>
  <c r="O313" i="1"/>
  <c r="G313" i="1"/>
  <c r="Y313" i="1" s="1"/>
  <c r="Z313" i="1" s="1"/>
  <c r="AA312" i="1"/>
  <c r="O312" i="1"/>
  <c r="G312" i="1"/>
  <c r="Y312" i="1" s="1"/>
  <c r="Z312" i="1" s="1"/>
  <c r="AA311" i="1"/>
  <c r="O311" i="1"/>
  <c r="G311" i="1"/>
  <c r="Y311" i="1" s="1"/>
  <c r="Z311" i="1" s="1"/>
  <c r="AA310" i="1"/>
  <c r="O310" i="1"/>
  <c r="G310" i="1"/>
  <c r="Y310" i="1" s="1"/>
  <c r="Z310" i="1" s="1"/>
  <c r="AA309" i="1"/>
  <c r="O309" i="1"/>
  <c r="G309" i="1"/>
  <c r="Y309" i="1" s="1"/>
  <c r="Z309" i="1" s="1"/>
  <c r="AA308" i="1"/>
  <c r="O308" i="1"/>
  <c r="G308" i="1"/>
  <c r="Y308" i="1" s="1"/>
  <c r="Z308" i="1" s="1"/>
  <c r="AA307" i="1"/>
  <c r="O307" i="1"/>
  <c r="G307" i="1"/>
  <c r="Y307" i="1" s="1"/>
  <c r="Z307" i="1" s="1"/>
  <c r="AA306" i="1"/>
  <c r="O306" i="1"/>
  <c r="G306" i="1"/>
  <c r="Y306" i="1" s="1"/>
  <c r="Z306" i="1" s="1"/>
  <c r="AA305" i="1"/>
  <c r="O305" i="1"/>
  <c r="G305" i="1"/>
  <c r="Y305" i="1" s="1"/>
  <c r="Z305" i="1" s="1"/>
  <c r="AD304" i="1"/>
  <c r="AA304" i="1"/>
  <c r="O304" i="1"/>
  <c r="G304" i="1"/>
  <c r="Y304" i="1" s="1"/>
  <c r="Z304" i="1" s="1"/>
  <c r="AD303" i="1"/>
  <c r="AA303" i="1"/>
  <c r="O303" i="1"/>
  <c r="G303" i="1"/>
  <c r="Y303" i="1" s="1"/>
  <c r="Z303" i="1" s="1"/>
  <c r="AD302" i="1"/>
  <c r="AA302" i="1"/>
  <c r="O302" i="1"/>
  <c r="G302" i="1"/>
  <c r="Y302" i="1" s="1"/>
  <c r="Z302" i="1" s="1"/>
  <c r="AD301" i="1"/>
  <c r="AA301" i="1"/>
  <c r="O301" i="1"/>
  <c r="G301" i="1"/>
  <c r="Y301" i="1" s="1"/>
  <c r="Z301" i="1" s="1"/>
  <c r="AD300" i="1"/>
  <c r="AA300" i="1"/>
  <c r="O300" i="1"/>
  <c r="G300" i="1"/>
  <c r="Y300" i="1" s="1"/>
  <c r="Z300" i="1" s="1"/>
  <c r="AD299" i="1"/>
  <c r="AA299" i="1"/>
  <c r="O299" i="1"/>
  <c r="G299" i="1"/>
  <c r="Y299" i="1" s="1"/>
  <c r="Z299" i="1" s="1"/>
  <c r="AD298" i="1"/>
  <c r="AA298" i="1"/>
  <c r="O298" i="1"/>
  <c r="G298" i="1"/>
  <c r="Y298" i="1" s="1"/>
  <c r="Z298" i="1" s="1"/>
  <c r="AD297" i="1"/>
  <c r="AA297" i="1"/>
  <c r="O297" i="1"/>
  <c r="G297" i="1"/>
  <c r="Y297" i="1" s="1"/>
  <c r="Z297" i="1" s="1"/>
  <c r="AD296" i="1"/>
  <c r="AA296" i="1"/>
  <c r="O296" i="1"/>
  <c r="G296" i="1"/>
  <c r="Y296" i="1" s="1"/>
  <c r="Z296" i="1" s="1"/>
  <c r="AD295" i="1"/>
  <c r="AA295" i="1"/>
  <c r="O295" i="1"/>
  <c r="G295" i="1"/>
  <c r="Y295" i="1" s="1"/>
  <c r="Z295" i="1" s="1"/>
  <c r="AD294" i="1"/>
  <c r="AA294" i="1"/>
  <c r="O294" i="1"/>
  <c r="G294" i="1"/>
  <c r="Y294" i="1" s="1"/>
  <c r="Z294" i="1" s="1"/>
  <c r="AD293" i="1"/>
  <c r="AA293" i="1"/>
  <c r="O293" i="1"/>
  <c r="G293" i="1"/>
  <c r="Y293" i="1" s="1"/>
  <c r="Z293" i="1" s="1"/>
  <c r="AD292" i="1"/>
  <c r="AA292" i="1"/>
  <c r="O292" i="1"/>
  <c r="G292" i="1"/>
  <c r="Y292" i="1" s="1"/>
  <c r="Z292" i="1" s="1"/>
  <c r="AD291" i="1"/>
  <c r="AA291" i="1"/>
  <c r="O291" i="1"/>
  <c r="G291" i="1"/>
  <c r="Y291" i="1" s="1"/>
  <c r="Z291" i="1" s="1"/>
  <c r="AD290" i="1"/>
  <c r="AA290" i="1"/>
  <c r="O290" i="1"/>
  <c r="G290" i="1"/>
  <c r="Y290" i="1" s="1"/>
  <c r="Z290" i="1" s="1"/>
  <c r="AD289" i="1"/>
  <c r="AA289" i="1"/>
  <c r="O289" i="1"/>
  <c r="G289" i="1"/>
  <c r="Y289" i="1" s="1"/>
  <c r="Z289" i="1" s="1"/>
  <c r="AD288" i="1"/>
  <c r="AA288" i="1"/>
  <c r="O288" i="1"/>
  <c r="G288" i="1"/>
  <c r="Y288" i="1" s="1"/>
  <c r="Z288" i="1" s="1"/>
  <c r="AD287" i="1"/>
  <c r="AA287" i="1"/>
  <c r="O287" i="1"/>
  <c r="G287" i="1"/>
  <c r="Y287" i="1" s="1"/>
  <c r="Z287" i="1" s="1"/>
  <c r="AD286" i="1"/>
  <c r="AA286" i="1"/>
  <c r="O286" i="1"/>
  <c r="G286" i="1"/>
  <c r="Y286" i="1" s="1"/>
  <c r="Z286" i="1" s="1"/>
  <c r="AD285" i="1"/>
  <c r="AA285" i="1"/>
  <c r="O285" i="1"/>
  <c r="G285" i="1"/>
  <c r="Y285" i="1" s="1"/>
  <c r="Z285" i="1" s="1"/>
  <c r="AD284" i="1"/>
  <c r="AA284" i="1"/>
  <c r="O284" i="1"/>
  <c r="G284" i="1"/>
  <c r="Y284" i="1" s="1"/>
  <c r="Z284" i="1" s="1"/>
  <c r="AD283" i="1"/>
  <c r="AA283" i="1"/>
  <c r="O283" i="1"/>
  <c r="G283" i="1"/>
  <c r="Y283" i="1" s="1"/>
  <c r="Z283" i="1" s="1"/>
  <c r="AD282" i="1"/>
  <c r="AA282" i="1"/>
  <c r="O282" i="1"/>
  <c r="G282" i="1"/>
  <c r="Y282" i="1" s="1"/>
  <c r="Z282" i="1" s="1"/>
  <c r="AD281" i="1"/>
  <c r="AA281" i="1"/>
  <c r="O281" i="1"/>
  <c r="G281" i="1"/>
  <c r="Y281" i="1" s="1"/>
  <c r="Z281" i="1" s="1"/>
  <c r="AD280" i="1"/>
  <c r="AA280" i="1"/>
  <c r="O280" i="1"/>
  <c r="G280" i="1"/>
  <c r="Y280" i="1" s="1"/>
  <c r="Z280" i="1" s="1"/>
  <c r="AD279" i="1"/>
  <c r="AA279" i="1"/>
  <c r="O279" i="1"/>
  <c r="G279" i="1"/>
  <c r="Y279" i="1" s="1"/>
  <c r="Z279" i="1" s="1"/>
  <c r="AD278" i="1"/>
  <c r="AA278" i="1"/>
  <c r="O278" i="1"/>
  <c r="G278" i="1"/>
  <c r="Y278" i="1" s="1"/>
  <c r="Z278" i="1" s="1"/>
  <c r="AD277" i="1"/>
  <c r="AA277" i="1"/>
  <c r="O277" i="1"/>
  <c r="G277" i="1"/>
  <c r="Y277" i="1" s="1"/>
  <c r="Z277" i="1" s="1"/>
  <c r="AD276" i="1"/>
  <c r="AA276" i="1"/>
  <c r="O276" i="1"/>
  <c r="G276" i="1"/>
  <c r="Y276" i="1" s="1"/>
  <c r="Z276" i="1" s="1"/>
  <c r="AD275" i="1"/>
  <c r="AA275" i="1"/>
  <c r="O275" i="1"/>
  <c r="G275" i="1"/>
  <c r="Y275" i="1" s="1"/>
  <c r="Z275" i="1" s="1"/>
  <c r="AD274" i="1"/>
  <c r="AA274" i="1"/>
  <c r="O274" i="1"/>
  <c r="G274" i="1"/>
  <c r="Y274" i="1" s="1"/>
  <c r="Z274" i="1" s="1"/>
  <c r="AD273" i="1"/>
  <c r="AA273" i="1"/>
  <c r="O273" i="1"/>
  <c r="G273" i="1"/>
  <c r="Y273" i="1" s="1"/>
  <c r="Z273" i="1" s="1"/>
  <c r="AD272" i="1"/>
  <c r="AA272" i="1"/>
  <c r="O272" i="1"/>
  <c r="G272" i="1"/>
  <c r="Y272" i="1" s="1"/>
  <c r="Z272" i="1" s="1"/>
  <c r="AD271" i="1"/>
  <c r="AA271" i="1"/>
  <c r="O271" i="1"/>
  <c r="G271" i="1"/>
  <c r="Y271" i="1" s="1"/>
  <c r="Z271" i="1" s="1"/>
  <c r="AD270" i="1"/>
  <c r="AA270" i="1"/>
  <c r="O270" i="1"/>
  <c r="G270" i="1"/>
  <c r="Y270" i="1" s="1"/>
  <c r="Z270" i="1" s="1"/>
  <c r="AD269" i="1"/>
  <c r="AA269" i="1"/>
  <c r="O269" i="1"/>
  <c r="G269" i="1"/>
  <c r="Y269" i="1" s="1"/>
  <c r="Z269" i="1" s="1"/>
  <c r="AD268" i="1"/>
  <c r="AA268" i="1"/>
  <c r="O268" i="1"/>
  <c r="G268" i="1"/>
  <c r="Y268" i="1" s="1"/>
  <c r="Z268" i="1" s="1"/>
  <c r="AD267" i="1"/>
  <c r="AA267" i="1"/>
  <c r="O267" i="1"/>
  <c r="G267" i="1"/>
  <c r="Y267" i="1" s="1"/>
  <c r="Z267" i="1" s="1"/>
  <c r="AD266" i="1"/>
  <c r="AA266" i="1"/>
  <c r="O266" i="1"/>
  <c r="G266" i="1"/>
  <c r="Y266" i="1" s="1"/>
  <c r="Z266" i="1" s="1"/>
  <c r="AD265" i="1"/>
  <c r="AA265" i="1"/>
  <c r="O265" i="1"/>
  <c r="G265" i="1"/>
  <c r="Y265" i="1" s="1"/>
  <c r="Z265" i="1" s="1"/>
  <c r="AD264" i="1"/>
  <c r="AA264" i="1"/>
  <c r="O264" i="1"/>
  <c r="G264" i="1"/>
  <c r="Y264" i="1" s="1"/>
  <c r="Z264" i="1" s="1"/>
  <c r="AD263" i="1"/>
  <c r="AA263" i="1"/>
  <c r="O263" i="1"/>
  <c r="G263" i="1"/>
  <c r="Y263" i="1" s="1"/>
  <c r="Z263" i="1" s="1"/>
  <c r="AD262" i="1"/>
  <c r="AA262" i="1"/>
  <c r="O262" i="1"/>
  <c r="G262" i="1"/>
  <c r="Y262" i="1" s="1"/>
  <c r="Z262" i="1" s="1"/>
  <c r="AD261" i="1"/>
  <c r="AA261" i="1"/>
  <c r="O261" i="1"/>
  <c r="G261" i="1"/>
  <c r="Y261" i="1" s="1"/>
  <c r="Z261" i="1" s="1"/>
  <c r="AD260" i="1"/>
  <c r="AA260" i="1"/>
  <c r="O260" i="1"/>
  <c r="G260" i="1"/>
  <c r="Y260" i="1" s="1"/>
  <c r="Z260" i="1" s="1"/>
  <c r="AD259" i="1"/>
  <c r="AA259" i="1"/>
  <c r="O259" i="1"/>
  <c r="G259" i="1"/>
  <c r="Y259" i="1" s="1"/>
  <c r="Z259" i="1" s="1"/>
  <c r="AD258" i="1"/>
  <c r="AA258" i="1"/>
  <c r="O258" i="1"/>
  <c r="G258" i="1"/>
  <c r="Y258" i="1" s="1"/>
  <c r="Z258" i="1" s="1"/>
  <c r="AD257" i="1"/>
  <c r="AA257" i="1"/>
  <c r="O257" i="1"/>
  <c r="G257" i="1"/>
  <c r="Y257" i="1" s="1"/>
  <c r="Z257" i="1" s="1"/>
  <c r="AD256" i="1"/>
  <c r="AA256" i="1"/>
  <c r="O256" i="1"/>
  <c r="G256" i="1"/>
  <c r="Y256" i="1" s="1"/>
  <c r="Z256" i="1" s="1"/>
  <c r="AD255" i="1"/>
  <c r="AA255" i="1"/>
  <c r="O255" i="1"/>
  <c r="G255" i="1"/>
  <c r="Y255" i="1" s="1"/>
  <c r="Z255" i="1" s="1"/>
  <c r="AD254" i="1"/>
  <c r="AA254" i="1"/>
  <c r="O254" i="1"/>
  <c r="G254" i="1"/>
  <c r="Y254" i="1" s="1"/>
  <c r="Z254" i="1" s="1"/>
  <c r="AD253" i="1"/>
  <c r="AA253" i="1"/>
  <c r="O253" i="1"/>
  <c r="G253" i="1"/>
  <c r="Y253" i="1" s="1"/>
  <c r="Z253" i="1" s="1"/>
  <c r="AD252" i="1"/>
  <c r="AA252" i="1"/>
  <c r="O252" i="1"/>
  <c r="G252" i="1"/>
  <c r="Y252" i="1" s="1"/>
  <c r="Z252" i="1" s="1"/>
  <c r="AD251" i="1"/>
  <c r="AA251" i="1"/>
  <c r="O251" i="1"/>
  <c r="G251" i="1"/>
  <c r="Y251" i="1" s="1"/>
  <c r="Z251" i="1" s="1"/>
  <c r="AD250" i="1"/>
  <c r="AA250" i="1"/>
  <c r="O250" i="1"/>
  <c r="G250" i="1"/>
  <c r="Y250" i="1" s="1"/>
  <c r="Z250" i="1" s="1"/>
  <c r="AD249" i="1"/>
  <c r="AA249" i="1"/>
  <c r="O249" i="1"/>
  <c r="G249" i="1"/>
  <c r="Y249" i="1" s="1"/>
  <c r="Z249" i="1" s="1"/>
  <c r="AD248" i="1"/>
  <c r="AA248" i="1"/>
  <c r="O248" i="1"/>
  <c r="G248" i="1"/>
  <c r="Y248" i="1" s="1"/>
  <c r="Z248" i="1" s="1"/>
  <c r="AD247" i="1"/>
  <c r="AA247" i="1"/>
  <c r="O247" i="1"/>
  <c r="G247" i="1"/>
  <c r="Y247" i="1" s="1"/>
  <c r="Z247" i="1" s="1"/>
  <c r="AD246" i="1"/>
  <c r="AA246" i="1"/>
  <c r="O246" i="1"/>
  <c r="G246" i="1"/>
  <c r="Y246" i="1" s="1"/>
  <c r="Z246" i="1" s="1"/>
  <c r="AD245" i="1"/>
  <c r="AA245" i="1"/>
  <c r="O245" i="1"/>
  <c r="G245" i="1"/>
  <c r="Y245" i="1" s="1"/>
  <c r="Z245" i="1" s="1"/>
  <c r="AD244" i="1"/>
  <c r="AA244" i="1"/>
  <c r="O244" i="1"/>
  <c r="G244" i="1"/>
  <c r="Y244" i="1" s="1"/>
  <c r="Z244" i="1" s="1"/>
  <c r="AD243" i="1"/>
  <c r="AA243" i="1"/>
  <c r="O243" i="1"/>
  <c r="G243" i="1"/>
  <c r="Y243" i="1" s="1"/>
  <c r="Z243" i="1" s="1"/>
  <c r="AD242" i="1"/>
  <c r="AA242" i="1"/>
  <c r="O242" i="1"/>
  <c r="G242" i="1"/>
  <c r="Y242" i="1" s="1"/>
  <c r="Z242" i="1" s="1"/>
  <c r="AD241" i="1"/>
  <c r="AA241" i="1"/>
  <c r="O241" i="1"/>
  <c r="G241" i="1"/>
  <c r="Y241" i="1" s="1"/>
  <c r="Z241" i="1" s="1"/>
  <c r="AD240" i="1"/>
  <c r="AA240" i="1"/>
  <c r="O240" i="1"/>
  <c r="G240" i="1"/>
  <c r="Y240" i="1" s="1"/>
  <c r="Z240" i="1" s="1"/>
  <c r="AD239" i="1"/>
  <c r="AA239" i="1"/>
  <c r="O239" i="1"/>
  <c r="G239" i="1"/>
  <c r="Y239" i="1" s="1"/>
  <c r="Z239" i="1" s="1"/>
  <c r="AD238" i="1"/>
  <c r="AA238" i="1"/>
  <c r="O238" i="1"/>
  <c r="G238" i="1"/>
  <c r="Y238" i="1" s="1"/>
  <c r="Z238" i="1" s="1"/>
  <c r="AD237" i="1"/>
  <c r="AA237" i="1"/>
  <c r="O237" i="1"/>
  <c r="G237" i="1"/>
  <c r="Y237" i="1" s="1"/>
  <c r="Z237" i="1" s="1"/>
  <c r="AD236" i="1"/>
  <c r="AA236" i="1"/>
  <c r="O236" i="1"/>
  <c r="G236" i="1"/>
  <c r="Y236" i="1" s="1"/>
  <c r="Z236" i="1" s="1"/>
  <c r="AD235" i="1"/>
  <c r="AA235" i="1"/>
  <c r="O235" i="1"/>
  <c r="G235" i="1"/>
  <c r="Y235" i="1" s="1"/>
  <c r="Z235" i="1" s="1"/>
  <c r="AD234" i="1"/>
  <c r="AA234" i="1"/>
  <c r="O234" i="1"/>
  <c r="G234" i="1"/>
  <c r="Y234" i="1" s="1"/>
  <c r="Z234" i="1" s="1"/>
  <c r="AD233" i="1"/>
  <c r="AA233" i="1"/>
  <c r="O233" i="1"/>
  <c r="G233" i="1"/>
  <c r="Y233" i="1" s="1"/>
  <c r="Z233" i="1" s="1"/>
  <c r="AD232" i="1"/>
  <c r="AA232" i="1"/>
  <c r="O232" i="1"/>
  <c r="G232" i="1"/>
  <c r="Y232" i="1" s="1"/>
  <c r="Z232" i="1" s="1"/>
  <c r="AD231" i="1"/>
  <c r="AA231" i="1"/>
  <c r="O231" i="1"/>
  <c r="G231" i="1"/>
  <c r="Y231" i="1" s="1"/>
  <c r="Z231" i="1" s="1"/>
  <c r="AD230" i="1"/>
  <c r="AA230" i="1"/>
  <c r="O230" i="1"/>
  <c r="G230" i="1"/>
  <c r="Y230" i="1" s="1"/>
  <c r="Z230" i="1" s="1"/>
  <c r="AD229" i="1"/>
  <c r="AA229" i="1"/>
  <c r="O229" i="1"/>
  <c r="G229" i="1"/>
  <c r="Y229" i="1" s="1"/>
  <c r="Z229" i="1" s="1"/>
  <c r="AD228" i="1"/>
  <c r="AA228" i="1"/>
  <c r="O228" i="1"/>
  <c r="G228" i="1"/>
  <c r="Y228" i="1" s="1"/>
  <c r="Z228" i="1" s="1"/>
  <c r="AD227" i="1"/>
  <c r="AA227" i="1"/>
  <c r="O227" i="1"/>
  <c r="G227" i="1"/>
  <c r="Y227" i="1" s="1"/>
  <c r="Z227" i="1" s="1"/>
  <c r="AD226" i="1"/>
  <c r="AA226" i="1"/>
  <c r="O226" i="1"/>
  <c r="G226" i="1"/>
  <c r="Y226" i="1" s="1"/>
  <c r="Z226" i="1" s="1"/>
  <c r="AD225" i="1"/>
  <c r="AA225" i="1"/>
  <c r="O225" i="1"/>
  <c r="G225" i="1"/>
  <c r="Y225" i="1" s="1"/>
  <c r="Z225" i="1" s="1"/>
  <c r="AD224" i="1"/>
  <c r="AA224" i="1"/>
  <c r="O224" i="1"/>
  <c r="G224" i="1"/>
  <c r="Y224" i="1" s="1"/>
  <c r="Z224" i="1" s="1"/>
  <c r="AD223" i="1"/>
  <c r="AA223" i="1"/>
  <c r="O223" i="1"/>
  <c r="G223" i="1"/>
  <c r="Y223" i="1" s="1"/>
  <c r="Z223" i="1" s="1"/>
  <c r="AD222" i="1"/>
  <c r="AA222" i="1"/>
  <c r="O222" i="1"/>
  <c r="G222" i="1"/>
  <c r="Y222" i="1" s="1"/>
  <c r="Z222" i="1" s="1"/>
  <c r="AD221" i="1"/>
  <c r="AA221" i="1"/>
  <c r="O221" i="1"/>
  <c r="G221" i="1"/>
  <c r="Y221" i="1" s="1"/>
  <c r="Z221" i="1" s="1"/>
  <c r="AD220" i="1"/>
  <c r="AA220" i="1"/>
  <c r="O220" i="1"/>
  <c r="G220" i="1"/>
  <c r="Y220" i="1" s="1"/>
  <c r="Z220" i="1" s="1"/>
  <c r="AD219" i="1"/>
  <c r="AA219" i="1"/>
  <c r="O219" i="1"/>
  <c r="G219" i="1"/>
  <c r="Y219" i="1" s="1"/>
  <c r="Z219" i="1" s="1"/>
  <c r="AD218" i="1"/>
  <c r="AA218" i="1"/>
  <c r="O218" i="1"/>
  <c r="G218" i="1"/>
  <c r="Y218" i="1" s="1"/>
  <c r="Z218" i="1" s="1"/>
  <c r="AD217" i="1"/>
  <c r="AA217" i="1"/>
  <c r="O217" i="1"/>
  <c r="G217" i="1"/>
  <c r="Y217" i="1" s="1"/>
  <c r="Z217" i="1" s="1"/>
  <c r="AD216" i="1"/>
  <c r="AA216" i="1"/>
  <c r="O216" i="1"/>
  <c r="G216" i="1"/>
  <c r="Y216" i="1" s="1"/>
  <c r="Z216" i="1" s="1"/>
  <c r="AD215" i="1"/>
  <c r="AA215" i="1"/>
  <c r="O215" i="1"/>
  <c r="G215" i="1"/>
  <c r="Y215" i="1" s="1"/>
  <c r="Z215" i="1" s="1"/>
  <c r="AD214" i="1"/>
  <c r="AA214" i="1"/>
  <c r="O214" i="1"/>
  <c r="G214" i="1"/>
  <c r="Y214" i="1" s="1"/>
  <c r="Z214" i="1" s="1"/>
  <c r="AD213" i="1"/>
  <c r="AA213" i="1"/>
  <c r="O213" i="1"/>
  <c r="G213" i="1"/>
  <c r="Y213" i="1" s="1"/>
  <c r="Z213" i="1" s="1"/>
  <c r="AD212" i="1"/>
  <c r="AA212" i="1"/>
  <c r="O212" i="1"/>
  <c r="G212" i="1"/>
  <c r="Y212" i="1" s="1"/>
  <c r="Z212" i="1" s="1"/>
  <c r="AD211" i="1"/>
  <c r="AA211" i="1"/>
  <c r="O211" i="1"/>
  <c r="G211" i="1"/>
  <c r="Y211" i="1" s="1"/>
  <c r="Z211" i="1" s="1"/>
  <c r="AD210" i="1"/>
  <c r="AA210" i="1"/>
  <c r="O210" i="1"/>
  <c r="G210" i="1"/>
  <c r="Y210" i="1" s="1"/>
  <c r="Z210" i="1" s="1"/>
  <c r="AD209" i="1"/>
  <c r="AA209" i="1"/>
  <c r="O209" i="1"/>
  <c r="G209" i="1"/>
  <c r="Y209" i="1" s="1"/>
  <c r="Z209" i="1" s="1"/>
  <c r="AD208" i="1"/>
  <c r="AA208" i="1"/>
  <c r="O208" i="1"/>
  <c r="G208" i="1"/>
  <c r="Y208" i="1" s="1"/>
  <c r="Z208" i="1" s="1"/>
  <c r="AD207" i="1"/>
  <c r="AA207" i="1"/>
  <c r="O207" i="1"/>
  <c r="G207" i="1"/>
  <c r="Y207" i="1" s="1"/>
  <c r="Z207" i="1" s="1"/>
  <c r="AD206" i="1"/>
  <c r="AA206" i="1"/>
  <c r="O206" i="1"/>
  <c r="G206" i="1"/>
  <c r="Y206" i="1" s="1"/>
  <c r="Z206" i="1" s="1"/>
  <c r="AD205" i="1"/>
  <c r="AA205" i="1"/>
  <c r="O205" i="1"/>
  <c r="G205" i="1"/>
  <c r="Y205" i="1" s="1"/>
  <c r="Z205" i="1" s="1"/>
  <c r="AD204" i="1"/>
  <c r="AA204" i="1"/>
  <c r="O204" i="1"/>
  <c r="G204" i="1"/>
  <c r="Y204" i="1" s="1"/>
  <c r="Z204" i="1" s="1"/>
  <c r="AD203" i="1"/>
  <c r="AA203" i="1"/>
  <c r="O203" i="1"/>
  <c r="G203" i="1"/>
  <c r="Y203" i="1" s="1"/>
  <c r="Z203" i="1" s="1"/>
  <c r="AD202" i="1"/>
  <c r="AA202" i="1"/>
  <c r="O202" i="1"/>
  <c r="G202" i="1"/>
  <c r="Y202" i="1" s="1"/>
  <c r="Z202" i="1" s="1"/>
  <c r="AD201" i="1"/>
  <c r="AA201" i="1"/>
  <c r="O201" i="1"/>
  <c r="G201" i="1"/>
  <c r="Y201" i="1" s="1"/>
  <c r="Z201" i="1" s="1"/>
  <c r="AD200" i="1"/>
  <c r="AA200" i="1"/>
  <c r="O200" i="1"/>
  <c r="G200" i="1"/>
  <c r="Y200" i="1" s="1"/>
  <c r="Z200" i="1" s="1"/>
  <c r="AD199" i="1"/>
  <c r="AA199" i="1"/>
  <c r="O199" i="1"/>
  <c r="G199" i="1"/>
  <c r="Y199" i="1" s="1"/>
  <c r="Z199" i="1" s="1"/>
  <c r="AD198" i="1"/>
  <c r="AA198" i="1"/>
  <c r="O198" i="1"/>
  <c r="G198" i="1"/>
  <c r="Y198" i="1" s="1"/>
  <c r="Z198" i="1" s="1"/>
  <c r="AD197" i="1"/>
  <c r="AA197" i="1"/>
  <c r="O197" i="1"/>
  <c r="G197" i="1"/>
  <c r="Y197" i="1" s="1"/>
  <c r="Z197" i="1" s="1"/>
  <c r="AD196" i="1"/>
  <c r="AA196" i="1"/>
  <c r="O196" i="1"/>
  <c r="G196" i="1"/>
  <c r="Y196" i="1" s="1"/>
  <c r="Z196" i="1" s="1"/>
  <c r="AD195" i="1"/>
  <c r="AA195" i="1"/>
  <c r="O195" i="1"/>
  <c r="G195" i="1"/>
  <c r="Y195" i="1" s="1"/>
  <c r="Z195" i="1" s="1"/>
  <c r="AD194" i="1"/>
  <c r="AA194" i="1"/>
  <c r="O194" i="1"/>
  <c r="G194" i="1"/>
  <c r="Y194" i="1" s="1"/>
  <c r="Z194" i="1" s="1"/>
  <c r="AD193" i="1"/>
  <c r="AA193" i="1"/>
  <c r="O193" i="1"/>
  <c r="G193" i="1"/>
  <c r="Y193" i="1" s="1"/>
  <c r="Z193" i="1" s="1"/>
  <c r="AD192" i="1"/>
  <c r="AA192" i="1"/>
  <c r="O192" i="1"/>
  <c r="G192" i="1"/>
  <c r="Y192" i="1" s="1"/>
  <c r="Z192" i="1" s="1"/>
  <c r="AD191" i="1"/>
  <c r="AA191" i="1"/>
  <c r="O191" i="1"/>
  <c r="G191" i="1"/>
  <c r="Y191" i="1" s="1"/>
  <c r="Z191" i="1" s="1"/>
  <c r="AD190" i="1"/>
  <c r="AA190" i="1"/>
  <c r="O190" i="1"/>
  <c r="G190" i="1"/>
  <c r="Y190" i="1" s="1"/>
  <c r="Z190" i="1" s="1"/>
  <c r="AD189" i="1"/>
  <c r="AA189" i="1"/>
  <c r="O189" i="1"/>
  <c r="G189" i="1"/>
  <c r="Y189" i="1" s="1"/>
  <c r="Z189" i="1" s="1"/>
  <c r="AD188" i="1"/>
  <c r="AA188" i="1"/>
  <c r="O188" i="1"/>
  <c r="G188" i="1"/>
  <c r="Y188" i="1" s="1"/>
  <c r="Z188" i="1" s="1"/>
  <c r="AD187" i="1"/>
  <c r="AA187" i="1"/>
  <c r="O187" i="1"/>
  <c r="G187" i="1"/>
  <c r="Y187" i="1" s="1"/>
  <c r="Z187" i="1" s="1"/>
  <c r="AD186" i="1"/>
  <c r="AA186" i="1"/>
  <c r="O186" i="1"/>
  <c r="G186" i="1"/>
  <c r="Y186" i="1" s="1"/>
  <c r="Z186" i="1" s="1"/>
  <c r="AD185" i="1"/>
  <c r="AA185" i="1"/>
  <c r="O185" i="1"/>
  <c r="G185" i="1"/>
  <c r="Y185" i="1" s="1"/>
  <c r="Z185" i="1" s="1"/>
  <c r="AD184" i="1"/>
  <c r="AA184" i="1"/>
  <c r="O184" i="1"/>
  <c r="G184" i="1"/>
  <c r="Y184" i="1" s="1"/>
  <c r="Z184" i="1" s="1"/>
  <c r="AD183" i="1"/>
  <c r="AA183" i="1"/>
  <c r="O183" i="1"/>
  <c r="G183" i="1"/>
  <c r="Y183" i="1" s="1"/>
  <c r="Z183" i="1" s="1"/>
  <c r="AD182" i="1"/>
  <c r="AA182" i="1"/>
  <c r="O182" i="1"/>
  <c r="G182" i="1"/>
  <c r="Y182" i="1" s="1"/>
  <c r="Z182" i="1" s="1"/>
  <c r="AD181" i="1"/>
  <c r="AA181" i="1"/>
  <c r="O181" i="1"/>
  <c r="G181" i="1"/>
  <c r="Y181" i="1" s="1"/>
  <c r="Z181" i="1" s="1"/>
  <c r="AD180" i="1"/>
  <c r="AA180" i="1"/>
  <c r="O180" i="1"/>
  <c r="G180" i="1"/>
  <c r="Y180" i="1" s="1"/>
  <c r="Z180" i="1" s="1"/>
  <c r="AD179" i="1"/>
  <c r="AA179" i="1"/>
  <c r="O179" i="1"/>
  <c r="G179" i="1"/>
  <c r="Y179" i="1" s="1"/>
  <c r="Z179" i="1" s="1"/>
  <c r="AD178" i="1"/>
  <c r="AA178" i="1"/>
  <c r="O178" i="1"/>
  <c r="G178" i="1"/>
  <c r="Y178" i="1" s="1"/>
  <c r="Z178" i="1" s="1"/>
  <c r="AD177" i="1"/>
  <c r="AA177" i="1"/>
  <c r="O177" i="1"/>
  <c r="G177" i="1"/>
  <c r="Y177" i="1" s="1"/>
  <c r="Z177" i="1" s="1"/>
  <c r="AD176" i="1"/>
  <c r="AA176" i="1"/>
  <c r="O176" i="1"/>
  <c r="G176" i="1"/>
  <c r="Y176" i="1" s="1"/>
  <c r="Z176" i="1" s="1"/>
  <c r="AD175" i="1"/>
  <c r="AA175" i="1"/>
  <c r="O175" i="1"/>
  <c r="G175" i="1"/>
  <c r="Y175" i="1" s="1"/>
  <c r="Z175" i="1" s="1"/>
  <c r="AD174" i="1"/>
  <c r="AA174" i="1"/>
  <c r="O174" i="1"/>
  <c r="G174" i="1"/>
  <c r="Y174" i="1" s="1"/>
  <c r="Z174" i="1" s="1"/>
  <c r="AD173" i="1"/>
  <c r="AA173" i="1"/>
  <c r="O173" i="1"/>
  <c r="G173" i="1"/>
  <c r="Y173" i="1" s="1"/>
  <c r="Z173" i="1" s="1"/>
  <c r="AD172" i="1"/>
  <c r="AA172" i="1"/>
  <c r="O172" i="1"/>
  <c r="G172" i="1"/>
  <c r="Y172" i="1" s="1"/>
  <c r="Z172" i="1" s="1"/>
  <c r="AD171" i="1"/>
  <c r="AA171" i="1"/>
  <c r="O171" i="1"/>
  <c r="G171" i="1"/>
  <c r="Y171" i="1" s="1"/>
  <c r="Z171" i="1" s="1"/>
  <c r="AD170" i="1"/>
  <c r="AA170" i="1"/>
  <c r="O170" i="1"/>
  <c r="G170" i="1"/>
  <c r="Y170" i="1" s="1"/>
  <c r="Z170" i="1" s="1"/>
  <c r="AD169" i="1"/>
  <c r="AA169" i="1"/>
  <c r="O169" i="1"/>
  <c r="G169" i="1"/>
  <c r="Y169" i="1" s="1"/>
  <c r="Z169" i="1" s="1"/>
  <c r="AD168" i="1"/>
  <c r="AA168" i="1"/>
  <c r="O168" i="1"/>
  <c r="G168" i="1"/>
  <c r="Y168" i="1" s="1"/>
  <c r="Z168" i="1" s="1"/>
  <c r="AD167" i="1"/>
  <c r="AA167" i="1"/>
  <c r="O167" i="1"/>
  <c r="G167" i="1"/>
  <c r="Y167" i="1" s="1"/>
  <c r="Z167" i="1" s="1"/>
  <c r="AD166" i="1"/>
  <c r="AA166" i="1"/>
  <c r="O166" i="1"/>
  <c r="G166" i="1"/>
  <c r="Y166" i="1" s="1"/>
  <c r="Z166" i="1" s="1"/>
  <c r="AD165" i="1"/>
  <c r="AA165" i="1"/>
  <c r="O165" i="1"/>
  <c r="G165" i="1"/>
  <c r="Y165" i="1" s="1"/>
  <c r="Z165" i="1" s="1"/>
  <c r="AD164" i="1"/>
  <c r="AA164" i="1"/>
  <c r="O164" i="1"/>
  <c r="G164" i="1"/>
  <c r="Y164" i="1" s="1"/>
  <c r="Z164" i="1" s="1"/>
  <c r="AD163" i="1"/>
  <c r="AA163" i="1"/>
  <c r="O163" i="1"/>
  <c r="G163" i="1"/>
  <c r="Y163" i="1" s="1"/>
  <c r="Z163" i="1" s="1"/>
  <c r="AD162" i="1"/>
  <c r="AA162" i="1"/>
  <c r="O162" i="1"/>
  <c r="G162" i="1"/>
  <c r="Y162" i="1" s="1"/>
  <c r="Z162" i="1" s="1"/>
  <c r="AD161" i="1"/>
  <c r="AA161" i="1"/>
  <c r="O161" i="1"/>
  <c r="G161" i="1"/>
  <c r="Y161" i="1" s="1"/>
  <c r="Z161" i="1" s="1"/>
  <c r="AD160" i="1"/>
  <c r="AA160" i="1"/>
  <c r="O160" i="1"/>
  <c r="G160" i="1"/>
  <c r="Y160" i="1" s="1"/>
  <c r="Z160" i="1" s="1"/>
  <c r="AD159" i="1"/>
  <c r="AA159" i="1"/>
  <c r="O159" i="1"/>
  <c r="G159" i="1"/>
  <c r="Y159" i="1" s="1"/>
  <c r="Z159" i="1" s="1"/>
  <c r="AD158" i="1"/>
  <c r="AA158" i="1"/>
  <c r="O158" i="1"/>
  <c r="G158" i="1"/>
  <c r="Y158" i="1" s="1"/>
  <c r="Z158" i="1" s="1"/>
  <c r="AD157" i="1"/>
  <c r="AA157" i="1"/>
  <c r="O157" i="1"/>
  <c r="G157" i="1"/>
  <c r="Y157" i="1" s="1"/>
  <c r="Z157" i="1" s="1"/>
  <c r="AD156" i="1"/>
  <c r="AA156" i="1"/>
  <c r="O156" i="1"/>
  <c r="G156" i="1"/>
  <c r="Y156" i="1" s="1"/>
  <c r="Z156" i="1" s="1"/>
  <c r="AD155" i="1"/>
  <c r="AA155" i="1"/>
  <c r="O155" i="1"/>
  <c r="G155" i="1"/>
  <c r="Y155" i="1" s="1"/>
  <c r="Z155" i="1" s="1"/>
  <c r="AD154" i="1"/>
  <c r="AA154" i="1"/>
  <c r="O154" i="1"/>
  <c r="G154" i="1"/>
  <c r="Y154" i="1" s="1"/>
  <c r="Z154" i="1" s="1"/>
  <c r="AD153" i="1"/>
  <c r="AA153" i="1"/>
  <c r="O153" i="1"/>
  <c r="G153" i="1"/>
  <c r="Y153" i="1" s="1"/>
  <c r="Z153" i="1" s="1"/>
  <c r="AD152" i="1"/>
  <c r="AA152" i="1"/>
  <c r="O152" i="1"/>
  <c r="G152" i="1"/>
  <c r="Y152" i="1" s="1"/>
  <c r="Z152" i="1" s="1"/>
  <c r="AD151" i="1"/>
  <c r="AA151" i="1"/>
  <c r="O151" i="1"/>
  <c r="G151" i="1"/>
  <c r="Y151" i="1" s="1"/>
  <c r="Z151" i="1" s="1"/>
  <c r="AD150" i="1"/>
  <c r="AA150" i="1"/>
  <c r="O150" i="1"/>
  <c r="G150" i="1"/>
  <c r="Y150" i="1" s="1"/>
  <c r="Z150" i="1" s="1"/>
  <c r="AD149" i="1"/>
  <c r="AA149" i="1"/>
  <c r="O149" i="1"/>
  <c r="G149" i="1"/>
  <c r="Y149" i="1" s="1"/>
  <c r="Z149" i="1" s="1"/>
  <c r="AD148" i="1"/>
  <c r="AA148" i="1"/>
  <c r="O148" i="1"/>
  <c r="G148" i="1"/>
  <c r="Y148" i="1" s="1"/>
  <c r="Z148" i="1" s="1"/>
  <c r="AD147" i="1"/>
  <c r="AA147" i="1"/>
  <c r="O147" i="1"/>
  <c r="G147" i="1"/>
  <c r="Y147" i="1" s="1"/>
  <c r="Z147" i="1" s="1"/>
  <c r="AD146" i="1"/>
  <c r="AA146" i="1"/>
  <c r="O146" i="1"/>
  <c r="G146" i="1"/>
  <c r="Y146" i="1" s="1"/>
  <c r="Z146" i="1" s="1"/>
  <c r="AD145" i="1"/>
  <c r="AA145" i="1"/>
  <c r="O145" i="1"/>
  <c r="G145" i="1"/>
  <c r="Y145" i="1" s="1"/>
  <c r="Z145" i="1" s="1"/>
  <c r="AD144" i="1"/>
  <c r="AA144" i="1"/>
  <c r="O144" i="1"/>
  <c r="G144" i="1"/>
  <c r="Y144" i="1" s="1"/>
  <c r="Z144" i="1" s="1"/>
  <c r="AD143" i="1"/>
  <c r="AA143" i="1"/>
  <c r="O143" i="1"/>
  <c r="G143" i="1"/>
  <c r="Y143" i="1" s="1"/>
  <c r="Z143" i="1" s="1"/>
  <c r="AD142" i="1"/>
  <c r="AA142" i="1"/>
  <c r="O142" i="1"/>
  <c r="G142" i="1"/>
  <c r="Y142" i="1" s="1"/>
  <c r="Z142" i="1" s="1"/>
  <c r="AD141" i="1"/>
  <c r="AA141" i="1"/>
  <c r="O141" i="1"/>
  <c r="G141" i="1"/>
  <c r="Y141" i="1" s="1"/>
  <c r="Z141" i="1" s="1"/>
  <c r="AD140" i="1"/>
  <c r="AA140" i="1"/>
  <c r="O140" i="1"/>
  <c r="G140" i="1"/>
  <c r="Y140" i="1" s="1"/>
  <c r="Z140" i="1" s="1"/>
  <c r="AD139" i="1"/>
  <c r="AA139" i="1"/>
  <c r="O139" i="1"/>
  <c r="G139" i="1"/>
  <c r="Y139" i="1" s="1"/>
  <c r="Z139" i="1" s="1"/>
  <c r="AD138" i="1"/>
  <c r="AA138" i="1"/>
  <c r="O138" i="1"/>
  <c r="G138" i="1"/>
  <c r="Y138" i="1" s="1"/>
  <c r="Z138" i="1" s="1"/>
  <c r="AD137" i="1"/>
  <c r="AA137" i="1"/>
  <c r="O137" i="1"/>
  <c r="G137" i="1"/>
  <c r="Y137" i="1" s="1"/>
  <c r="Z137" i="1" s="1"/>
  <c r="AD136" i="1"/>
  <c r="AA136" i="1"/>
  <c r="O136" i="1"/>
  <c r="G136" i="1"/>
  <c r="Y136" i="1" s="1"/>
  <c r="Z136" i="1" s="1"/>
  <c r="AD135" i="1"/>
  <c r="AA135" i="1"/>
  <c r="O135" i="1"/>
  <c r="G135" i="1"/>
  <c r="Y135" i="1" s="1"/>
  <c r="Z135" i="1" s="1"/>
  <c r="AD134" i="1"/>
  <c r="AA134" i="1"/>
  <c r="O134" i="1"/>
  <c r="G134" i="1"/>
  <c r="Y134" i="1" s="1"/>
  <c r="Z134" i="1" s="1"/>
  <c r="AD133" i="1"/>
  <c r="AA133" i="1"/>
  <c r="O133" i="1"/>
  <c r="G133" i="1"/>
  <c r="Y133" i="1" s="1"/>
  <c r="Z133" i="1" s="1"/>
  <c r="AD132" i="1"/>
  <c r="AA132" i="1"/>
  <c r="O132" i="1"/>
  <c r="G132" i="1"/>
  <c r="Y132" i="1" s="1"/>
  <c r="Z132" i="1" s="1"/>
  <c r="AD131" i="1"/>
  <c r="AA131" i="1"/>
  <c r="O131" i="1"/>
  <c r="G131" i="1"/>
  <c r="Y131" i="1" s="1"/>
  <c r="Z131" i="1" s="1"/>
  <c r="AD130" i="1"/>
  <c r="AA130" i="1"/>
  <c r="O130" i="1"/>
  <c r="G130" i="1"/>
  <c r="Y130" i="1" s="1"/>
  <c r="Z130" i="1" s="1"/>
  <c r="AD129" i="1"/>
  <c r="AA129" i="1"/>
  <c r="O129" i="1"/>
  <c r="G129" i="1"/>
  <c r="Y129" i="1" s="1"/>
  <c r="Z129" i="1" s="1"/>
  <c r="AD128" i="1"/>
  <c r="AA128" i="1"/>
  <c r="O128" i="1"/>
  <c r="G128" i="1"/>
  <c r="Y128" i="1" s="1"/>
  <c r="Z128" i="1" s="1"/>
  <c r="AD127" i="1"/>
  <c r="AA127" i="1"/>
  <c r="O127" i="1"/>
  <c r="G127" i="1"/>
  <c r="Y127" i="1" s="1"/>
  <c r="Z127" i="1" s="1"/>
  <c r="AD126" i="1"/>
  <c r="AA126" i="1"/>
  <c r="O126" i="1"/>
  <c r="G126" i="1"/>
  <c r="Y126" i="1" s="1"/>
  <c r="Z126" i="1" s="1"/>
  <c r="AD125" i="1"/>
  <c r="AA125" i="1"/>
  <c r="O125" i="1"/>
  <c r="G125" i="1"/>
  <c r="Y125" i="1" s="1"/>
  <c r="Z125" i="1" s="1"/>
  <c r="AD124" i="1"/>
  <c r="AA124" i="1"/>
  <c r="O124" i="1"/>
  <c r="G124" i="1"/>
  <c r="Y124" i="1" s="1"/>
  <c r="Z124" i="1" s="1"/>
  <c r="AD123" i="1"/>
  <c r="AA123" i="1"/>
  <c r="O123" i="1"/>
  <c r="G123" i="1"/>
  <c r="Y123" i="1" s="1"/>
  <c r="Z123" i="1" s="1"/>
  <c r="AD122" i="1"/>
  <c r="AA122" i="1"/>
  <c r="O122" i="1"/>
  <c r="G122" i="1"/>
  <c r="Y122" i="1" s="1"/>
  <c r="Z122" i="1" s="1"/>
  <c r="AD121" i="1"/>
  <c r="AA121" i="1"/>
  <c r="O121" i="1"/>
  <c r="G121" i="1"/>
  <c r="Y121" i="1" s="1"/>
  <c r="Z121" i="1" s="1"/>
  <c r="AD120" i="1"/>
  <c r="AA120" i="1"/>
  <c r="O120" i="1"/>
  <c r="G120" i="1"/>
  <c r="Y120" i="1" s="1"/>
  <c r="Z120" i="1" s="1"/>
  <c r="AD119" i="1"/>
  <c r="AA119" i="1"/>
  <c r="O119" i="1"/>
  <c r="G119" i="1"/>
  <c r="Y119" i="1" s="1"/>
  <c r="Z119" i="1" s="1"/>
  <c r="AD118" i="1"/>
  <c r="AA118" i="1"/>
  <c r="O118" i="1"/>
  <c r="G118" i="1"/>
  <c r="Y118" i="1" s="1"/>
  <c r="Z118" i="1" s="1"/>
  <c r="AD117" i="1"/>
  <c r="AA117" i="1"/>
  <c r="O117" i="1"/>
  <c r="G117" i="1"/>
  <c r="Y117" i="1" s="1"/>
  <c r="Z117" i="1" s="1"/>
  <c r="AD116" i="1"/>
  <c r="AA116" i="1"/>
  <c r="O116" i="1"/>
  <c r="G116" i="1"/>
  <c r="Y116" i="1" s="1"/>
  <c r="Z116" i="1" s="1"/>
  <c r="AD115" i="1"/>
  <c r="AA115" i="1"/>
  <c r="O115" i="1"/>
  <c r="G115" i="1"/>
  <c r="Y115" i="1" s="1"/>
  <c r="Z115" i="1" s="1"/>
  <c r="AD114" i="1"/>
  <c r="AA114" i="1"/>
  <c r="O114" i="1"/>
  <c r="G114" i="1"/>
  <c r="Y114" i="1" s="1"/>
  <c r="Z114" i="1" s="1"/>
  <c r="AD113" i="1"/>
  <c r="AA113" i="1"/>
  <c r="O113" i="1"/>
  <c r="G113" i="1"/>
  <c r="Y113" i="1" s="1"/>
  <c r="Z113" i="1" s="1"/>
  <c r="AD112" i="1"/>
  <c r="AA112" i="1"/>
  <c r="O112" i="1"/>
  <c r="G112" i="1"/>
  <c r="Y112" i="1" s="1"/>
  <c r="Z112" i="1" s="1"/>
  <c r="AD111" i="1"/>
  <c r="AA111" i="1"/>
  <c r="O111" i="1"/>
  <c r="G111" i="1"/>
  <c r="Y111" i="1" s="1"/>
  <c r="Z111" i="1" s="1"/>
  <c r="AD110" i="1"/>
  <c r="AA110" i="1"/>
  <c r="O110" i="1"/>
  <c r="G110" i="1"/>
  <c r="Y110" i="1" s="1"/>
  <c r="Z110" i="1" s="1"/>
  <c r="AD109" i="1"/>
  <c r="AA109" i="1"/>
  <c r="O109" i="1"/>
  <c r="G109" i="1"/>
  <c r="Y109" i="1" s="1"/>
  <c r="Z109" i="1" s="1"/>
  <c r="AD108" i="1"/>
  <c r="AA108" i="1"/>
  <c r="O108" i="1"/>
  <c r="G108" i="1"/>
  <c r="Y108" i="1" s="1"/>
  <c r="Z108" i="1" s="1"/>
  <c r="AD107" i="1"/>
  <c r="AA107" i="1"/>
  <c r="O107" i="1"/>
  <c r="G107" i="1"/>
  <c r="Y107" i="1" s="1"/>
  <c r="Z107" i="1" s="1"/>
  <c r="AD106" i="1"/>
  <c r="AA106" i="1"/>
  <c r="O106" i="1"/>
  <c r="G106" i="1"/>
  <c r="Y106" i="1" s="1"/>
  <c r="Z106" i="1" s="1"/>
  <c r="AD105" i="1"/>
  <c r="AA105" i="1"/>
  <c r="O105" i="1"/>
  <c r="G105" i="1"/>
  <c r="Y105" i="1" s="1"/>
  <c r="Z105" i="1" s="1"/>
  <c r="AD104" i="1"/>
  <c r="AA104" i="1"/>
  <c r="O104" i="1"/>
  <c r="G104" i="1"/>
  <c r="Y104" i="1" s="1"/>
  <c r="Z104" i="1" s="1"/>
  <c r="AD103" i="1"/>
  <c r="AA103" i="1"/>
  <c r="O103" i="1"/>
  <c r="G103" i="1"/>
  <c r="Y103" i="1" s="1"/>
  <c r="Z103" i="1" s="1"/>
  <c r="AD102" i="1"/>
  <c r="AA102" i="1"/>
  <c r="O102" i="1"/>
  <c r="G102" i="1"/>
  <c r="Y102" i="1" s="1"/>
  <c r="Z102" i="1" s="1"/>
  <c r="AD101" i="1"/>
  <c r="AA101" i="1"/>
  <c r="O101" i="1"/>
  <c r="G101" i="1"/>
  <c r="Y101" i="1" s="1"/>
  <c r="Z101" i="1" s="1"/>
  <c r="AD100" i="1"/>
  <c r="AA100" i="1"/>
  <c r="O100" i="1"/>
  <c r="G100" i="1"/>
  <c r="Y100" i="1" s="1"/>
  <c r="Z100" i="1" s="1"/>
  <c r="AD99" i="1"/>
  <c r="AA99" i="1"/>
  <c r="O99" i="1"/>
  <c r="G99" i="1"/>
  <c r="Y99" i="1" s="1"/>
  <c r="Z99" i="1" s="1"/>
  <c r="AD98" i="1"/>
  <c r="AA98" i="1"/>
  <c r="O98" i="1"/>
  <c r="G98" i="1"/>
  <c r="Y98" i="1" s="1"/>
  <c r="Z98" i="1" s="1"/>
  <c r="AD97" i="1"/>
  <c r="AA97" i="1"/>
  <c r="O97" i="1"/>
  <c r="G97" i="1"/>
  <c r="Y97" i="1" s="1"/>
  <c r="Z97" i="1" s="1"/>
  <c r="AD96" i="1"/>
  <c r="AA96" i="1"/>
  <c r="O96" i="1"/>
  <c r="G96" i="1"/>
  <c r="Y96" i="1" s="1"/>
  <c r="Z96" i="1" s="1"/>
  <c r="AD95" i="1"/>
  <c r="AA95" i="1"/>
  <c r="O95" i="1"/>
  <c r="G95" i="1"/>
  <c r="Y95" i="1" s="1"/>
  <c r="Z95" i="1" s="1"/>
  <c r="AD94" i="1"/>
  <c r="AA94" i="1"/>
  <c r="O94" i="1"/>
  <c r="G94" i="1"/>
  <c r="Y94" i="1" s="1"/>
  <c r="Z94" i="1" s="1"/>
  <c r="AD93" i="1"/>
  <c r="AA93" i="1"/>
  <c r="O93" i="1"/>
  <c r="G93" i="1"/>
  <c r="Y93" i="1" s="1"/>
  <c r="Z93" i="1" s="1"/>
  <c r="AD92" i="1"/>
  <c r="AA92" i="1"/>
  <c r="O92" i="1"/>
  <c r="G92" i="1"/>
  <c r="Y92" i="1" s="1"/>
  <c r="Z92" i="1" s="1"/>
  <c r="AD91" i="1"/>
  <c r="AA91" i="1"/>
  <c r="O91" i="1"/>
  <c r="G91" i="1"/>
  <c r="Y91" i="1" s="1"/>
  <c r="Z91" i="1" s="1"/>
  <c r="AD90" i="1"/>
  <c r="AA90" i="1"/>
  <c r="O90" i="1"/>
  <c r="G90" i="1"/>
  <c r="Y90" i="1" s="1"/>
  <c r="Z90" i="1" s="1"/>
  <c r="AD89" i="1"/>
  <c r="AA89" i="1"/>
  <c r="O89" i="1"/>
  <c r="G89" i="1"/>
  <c r="Y89" i="1" s="1"/>
  <c r="Z89" i="1" s="1"/>
  <c r="AD88" i="1"/>
  <c r="AA88" i="1"/>
  <c r="O88" i="1"/>
  <c r="G88" i="1"/>
  <c r="Y88" i="1" s="1"/>
  <c r="Z88" i="1" s="1"/>
  <c r="AD87" i="1"/>
  <c r="AA87" i="1"/>
  <c r="O87" i="1"/>
  <c r="G87" i="1"/>
  <c r="Y87" i="1" s="1"/>
  <c r="Z87" i="1" s="1"/>
  <c r="AD86" i="1"/>
  <c r="AA86" i="1"/>
  <c r="O86" i="1"/>
  <c r="G86" i="1"/>
  <c r="Y86" i="1" s="1"/>
  <c r="Z86" i="1" s="1"/>
  <c r="AD85" i="1"/>
  <c r="AA85" i="1"/>
  <c r="O85" i="1"/>
  <c r="G85" i="1"/>
  <c r="Y85" i="1" s="1"/>
  <c r="Z85" i="1" s="1"/>
  <c r="AD84" i="1"/>
  <c r="AA84" i="1"/>
  <c r="O84" i="1"/>
  <c r="G84" i="1"/>
  <c r="Y84" i="1" s="1"/>
  <c r="Z84" i="1" s="1"/>
  <c r="AD83" i="1"/>
  <c r="AA83" i="1"/>
  <c r="O83" i="1"/>
  <c r="G83" i="1"/>
  <c r="Y83" i="1" s="1"/>
  <c r="Z83" i="1" s="1"/>
  <c r="AD82" i="1"/>
  <c r="AA82" i="1"/>
  <c r="O82" i="1"/>
  <c r="G82" i="1"/>
  <c r="Y82" i="1" s="1"/>
  <c r="Z82" i="1" s="1"/>
  <c r="AD81" i="1"/>
  <c r="AA81" i="1"/>
  <c r="O81" i="1"/>
  <c r="G81" i="1"/>
  <c r="Y81" i="1" s="1"/>
  <c r="Z81" i="1" s="1"/>
  <c r="AD80" i="1"/>
  <c r="AA80" i="1"/>
  <c r="O80" i="1"/>
  <c r="G80" i="1"/>
  <c r="Y80" i="1" s="1"/>
  <c r="Z80" i="1" s="1"/>
  <c r="AD79" i="1"/>
  <c r="AA79" i="1"/>
  <c r="O79" i="1"/>
  <c r="G79" i="1"/>
  <c r="Y79" i="1" s="1"/>
  <c r="Z79" i="1" s="1"/>
  <c r="AD78" i="1"/>
  <c r="AA78" i="1"/>
  <c r="O78" i="1"/>
  <c r="G78" i="1"/>
  <c r="Y78" i="1" s="1"/>
  <c r="Z78" i="1" s="1"/>
  <c r="AD77" i="1"/>
  <c r="AA77" i="1"/>
  <c r="O77" i="1"/>
  <c r="G77" i="1"/>
  <c r="Y77" i="1" s="1"/>
  <c r="Z77" i="1" s="1"/>
  <c r="AD76" i="1"/>
  <c r="AA76" i="1"/>
  <c r="O76" i="1"/>
  <c r="G76" i="1"/>
  <c r="Y76" i="1" s="1"/>
  <c r="Z76" i="1" s="1"/>
  <c r="AD75" i="1"/>
  <c r="AA75" i="1"/>
  <c r="O75" i="1"/>
  <c r="G75" i="1"/>
  <c r="Y75" i="1" s="1"/>
  <c r="Z75" i="1" s="1"/>
  <c r="AD74" i="1"/>
  <c r="AA74" i="1"/>
  <c r="O74" i="1"/>
  <c r="G74" i="1"/>
  <c r="Y74" i="1" s="1"/>
  <c r="Z74" i="1" s="1"/>
  <c r="AD73" i="1"/>
  <c r="AA73" i="1"/>
  <c r="O73" i="1"/>
  <c r="G73" i="1"/>
  <c r="Y73" i="1" s="1"/>
  <c r="Z73" i="1" s="1"/>
  <c r="AD72" i="1"/>
  <c r="AA72" i="1"/>
  <c r="O72" i="1"/>
  <c r="G72" i="1"/>
  <c r="Y72" i="1" s="1"/>
  <c r="Z72" i="1" s="1"/>
  <c r="AD71" i="1"/>
  <c r="AA71" i="1"/>
  <c r="O71" i="1"/>
  <c r="G71" i="1"/>
  <c r="Y71" i="1" s="1"/>
  <c r="Z71" i="1" s="1"/>
  <c r="AD70" i="1"/>
  <c r="AA70" i="1"/>
  <c r="O70" i="1"/>
  <c r="G70" i="1"/>
  <c r="Y70" i="1" s="1"/>
  <c r="Z70" i="1" s="1"/>
  <c r="AD69" i="1"/>
  <c r="AA69" i="1"/>
  <c r="O69" i="1"/>
  <c r="G69" i="1"/>
  <c r="Y69" i="1" s="1"/>
  <c r="Z69" i="1" s="1"/>
  <c r="AD68" i="1"/>
  <c r="AA68" i="1"/>
  <c r="O68" i="1"/>
  <c r="G68" i="1"/>
  <c r="Y68" i="1" s="1"/>
  <c r="Z68" i="1" s="1"/>
  <c r="AD67" i="1"/>
  <c r="AA67" i="1"/>
  <c r="O67" i="1"/>
  <c r="G67" i="1"/>
  <c r="Y67" i="1" s="1"/>
  <c r="Z67" i="1" s="1"/>
  <c r="AD66" i="1"/>
  <c r="AA66" i="1"/>
  <c r="O66" i="1"/>
  <c r="G66" i="1"/>
  <c r="Y66" i="1" s="1"/>
  <c r="Z66" i="1" s="1"/>
  <c r="AD65" i="1"/>
  <c r="AA65" i="1"/>
  <c r="O65" i="1"/>
  <c r="G65" i="1"/>
  <c r="Y65" i="1" s="1"/>
  <c r="Z65" i="1" s="1"/>
  <c r="AD64" i="1"/>
  <c r="AA64" i="1"/>
  <c r="O64" i="1"/>
  <c r="G64" i="1"/>
  <c r="Y64" i="1" s="1"/>
  <c r="Z64" i="1" s="1"/>
  <c r="AD63" i="1"/>
  <c r="AA63" i="1"/>
  <c r="O63" i="1"/>
  <c r="G63" i="1"/>
  <c r="Y63" i="1" s="1"/>
  <c r="Z63" i="1" s="1"/>
  <c r="AD62" i="1"/>
  <c r="AA62" i="1"/>
  <c r="O62" i="1"/>
  <c r="G62" i="1"/>
  <c r="Y62" i="1" s="1"/>
  <c r="Z62" i="1" s="1"/>
  <c r="AD61" i="1"/>
  <c r="AA61" i="1"/>
  <c r="O61" i="1"/>
  <c r="G61" i="1"/>
  <c r="Y61" i="1" s="1"/>
  <c r="Z61" i="1" s="1"/>
  <c r="AD60" i="1"/>
  <c r="AA60" i="1"/>
  <c r="O60" i="1"/>
  <c r="G60" i="1"/>
  <c r="Y60" i="1" s="1"/>
  <c r="Z60" i="1" s="1"/>
  <c r="AD59" i="1"/>
  <c r="AA59" i="1"/>
  <c r="O59" i="1"/>
  <c r="G59" i="1"/>
  <c r="Y59" i="1" s="1"/>
  <c r="Z59" i="1" s="1"/>
  <c r="AD58" i="1"/>
  <c r="AA58" i="1"/>
  <c r="O58" i="1"/>
  <c r="G58" i="1"/>
  <c r="Y58" i="1" s="1"/>
  <c r="Z58" i="1" s="1"/>
  <c r="AD57" i="1"/>
  <c r="AA57" i="1"/>
  <c r="O57" i="1"/>
  <c r="G57" i="1"/>
  <c r="Y57" i="1" s="1"/>
  <c r="Z57" i="1" s="1"/>
  <c r="AD56" i="1"/>
  <c r="AA56" i="1"/>
  <c r="O56" i="1"/>
  <c r="G56" i="1"/>
  <c r="Y56" i="1" s="1"/>
  <c r="Z56" i="1" s="1"/>
  <c r="AD55" i="1"/>
  <c r="AA55" i="1"/>
  <c r="O55" i="1"/>
  <c r="G55" i="1"/>
  <c r="Y55" i="1" s="1"/>
  <c r="Z55" i="1" s="1"/>
  <c r="AD54" i="1"/>
  <c r="AA54" i="1"/>
  <c r="O54" i="1"/>
  <c r="G54" i="1"/>
  <c r="Y54" i="1" s="1"/>
  <c r="Z54" i="1" s="1"/>
  <c r="AD53" i="1"/>
  <c r="AA53" i="1"/>
  <c r="O53" i="1"/>
  <c r="G53" i="1"/>
  <c r="Y53" i="1" s="1"/>
  <c r="Z53" i="1" s="1"/>
  <c r="AD52" i="1"/>
  <c r="AA52" i="1"/>
  <c r="O52" i="1"/>
  <c r="G52" i="1"/>
  <c r="Y52" i="1" s="1"/>
  <c r="Z52" i="1" s="1"/>
  <c r="AD51" i="1"/>
  <c r="AA51" i="1"/>
  <c r="O51" i="1"/>
  <c r="G51" i="1"/>
  <c r="Y51" i="1" s="1"/>
  <c r="Z51" i="1" s="1"/>
  <c r="AD50" i="1"/>
  <c r="AA50" i="1"/>
  <c r="O50" i="1"/>
  <c r="G50" i="1"/>
  <c r="Y50" i="1" s="1"/>
  <c r="Z50" i="1" s="1"/>
  <c r="AD49" i="1"/>
  <c r="AA49" i="1"/>
  <c r="O49" i="1"/>
  <c r="G49" i="1"/>
  <c r="Y49" i="1" s="1"/>
  <c r="Z49" i="1" s="1"/>
  <c r="AD48" i="1"/>
  <c r="AA48" i="1"/>
  <c r="O48" i="1"/>
  <c r="G48" i="1"/>
  <c r="Y48" i="1" s="1"/>
  <c r="Z48" i="1" s="1"/>
  <c r="AD47" i="1"/>
  <c r="AA47" i="1"/>
  <c r="O47" i="1"/>
  <c r="G47" i="1"/>
  <c r="Y47" i="1" s="1"/>
  <c r="Z47" i="1" s="1"/>
  <c r="AD46" i="1"/>
  <c r="AA46" i="1"/>
  <c r="O46" i="1"/>
  <c r="G46" i="1"/>
  <c r="Y46" i="1" s="1"/>
  <c r="Z46" i="1" s="1"/>
  <c r="AD45" i="1"/>
  <c r="AA45" i="1"/>
  <c r="O45" i="1"/>
  <c r="G45" i="1"/>
  <c r="Y45" i="1" s="1"/>
  <c r="Z45" i="1" s="1"/>
  <c r="AD44" i="1"/>
  <c r="AA44" i="1"/>
  <c r="O44" i="1"/>
  <c r="G44" i="1"/>
  <c r="Y44" i="1" s="1"/>
  <c r="Z44" i="1" s="1"/>
  <c r="AD43" i="1"/>
  <c r="AA43" i="1"/>
  <c r="O43" i="1"/>
  <c r="G43" i="1"/>
  <c r="Y43" i="1" s="1"/>
  <c r="Z43" i="1" s="1"/>
  <c r="AD42" i="1"/>
  <c r="AA42" i="1"/>
  <c r="O42" i="1"/>
  <c r="G42" i="1"/>
  <c r="Y42" i="1" s="1"/>
  <c r="Z42" i="1" s="1"/>
  <c r="AD41" i="1"/>
  <c r="AA41" i="1"/>
  <c r="O41" i="1"/>
  <c r="G41" i="1"/>
  <c r="Y41" i="1" s="1"/>
  <c r="Z41" i="1" s="1"/>
  <c r="AD40" i="1"/>
  <c r="AA40" i="1"/>
  <c r="O40" i="1"/>
  <c r="G40" i="1"/>
  <c r="Y40" i="1" s="1"/>
  <c r="Z40" i="1" s="1"/>
  <c r="AD39" i="1"/>
  <c r="AA39" i="1"/>
  <c r="O39" i="1"/>
  <c r="G39" i="1"/>
  <c r="Y39" i="1" s="1"/>
  <c r="Z39" i="1" s="1"/>
  <c r="AD38" i="1"/>
  <c r="AA38" i="1"/>
  <c r="O38" i="1"/>
  <c r="G38" i="1"/>
  <c r="Y38" i="1" s="1"/>
  <c r="Z38" i="1" s="1"/>
  <c r="AD37" i="1"/>
  <c r="AA37" i="1"/>
  <c r="O37" i="1"/>
  <c r="G37" i="1"/>
  <c r="Y37" i="1" s="1"/>
  <c r="Z37" i="1" s="1"/>
  <c r="AD36" i="1"/>
  <c r="AA36" i="1"/>
  <c r="O36" i="1"/>
  <c r="G36" i="1"/>
  <c r="Y36" i="1" s="1"/>
  <c r="Z36" i="1" s="1"/>
  <c r="AD35" i="1"/>
  <c r="AA35" i="1"/>
  <c r="O35" i="1"/>
  <c r="G35" i="1"/>
  <c r="Y35" i="1" s="1"/>
  <c r="Z35" i="1" s="1"/>
  <c r="AD34" i="1"/>
  <c r="AA34" i="1"/>
  <c r="O34" i="1"/>
  <c r="G34" i="1"/>
  <c r="Y34" i="1" s="1"/>
  <c r="Z34" i="1" s="1"/>
  <c r="AD33" i="1"/>
  <c r="AA33" i="1"/>
  <c r="O33" i="1"/>
  <c r="G33" i="1"/>
  <c r="Y33" i="1" s="1"/>
  <c r="Z33" i="1" s="1"/>
  <c r="AD32" i="1"/>
  <c r="AA32" i="1"/>
  <c r="O32" i="1"/>
  <c r="G32" i="1"/>
  <c r="Y32" i="1" s="1"/>
  <c r="Z32" i="1" s="1"/>
  <c r="AD31" i="1"/>
  <c r="AA31" i="1"/>
  <c r="O31" i="1"/>
  <c r="G31" i="1"/>
  <c r="Y31" i="1" s="1"/>
  <c r="Z31" i="1" s="1"/>
  <c r="AD30" i="1"/>
  <c r="AA30" i="1"/>
  <c r="O30" i="1"/>
  <c r="G30" i="1"/>
  <c r="Y30" i="1" s="1"/>
  <c r="Z30" i="1" s="1"/>
  <c r="AD29" i="1"/>
  <c r="AA29" i="1"/>
  <c r="O29" i="1"/>
  <c r="G29" i="1"/>
  <c r="Y29" i="1" s="1"/>
  <c r="Z29" i="1" s="1"/>
  <c r="AD28" i="1"/>
  <c r="AA28" i="1"/>
  <c r="O28" i="1"/>
  <c r="G28" i="1"/>
  <c r="Y28" i="1" s="1"/>
  <c r="Z28" i="1" s="1"/>
  <c r="AD27" i="1"/>
  <c r="AA27" i="1"/>
  <c r="O27" i="1"/>
  <c r="G27" i="1"/>
  <c r="Y27" i="1" s="1"/>
  <c r="Z27" i="1" s="1"/>
  <c r="AD26" i="1"/>
  <c r="AA26" i="1"/>
  <c r="O26" i="1"/>
  <c r="G26" i="1"/>
  <c r="Y26" i="1" s="1"/>
  <c r="Z26" i="1" s="1"/>
  <c r="AD25" i="1"/>
  <c r="AA25" i="1"/>
  <c r="O25" i="1"/>
  <c r="G25" i="1"/>
  <c r="Y25" i="1" s="1"/>
  <c r="Z25" i="1" s="1"/>
  <c r="AD24" i="1"/>
  <c r="AA24" i="1"/>
  <c r="O24" i="1"/>
  <c r="G24" i="1"/>
  <c r="Y24" i="1" s="1"/>
  <c r="Z24" i="1" s="1"/>
  <c r="AD23" i="1"/>
  <c r="AA23" i="1"/>
  <c r="O23" i="1"/>
  <c r="G23" i="1"/>
  <c r="Y23" i="1" s="1"/>
  <c r="Z23" i="1" s="1"/>
  <c r="AD22" i="1"/>
  <c r="AA22" i="1"/>
  <c r="O22" i="1"/>
  <c r="G22" i="1"/>
  <c r="Y22" i="1" s="1"/>
  <c r="Z22" i="1" s="1"/>
  <c r="AD21" i="1"/>
  <c r="AA21" i="1"/>
  <c r="O21" i="1"/>
  <c r="G21" i="1"/>
  <c r="Y21" i="1" s="1"/>
  <c r="Z21" i="1" s="1"/>
  <c r="AD20" i="1"/>
  <c r="AA20" i="1"/>
  <c r="O20" i="1"/>
  <c r="G20" i="1"/>
  <c r="Y20" i="1" s="1"/>
  <c r="Z20" i="1" s="1"/>
  <c r="AD19" i="1"/>
  <c r="AA19" i="1"/>
  <c r="O19" i="1"/>
  <c r="G19" i="1"/>
  <c r="Y19" i="1" s="1"/>
  <c r="Z19" i="1" s="1"/>
  <c r="AD18" i="1"/>
  <c r="AA18" i="1"/>
  <c r="O18" i="1"/>
  <c r="G18" i="1"/>
  <c r="Y18" i="1" s="1"/>
  <c r="Z18" i="1" s="1"/>
  <c r="AA17" i="1"/>
  <c r="O17" i="1"/>
  <c r="G17" i="1"/>
  <c r="Y17" i="1" s="1"/>
  <c r="Z17" i="1" s="1"/>
  <c r="AD16" i="1"/>
  <c r="AA16" i="1"/>
  <c r="O16" i="1"/>
  <c r="G16" i="1"/>
  <c r="Y16" i="1" s="1"/>
  <c r="Z16" i="1" s="1"/>
  <c r="AD15" i="1"/>
  <c r="AA15" i="1"/>
  <c r="O15" i="1"/>
  <c r="G15" i="1"/>
  <c r="Y15" i="1" s="1"/>
  <c r="Z15" i="1" s="1"/>
  <c r="AD14" i="1"/>
  <c r="AA14" i="1"/>
  <c r="O14" i="1"/>
  <c r="G14" i="1"/>
  <c r="Y14" i="1" s="1"/>
  <c r="Z14" i="1" s="1"/>
  <c r="AD13" i="1"/>
  <c r="AA13" i="1"/>
  <c r="O13" i="1"/>
  <c r="G13" i="1"/>
  <c r="Y13" i="1" s="1"/>
  <c r="Z13" i="1" s="1"/>
  <c r="AD12" i="1"/>
  <c r="AA12" i="1"/>
  <c r="O12" i="1"/>
  <c r="G12" i="1"/>
  <c r="Y12" i="1" s="1"/>
  <c r="Z12" i="1" s="1"/>
  <c r="AD11" i="1"/>
  <c r="AA11" i="1"/>
  <c r="O11" i="1"/>
  <c r="G11" i="1"/>
  <c r="Y11" i="1" s="1"/>
  <c r="Z11" i="1" s="1"/>
  <c r="AD10" i="1"/>
  <c r="AA10" i="1"/>
  <c r="O10" i="1"/>
  <c r="G10" i="1"/>
  <c r="Y10" i="1" s="1"/>
  <c r="Z10" i="1" s="1"/>
  <c r="AD9" i="1"/>
  <c r="AA9" i="1"/>
  <c r="O9" i="1"/>
  <c r="G9" i="1"/>
  <c r="Y9" i="1" s="1"/>
  <c r="Z9" i="1" s="1"/>
  <c r="AD8" i="1"/>
  <c r="AA8" i="1"/>
  <c r="O8" i="1"/>
  <c r="G8" i="1"/>
  <c r="Y8" i="1" s="1"/>
  <c r="Z8" i="1" s="1"/>
  <c r="AD7" i="1"/>
  <c r="AA7" i="1"/>
  <c r="O7" i="1"/>
  <c r="G7" i="1"/>
  <c r="Y7" i="1" s="1"/>
  <c r="Z7" i="1" s="1"/>
  <c r="AD6" i="1"/>
  <c r="AA6" i="1"/>
  <c r="O6" i="1"/>
  <c r="G6" i="1"/>
  <c r="Y6" i="1" s="1"/>
  <c r="Z6" i="1" s="1"/>
  <c r="AD5" i="1"/>
  <c r="AA5" i="1"/>
  <c r="O5" i="1"/>
  <c r="G5" i="1"/>
  <c r="Y5" i="1" s="1"/>
  <c r="Z5" i="1" s="1"/>
  <c r="AD4" i="1"/>
  <c r="AA4" i="1"/>
  <c r="O4" i="1"/>
  <c r="G4" i="1"/>
  <c r="Y4" i="1" s="1"/>
  <c r="Z4" i="1" s="1"/>
  <c r="AD3" i="1"/>
  <c r="AA3" i="1"/>
  <c r="O3" i="1"/>
  <c r="G3" i="1"/>
  <c r="Y3" i="1" s="1"/>
  <c r="Z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Benoit NLANDU</author>
  </authors>
  <commentList>
    <comment ref="A2" authorId="0" shapeId="0" xr:uid="{2E7837A8-1DE9-44A8-9BE2-D32A8FF345D5}">
      <text>
        <r>
          <rPr>
            <b/>
            <sz val="9"/>
            <color indexed="81"/>
            <rFont val="Tahoma"/>
            <family val="2"/>
          </rPr>
          <t>Benoit NLANDU:</t>
        </r>
        <r>
          <rPr>
            <sz val="9"/>
            <color indexed="81"/>
            <rFont val="Tahoma"/>
            <family val="2"/>
          </rPr>
          <t xml:space="preserve">
Création automatique du matricule sur enregistrement de la date d'entrée</t>
        </r>
      </text>
    </comment>
    <comment ref="AA2" authorId="0" shapeId="0" xr:uid="{84D21709-77F1-4949-9E55-0DD0B7E9BD94}">
      <text>
        <r>
          <rPr>
            <b/>
            <sz val="9"/>
            <color indexed="81"/>
            <rFont val="Tahoma"/>
            <family val="2"/>
          </rPr>
          <t>Benoit NLANDU:</t>
        </r>
        <r>
          <rPr>
            <sz val="9"/>
            <color indexed="81"/>
            <rFont val="Tahoma"/>
            <family val="2"/>
          </rPr>
          <t xml:space="preserve">
Entre V et AF, il y a des colonnes cachées, on peut optionnellement les afficher.</t>
        </r>
      </text>
    </comment>
  </commentList>
</comments>
</file>

<file path=xl/sharedStrings.xml><?xml version="1.0" encoding="utf-8"?>
<sst xmlns="http://schemas.openxmlformats.org/spreadsheetml/2006/main" count="4593" uniqueCount="1419">
  <si>
    <t>New
Matricule</t>
  </si>
  <si>
    <t>Nom &amp; Postnom</t>
  </si>
  <si>
    <t>Prénom</t>
  </si>
  <si>
    <t>Fonction</t>
  </si>
  <si>
    <t>Date Entrée</t>
  </si>
  <si>
    <t>Grade Recru</t>
  </si>
  <si>
    <t>Date de Naissance</t>
  </si>
  <si>
    <t>Statu
Marital</t>
  </si>
  <si>
    <t>Enfants à charge</t>
  </si>
  <si>
    <t>Type Contrat</t>
  </si>
  <si>
    <t>Sécurité Sociale</t>
  </si>
  <si>
    <t>Autres Avantages taxables</t>
  </si>
  <si>
    <t>Prime de rattrapage</t>
  </si>
  <si>
    <t>A02 -  Code Navision réellement débiteur</t>
  </si>
  <si>
    <t>A03 (Ligne Budgétaire)</t>
  </si>
  <si>
    <t>Acronyme Projet</t>
  </si>
  <si>
    <t>Province
 de localisation</t>
  </si>
  <si>
    <t>Approbation Paie</t>
  </si>
  <si>
    <t>Lieu de recrutement</t>
  </si>
  <si>
    <t>Lieu d'Affectation</t>
  </si>
  <si>
    <t>Status Agents</t>
  </si>
  <si>
    <t>Anciennété poste accordée</t>
  </si>
  <si>
    <t>Transport non payé</t>
  </si>
  <si>
    <t>Prime d'ajustement barémique</t>
  </si>
  <si>
    <t>Age Naissance Paie</t>
  </si>
  <si>
    <t>Retraité anticipée 
(AGE)</t>
  </si>
  <si>
    <t>Superviseur direct 
N+1</t>
  </si>
  <si>
    <t>ID GO4HR</t>
  </si>
  <si>
    <t>SEXE</t>
  </si>
  <si>
    <t>Date Fin Contrat</t>
  </si>
  <si>
    <t>REPRDC0601</t>
  </si>
  <si>
    <t>ABONGOMOTI MOSUMBE</t>
  </si>
  <si>
    <t>Hugues</t>
  </si>
  <si>
    <t>Gestionnaire Logistique</t>
  </si>
  <si>
    <t>CDD</t>
  </si>
  <si>
    <t>102417801270H</t>
  </si>
  <si>
    <t>COD2299611SH6</t>
  </si>
  <si>
    <t>COORDINATION NAT</t>
  </si>
  <si>
    <t>KINSHASA</t>
  </si>
  <si>
    <t>Francine MUTETA</t>
  </si>
  <si>
    <t>Kinshasa</t>
  </si>
  <si>
    <t>A</t>
  </si>
  <si>
    <t>REPRDC0473</t>
  </si>
  <si>
    <t>AGANZE MUNENE</t>
  </si>
  <si>
    <t>Victoire</t>
  </si>
  <si>
    <t>Expert entrepreneuriat agricole</t>
  </si>
  <si>
    <t>COD</t>
  </si>
  <si>
    <t>11989610967I</t>
  </si>
  <si>
    <t>COD2202111</t>
  </si>
  <si>
    <t>AGRI/SUD-KIVU</t>
  </si>
  <si>
    <t>SUD-KIVU</t>
  </si>
  <si>
    <t>KASAIJA DHEJO Jérôme</t>
  </si>
  <si>
    <t>Bukavu</t>
  </si>
  <si>
    <t>Ngandajika</t>
  </si>
  <si>
    <t>REPRDC0633</t>
  </si>
  <si>
    <t>AKILIMALI KAKOKO</t>
  </si>
  <si>
    <t>Arsène</t>
  </si>
  <si>
    <t>Intervention Officer Professionnelle et travail décent</t>
  </si>
  <si>
    <t>106350019791007002E</t>
  </si>
  <si>
    <t>COD2100511SP1</t>
  </si>
  <si>
    <t>PROTECTION SOCIALE</t>
  </si>
  <si>
    <t>HAUT KATANGA</t>
  </si>
  <si>
    <t>NITUMOSI LULEMBA Vital</t>
  </si>
  <si>
    <t>Lubumbashi</t>
  </si>
  <si>
    <t>REPRDC0350</t>
  </si>
  <si>
    <t>AMBOKO MAWELE</t>
  </si>
  <si>
    <t>Brigitte</t>
  </si>
  <si>
    <t>ATN</t>
  </si>
  <si>
    <t>2033567062200</t>
  </si>
  <si>
    <t>RDC1419111</t>
  </si>
  <si>
    <t>PLVS</t>
  </si>
  <si>
    <t>EQUATEUR</t>
  </si>
  <si>
    <t>MBAKI KULELANA Ritchie</t>
  </si>
  <si>
    <t>Bunia</t>
  </si>
  <si>
    <t>Gemena</t>
  </si>
  <si>
    <t>REPRDC0211</t>
  </si>
  <si>
    <t xml:space="preserve">BAHANUZI </t>
  </si>
  <si>
    <t>Florentin</t>
  </si>
  <si>
    <t>Administrateur logisticien</t>
  </si>
  <si>
    <t>COD2299111SH1</t>
  </si>
  <si>
    <t>COORDINATION TSHOPO</t>
  </si>
  <si>
    <t>P ORIENTALE</t>
  </si>
  <si>
    <t>Kisangani</t>
  </si>
  <si>
    <t>Banalia</t>
  </si>
  <si>
    <t>REPRDC0195</t>
  </si>
  <si>
    <t>BAHUNE LUKOLOLA</t>
  </si>
  <si>
    <t>Juvénal</t>
  </si>
  <si>
    <t>Intervention officer deév secteur privé</t>
  </si>
  <si>
    <t>COD2201511</t>
  </si>
  <si>
    <t>AGRI KORLOM</t>
  </si>
  <si>
    <t>KASAÏ ORIENTAL</t>
  </si>
  <si>
    <t>CHIZUNGU AKONKWA Josué</t>
  </si>
  <si>
    <t>Mbuji-Mayi</t>
  </si>
  <si>
    <t>REPRDC0615</t>
  </si>
  <si>
    <t>BAKALI SIYAKA</t>
  </si>
  <si>
    <t>Faustin</t>
  </si>
  <si>
    <t>Agent de terrain-Animateur de développement</t>
  </si>
  <si>
    <t>COD2100311</t>
  </si>
  <si>
    <t>GIFT</t>
  </si>
  <si>
    <t>REPRDC0382</t>
  </si>
  <si>
    <t>BALANGA SONGBELE</t>
  </si>
  <si>
    <t>Séraphine</t>
  </si>
  <si>
    <t>Agent d'entretien</t>
  </si>
  <si>
    <t>1A</t>
  </si>
  <si>
    <t>C</t>
  </si>
  <si>
    <t>COD2299311SH3</t>
  </si>
  <si>
    <t>COORDINATION SUD UBANGI</t>
  </si>
  <si>
    <t>REPRDC0585</t>
  </si>
  <si>
    <t>BANGA NDJADYU</t>
  </si>
  <si>
    <t>Janvier</t>
  </si>
  <si>
    <t>Comptable-vérificateur</t>
  </si>
  <si>
    <t>11983467445Q</t>
  </si>
  <si>
    <t>COD2100411</t>
  </si>
  <si>
    <t>UE GENRE</t>
  </si>
  <si>
    <t>ITURI</t>
  </si>
  <si>
    <t>Cécé GBILIMOU</t>
  </si>
  <si>
    <t>REPRDC0544</t>
  </si>
  <si>
    <t xml:space="preserve">BARHASHABAGA ZIHALIRWA </t>
  </si>
  <si>
    <t>Joachim</t>
  </si>
  <si>
    <t>Intervention Officeer Entreprenariat Agricole</t>
  </si>
  <si>
    <t>11985574014P</t>
  </si>
  <si>
    <t>REPRDC0276</t>
  </si>
  <si>
    <t>MBUYI LUABEYA</t>
  </si>
  <si>
    <t>Danny</t>
  </si>
  <si>
    <t>Ingénieur en Infrastructures et Logistique</t>
  </si>
  <si>
    <t>107558410100B</t>
  </si>
  <si>
    <t>COD2202411</t>
  </si>
  <si>
    <t>PROJET SANTE KINSHASA</t>
  </si>
  <si>
    <t>REPRDC0349</t>
  </si>
  <si>
    <t>BATUBENGA KATUMBA</t>
  </si>
  <si>
    <t>Désiré</t>
  </si>
  <si>
    <t xml:space="preserve">Assistant logistique </t>
  </si>
  <si>
    <t>11971199282H</t>
  </si>
  <si>
    <t>COD2299511SH5</t>
  </si>
  <si>
    <t>COORDINATION KIN</t>
  </si>
  <si>
    <t>Rolando QUISPE AJORURO</t>
  </si>
  <si>
    <t>REPRDC0647</t>
  </si>
  <si>
    <t xml:space="preserve">MPEMBELE </t>
  </si>
  <si>
    <t>Freddy</t>
  </si>
  <si>
    <t>Chauffeur</t>
  </si>
  <si>
    <t>1B</t>
  </si>
  <si>
    <t>REPRDC0477</t>
  </si>
  <si>
    <t>BIEKOKO MALUME</t>
  </si>
  <si>
    <t>Reagan</t>
  </si>
  <si>
    <t>Assista Administratif et Logistique</t>
  </si>
  <si>
    <t>RDC182081T</t>
  </si>
  <si>
    <t>PIREDD</t>
  </si>
  <si>
    <t>Bumba</t>
  </si>
  <si>
    <t>REPRDC0023</t>
  </si>
  <si>
    <t>BIEYA MBUENO</t>
  </si>
  <si>
    <t xml:space="preserve">Maguy </t>
  </si>
  <si>
    <t>Talent Acquisition Specialist</t>
  </si>
  <si>
    <t>CDI</t>
  </si>
  <si>
    <t>21967047874A</t>
  </si>
  <si>
    <t>2180COD</t>
  </si>
  <si>
    <t>REPRESENTATION EN RDC</t>
  </si>
  <si>
    <t>REPRDC0583</t>
  </si>
  <si>
    <t xml:space="preserve">BIKUBA CIBALONZA </t>
  </si>
  <si>
    <t>Viviane</t>
  </si>
  <si>
    <t>Expert national Juriste/Droit humain</t>
  </si>
  <si>
    <t>Sébastien LECOMTE</t>
  </si>
  <si>
    <t>REPRDC0613</t>
  </si>
  <si>
    <t xml:space="preserve">BINDJA </t>
  </si>
  <si>
    <t>Nathalie</t>
  </si>
  <si>
    <t>Intervention Officer Chargée Genre</t>
  </si>
  <si>
    <t>040100808J1</t>
  </si>
  <si>
    <t>Goma</t>
  </si>
  <si>
    <t>REPRDC0523</t>
  </si>
  <si>
    <t>BITOTA KASONGA</t>
  </si>
  <si>
    <t>Ange</t>
  </si>
  <si>
    <t>COD2000111</t>
  </si>
  <si>
    <t>KIN EMPLOI</t>
  </si>
  <si>
    <t>Emmanuelle HENDERYCKX</t>
  </si>
  <si>
    <t>REPRDC0584</t>
  </si>
  <si>
    <t>BOFUKIA MALA</t>
  </si>
  <si>
    <t>Gisele Mercédés</t>
  </si>
  <si>
    <t xml:space="preserve">Secrétaire caissière </t>
  </si>
  <si>
    <t>20286780724F</t>
  </si>
  <si>
    <t>COD2100211</t>
  </si>
  <si>
    <t xml:space="preserve">PARP III </t>
  </si>
  <si>
    <t>Ndeye Fatou SOW</t>
  </si>
  <si>
    <t>REPRDC0589</t>
  </si>
  <si>
    <t>BONANE KOMBI MUPIMBI</t>
  </si>
  <si>
    <t>William</t>
  </si>
  <si>
    <t>Expert national en appui à l'intervention Manager</t>
  </si>
  <si>
    <t>110212019790711010T</t>
  </si>
  <si>
    <t>REPRDC0512</t>
  </si>
  <si>
    <t xml:space="preserve">BOTHA MANDELA </t>
  </si>
  <si>
    <t>Merdi</t>
  </si>
  <si>
    <t>ICT Support_Database &amp; Réseaux</t>
  </si>
  <si>
    <t>11989567527P</t>
  </si>
  <si>
    <t>REPRDC0443</t>
  </si>
  <si>
    <t>BOYU BEGENDJWE</t>
  </si>
  <si>
    <t>Dieu Merci</t>
  </si>
  <si>
    <t xml:space="preserve">Trésorier </t>
  </si>
  <si>
    <t>Isangi</t>
  </si>
  <si>
    <t>REPRDC0119</t>
  </si>
  <si>
    <t>BUNGIENA NKAYILU</t>
  </si>
  <si>
    <t>Don</t>
  </si>
  <si>
    <t>Contrôleur de gestion</t>
  </si>
  <si>
    <t>102322019720904001</t>
  </si>
  <si>
    <t>REPRDC0639</t>
  </si>
  <si>
    <t>BYUMANINE GANYWAMULUME</t>
  </si>
  <si>
    <t>Christian</t>
  </si>
  <si>
    <t>Field Officer d'aménagement du territoire</t>
  </si>
  <si>
    <t>11996530505T</t>
  </si>
  <si>
    <t>MONGALA</t>
  </si>
  <si>
    <t>Lisala</t>
  </si>
  <si>
    <t>REPRDC0495</t>
  </si>
  <si>
    <t>CHEBELE BASILA</t>
  </si>
  <si>
    <t>Fiston</t>
  </si>
  <si>
    <t>Animateur agronome</t>
  </si>
  <si>
    <t>103548701070T</t>
  </si>
  <si>
    <t>Bengamisa</t>
  </si>
  <si>
    <t>REPRDC0563</t>
  </si>
  <si>
    <t>CHIRINGA MUKABA</t>
  </si>
  <si>
    <t>Marcel</t>
  </si>
  <si>
    <t>Responsable Administratif et Financier</t>
  </si>
  <si>
    <t>COD2299211SH2</t>
  </si>
  <si>
    <t>KORLOM</t>
  </si>
  <si>
    <t>REPRDC0434</t>
  </si>
  <si>
    <t>CIALA MUTAMBAYI</t>
  </si>
  <si>
    <t>Ordine</t>
  </si>
  <si>
    <t>Secrétaire-caissière</t>
  </si>
  <si>
    <t>20755860924G</t>
  </si>
  <si>
    <t>COD2202811</t>
  </si>
  <si>
    <t>SORTIE EAU</t>
  </si>
  <si>
    <t>MANIEMA</t>
  </si>
  <si>
    <t>REPRDC0264</t>
  </si>
  <si>
    <t>CIBANVUNYA MIRIMBA</t>
  </si>
  <si>
    <t>Deogratias</t>
  </si>
  <si>
    <t xml:space="preserve">Expert incubation, entreprenariat et secteur privé </t>
  </si>
  <si>
    <t>3/106330019700726006E</t>
  </si>
  <si>
    <t>COD2201211</t>
  </si>
  <si>
    <t>FEE KOR</t>
  </si>
  <si>
    <t>REPRDC0545</t>
  </si>
  <si>
    <t>CIDORHO BYENDA</t>
  </si>
  <si>
    <t>Francisco</t>
  </si>
  <si>
    <t>Intervention officer entrepeunariat agricole</t>
  </si>
  <si>
    <t>11988614982P</t>
  </si>
  <si>
    <t>REPRDC0155</t>
  </si>
  <si>
    <t>CILUMBA wa BANTU</t>
  </si>
  <si>
    <t>Honoré Christian</t>
  </si>
  <si>
    <t>Coordonnateur d'Antenne</t>
  </si>
  <si>
    <t>REPRDC0496</t>
  </si>
  <si>
    <t>CIZA BARONGOLI</t>
  </si>
  <si>
    <t>Apollinaire</t>
  </si>
  <si>
    <t>Animateur exploitation agricole</t>
  </si>
  <si>
    <t>104029204250K</t>
  </si>
  <si>
    <t>REPRDC0528</t>
  </si>
  <si>
    <t xml:space="preserve">CUBAKA KATULANYA </t>
  </si>
  <si>
    <t xml:space="preserve">Christian </t>
  </si>
  <si>
    <t>Expert en incubation et entreprenariat urbain</t>
  </si>
  <si>
    <t>1040890009140B</t>
  </si>
  <si>
    <t>REPRDC0317</t>
  </si>
  <si>
    <t>DAUDA SHANY</t>
  </si>
  <si>
    <t>Alain</t>
  </si>
  <si>
    <t>Chauffeur d'antenne</t>
  </si>
  <si>
    <t>110112019760707012P</t>
  </si>
  <si>
    <t>REPRDC0619</t>
  </si>
  <si>
    <t>DEADE ZO</t>
  </si>
  <si>
    <t>Charlotte</t>
  </si>
  <si>
    <t xml:space="preserve">Agent de terrain-Animatrice de développement </t>
  </si>
  <si>
    <t>REPRDC0590</t>
  </si>
  <si>
    <t>DELIA LONGINA</t>
  </si>
  <si>
    <t>Hubert</t>
  </si>
  <si>
    <t>REPRDC0581</t>
  </si>
  <si>
    <t>DHIVE LEIGA</t>
  </si>
  <si>
    <t>Agent de terrain</t>
  </si>
  <si>
    <t>203428107260P</t>
  </si>
  <si>
    <t>REPRDC0430</t>
  </si>
  <si>
    <t>DIKALA NKEBI</t>
  </si>
  <si>
    <t>Flory</t>
  </si>
  <si>
    <t>Comptable</t>
  </si>
  <si>
    <t>108436903120R</t>
  </si>
  <si>
    <t>REPRDC0080</t>
  </si>
  <si>
    <t>ESALO KANJINGA</t>
  </si>
  <si>
    <t>Fifi</t>
  </si>
  <si>
    <t>Secrétaire Caissière</t>
  </si>
  <si>
    <t>REPRDC0648</t>
  </si>
  <si>
    <t>MONDJAKO M'ETOMBO</t>
  </si>
  <si>
    <t>Fabien</t>
  </si>
  <si>
    <t>REPRDC0602</t>
  </si>
  <si>
    <t>EUNGI ELUO</t>
  </si>
  <si>
    <t>Annie</t>
  </si>
  <si>
    <t>COD2000611</t>
  </si>
  <si>
    <t>DESIRA</t>
  </si>
  <si>
    <t>SANKURU</t>
  </si>
  <si>
    <t>Mukamari</t>
  </si>
  <si>
    <t>REPRDC0469</t>
  </si>
  <si>
    <t>FRANGOIE NGOIE</t>
  </si>
  <si>
    <t>Antoine</t>
  </si>
  <si>
    <t>Expert Agronome</t>
  </si>
  <si>
    <t>REPRDC0279</t>
  </si>
  <si>
    <t>FURAHA ULIMWENGU</t>
  </si>
  <si>
    <t>Thérèse</t>
  </si>
  <si>
    <t>210027705170F</t>
  </si>
  <si>
    <t>REPRDC0597</t>
  </si>
  <si>
    <t xml:space="preserve">HUNA KENGELE </t>
  </si>
  <si>
    <t>Nancy</t>
  </si>
  <si>
    <t>21983415008M</t>
  </si>
  <si>
    <t>REPRDC0383</t>
  </si>
  <si>
    <t>HUNGOLE BONI</t>
  </si>
  <si>
    <t>Gisèle</t>
  </si>
  <si>
    <t>REPRDC0535</t>
  </si>
  <si>
    <t>BARHONDEZA BANYANGA</t>
  </si>
  <si>
    <t>Emmanuel</t>
  </si>
  <si>
    <t xml:space="preserve">Assistant marché publics et achat </t>
  </si>
  <si>
    <t>010100017707/14186620</t>
  </si>
  <si>
    <t>REPRDC0548</t>
  </si>
  <si>
    <t>ILUNGA KATONTOKA</t>
  </si>
  <si>
    <t>John Sley</t>
  </si>
  <si>
    <t>Coordinateur formation et développement des compétances</t>
  </si>
  <si>
    <t>105658303110P</t>
  </si>
  <si>
    <t>REPRDC0621</t>
  </si>
  <si>
    <t>IRONDO MBWIYA</t>
  </si>
  <si>
    <t>Melky</t>
  </si>
  <si>
    <t>Expert organisation et gestion hospitalière</t>
  </si>
  <si>
    <t>11976361905E</t>
  </si>
  <si>
    <t>REPRDC0596</t>
  </si>
  <si>
    <t>ISSIPIA ECINDO</t>
  </si>
  <si>
    <t>Martin</t>
  </si>
  <si>
    <t>Comptable vérificateur</t>
  </si>
  <si>
    <t>8</t>
  </si>
  <si>
    <t>Lodja</t>
  </si>
  <si>
    <t>REPRDC0627</t>
  </si>
  <si>
    <t>ISUNGI MEMIE</t>
  </si>
  <si>
    <t>Mathieu</t>
  </si>
  <si>
    <t>REPRDC0384</t>
  </si>
  <si>
    <t>IZANA KILUMBU</t>
  </si>
  <si>
    <t>Eric</t>
  </si>
  <si>
    <t>ICT/Digitalisation</t>
  </si>
  <si>
    <t>REPRDC0262</t>
  </si>
  <si>
    <t>KABALA TSHIALU</t>
  </si>
  <si>
    <t>François-Xavier</t>
  </si>
  <si>
    <t>Controleur de Gestion</t>
  </si>
  <si>
    <t>Bwamanda</t>
  </si>
  <si>
    <t>REPRDC0378</t>
  </si>
  <si>
    <t>KABAMBI MATONDO</t>
  </si>
  <si>
    <t>REPRDC0234</t>
  </si>
  <si>
    <t>KABEYA TSHIBANGU</t>
  </si>
  <si>
    <t>Papy</t>
  </si>
  <si>
    <t>Expert en management et gouvernance scolaire</t>
  </si>
  <si>
    <t>REPRDC0486</t>
  </si>
  <si>
    <t>KABILA wa SHABANA</t>
  </si>
  <si>
    <t>Expert didactique professionnelle</t>
  </si>
  <si>
    <t>105657709100D</t>
  </si>
  <si>
    <t>COD2201811</t>
  </si>
  <si>
    <t>EDUBASE</t>
  </si>
  <si>
    <t>MURHANDIKIRE LUKERERHE Martin</t>
  </si>
  <si>
    <t>REPRDC0612</t>
  </si>
  <si>
    <t xml:space="preserve">KABOMBO NKUTWA </t>
  </si>
  <si>
    <t>Experte en protection sociale</t>
  </si>
  <si>
    <t>21988041275N</t>
  </si>
  <si>
    <t>REPRDC0518</t>
  </si>
  <si>
    <t>KABUANGA NGUEJ</t>
  </si>
  <si>
    <t>Clément</t>
  </si>
  <si>
    <t>Expert incubation, entreprenariat et secteur privé</t>
  </si>
  <si>
    <t>COD2201711</t>
  </si>
  <si>
    <t>FEE</t>
  </si>
  <si>
    <t>REPRDC0636</t>
  </si>
  <si>
    <t>KABULA MUKUNA</t>
  </si>
  <si>
    <t>Jean-Smith</t>
  </si>
  <si>
    <t>REPRDC0194</t>
  </si>
  <si>
    <t>KADIMA SHAMBUYI</t>
  </si>
  <si>
    <t>Stéphane</t>
  </si>
  <si>
    <t>REPRDC0586</t>
  </si>
  <si>
    <t>KAJANGU KASHUKU</t>
  </si>
  <si>
    <t>Doudou-Bienvenu</t>
  </si>
  <si>
    <t>Chargé de communication</t>
  </si>
  <si>
    <t>104088206080J</t>
  </si>
  <si>
    <t>REPRDC0131</t>
  </si>
  <si>
    <t>KALAMBAYI NYAMABO</t>
  </si>
  <si>
    <t>Denis</t>
  </si>
  <si>
    <t>Chauffeur protocole</t>
  </si>
  <si>
    <t>1091540196810081009002H</t>
  </si>
  <si>
    <t>REPRDC0537</t>
  </si>
  <si>
    <t xml:space="preserve">KALAWU MANGALA </t>
  </si>
  <si>
    <t>Serge</t>
  </si>
  <si>
    <t>Expert Géomaticien</t>
  </si>
  <si>
    <t>10943830880T</t>
  </si>
  <si>
    <t>REPRDC0628</t>
  </si>
  <si>
    <t>KALONJI LUKUSA</t>
  </si>
  <si>
    <t>Patient</t>
  </si>
  <si>
    <t>Intervention officer insertion professionnelle et travail Décent</t>
  </si>
  <si>
    <t>11995607106B</t>
  </si>
  <si>
    <t>REPRDC0137</t>
  </si>
  <si>
    <t>KAMBALA KANYINDA</t>
  </si>
  <si>
    <t xml:space="preserve">Collaborateur Polyvant </t>
  </si>
  <si>
    <t>10941219790919001</t>
  </si>
  <si>
    <t>REPRDC0126</t>
  </si>
  <si>
    <t>KAMONA KISHALA</t>
  </si>
  <si>
    <t>Albert</t>
  </si>
  <si>
    <t>Nettoyeur</t>
  </si>
  <si>
    <t>107530019780107005</t>
  </si>
  <si>
    <t>COD2299411SH4</t>
  </si>
  <si>
    <t>COORDINATION HAUT-KAT-LUALABA</t>
  </si>
  <si>
    <t>REPRDC0476</t>
  </si>
  <si>
    <t>KANDOSI MBIM</t>
  </si>
  <si>
    <t>Jules</t>
  </si>
  <si>
    <t>103246019651123001</t>
  </si>
  <si>
    <t>REPRDC0488</t>
  </si>
  <si>
    <t>KANKU MABIKA</t>
  </si>
  <si>
    <t>Fabrice</t>
  </si>
  <si>
    <t>Expert ingénierie de formation</t>
  </si>
  <si>
    <t>106417410020V</t>
  </si>
  <si>
    <t>REPRDC0123</t>
  </si>
  <si>
    <t>KAPAMVULE KONGOLO</t>
  </si>
  <si>
    <t>Françoise</t>
  </si>
  <si>
    <t>V</t>
  </si>
  <si>
    <t>109133019650105002G</t>
  </si>
  <si>
    <t>REPRDC0635</t>
  </si>
  <si>
    <t>KAPAYA ADUYO</t>
  </si>
  <si>
    <t>Richard</t>
  </si>
  <si>
    <t>109426708100U</t>
  </si>
  <si>
    <t>REPRDC0124</t>
  </si>
  <si>
    <t>KASHALA KOLALA</t>
  </si>
  <si>
    <t>Pasteur</t>
  </si>
  <si>
    <t>7090427</t>
  </si>
  <si>
    <t>REPRDC0426</t>
  </si>
  <si>
    <t>KASHANGI NTABALA</t>
  </si>
  <si>
    <t>Moïse</t>
  </si>
  <si>
    <t>Chauffeur logisticien</t>
  </si>
  <si>
    <t>REPRDC0158</t>
  </si>
  <si>
    <t>KASONGO AKOTA</t>
  </si>
  <si>
    <t>Elise</t>
  </si>
  <si>
    <t>Assistante administrative</t>
  </si>
  <si>
    <t>205315019620221005</t>
  </si>
  <si>
    <t>REPRDC0566</t>
  </si>
  <si>
    <t>KATABANA TABARO</t>
  </si>
  <si>
    <t>Intervention officer entreprenariat agricole</t>
  </si>
  <si>
    <t>11987617773R</t>
  </si>
  <si>
    <t>REPRDC0517</t>
  </si>
  <si>
    <t xml:space="preserve">KAYIBA TSHIBANDA </t>
  </si>
  <si>
    <t>Bernadette Bijou</t>
  </si>
  <si>
    <t>Expert en accélération et soutien à des organisations professionnelles</t>
  </si>
  <si>
    <t>21974408947P</t>
  </si>
  <si>
    <t>REPRDC0223</t>
  </si>
  <si>
    <t xml:space="preserve">KELA KABONGO </t>
  </si>
  <si>
    <t>Sylvie</t>
  </si>
  <si>
    <t>Personnel d'entretien</t>
  </si>
  <si>
    <t>D</t>
  </si>
  <si>
    <t>REPRDC0046</t>
  </si>
  <si>
    <t>KILIMA TABORA</t>
  </si>
  <si>
    <t>Jacques</t>
  </si>
  <si>
    <t>11973199263A</t>
  </si>
  <si>
    <t>REPRDC0431</t>
  </si>
  <si>
    <t>KIMOTO LULU</t>
  </si>
  <si>
    <t>Delphin</t>
  </si>
  <si>
    <t>Gestionnaire des Conventions de Subsides</t>
  </si>
  <si>
    <t>1002000782J01</t>
  </si>
  <si>
    <t>REPRDC0536</t>
  </si>
  <si>
    <t xml:space="preserve">KIMPUTU MUANU </t>
  </si>
  <si>
    <t>Ruth</t>
  </si>
  <si>
    <t>ICT Support Réseaux</t>
  </si>
  <si>
    <t>21992405738T</t>
  </si>
  <si>
    <t>REPRDC0128</t>
  </si>
  <si>
    <t>KITOKO KAPAMBU</t>
  </si>
  <si>
    <t>Emilienne</t>
  </si>
  <si>
    <t>Comptable vérificatrice</t>
  </si>
  <si>
    <t>203142019661021002L</t>
  </si>
  <si>
    <t>PARP III</t>
  </si>
  <si>
    <t>REPRDC0487</t>
  </si>
  <si>
    <t>KITUMAINI MUTABAZI</t>
  </si>
  <si>
    <t>Héritier</t>
  </si>
  <si>
    <t>106330219901101004M</t>
  </si>
  <si>
    <t>REPRDC0571</t>
  </si>
  <si>
    <t>KIYANGA BIBI</t>
  </si>
  <si>
    <t>21983407050M</t>
  </si>
  <si>
    <t>REPRDC0719</t>
  </si>
  <si>
    <t>NTUMBA KADIMA</t>
  </si>
  <si>
    <t>Priscille</t>
  </si>
  <si>
    <t>Expert Genre</t>
  </si>
  <si>
    <t>0101021583T01</t>
  </si>
  <si>
    <t>N</t>
  </si>
  <si>
    <t>REPRDC0374</t>
  </si>
  <si>
    <t>KIZENGA YUMA</t>
  </si>
  <si>
    <t>Opala</t>
  </si>
  <si>
    <t>REPRDC0593</t>
  </si>
  <si>
    <t>KONGA OHAMBOLA</t>
  </si>
  <si>
    <t>André</t>
  </si>
  <si>
    <t>REPRDC0013</t>
  </si>
  <si>
    <t xml:space="preserve">KUSEYO NDIWILI </t>
  </si>
  <si>
    <t>Claudine</t>
  </si>
  <si>
    <t>Nettoyeuse</t>
  </si>
  <si>
    <t>203256807150S</t>
  </si>
  <si>
    <t>REPRDC0255</t>
  </si>
  <si>
    <t>KUTUNDWA MUNKINA</t>
  </si>
  <si>
    <t>Chantal</t>
  </si>
  <si>
    <t xml:space="preserve">Logisticienne </t>
  </si>
  <si>
    <t>REPRDC0121</t>
  </si>
  <si>
    <t xml:space="preserve">KYAMA MULU </t>
  </si>
  <si>
    <t>Mélanie</t>
  </si>
  <si>
    <t>20753031966070001H</t>
  </si>
  <si>
    <t>REPRDC0498</t>
  </si>
  <si>
    <t>KYANDA MATENGA</t>
  </si>
  <si>
    <t>Persévérance</t>
  </si>
  <si>
    <t>207365019870616004N</t>
  </si>
  <si>
    <t>REPRDC0444</t>
  </si>
  <si>
    <t>LEBUGHE NKANKINI</t>
  </si>
  <si>
    <t>Responsable Administratif et financier</t>
  </si>
  <si>
    <t>21979405740M</t>
  </si>
  <si>
    <t>REPRDC0244</t>
  </si>
  <si>
    <t>LIGUMA LIFOLI</t>
  </si>
  <si>
    <t>Jean-Pierre</t>
  </si>
  <si>
    <t>3/105240019711124003R</t>
  </si>
  <si>
    <t>REPRDC0040</t>
  </si>
  <si>
    <t>LUAMBA NZUZI</t>
  </si>
  <si>
    <t>Samuel</t>
  </si>
  <si>
    <t>Chauffeur logistique</t>
  </si>
  <si>
    <t>108427012090W</t>
  </si>
  <si>
    <t>REPRDC0282</t>
  </si>
  <si>
    <t>LUBUYA NTAHAGARHWA</t>
  </si>
  <si>
    <t>Justin</t>
  </si>
  <si>
    <t>Comptable Vérificateur</t>
  </si>
  <si>
    <t>11960199226A</t>
  </si>
  <si>
    <t>REPRDC0044</t>
  </si>
  <si>
    <t xml:space="preserve">LUKOKI GION </t>
  </si>
  <si>
    <t>Loretta</t>
  </si>
  <si>
    <t>Comptable Validateur</t>
  </si>
  <si>
    <t>209456308070B</t>
  </si>
  <si>
    <t>REPRDC0489</t>
  </si>
  <si>
    <t xml:space="preserve">LUTUNDULA AWOYI </t>
  </si>
  <si>
    <t>Nicole</t>
  </si>
  <si>
    <t>Assistante administrative Paie</t>
  </si>
  <si>
    <t>207418707140L</t>
  </si>
  <si>
    <t>REPRDC0239</t>
  </si>
  <si>
    <t>LUVEFU LULEMBA</t>
  </si>
  <si>
    <t>Anita</t>
  </si>
  <si>
    <t>Assistante administrative et financière</t>
  </si>
  <si>
    <t>COD2200111</t>
  </si>
  <si>
    <t>UPS UNI POUR LA PAIX</t>
  </si>
  <si>
    <t>REPRDC0624</t>
  </si>
  <si>
    <t>LWANZO MABEKA</t>
  </si>
  <si>
    <t>Vincent de Paul</t>
  </si>
  <si>
    <t>110018506090G</t>
  </si>
  <si>
    <t>REPRDC0557</t>
  </si>
  <si>
    <t xml:space="preserve">MAKABA PHEBE </t>
  </si>
  <si>
    <t>Esther</t>
  </si>
  <si>
    <t>Gestionnaire de formation</t>
  </si>
  <si>
    <t>209151019771220002</t>
  </si>
  <si>
    <t>REPRDC0106</t>
  </si>
  <si>
    <t>MAKOMBO KAYEMBE</t>
  </si>
  <si>
    <t>Aimé</t>
  </si>
  <si>
    <t>Expert agronome</t>
  </si>
  <si>
    <t>REPRDC0501</t>
  </si>
  <si>
    <t xml:space="preserve">MAKULU MBUYI </t>
  </si>
  <si>
    <t>Frida</t>
  </si>
  <si>
    <t>Archiviste</t>
  </si>
  <si>
    <t>REPRDC0527</t>
  </si>
  <si>
    <t>MALI ESAHO</t>
  </si>
  <si>
    <t>Yollande</t>
  </si>
  <si>
    <t>Experte insertion professionnelle, ingenerie de formation</t>
  </si>
  <si>
    <t>206372019920516005N</t>
  </si>
  <si>
    <t>REPRDC0438</t>
  </si>
  <si>
    <t>MALI FAIDA</t>
  </si>
  <si>
    <t>Grâce</t>
  </si>
  <si>
    <t>Responsable communication</t>
  </si>
  <si>
    <t>REPRDC0003</t>
  </si>
  <si>
    <t>MAMADOU SUNGU</t>
  </si>
  <si>
    <t>Suzanne</t>
  </si>
  <si>
    <t>209456204260N</t>
  </si>
  <si>
    <t>REPRDC0533</t>
  </si>
  <si>
    <t>MANDE KALALA</t>
  </si>
  <si>
    <t>Gestionnaire logistique et achats</t>
  </si>
  <si>
    <t>108324019860809010T</t>
  </si>
  <si>
    <t>REPRDC0149</t>
  </si>
  <si>
    <t>MASARARA NGOMANWA</t>
  </si>
  <si>
    <t>Séraphin</t>
  </si>
  <si>
    <t>Gestionnaire Petits-achats</t>
  </si>
  <si>
    <t>Uvira</t>
  </si>
  <si>
    <t>REPRDC0226</t>
  </si>
  <si>
    <t>MASIKINI DANYO</t>
  </si>
  <si>
    <t>Augustin</t>
  </si>
  <si>
    <t>Chauffeur mécanicien</t>
  </si>
  <si>
    <t>REPRDC0280</t>
  </si>
  <si>
    <t>MATALA TSHAMALA</t>
  </si>
  <si>
    <t>Jean-Louis</t>
  </si>
  <si>
    <t>Gestionnaire petits achats</t>
  </si>
  <si>
    <t>COD2202211</t>
  </si>
  <si>
    <t>FEE KINSHASA</t>
  </si>
  <si>
    <t>REPRDC0012</t>
  </si>
  <si>
    <t xml:space="preserve">MATANA NDOMBELE </t>
  </si>
  <si>
    <t>Laurette</t>
  </si>
  <si>
    <t>Chargée de Banques</t>
  </si>
  <si>
    <t>208436907120O</t>
  </si>
  <si>
    <t>REPRDC0151</t>
  </si>
  <si>
    <t>MATIA MATI KANGONI</t>
  </si>
  <si>
    <t>Stanis</t>
  </si>
  <si>
    <t>103238019600616007U</t>
  </si>
  <si>
    <t>COD2200411</t>
  </si>
  <si>
    <t>AGRI SUD-UBANGI</t>
  </si>
  <si>
    <t>REPRDC0214</t>
  </si>
  <si>
    <t xml:space="preserve">MATULU DIYOKA </t>
  </si>
  <si>
    <t>REPRDC0542</t>
  </si>
  <si>
    <t>MAYINDOMBE MOKE</t>
  </si>
  <si>
    <t>Platini</t>
  </si>
  <si>
    <t>REPRDC0036</t>
  </si>
  <si>
    <t xml:space="preserve">MBANGO NKOTE </t>
  </si>
  <si>
    <t>Lily</t>
  </si>
  <si>
    <t>Assistante de Direction</t>
  </si>
  <si>
    <t>209516606150Q</t>
  </si>
  <si>
    <t>REPRDC0130</t>
  </si>
  <si>
    <t>MBAYA JADIKA</t>
  </si>
  <si>
    <t>Jean-Claude</t>
  </si>
  <si>
    <t>1915406312165</t>
  </si>
  <si>
    <t>REPRDC0499</t>
  </si>
  <si>
    <t>MBEDI MBALA</t>
  </si>
  <si>
    <t>Julie</t>
  </si>
  <si>
    <t>Cordinatrice logisticienne</t>
  </si>
  <si>
    <t>202737007200W</t>
  </si>
  <si>
    <t>REPRDC0572</t>
  </si>
  <si>
    <t>MBEMBE MBANGI</t>
  </si>
  <si>
    <t>Nelson</t>
  </si>
  <si>
    <t>ICT  Chargé du renforcement des capacités</t>
  </si>
  <si>
    <t>109539002140K</t>
  </si>
  <si>
    <t>REPRDC0295</t>
  </si>
  <si>
    <t>MBITA MOKONDA</t>
  </si>
  <si>
    <t xml:space="preserve">Caissière </t>
  </si>
  <si>
    <t>2044419880209W</t>
  </si>
  <si>
    <t>REPRDC0608</t>
  </si>
  <si>
    <t>MBUYAMBA KALALA</t>
  </si>
  <si>
    <t>Aaron</t>
  </si>
  <si>
    <t>Field Officer aménagement du territoire</t>
  </si>
  <si>
    <t>107318509080V</t>
  </si>
  <si>
    <t>REPRDC0180</t>
  </si>
  <si>
    <t>MBUYAMBA wa NYENGELE</t>
  </si>
  <si>
    <t>Assistant Administratif Log</t>
  </si>
  <si>
    <t>109121019691107002D</t>
  </si>
  <si>
    <t>REPRDC0009</t>
  </si>
  <si>
    <t>MESA KAVUZANGANDU</t>
  </si>
  <si>
    <t>Inno</t>
  </si>
  <si>
    <t>109456806062V</t>
  </si>
  <si>
    <t>REPRDC0170</t>
  </si>
  <si>
    <t>MESU KABANGA</t>
  </si>
  <si>
    <t>ATN Infrastructures</t>
  </si>
  <si>
    <t>106425806150B</t>
  </si>
  <si>
    <t>REPRDC0397</t>
  </si>
  <si>
    <t>MIALA MIANSA</t>
  </si>
  <si>
    <t>Timothée</t>
  </si>
  <si>
    <t>Intervention Officer gouvernance Eau</t>
  </si>
  <si>
    <t>REPRDC0380</t>
  </si>
  <si>
    <t>MISENGA CIANYI</t>
  </si>
  <si>
    <t>Jacqueline</t>
  </si>
  <si>
    <t>Assistante administrative logistique</t>
  </si>
  <si>
    <t>208342019781110001</t>
  </si>
  <si>
    <t>REPRDC0510</t>
  </si>
  <si>
    <t>MOKANDA GBADO</t>
  </si>
  <si>
    <t>Pitié</t>
  </si>
  <si>
    <t>REPRDC0465</t>
  </si>
  <si>
    <t>MOLONGI PENE</t>
  </si>
  <si>
    <t>Guy</t>
  </si>
  <si>
    <t>Ingénieur forestier</t>
  </si>
  <si>
    <t>109318502220J</t>
  </si>
  <si>
    <t>REPRDC0341</t>
  </si>
  <si>
    <t>MONGANGWA MBALI</t>
  </si>
  <si>
    <t>Bethy</t>
  </si>
  <si>
    <t>Assistant Administratif et Financier</t>
  </si>
  <si>
    <t>020372811007Q</t>
  </si>
  <si>
    <t>REPRDC0407</t>
  </si>
  <si>
    <t>MPAKA LUZOLO</t>
  </si>
  <si>
    <t>Contrôleur de Gestion</t>
  </si>
  <si>
    <t>21986408605V</t>
  </si>
  <si>
    <t>REPRDC0166</t>
  </si>
  <si>
    <t>MPONGO KANYEBA</t>
  </si>
  <si>
    <t>Pétronie</t>
  </si>
  <si>
    <t>208344019660121001</t>
  </si>
  <si>
    <t>REPRDC0541</t>
  </si>
  <si>
    <t>MPOYI CITAMBA</t>
  </si>
  <si>
    <t>Jean-Jacques</t>
  </si>
  <si>
    <t>Expert Gouvernance et Gestion</t>
  </si>
  <si>
    <t>107538910180A</t>
  </si>
  <si>
    <t>REPRDC0640</t>
  </si>
  <si>
    <t>MUBALAMA MIRINDI</t>
  </si>
  <si>
    <t>Ingénieur infrastructures</t>
  </si>
  <si>
    <t>10634101986121700R</t>
  </si>
  <si>
    <t>REPRDC0637</t>
  </si>
  <si>
    <t>MUBENGA MUTOMBO</t>
  </si>
  <si>
    <t>Jean Claude</t>
  </si>
  <si>
    <t xml:space="preserve">Intervention Officer Agronome forestier </t>
  </si>
  <si>
    <t>108170019741121004K</t>
  </si>
  <si>
    <t>Mukumari</t>
  </si>
  <si>
    <t>REPRDC0634</t>
  </si>
  <si>
    <t>MUGISHO MISSI</t>
  </si>
  <si>
    <t>Intervention Officer Protection sociale</t>
  </si>
  <si>
    <t>11987538119M</t>
  </si>
  <si>
    <t>Kolwezi</t>
  </si>
  <si>
    <t>REPRDC0122</t>
  </si>
  <si>
    <t>MUKENDI NSHINDI</t>
  </si>
  <si>
    <t>109151019700202001</t>
  </si>
  <si>
    <t>REPRDC0504</t>
  </si>
  <si>
    <t xml:space="preserve">MUKOKA NSENDA </t>
  </si>
  <si>
    <t>Yannick</t>
  </si>
  <si>
    <t>Gestionnaire Digitalisation et TIC</t>
  </si>
  <si>
    <t>REPRDC0606</t>
  </si>
  <si>
    <t>MUKUNDAYI NKONGOLO</t>
  </si>
  <si>
    <t>Guillaume</t>
  </si>
  <si>
    <t>1196851444F</t>
  </si>
  <si>
    <t>REPRDC0464</t>
  </si>
  <si>
    <t>MULANGU TSHIBANDA</t>
  </si>
  <si>
    <t>Cartier</t>
  </si>
  <si>
    <t>REPRDC0437</t>
  </si>
  <si>
    <t>MUMBERE KAGHUTA</t>
  </si>
  <si>
    <t>Responsable administratif et financier</t>
  </si>
  <si>
    <t>110223019811024001N</t>
  </si>
  <si>
    <t>REPRDC0555</t>
  </si>
  <si>
    <t>MUNGANGA SHUNGI</t>
  </si>
  <si>
    <t>Remy</t>
  </si>
  <si>
    <t>110230319850201002G</t>
  </si>
  <si>
    <t>REPRDC0432</t>
  </si>
  <si>
    <t>MUNGIEN DINOZO</t>
  </si>
  <si>
    <t>Pierrette</t>
  </si>
  <si>
    <t>Secrétaire de coordination</t>
  </si>
  <si>
    <t>204079208280P</t>
  </si>
  <si>
    <t>REPRDC0598</t>
  </si>
  <si>
    <t>MURHULA NYAMAZI</t>
  </si>
  <si>
    <t>Rémy</t>
  </si>
  <si>
    <t>Intervention manager participation citoyenne</t>
  </si>
  <si>
    <t>11981577711I</t>
  </si>
  <si>
    <t>COD22019</t>
  </si>
  <si>
    <t>PCGL</t>
  </si>
  <si>
    <t>REPRDC0318</t>
  </si>
  <si>
    <t>MUSAO TAMBWE</t>
  </si>
  <si>
    <t>Alexandrine</t>
  </si>
  <si>
    <t>209410019830615008Q</t>
  </si>
  <si>
    <t>REPRDC0363</t>
  </si>
  <si>
    <t>MUSONGELA LUMBILA</t>
  </si>
  <si>
    <t>Médecin conseil</t>
  </si>
  <si>
    <t>11950497920C</t>
  </si>
  <si>
    <t>REPRDC0307</t>
  </si>
  <si>
    <t xml:space="preserve">MUSSA TCHEUSI </t>
  </si>
  <si>
    <t>Rosine</t>
  </si>
  <si>
    <t>Caissière principale</t>
  </si>
  <si>
    <t>REPRDC0294</t>
  </si>
  <si>
    <t>MUSUAMBA BUATU</t>
  </si>
  <si>
    <t>Junior</t>
  </si>
  <si>
    <t>REPRDC0562</t>
  </si>
  <si>
    <t>MUSUNGAYI MUTOMBO</t>
  </si>
  <si>
    <t>Vincent</t>
  </si>
  <si>
    <t>REPRDC0568</t>
  </si>
  <si>
    <t xml:space="preserve">MUTETA NGOIE </t>
  </si>
  <si>
    <t>Francine</t>
  </si>
  <si>
    <t>Experte juriste - HR administration</t>
  </si>
  <si>
    <t>21966407046V</t>
  </si>
  <si>
    <t>REPRDC0008</t>
  </si>
  <si>
    <t>MUTOMBO MUDIAY</t>
  </si>
  <si>
    <t>Jean Luc</t>
  </si>
  <si>
    <t>SPO</t>
  </si>
  <si>
    <t>A5</t>
  </si>
  <si>
    <t>107556209170K</t>
  </si>
  <si>
    <t>REPRDC0310</t>
  </si>
  <si>
    <t>MUZINGWA MWENEMWENYI</t>
  </si>
  <si>
    <t>106350319731225006T</t>
  </si>
  <si>
    <t>REPRDC0574</t>
  </si>
  <si>
    <t>MWAKU MASELA</t>
  </si>
  <si>
    <t>Conseiller Securite</t>
  </si>
  <si>
    <t>REPRDC0599</t>
  </si>
  <si>
    <t>MWAMBA BOMELA</t>
  </si>
  <si>
    <t>Blaise</t>
  </si>
  <si>
    <t>REPRDC0263</t>
  </si>
  <si>
    <t>MWANZA TSHIMANGA</t>
  </si>
  <si>
    <t>Frédéric</t>
  </si>
  <si>
    <t>Expert infrastructures</t>
  </si>
  <si>
    <t>Lualaba</t>
  </si>
  <si>
    <t>REPRDC0631</t>
  </si>
  <si>
    <t xml:space="preserve">NAMBU NGALULA </t>
  </si>
  <si>
    <t>Rebeca</t>
  </si>
  <si>
    <t>Assistante Administrative et Finance</t>
  </si>
  <si>
    <t>REPRDC0305</t>
  </si>
  <si>
    <t>NANDINDO INENA</t>
  </si>
  <si>
    <t>204323019670123005G</t>
  </si>
  <si>
    <t>Kalemie</t>
  </si>
  <si>
    <t>REPRDC0459</t>
  </si>
  <si>
    <t>NANGA NGWAZO</t>
  </si>
  <si>
    <t>Etienne</t>
  </si>
  <si>
    <t>104412019780707001</t>
  </si>
  <si>
    <t>REPRDC0556</t>
  </si>
  <si>
    <t>NDANDU MABANGU</t>
  </si>
  <si>
    <t>Evie</t>
  </si>
  <si>
    <t>21985407048W</t>
  </si>
  <si>
    <t>REPRDC0216</t>
  </si>
  <si>
    <t>NDJIBU MALANGU</t>
  </si>
  <si>
    <t>Valentin</t>
  </si>
  <si>
    <t>11969610966C</t>
  </si>
  <si>
    <t>REPRDC0641</t>
  </si>
  <si>
    <t xml:space="preserve">NDUNGO VIRAYI </t>
  </si>
  <si>
    <t>Elombe</t>
  </si>
  <si>
    <t>Ingénier EAU</t>
  </si>
  <si>
    <t>REPRDC0511</t>
  </si>
  <si>
    <t xml:space="preserve">NGALULA MUDIAY </t>
  </si>
  <si>
    <t>Ketsia</t>
  </si>
  <si>
    <t xml:space="preserve">ingénieur expert en électromécanique/électrotechnique </t>
  </si>
  <si>
    <t>REPRDC0021</t>
  </si>
  <si>
    <t>NGANDU KALALA</t>
  </si>
  <si>
    <t>Cedric</t>
  </si>
  <si>
    <t>Responsable informatique et digitalisation</t>
  </si>
  <si>
    <t>107558807100V</t>
  </si>
  <si>
    <t>REPRDC0373</t>
  </si>
  <si>
    <t>NGANDU NKUANSOKI</t>
  </si>
  <si>
    <t>Adeline</t>
  </si>
  <si>
    <t>REPRDC0064</t>
  </si>
  <si>
    <t>NGOMA MUANDA</t>
  </si>
  <si>
    <t>Claude</t>
  </si>
  <si>
    <t>Assistant Protocole</t>
  </si>
  <si>
    <t>108336109170C</t>
  </si>
  <si>
    <t>REPRDC0600</t>
  </si>
  <si>
    <t>NGONDA MAKIADI</t>
  </si>
  <si>
    <t>Herman</t>
  </si>
  <si>
    <t>Chargé administratif</t>
  </si>
  <si>
    <t>109349204240T</t>
  </si>
  <si>
    <t>REPRDC0421</t>
  </si>
  <si>
    <t>NGWENGA MBAMBO</t>
  </si>
  <si>
    <t>Roger</t>
  </si>
  <si>
    <t>REPRDC0051</t>
  </si>
  <si>
    <t>NITUMOSI LULEMBA</t>
  </si>
  <si>
    <t>Vital</t>
  </si>
  <si>
    <t>Responsable Administratif et financier Volant</t>
  </si>
  <si>
    <t>108415912151V</t>
  </si>
  <si>
    <t>Clémentine INARUKUNDO</t>
  </si>
  <si>
    <t>REPRDC0007</t>
  </si>
  <si>
    <t xml:space="preserve">NKAMAMBOTE SIASIA </t>
  </si>
  <si>
    <t>José</t>
  </si>
  <si>
    <t>Chargé des Voyages</t>
  </si>
  <si>
    <t>11961199275J</t>
  </si>
  <si>
    <t>REPRDC0503</t>
  </si>
  <si>
    <t xml:space="preserve">NKOKO MIAMBENZA </t>
  </si>
  <si>
    <t>Rolly</t>
  </si>
  <si>
    <t>Expert en entreprenariat</t>
  </si>
  <si>
    <t>REPRDC0611</t>
  </si>
  <si>
    <t>NKONGOLO BAKANSHIMA</t>
  </si>
  <si>
    <t xml:space="preserve">Muriel </t>
  </si>
  <si>
    <t>Assistante de direction</t>
  </si>
  <si>
    <t>21979411300G</t>
  </si>
  <si>
    <t>REPRDC0478</t>
  </si>
  <si>
    <t>NKUADIO TULANDA</t>
  </si>
  <si>
    <t>Joséphine</t>
  </si>
  <si>
    <t>Intervention Manager</t>
  </si>
  <si>
    <t>21984410910O</t>
  </si>
  <si>
    <t>REPRDC0321</t>
  </si>
  <si>
    <t>NKULU MBEMATA MATOU</t>
  </si>
  <si>
    <t>109427605050Q</t>
  </si>
  <si>
    <t>REPRDC0252</t>
  </si>
  <si>
    <t>N'LANDU MAFUTA</t>
  </si>
  <si>
    <t>Jeanne</t>
  </si>
  <si>
    <t>Chargé Genre</t>
  </si>
  <si>
    <t>REPRDC0062</t>
  </si>
  <si>
    <t>N'LEMBA NDONGALA</t>
  </si>
  <si>
    <t>Marc</t>
  </si>
  <si>
    <t>108537101060V</t>
  </si>
  <si>
    <t>REPRDC0334</t>
  </si>
  <si>
    <t>NSONI ZATATA</t>
  </si>
  <si>
    <t>Cadet</t>
  </si>
  <si>
    <t>11984199257O</t>
  </si>
  <si>
    <t>REPRDC0185</t>
  </si>
  <si>
    <t>NTAMBWA NSHIMBA</t>
  </si>
  <si>
    <t>Léon</t>
  </si>
  <si>
    <t>107527404140T</t>
  </si>
  <si>
    <t>REPRDC0582</t>
  </si>
  <si>
    <t>NTAMBWE WA NTAMBWE</t>
  </si>
  <si>
    <t>Bonheur</t>
  </si>
  <si>
    <t>Expert formation -emploi prospection du secteur privé</t>
  </si>
  <si>
    <t>BEL1901011SP2</t>
  </si>
  <si>
    <t>VET Toolbox 2</t>
  </si>
  <si>
    <t>REPRDC0623</t>
  </si>
  <si>
    <t>NTUMBA KALENGA</t>
  </si>
  <si>
    <t>José Emmanuel</t>
  </si>
  <si>
    <t xml:space="preserve">Gestionnaire digitalisation </t>
  </si>
  <si>
    <t>REPRDC0638</t>
  </si>
  <si>
    <t>NTUMBA KATSHELA</t>
  </si>
  <si>
    <t>Benjamin</t>
  </si>
  <si>
    <t>Agent de Terrain  Forestier</t>
  </si>
  <si>
    <t>11991614971W</t>
  </si>
  <si>
    <t>Mambasa</t>
  </si>
  <si>
    <t>REPRDC0603</t>
  </si>
  <si>
    <t>NTUMBA MUKADI</t>
  </si>
  <si>
    <t>Chargé Gouvernance scolaire et formation professionnelle</t>
  </si>
  <si>
    <t>Miabi</t>
  </si>
  <si>
    <t>Mondongo</t>
  </si>
  <si>
    <t>REPRDC0553</t>
  </si>
  <si>
    <t>NTUMBA TUSHIYE</t>
  </si>
  <si>
    <t>Fallone</t>
  </si>
  <si>
    <t>REPRDC0526</t>
  </si>
  <si>
    <t>NYOTA NGALULA</t>
  </si>
  <si>
    <t>Davinia</t>
  </si>
  <si>
    <t>Assistante administratif chargée de contrat</t>
  </si>
  <si>
    <t>21990404653D</t>
  </si>
  <si>
    <t>REPRDC0530</t>
  </si>
  <si>
    <t>NZOIZELE NKUENO</t>
  </si>
  <si>
    <t>Laurianne</t>
  </si>
  <si>
    <t>Mediatrice Sociale</t>
  </si>
  <si>
    <t>REPRDC0164</t>
  </si>
  <si>
    <t>NZUZI MAYUKU</t>
  </si>
  <si>
    <t>Béatrice</t>
  </si>
  <si>
    <t>203215019750728001</t>
  </si>
  <si>
    <t>REPRDC0561</t>
  </si>
  <si>
    <t>NZUZI WAKIESE</t>
  </si>
  <si>
    <t>Gestionnaire conventions subsides</t>
  </si>
  <si>
    <t>10842710602U</t>
  </si>
  <si>
    <t>REPRDC0594</t>
  </si>
  <si>
    <t>ODIMOLA LOKUNDA</t>
  </si>
  <si>
    <t>REPRDC0551</t>
  </si>
  <si>
    <t>OLELA LONDO</t>
  </si>
  <si>
    <t>Assistant logisticien</t>
  </si>
  <si>
    <t>REPRDC0592</t>
  </si>
  <si>
    <t>OLEMBO YENYI</t>
  </si>
  <si>
    <t>Intervention Officer Chargé du partenariat avec le secteur privé</t>
  </si>
  <si>
    <t>REPRDC0425</t>
  </si>
  <si>
    <t>ONEMA MUSONGELA</t>
  </si>
  <si>
    <t>Pierre</t>
  </si>
  <si>
    <t>11972199224B</t>
  </si>
  <si>
    <t>REPRDC0575</t>
  </si>
  <si>
    <t>ONGOMBE UTCHUDI</t>
  </si>
  <si>
    <t>Acheteur Public</t>
  </si>
  <si>
    <t>REPRDC0588</t>
  </si>
  <si>
    <t>PALUKU MUPITANJIA</t>
  </si>
  <si>
    <t>Didier</t>
  </si>
  <si>
    <t>110220319901122001C</t>
  </si>
  <si>
    <t>REPRDC0058</t>
  </si>
  <si>
    <t>PHAMBU BABAKA</t>
  </si>
  <si>
    <t>LAF</t>
  </si>
  <si>
    <t>102134019730509003</t>
  </si>
  <si>
    <t>REPRDC0520</t>
  </si>
  <si>
    <t>PIA RACHIDI</t>
  </si>
  <si>
    <t>Gestionnaire Petits Achats</t>
  </si>
  <si>
    <t>111171119910428009R</t>
  </si>
  <si>
    <t>REPRDC0591</t>
  </si>
  <si>
    <t>RUSHINGWA BINGANE</t>
  </si>
  <si>
    <t>REPRDC0313</t>
  </si>
  <si>
    <t>SAIDI SHAHA NGOY</t>
  </si>
  <si>
    <t>REPRDC0480</t>
  </si>
  <si>
    <t>SALEH BATAMBA</t>
  </si>
  <si>
    <t>Conducteur de canot</t>
  </si>
  <si>
    <t>REPRDC0522</t>
  </si>
  <si>
    <t xml:space="preserve">SALUMU KATAMBWE </t>
  </si>
  <si>
    <t>Ricky</t>
  </si>
  <si>
    <t xml:space="preserve">Coordinateur Logistics &amp;Facility </t>
  </si>
  <si>
    <t>REPRDC0270</t>
  </si>
  <si>
    <t>SANDO NADANGA</t>
  </si>
  <si>
    <t>Chauffeur Protocole</t>
  </si>
  <si>
    <t>REPRDC0462</t>
  </si>
  <si>
    <t>SANGWA MWAMBA</t>
  </si>
  <si>
    <t>Dieudonné</t>
  </si>
  <si>
    <t>709005H00</t>
  </si>
  <si>
    <t>REPRDC0339</t>
  </si>
  <si>
    <t>SELEMANI TSHIALA</t>
  </si>
  <si>
    <t>Responsable administrative et financière</t>
  </si>
  <si>
    <t>REPRDC0587</t>
  </si>
  <si>
    <t xml:space="preserve">SHAKO OBONGA </t>
  </si>
  <si>
    <t>Experte nationale en prévention et prise en charge des violences</t>
  </si>
  <si>
    <t>207438212290G</t>
  </si>
  <si>
    <t>REPRDC0436</t>
  </si>
  <si>
    <t>SHOCHE WETSHY</t>
  </si>
  <si>
    <t>Bob</t>
  </si>
  <si>
    <t xml:space="preserve">Assistant Administratif et Logistique </t>
  </si>
  <si>
    <t>REPRDC0004</t>
  </si>
  <si>
    <t>TABUKANGA MABAYA</t>
  </si>
  <si>
    <t>Baudouin</t>
  </si>
  <si>
    <t>Protocole</t>
  </si>
  <si>
    <t>REPRDC0509</t>
  </si>
  <si>
    <t>TANKWEY SAPA</t>
  </si>
  <si>
    <t>Yves</t>
  </si>
  <si>
    <t>Chargé de programme</t>
  </si>
  <si>
    <t>11980512895A</t>
  </si>
  <si>
    <t>REPRDC0580</t>
  </si>
  <si>
    <t>THEMBO BAKWANAMAHA</t>
  </si>
  <si>
    <t>Gestionnaire achats, logistique et sécurité</t>
  </si>
  <si>
    <t>110230319790805010T</t>
  </si>
  <si>
    <t>REPRDC0243</t>
  </si>
  <si>
    <t>TIBEIRO MAKWIZA</t>
  </si>
  <si>
    <t>Joseph</t>
  </si>
  <si>
    <t>Chauffeur Mécanicien</t>
  </si>
  <si>
    <t>REPRDC0267</t>
  </si>
  <si>
    <t>TINDA MANDEBA</t>
  </si>
  <si>
    <t>Hilaire</t>
  </si>
  <si>
    <t>Chargé de Programme</t>
  </si>
  <si>
    <t>104324019650202003</t>
  </si>
  <si>
    <t>REPRDC0442</t>
  </si>
  <si>
    <t>TSHABU A TSHIKIND</t>
  </si>
  <si>
    <t>Cornélie</t>
  </si>
  <si>
    <t>REPRDC0565</t>
  </si>
  <si>
    <t xml:space="preserve">TSHIABUILA MUTOMBO </t>
  </si>
  <si>
    <t>Jean debs</t>
  </si>
  <si>
    <t>REPRDC0494</t>
  </si>
  <si>
    <t>TSHIAMA MUA MBUYI</t>
  </si>
  <si>
    <t>Thérese</t>
  </si>
  <si>
    <t>REPRDC0404</t>
  </si>
  <si>
    <t>TSHIAMALA BATUBENGA</t>
  </si>
  <si>
    <t>Adolphe</t>
  </si>
  <si>
    <t>Gestionnaire logistique et achat</t>
  </si>
  <si>
    <t>109441019721025008</t>
  </si>
  <si>
    <t>REPRDC0730</t>
  </si>
  <si>
    <t>KATENDE TSHIJIBA</t>
  </si>
  <si>
    <t>Mardochée</t>
  </si>
  <si>
    <t>Collaborateur Polyvalent</t>
  </si>
  <si>
    <t>REPRDC0614</t>
  </si>
  <si>
    <t xml:space="preserve">TSHIBANDA KALENDA </t>
  </si>
  <si>
    <t>Jeffoxymel</t>
  </si>
  <si>
    <t>Assistant administratif en charge de la logistique</t>
  </si>
  <si>
    <t>0902000358V01</t>
  </si>
  <si>
    <t>LUALABA</t>
  </si>
  <si>
    <t>REPRDC0622</t>
  </si>
  <si>
    <t xml:space="preserve">TSHIBANGU MBUAYA </t>
  </si>
  <si>
    <t>Lydia</t>
  </si>
  <si>
    <t>Chargée Insertion professionnelle</t>
  </si>
  <si>
    <t>207538910280R</t>
  </si>
  <si>
    <t>REPRDC0554</t>
  </si>
  <si>
    <t>VANGU TSAKALA</t>
  </si>
  <si>
    <t>Paola</t>
  </si>
  <si>
    <t>Assistante en communication</t>
  </si>
  <si>
    <t>21994408140S</t>
  </si>
  <si>
    <t>REPRDC0547</t>
  </si>
  <si>
    <t xml:space="preserve">WALEGE GBOLA </t>
  </si>
  <si>
    <t>Johnny</t>
  </si>
  <si>
    <t>Expert Développement Local et Gouvernance Institutionnelle</t>
  </si>
  <si>
    <t>Mongala</t>
  </si>
  <si>
    <t>REPRDC0261</t>
  </si>
  <si>
    <t>WEMBONYAMA LOHAKA</t>
  </si>
  <si>
    <t>Jérôme</t>
  </si>
  <si>
    <t>IO développement secteur privé</t>
  </si>
  <si>
    <t>COD22004</t>
  </si>
  <si>
    <t>REPRDC0159</t>
  </si>
  <si>
    <t>YAKUSU LEDI</t>
  </si>
  <si>
    <t>Matthieu</t>
  </si>
  <si>
    <t>105220019760606012</t>
  </si>
  <si>
    <t>REPRDC0176</t>
  </si>
  <si>
    <t>YASINI SALUMU</t>
  </si>
  <si>
    <t>Sébastien</t>
  </si>
  <si>
    <t>111179119790316002C</t>
  </si>
  <si>
    <t>REPRDC0492</t>
  </si>
  <si>
    <t>YOMBO YOMBO</t>
  </si>
  <si>
    <t>Victorin</t>
  </si>
  <si>
    <t>107517011140G</t>
  </si>
  <si>
    <t>REPRDC0529</t>
  </si>
  <si>
    <t xml:space="preserve">YENGA LIDJONGO </t>
  </si>
  <si>
    <t>PAPY</t>
  </si>
  <si>
    <t>104312019800929001M</t>
  </si>
  <si>
    <t>REPRDC0105</t>
  </si>
  <si>
    <t>YUMA MUSAFIRI</t>
  </si>
  <si>
    <t>Florent</t>
  </si>
  <si>
    <t>111037008290O</t>
  </si>
  <si>
    <t>REPRDC0311</t>
  </si>
  <si>
    <t>ZANDELE TAGIZI</t>
  </si>
  <si>
    <t>Jean Mon Cœur</t>
  </si>
  <si>
    <t>104413019690410004T</t>
  </si>
  <si>
    <t>REPRDC0642</t>
  </si>
  <si>
    <t>ILUNGA MUKAMINA</t>
  </si>
  <si>
    <t>Rodriguez</t>
  </si>
  <si>
    <t>REPRDC0643</t>
  </si>
  <si>
    <t>BUKASA MWAMBA</t>
  </si>
  <si>
    <t xml:space="preserve">Placide </t>
  </si>
  <si>
    <t>106437009120Q</t>
  </si>
  <si>
    <t>REPRDC0181</t>
  </si>
  <si>
    <t>MUTOMBO MANGENDA</t>
  </si>
  <si>
    <t>Assistant Administratif et Finance</t>
  </si>
  <si>
    <t>109155019711020009G</t>
  </si>
  <si>
    <t>REPRDC0645</t>
  </si>
  <si>
    <t>MUKENDI JOSEPH</t>
  </si>
  <si>
    <t>Degaul</t>
  </si>
  <si>
    <t>Chargé de Communication</t>
  </si>
  <si>
    <t>106338201010V</t>
  </si>
  <si>
    <t>REPRDC0646</t>
  </si>
  <si>
    <t xml:space="preserve">KIMA MANZAMBI </t>
  </si>
  <si>
    <t>Jean-Rodrigue</t>
  </si>
  <si>
    <t>Ingénieur Infrastructure</t>
  </si>
  <si>
    <t>REPRDC0649</t>
  </si>
  <si>
    <t>BUKASA MULUMBA</t>
  </si>
  <si>
    <t>Chargé Insertion professionnelle et travail décent</t>
  </si>
  <si>
    <t>107319209270W</t>
  </si>
  <si>
    <t>REPRDC0650</t>
  </si>
  <si>
    <t>DJALA KALONJI</t>
  </si>
  <si>
    <t>Acheteur public</t>
  </si>
  <si>
    <t>107546912080D</t>
  </si>
  <si>
    <t>REPRDC0651</t>
  </si>
  <si>
    <t>BAJANGIBABO  KASHALA</t>
  </si>
  <si>
    <t>Marie Alice</t>
  </si>
  <si>
    <t>Assistante Administrative</t>
  </si>
  <si>
    <t>206157701180E</t>
  </si>
  <si>
    <t>REPRDC0652</t>
  </si>
  <si>
    <t>LOKONDA YAKUSU</t>
  </si>
  <si>
    <t>Gshislain</t>
  </si>
  <si>
    <t>Animateur de Développement local</t>
  </si>
  <si>
    <t>COD2201011</t>
  </si>
  <si>
    <t>PROJET AGRI</t>
  </si>
  <si>
    <t>REPRDC0653</t>
  </si>
  <si>
    <t>TSHILONGO DIUMVUA</t>
  </si>
  <si>
    <t>Divine</t>
  </si>
  <si>
    <t>REPRDC0654</t>
  </si>
  <si>
    <t xml:space="preserve">BAKINE NGASHUE </t>
  </si>
  <si>
    <t>Mandy</t>
  </si>
  <si>
    <t>Chargée de Communication</t>
  </si>
  <si>
    <t>2189991050417T</t>
  </si>
  <si>
    <t>REPRDC0655</t>
  </si>
  <si>
    <t>MURHANDIKIRE LUKERERHE</t>
  </si>
  <si>
    <t>Chargé RH</t>
  </si>
  <si>
    <t>11967390982B</t>
  </si>
  <si>
    <t>REPRDC0656</t>
  </si>
  <si>
    <t>YAWILLY NGBUMA</t>
  </si>
  <si>
    <t>Vinny</t>
  </si>
  <si>
    <t>102547108130Q</t>
  </si>
  <si>
    <t>REPRDC0657</t>
  </si>
  <si>
    <t>BIZAZA MUSUKA</t>
  </si>
  <si>
    <t>Expert Inclusion et Rétention</t>
  </si>
  <si>
    <t>11979526354V</t>
  </si>
  <si>
    <t>REPRDC0659</t>
  </si>
  <si>
    <t>MINANI MURHULA</t>
  </si>
  <si>
    <t>Pacifique</t>
  </si>
  <si>
    <t>IO  Qualité Education</t>
  </si>
  <si>
    <t>11984603064K</t>
  </si>
  <si>
    <t>REPRDC0661</t>
  </si>
  <si>
    <t>MBAKI KULELANA</t>
  </si>
  <si>
    <t>Ritchie</t>
  </si>
  <si>
    <t>108538511171C</t>
  </si>
  <si>
    <t>REPRDC0662</t>
  </si>
  <si>
    <t xml:space="preserve">CHIZUNGU AKONKWA </t>
  </si>
  <si>
    <t>Josué</t>
  </si>
  <si>
    <t>106332019870219001W</t>
  </si>
  <si>
    <t>REPRDC0663</t>
  </si>
  <si>
    <t>LOFINDA LIFAKE</t>
  </si>
  <si>
    <t>Muller</t>
  </si>
  <si>
    <t>11972567630Q</t>
  </si>
  <si>
    <t>REPRDC0664</t>
  </si>
  <si>
    <t xml:space="preserve">BIVUANDU KIYEDI </t>
  </si>
  <si>
    <t>ICT &amp; Digitalisation</t>
  </si>
  <si>
    <t>REPRDC0665</t>
  </si>
  <si>
    <t>TAMBWE NDONGO</t>
  </si>
  <si>
    <t>Animateur Agronome</t>
  </si>
  <si>
    <t>Kikwit</t>
  </si>
  <si>
    <t>REPRDC0666</t>
  </si>
  <si>
    <t>MULUMBA KALALA</t>
  </si>
  <si>
    <t>Elie</t>
  </si>
  <si>
    <t>REPRDC0667</t>
  </si>
  <si>
    <t>YOMBO MBOMBO</t>
  </si>
  <si>
    <t>Laeticia</t>
  </si>
  <si>
    <t>REPRDC0744</t>
  </si>
  <si>
    <t xml:space="preserve">DIENZE MATA </t>
  </si>
  <si>
    <t>REPRDC0669</t>
  </si>
  <si>
    <t>BISIMWA BALYAHAMWABO</t>
  </si>
  <si>
    <t>Expert en financement de la santé et gestion hospitalière</t>
  </si>
  <si>
    <t>11975486049L</t>
  </si>
  <si>
    <t>Kisanganu</t>
  </si>
  <si>
    <t>REPRDC0409</t>
  </si>
  <si>
    <t>KALONJI TSHINKUMBA</t>
  </si>
  <si>
    <t>Grégoire</t>
  </si>
  <si>
    <t>Ingénieur Construction durable</t>
  </si>
  <si>
    <t>109415019740313007T</t>
  </si>
  <si>
    <t>REPRDC0670</t>
  </si>
  <si>
    <t>MOLISHO LUKOMESHA TAMBWE</t>
  </si>
  <si>
    <t>Charles</t>
  </si>
  <si>
    <t>111047608251L</t>
  </si>
  <si>
    <t>REPRDC0403</t>
  </si>
  <si>
    <t xml:space="preserve">KILEKWA KILODI </t>
  </si>
  <si>
    <t>103221019730130007Q</t>
  </si>
  <si>
    <t>Kwilu</t>
  </si>
  <si>
    <t>REPRDC0671</t>
  </si>
  <si>
    <t xml:space="preserve">KITANINA FUOTO </t>
  </si>
  <si>
    <t>Expert système santé</t>
  </si>
  <si>
    <t>REPRDC0660</t>
  </si>
  <si>
    <t>KASAIJA DHEJO</t>
  </si>
  <si>
    <t xml:space="preserve"> Jérôme</t>
  </si>
  <si>
    <t>103427704040J</t>
  </si>
  <si>
    <t>REPRDC0672</t>
  </si>
  <si>
    <t>ALUA PENE AWAZI</t>
  </si>
  <si>
    <t>REPRDC0673</t>
  </si>
  <si>
    <t>NYANGUILA TSHIMUENEKA</t>
  </si>
  <si>
    <t>Fred</t>
  </si>
  <si>
    <t>Expert FO et Insertion Professionnelle</t>
  </si>
  <si>
    <t>11993458333D</t>
  </si>
  <si>
    <t>REPRDC0674</t>
  </si>
  <si>
    <t>ESELA SIWATWA</t>
  </si>
  <si>
    <t>Adélard</t>
  </si>
  <si>
    <t>11992571262T</t>
  </si>
  <si>
    <t>REPRDC0675</t>
  </si>
  <si>
    <t>KAMBALE NZILAMBA</t>
  </si>
  <si>
    <t>Jeadot</t>
  </si>
  <si>
    <t>Expert Entreprenariat Agricole</t>
  </si>
  <si>
    <t>110220319880918003J</t>
  </si>
  <si>
    <t>REPRDC0676</t>
  </si>
  <si>
    <t>KABEYA NTITA</t>
  </si>
  <si>
    <t>Fréderic</t>
  </si>
  <si>
    <t>Animateur Développement Local</t>
  </si>
  <si>
    <t>REPRDC0677</t>
  </si>
  <si>
    <t>MBIYA MBOMBO</t>
  </si>
  <si>
    <t>Carine</t>
  </si>
  <si>
    <t>Experte Inclusion et Rétention</t>
  </si>
  <si>
    <t>207548109050Q</t>
  </si>
  <si>
    <t>REPRDC0678</t>
  </si>
  <si>
    <t>MUANZAMANDE MUAMBA</t>
  </si>
  <si>
    <t>José-muambanzambi</t>
  </si>
  <si>
    <t>Coordonnateur Logistique</t>
  </si>
  <si>
    <t>REPRDC0679</t>
  </si>
  <si>
    <t>OSOMBA PUTSHI</t>
  </si>
  <si>
    <t>Hervé</t>
  </si>
  <si>
    <t>Coordonateur Logistique</t>
  </si>
  <si>
    <t>11991574633D</t>
  </si>
  <si>
    <t>REPRDC0680</t>
  </si>
  <si>
    <t>MITUNU MIRONGO</t>
  </si>
  <si>
    <t>Jackson</t>
  </si>
  <si>
    <t>IO Qualité d'education</t>
  </si>
  <si>
    <t>REPRDC0681</t>
  </si>
  <si>
    <t>SELENGE CHRISTELLE</t>
  </si>
  <si>
    <t>Safi</t>
  </si>
  <si>
    <t>221995408645A</t>
  </si>
  <si>
    <t>REPRDC0682</t>
  </si>
  <si>
    <t>BARHIKEKA MACECE</t>
  </si>
  <si>
    <t>Jean-Baptiste</t>
  </si>
  <si>
    <t>11975410247R</t>
  </si>
  <si>
    <t>REPRDC0683</t>
  </si>
  <si>
    <t>TSHIBAKA KAMUNGA</t>
  </si>
  <si>
    <t>Simon</t>
  </si>
  <si>
    <t>REPRDC0684</t>
  </si>
  <si>
    <t>FARADJA BALEKAGE</t>
  </si>
  <si>
    <t>110250119871212002J</t>
  </si>
  <si>
    <t>REPRDC0685</t>
  </si>
  <si>
    <t>MUNDELE WILONDJA</t>
  </si>
  <si>
    <t>Expert inclusion et rétention</t>
  </si>
  <si>
    <t>232019071218D</t>
  </si>
  <si>
    <t>REPRDC0686</t>
  </si>
  <si>
    <t>BADILA NKOLUTA</t>
  </si>
  <si>
    <t>Cyrille</t>
  </si>
  <si>
    <t>REPRDC0687</t>
  </si>
  <si>
    <t>SHAMBA WOTO</t>
  </si>
  <si>
    <t>11994377200U</t>
  </si>
  <si>
    <t>REPRDC0688</t>
  </si>
  <si>
    <t>BALANDEKE KONZUMBU</t>
  </si>
  <si>
    <t>Anicet</t>
  </si>
  <si>
    <t>10254711140B</t>
  </si>
  <si>
    <t>REPRDC0689</t>
  </si>
  <si>
    <t>NKULU MWAMBA</t>
  </si>
  <si>
    <t>Lionel</t>
  </si>
  <si>
    <t>11993502865H</t>
  </si>
  <si>
    <t>REPRDC0690</t>
  </si>
  <si>
    <t>MBUYI NGOYI</t>
  </si>
  <si>
    <t>REPRDC0691</t>
  </si>
  <si>
    <t>TSHIBUABUA KABONGO</t>
  </si>
  <si>
    <t>Assistante Administrative Log</t>
  </si>
  <si>
    <t>REPRDC0692</t>
  </si>
  <si>
    <t xml:space="preserve">KAMBALE SEBE </t>
  </si>
  <si>
    <t>Patrick</t>
  </si>
  <si>
    <t>110220319841023003E</t>
  </si>
  <si>
    <t>REPRDC0610</t>
  </si>
  <si>
    <t xml:space="preserve">NLANDU NDINGINA </t>
  </si>
  <si>
    <t>Priscilla</t>
  </si>
  <si>
    <t>Assistant admministratif RH</t>
  </si>
  <si>
    <t>208428907230H</t>
  </si>
  <si>
    <t>REPRDC0694</t>
  </si>
  <si>
    <t>LUKUSA NTEMBUA</t>
  </si>
  <si>
    <t>Bertholet</t>
  </si>
  <si>
    <t>Assistant administratif Log</t>
  </si>
  <si>
    <t>107558309130B</t>
  </si>
  <si>
    <t>REPRDC0695</t>
  </si>
  <si>
    <t>DISUBI NGALULA</t>
  </si>
  <si>
    <t>Clotilde</t>
  </si>
  <si>
    <t>Intervention officer Aménagement du territoire</t>
  </si>
  <si>
    <t>21972401859W</t>
  </si>
  <si>
    <t>REPRDC0696</t>
  </si>
  <si>
    <t>TSHIAMALA BUKASA</t>
  </si>
  <si>
    <t>Jordan</t>
  </si>
  <si>
    <t>REPRDC0697</t>
  </si>
  <si>
    <t>MARUNGU TURI</t>
  </si>
  <si>
    <t>Cédric</t>
  </si>
  <si>
    <t>Assistant Administratif Logistique</t>
  </si>
  <si>
    <t>REPRDC0698</t>
  </si>
  <si>
    <t>MPEMBA BISELELA</t>
  </si>
  <si>
    <t>Gloria</t>
  </si>
  <si>
    <t>Intervention officer C4D</t>
  </si>
  <si>
    <t>REPRDC0699</t>
  </si>
  <si>
    <t>SHUKURU BIGABWA</t>
  </si>
  <si>
    <t>Colette</t>
  </si>
  <si>
    <t>Chargé genre</t>
  </si>
  <si>
    <t>21991380248H</t>
  </si>
  <si>
    <t>REPRDC0700</t>
  </si>
  <si>
    <t xml:space="preserve">MAMBO FUNDI </t>
  </si>
  <si>
    <t>Constantin</t>
  </si>
  <si>
    <t>Assistant Administratif log</t>
  </si>
  <si>
    <t>111066806100G</t>
  </si>
  <si>
    <t>REPRDC0701</t>
  </si>
  <si>
    <t>NGUVUMALI SAIDI ALAMBA</t>
  </si>
  <si>
    <t>Jeanpy</t>
  </si>
  <si>
    <t>11986382583T</t>
  </si>
  <si>
    <t>REPRDC0702</t>
  </si>
  <si>
    <t>KAPENA TUYEKUNI</t>
  </si>
  <si>
    <t>REPRDC0703</t>
  </si>
  <si>
    <t xml:space="preserve">KULONDWA MUSHIGO </t>
  </si>
  <si>
    <t>REPRDC0704</t>
  </si>
  <si>
    <t>NDATEGANA MALIPO</t>
  </si>
  <si>
    <t>Olivier</t>
  </si>
  <si>
    <t>Assistant administratif log</t>
  </si>
  <si>
    <t>1199453809W</t>
  </si>
  <si>
    <t>REPRDC0705</t>
  </si>
  <si>
    <t>NTUMBA MALABA</t>
  </si>
  <si>
    <t>11990374011E</t>
  </si>
  <si>
    <t>REPRDC0706</t>
  </si>
  <si>
    <t>TAYLOR KABWE</t>
  </si>
  <si>
    <t>107318312040W</t>
  </si>
  <si>
    <t>REPRDC0707</t>
  </si>
  <si>
    <t>SHABANI MWINYI</t>
  </si>
  <si>
    <t>Ali</t>
  </si>
  <si>
    <t>1111179019801006006V</t>
  </si>
  <si>
    <t>REPRDC0708</t>
  </si>
  <si>
    <t>BAKASOBYA BAKADIKOS</t>
  </si>
  <si>
    <t>Innocent</t>
  </si>
  <si>
    <t>11976485512J</t>
  </si>
  <si>
    <t>REPRDC0720</t>
  </si>
  <si>
    <t>MUTOMBO MWANAMBUTE</t>
  </si>
  <si>
    <t>Donatien</t>
  </si>
  <si>
    <t>11984477241U</t>
  </si>
  <si>
    <t>REPRDC0710</t>
  </si>
  <si>
    <t>KANYAMANDA HANGI</t>
  </si>
  <si>
    <t>Lita</t>
  </si>
  <si>
    <t>110223019751014001D</t>
  </si>
  <si>
    <t>REPRDC0711</t>
  </si>
  <si>
    <t>AMANI MIRUHO</t>
  </si>
  <si>
    <t>11993622045B</t>
  </si>
  <si>
    <t>REPRDC0712</t>
  </si>
  <si>
    <t>BONKONO BOYEYE</t>
  </si>
  <si>
    <t>104232019770819001U</t>
  </si>
  <si>
    <t>REPRDC0713</t>
  </si>
  <si>
    <t>MURHONYI NTWALI</t>
  </si>
  <si>
    <t>Jocelyne</t>
  </si>
  <si>
    <t>Expert en contractualisation et administration/subsides</t>
  </si>
  <si>
    <t>21996395228V</t>
  </si>
  <si>
    <t>REPRDC0714</t>
  </si>
  <si>
    <t>RWATA MAROYI</t>
  </si>
  <si>
    <t>Georges</t>
  </si>
  <si>
    <t>Chargé MEI</t>
  </si>
  <si>
    <t>REPRDC0716</t>
  </si>
  <si>
    <t>MUMPA VERHOUSTRAETEN</t>
  </si>
  <si>
    <t>Prince</t>
  </si>
  <si>
    <t>REPRDC0717</t>
  </si>
  <si>
    <t>KONGOLO LUHANDU</t>
  </si>
  <si>
    <t>Huguette</t>
  </si>
  <si>
    <t>Chargé C4D</t>
  </si>
  <si>
    <t>REPRDC0718</t>
  </si>
  <si>
    <t>AMALE GBAGONONDO</t>
  </si>
  <si>
    <t>104411980404V</t>
  </si>
  <si>
    <t>REPRDC0722</t>
  </si>
  <si>
    <t xml:space="preserve">MWANZA MWANZA </t>
  </si>
  <si>
    <t>Aloba</t>
  </si>
  <si>
    <t>Assistant administratif et Log</t>
  </si>
  <si>
    <t>110220319820103001U</t>
  </si>
  <si>
    <t>Butembo</t>
  </si>
  <si>
    <t>REPRDC0709</t>
  </si>
  <si>
    <t>YESO MOMELI</t>
  </si>
  <si>
    <t>0101037020-E1</t>
  </si>
  <si>
    <t>REPRDC0723</t>
  </si>
  <si>
    <t>MUHANGA BAKENGA</t>
  </si>
  <si>
    <t>Expert Infrastructure</t>
  </si>
  <si>
    <t>14038908130G</t>
  </si>
  <si>
    <t>REPRDC0724</t>
  </si>
  <si>
    <t>MWANOLEGOWA OKOMANGE</t>
  </si>
  <si>
    <t>Secrétaire caissier</t>
  </si>
  <si>
    <t>103359001230Q</t>
  </si>
  <si>
    <t>REPRDC0328</t>
  </si>
  <si>
    <t xml:space="preserve">KIWA WANE </t>
  </si>
  <si>
    <t>Expert Gouvernance Institutionnelle des partenaires formation emploi</t>
  </si>
  <si>
    <t>109417808060O</t>
  </si>
  <si>
    <t>REPRDC0725</t>
  </si>
  <si>
    <t>CIZA LUBALA</t>
  </si>
  <si>
    <t>François</t>
  </si>
  <si>
    <t xml:space="preserve">Chauffeur </t>
  </si>
  <si>
    <t>REPRDC0726</t>
  </si>
  <si>
    <t xml:space="preserve">NKOMBO LEMBA </t>
  </si>
  <si>
    <t>Expert Gouvernance Intitutionnelle des partenaires formation emploi</t>
  </si>
  <si>
    <t>108537911220G</t>
  </si>
  <si>
    <t>REPRDC0727</t>
  </si>
  <si>
    <t>NTUMBA KASEKA</t>
  </si>
  <si>
    <t>Véronique</t>
  </si>
  <si>
    <t>207527311230F</t>
  </si>
  <si>
    <t>REPRDC0728</t>
  </si>
  <si>
    <t xml:space="preserve">NGOYI MUKENGE </t>
  </si>
  <si>
    <t>Chargé Violence basée sur le genre</t>
  </si>
  <si>
    <t>11988479162K</t>
  </si>
  <si>
    <t>Kisantu</t>
  </si>
  <si>
    <t>REPRDC0732</t>
  </si>
  <si>
    <t>MBELA KAPONGO</t>
  </si>
  <si>
    <t>1075832160E</t>
  </si>
  <si>
    <t>REPRDC0733</t>
  </si>
  <si>
    <t>KAMATE UPESI</t>
  </si>
  <si>
    <t>Trésor</t>
  </si>
  <si>
    <t>110220319940515001F</t>
  </si>
  <si>
    <t>LOMAMI</t>
  </si>
  <si>
    <t>Kabinda</t>
  </si>
  <si>
    <t>REPRDC0734</t>
  </si>
  <si>
    <t>IMANI LOBI</t>
  </si>
  <si>
    <t>Merry</t>
  </si>
  <si>
    <t>203428905150M</t>
  </si>
  <si>
    <t>REPRDC0735</t>
  </si>
  <si>
    <t>NZEBA MBIKAYI</t>
  </si>
  <si>
    <t>Fidélie</t>
  </si>
  <si>
    <t>Assistante Administratif et Log</t>
  </si>
  <si>
    <t>209414019800920003S</t>
  </si>
  <si>
    <t>REPRDC0736</t>
  </si>
  <si>
    <t>BALEBANGA HERI LUNGELE</t>
  </si>
  <si>
    <t>10603501986070002I</t>
  </si>
  <si>
    <t>REPRDC0737</t>
  </si>
  <si>
    <t xml:space="preserve">NSADISI WA NKEMBI </t>
  </si>
  <si>
    <t>Gwladys</t>
  </si>
  <si>
    <t>10842901111010M</t>
  </si>
  <si>
    <t>REPRDC0739</t>
  </si>
  <si>
    <t xml:space="preserve">MUSHIARHAMINA KENGO </t>
  </si>
  <si>
    <t>Chargé du suivi des activités des partenaires-UE Genre</t>
  </si>
  <si>
    <t>111152019541012001L</t>
  </si>
  <si>
    <t>SUD KIVU</t>
  </si>
  <si>
    <t>REPRDC0740</t>
  </si>
  <si>
    <t>AHADI BIRINDWA</t>
  </si>
  <si>
    <t>Expert Genie Rural</t>
  </si>
  <si>
    <t>11989469897U</t>
  </si>
  <si>
    <t>REPRDC0741</t>
  </si>
  <si>
    <t xml:space="preserve">MASUKA TSHIMPABEYA </t>
  </si>
  <si>
    <t>Expert Secteur Socio-Culturel et Entreprenariat culturel</t>
  </si>
  <si>
    <t>REPRDC0742</t>
  </si>
  <si>
    <t>MBOLIFUKO KUMBOKO</t>
  </si>
  <si>
    <t>3/105443019840724002F</t>
  </si>
  <si>
    <t>REPRDC0743</t>
  </si>
  <si>
    <t xml:space="preserve">KANYINDA MULUMBA </t>
  </si>
  <si>
    <t>Expert Infrastructure Natianale</t>
  </si>
  <si>
    <t>Female</t>
  </si>
  <si>
    <t>Male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</si>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</sst>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[$€-40C]_-;\-* #,##0.00\ [$€-40C]_-;_-* &quot;-&quot;??\ [$€-40C]_-;_-@_-"/>
    <numFmt numFmtId="165" formatCode="_-* #,##0\ _€_-;\-* #,##0\ _€_-;_-* &quot;-&quot;??\ _€_-;_-@_-"/>
    <numFmt numFmtId="166" formatCode="dd/mm/yy;@"/>
    <numFmt numFmtId="167" formatCode="_-* #,##0.00\ _€_-;\-* #,##0.00\ _€_-;_-* &quot;-&quot;??\ _€_-;_-@_-"/>
    <numFmt numFmtId="168" formatCode="#,##0.00_ ;\-#,##0.00\ "/>
    <numFmt numFmtId="169" formatCode="0_ ;\-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2"/>
      <name val="Calibri"/>
      <family val="2"/>
      <scheme val="minor"/>
    </font>
    <font>
      <sz val="9"/>
      <name val="Garamond"/>
      <family val="1"/>
    </font>
    <font>
      <sz val="9"/>
      <color indexed="8"/>
      <name val="Garamond"/>
      <family val="1"/>
    </font>
    <font>
      <sz val="8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164" fontId="1" fillId="0" borderId="0"/>
    <xf numFmtId="167" fontId="2" fillId="0" borderId="0" applyFont="0" applyFill="0" applyBorder="0" applyAlignment="0" applyProtection="0"/>
  </cellStyleXfs>
  <cellXfs count="100">
    <xf numFmtId="0" fontId="0" fillId="0" borderId="0" xfId="0"/>
    <xf numFmtId="164" fontId="3" fillId="2" borderId="1" xfId="2" applyFont="1" applyFill="1" applyBorder="1" applyAlignment="1" applyProtection="1">
      <alignment horizontal="center" vertical="center" wrapText="1" shrinkToFit="1"/>
      <protection hidden="1"/>
    </xf>
    <xf numFmtId="164" fontId="3" fillId="2" borderId="2" xfId="2" applyFont="1" applyFill="1" applyBorder="1" applyAlignment="1" applyProtection="1">
      <alignment horizontal="center" vertical="center" wrapText="1" shrinkToFit="1"/>
      <protection hidden="1"/>
    </xf>
    <xf numFmtId="165" fontId="3" fillId="2" borderId="2" xfId="1" applyNumberFormat="1" applyFont="1" applyFill="1" applyBorder="1" applyAlignment="1" applyProtection="1">
      <alignment horizontal="center" vertical="center" wrapText="1" shrinkToFit="1"/>
      <protection hidden="1"/>
    </xf>
    <xf numFmtId="0" fontId="3" fillId="2" borderId="2" xfId="3" applyNumberFormat="1" applyFont="1" applyFill="1" applyBorder="1" applyAlignment="1" applyProtection="1">
      <alignment horizontal="center" vertical="center" textRotation="90" wrapText="1" shrinkToFit="1"/>
      <protection hidden="1"/>
    </xf>
    <xf numFmtId="164" fontId="3" fillId="2" borderId="2" xfId="3" applyFont="1" applyFill="1" applyBorder="1" applyAlignment="1" applyProtection="1">
      <alignment horizontal="center" vertical="center" textRotation="90" wrapText="1" shrinkToFit="1"/>
      <protection hidden="1"/>
    </xf>
    <xf numFmtId="1" fontId="3" fillId="2" borderId="2" xfId="3" applyNumberFormat="1" applyFont="1" applyFill="1" applyBorder="1" applyAlignment="1" applyProtection="1">
      <alignment horizontal="center" vertical="center" textRotation="90" wrapText="1" shrinkToFit="1"/>
      <protection hidden="1"/>
    </xf>
    <xf numFmtId="164" fontId="3" fillId="2" borderId="2" xfId="3" applyFont="1" applyFill="1" applyBorder="1" applyAlignment="1" applyProtection="1">
      <alignment horizontal="center" vertical="center" wrapText="1" shrinkToFit="1"/>
      <protection hidden="1"/>
    </xf>
    <xf numFmtId="164" fontId="3" fillId="2" borderId="3" xfId="3" applyFont="1" applyFill="1" applyBorder="1" applyAlignment="1" applyProtection="1">
      <alignment horizontal="center" vertical="center" wrapText="1" shrinkToFit="1"/>
      <protection hidden="1"/>
    </xf>
    <xf numFmtId="164" fontId="3" fillId="2" borderId="1" xfId="3" applyFont="1" applyFill="1" applyBorder="1" applyAlignment="1" applyProtection="1">
      <alignment horizontal="center" vertical="center" textRotation="90" wrapText="1" shrinkToFit="1"/>
      <protection hidden="1"/>
    </xf>
    <xf numFmtId="164" fontId="3" fillId="2" borderId="4" xfId="3" applyFont="1" applyFill="1" applyBorder="1" applyAlignment="1" applyProtection="1">
      <alignment horizontal="center" vertical="center" textRotation="90" wrapText="1" shrinkToFit="1"/>
      <protection hidden="1"/>
    </xf>
    <xf numFmtId="0" fontId="4" fillId="0" borderId="5" xfId="0" applyFont="1" applyBorder="1" applyAlignment="1">
      <alignment horizontal="center"/>
    </xf>
    <xf numFmtId="4" fontId="5" fillId="0" borderId="6" xfId="2" applyNumberFormat="1" applyFont="1" applyBorder="1" applyAlignment="1" applyProtection="1">
      <alignment vertical="center" shrinkToFit="1"/>
      <protection hidden="1"/>
    </xf>
    <xf numFmtId="166" fontId="6" fillId="0" borderId="7" xfId="2" applyNumberFormat="1" applyFont="1" applyBorder="1" applyAlignment="1" applyProtection="1">
      <alignment horizontal="center" vertical="center" shrinkToFit="1"/>
      <protection locked="0"/>
    </xf>
    <xf numFmtId="1" fontId="6" fillId="0" borderId="7" xfId="2" quotePrefix="1" applyNumberFormat="1" applyFont="1" applyBorder="1" applyAlignment="1" applyProtection="1">
      <alignment horizontal="left" vertical="top" shrinkToFit="1"/>
      <protection locked="0"/>
    </xf>
    <xf numFmtId="165" fontId="6" fillId="0" borderId="7" xfId="4" applyNumberFormat="1" applyFont="1" applyFill="1" applyBorder="1" applyAlignment="1" applyProtection="1">
      <alignment horizontal="center" vertical="center" shrinkToFit="1"/>
      <protection locked="0"/>
    </xf>
    <xf numFmtId="168" fontId="6" fillId="0" borderId="7" xfId="4" applyNumberFormat="1" applyFont="1" applyFill="1" applyBorder="1" applyAlignment="1" applyProtection="1">
      <alignment horizontal="right" vertical="center" shrinkToFit="1"/>
      <protection locked="0"/>
    </xf>
    <xf numFmtId="164" fontId="5" fillId="0" borderId="7" xfId="2" applyFont="1" applyBorder="1" applyAlignment="1">
      <alignment horizontal="center" shrinkToFit="1"/>
    </xf>
    <xf numFmtId="3" fontId="7" fillId="0" borderId="7" xfId="0" applyNumberFormat="1" applyFont="1" applyBorder="1" applyAlignment="1" applyProtection="1">
      <alignment horizontal="center" vertical="center"/>
      <protection locked="0"/>
    </xf>
    <xf numFmtId="4" fontId="7" fillId="0" borderId="7" xfId="0" applyNumberFormat="1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shrinkToFit="1"/>
      <protection hidden="1"/>
    </xf>
    <xf numFmtId="0" fontId="7" fillId="0" borderId="7" xfId="0" applyFont="1" applyBorder="1" applyAlignment="1" applyProtection="1">
      <alignment horizontal="center" shrinkToFit="1"/>
      <protection locked="0"/>
    </xf>
    <xf numFmtId="0" fontId="7" fillId="0" borderId="7" xfId="0" applyFont="1" applyBorder="1" applyAlignment="1" applyProtection="1">
      <alignment shrinkToFit="1"/>
      <protection locked="0"/>
    </xf>
    <xf numFmtId="166" fontId="8" fillId="0" borderId="0" xfId="2" applyNumberFormat="1" applyFont="1" applyAlignment="1" applyProtection="1">
      <alignment horizontal="right" shrinkToFit="1"/>
      <protection hidden="1"/>
    </xf>
    <xf numFmtId="4" fontId="5" fillId="0" borderId="8" xfId="2" applyNumberFormat="1" applyFont="1" applyBorder="1" applyAlignment="1" applyProtection="1">
      <alignment vertical="center" shrinkToFit="1"/>
      <protection hidden="1"/>
    </xf>
    <xf numFmtId="166" fontId="6" fillId="0" borderId="9" xfId="2" applyNumberFormat="1" applyFont="1" applyBorder="1" applyAlignment="1" applyProtection="1">
      <alignment horizontal="center" vertical="center" shrinkToFit="1"/>
      <protection locked="0"/>
    </xf>
    <xf numFmtId="1" fontId="6" fillId="0" borderId="9" xfId="2" quotePrefix="1" applyNumberFormat="1" applyFont="1" applyBorder="1" applyAlignment="1" applyProtection="1">
      <alignment horizontal="left" vertical="top" shrinkToFit="1"/>
      <protection locked="0"/>
    </xf>
    <xf numFmtId="165" fontId="6" fillId="0" borderId="9" xfId="4" applyNumberFormat="1" applyFont="1" applyFill="1" applyBorder="1" applyAlignment="1" applyProtection="1">
      <alignment horizontal="center" vertical="center" shrinkToFit="1"/>
      <protection locked="0"/>
    </xf>
    <xf numFmtId="168" fontId="6" fillId="0" borderId="9" xfId="4" applyNumberFormat="1" applyFont="1" applyFill="1" applyBorder="1" applyAlignment="1" applyProtection="1">
      <alignment horizontal="right" vertical="center" shrinkToFit="1"/>
      <protection locked="0"/>
    </xf>
    <xf numFmtId="164" fontId="5" fillId="0" borderId="9" xfId="2" applyFont="1" applyBorder="1" applyAlignment="1">
      <alignment horizontal="center" shrinkToFit="1"/>
    </xf>
    <xf numFmtId="3" fontId="7" fillId="0" borderId="9" xfId="0" applyNumberFormat="1" applyFont="1" applyBorder="1" applyAlignment="1" applyProtection="1">
      <alignment horizontal="center" vertical="center"/>
      <protection locked="0"/>
    </xf>
    <xf numFmtId="4" fontId="7" fillId="0" borderId="9" xfId="0" applyNumberFormat="1" applyFont="1" applyBorder="1" applyAlignment="1" applyProtection="1">
      <alignment vertical="center"/>
      <protection locked="0"/>
    </xf>
    <xf numFmtId="0" fontId="0" fillId="3" borderId="0" xfId="0" applyFill="1"/>
    <xf numFmtId="4" fontId="6" fillId="3" borderId="9" xfId="2" applyNumberFormat="1" applyFont="1" applyFill="1" applyBorder="1" applyAlignment="1" applyProtection="1">
      <alignment horizontal="left" vertical="center" shrinkToFit="1"/>
      <protection locked="0"/>
    </xf>
    <xf numFmtId="0" fontId="6" fillId="3" borderId="9" xfId="2" applyNumberFormat="1" applyFont="1" applyFill="1" applyBorder="1" applyAlignment="1" applyProtection="1">
      <alignment horizontal="center" vertical="center" shrinkToFit="1"/>
      <protection locked="0"/>
    </xf>
    <xf numFmtId="168" fontId="6" fillId="3" borderId="9" xfId="4" applyNumberFormat="1" applyFont="1" applyFill="1" applyBorder="1" applyAlignment="1" applyProtection="1">
      <alignment horizontal="center" vertical="center" shrinkToFit="1"/>
      <protection locked="0"/>
    </xf>
    <xf numFmtId="164" fontId="5" fillId="3" borderId="9" xfId="2" applyFont="1" applyFill="1" applyBorder="1" applyAlignment="1" applyProtection="1">
      <alignment horizontal="center" shrinkToFit="1"/>
      <protection locked="0"/>
    </xf>
    <xf numFmtId="0" fontId="0" fillId="4" borderId="0" xfId="0" applyFill="1"/>
    <xf numFmtId="164" fontId="3" fillId="4" borderId="2" xfId="2" applyFont="1" applyFill="1" applyBorder="1" applyAlignment="1" applyProtection="1">
      <alignment horizontal="center" vertical="center" wrapText="1" shrinkToFit="1"/>
      <protection hidden="1"/>
    </xf>
    <xf numFmtId="164" fontId="3" fillId="4" borderId="3" xfId="2" applyFont="1" applyFill="1" applyBorder="1" applyAlignment="1" applyProtection="1">
      <alignment horizontal="center" vertical="center" wrapText="1" shrinkToFit="1"/>
      <protection hidden="1"/>
    </xf>
    <xf numFmtId="165" fontId="3" fillId="4" borderId="2" xfId="1" applyNumberFormat="1" applyFont="1" applyFill="1" applyBorder="1" applyAlignment="1" applyProtection="1">
      <alignment horizontal="center" vertical="center" wrapText="1" shrinkToFit="1"/>
      <protection hidden="1"/>
    </xf>
    <xf numFmtId="4" fontId="6" fillId="4" borderId="7" xfId="2" applyNumberFormat="1" applyFont="1" applyFill="1" applyBorder="1" applyAlignment="1" applyProtection="1">
      <alignment horizontal="left" vertical="center" shrinkToFit="1"/>
      <protection locked="0"/>
    </xf>
    <xf numFmtId="166" fontId="6" fillId="4" borderId="7" xfId="2" applyNumberFormat="1" applyFont="1" applyFill="1" applyBorder="1" applyAlignment="1" applyProtection="1">
      <alignment horizontal="center" vertical="center" shrinkToFit="1"/>
      <protection locked="0"/>
    </xf>
    <xf numFmtId="0" fontId="6" fillId="4" borderId="7" xfId="2" applyNumberFormat="1" applyFont="1" applyFill="1" applyBorder="1" applyAlignment="1" applyProtection="1">
      <alignment horizontal="center" vertical="center" shrinkToFit="1"/>
      <protection locked="0"/>
    </xf>
    <xf numFmtId="4" fontId="6" fillId="4" borderId="9" xfId="2" applyNumberFormat="1" applyFont="1" applyFill="1" applyBorder="1" applyAlignment="1" applyProtection="1">
      <alignment horizontal="left" vertical="center" shrinkToFit="1"/>
      <protection locked="0"/>
    </xf>
    <xf numFmtId="166" fontId="6" fillId="4" borderId="9" xfId="2" applyNumberFormat="1" applyFont="1" applyFill="1" applyBorder="1" applyAlignment="1" applyProtection="1">
      <alignment horizontal="center" vertical="center" shrinkToFit="1"/>
      <protection locked="0"/>
    </xf>
    <xf numFmtId="0" fontId="6" fillId="4" borderId="9" xfId="2" applyNumberFormat="1" applyFont="1" applyFill="1" applyBorder="1" applyAlignment="1" applyProtection="1">
      <alignment horizontal="center" vertical="center" shrinkToFit="1"/>
      <protection locked="0"/>
    </xf>
    <xf numFmtId="164" fontId="3" fillId="4" borderId="2" xfId="3" applyFont="1" applyFill="1" applyBorder="1" applyAlignment="1" applyProtection="1">
      <alignment horizontal="center" vertical="center" wrapText="1" shrinkToFit="1"/>
      <protection hidden="1"/>
    </xf>
    <xf numFmtId="168" fontId="6" fillId="4" borderId="7" xfId="4" applyNumberFormat="1" applyFont="1" applyFill="1" applyBorder="1" applyAlignment="1" applyProtection="1">
      <alignment horizontal="center" vertical="center" shrinkToFit="1"/>
      <protection locked="0"/>
    </xf>
    <xf numFmtId="168" fontId="6" fillId="4" borderId="9" xfId="4" applyNumberFormat="1" applyFont="1" applyFill="1" applyBorder="1" applyAlignment="1" applyProtection="1">
      <alignment horizontal="center" vertical="center" shrinkToFit="1"/>
      <protection locked="0"/>
    </xf>
    <xf numFmtId="164" fontId="5" fillId="4" borderId="7" xfId="2" applyFont="1" applyFill="1" applyBorder="1" applyAlignment="1" applyProtection="1">
      <alignment horizontal="center" shrinkToFit="1"/>
      <protection locked="0"/>
    </xf>
    <xf numFmtId="164" fontId="5" fillId="4" borderId="9" xfId="2" applyFont="1" applyFill="1" applyBorder="1" applyAlignment="1" applyProtection="1">
      <alignment horizontal="center" shrinkToFit="1"/>
      <protection locked="0"/>
    </xf>
    <xf numFmtId="1" fontId="6" fillId="3" borderId="9" xfId="2" applyNumberFormat="1" applyFont="1" applyFill="1" applyBorder="1" applyAlignment="1" applyProtection="1">
      <alignment horizontal="center" vertical="center" shrinkToFit="1"/>
      <protection locked="0"/>
    </xf>
    <xf numFmtId="1" fontId="3" fillId="0" borderId="2" xfId="3" applyNumberFormat="1" applyFont="1" applyBorder="1" applyAlignment="1" applyProtection="1">
      <alignment horizontal="center" vertical="center" textRotation="90" wrapText="1" shrinkToFit="1"/>
      <protection hidden="1"/>
    </xf>
    <xf numFmtId="1" fontId="6" fillId="0" borderId="7" xfId="2" applyNumberFormat="1" applyFont="1" applyBorder="1" applyAlignment="1" applyProtection="1">
      <alignment horizontal="center" vertical="center" shrinkToFit="1"/>
      <protection locked="0"/>
    </xf>
    <xf numFmtId="1" fontId="6" fillId="0" borderId="9" xfId="2" applyNumberFormat="1" applyFont="1" applyBorder="1" applyAlignment="1" applyProtection="1">
      <alignment horizontal="center" vertical="center" shrinkToFit="1"/>
      <protection locked="0"/>
    </xf>
    <xf numFmtId="164" fontId="3" fillId="4" borderId="3" xfId="3" applyFont="1" applyFill="1" applyBorder="1" applyAlignment="1" applyProtection="1">
      <alignment horizontal="center" vertical="center" wrapText="1" shrinkToFit="1"/>
      <protection hidden="1"/>
    </xf>
    <xf numFmtId="164" fontId="8" fillId="4" borderId="0" xfId="2" applyFont="1" applyFill="1" applyAlignment="1" applyProtection="1">
      <alignment shrinkToFit="1"/>
      <protection hidden="1"/>
    </xf>
    <xf numFmtId="0" fontId="6" fillId="4" borderId="7" xfId="2" quotePrefix="1" applyNumberFormat="1" applyFont="1" applyFill="1" applyBorder="1" applyAlignment="1" applyProtection="1">
      <alignment horizontal="center" vertical="center" shrinkToFit="1"/>
      <protection locked="0"/>
    </xf>
    <xf numFmtId="0" fontId="6" fillId="4" borderId="9" xfId="2" quotePrefix="1" applyNumberFormat="1" applyFont="1" applyFill="1" applyBorder="1" applyAlignment="1" applyProtection="1">
      <alignment horizontal="center" vertical="center" shrinkToFit="1"/>
      <protection locked="0"/>
    </xf>
    <xf numFmtId="164" fontId="3" fillId="0" borderId="3" xfId="3" applyFont="1" applyBorder="1" applyAlignment="1" applyProtection="1">
      <alignment horizontal="center" vertical="center" wrapText="1" shrinkToFit="1"/>
      <protection hidden="1"/>
    </xf>
    <xf numFmtId="169" fontId="8" fillId="0" borderId="0" xfId="2" applyNumberFormat="1" applyFont="1" applyAlignment="1" applyProtection="1">
      <alignment horizontal="center" shrinkToFit="1"/>
      <protection hidden="1"/>
    </xf>
    <xf numFmtId="4" fontId="5" fillId="3" borderId="8" xfId="2" applyNumberFormat="1" applyFont="1" applyFill="1" applyBorder="1" applyAlignment="1" applyProtection="1">
      <alignment vertical="center" shrinkToFit="1"/>
      <protection hidden="1"/>
    </xf>
    <xf numFmtId="166" fontId="6" fillId="3" borderId="9" xfId="2" applyNumberFormat="1" applyFont="1" applyFill="1" applyBorder="1" applyAlignment="1" applyProtection="1">
      <alignment horizontal="center" vertical="center" shrinkToFit="1"/>
      <protection locked="0"/>
    </xf>
    <xf numFmtId="166" fontId="6" fillId="3" borderId="7" xfId="2" applyNumberFormat="1" applyFont="1" applyFill="1" applyBorder="1" applyAlignment="1" applyProtection="1">
      <alignment horizontal="center" vertical="center" shrinkToFit="1"/>
      <protection locked="0"/>
    </xf>
    <xf numFmtId="0" fontId="6" fillId="3" borderId="9" xfId="2" quotePrefix="1" applyNumberFormat="1" applyFont="1" applyFill="1" applyBorder="1" applyAlignment="1" applyProtection="1">
      <alignment horizontal="center" vertical="center" shrinkToFit="1"/>
      <protection locked="0"/>
    </xf>
    <xf numFmtId="1" fontId="6" fillId="3" borderId="9" xfId="2" quotePrefix="1" applyNumberFormat="1" applyFont="1" applyFill="1" applyBorder="1" applyAlignment="1" applyProtection="1">
      <alignment horizontal="left" vertical="top" shrinkToFit="1"/>
      <protection locked="0"/>
    </xf>
    <xf numFmtId="165" fontId="6" fillId="3" borderId="9" xfId="4" applyNumberFormat="1" applyFont="1" applyFill="1" applyBorder="1" applyAlignment="1" applyProtection="1">
      <alignment horizontal="center" vertical="center" shrinkToFit="1"/>
      <protection locked="0"/>
    </xf>
    <xf numFmtId="168" fontId="6" fillId="3" borderId="9" xfId="4" applyNumberFormat="1" applyFont="1" applyFill="1" applyBorder="1" applyAlignment="1" applyProtection="1">
      <alignment horizontal="right" vertical="center" shrinkToFit="1"/>
      <protection locked="0"/>
    </xf>
    <xf numFmtId="165" fontId="6" fillId="3" borderId="7" xfId="4" applyNumberFormat="1" applyFont="1" applyFill="1" applyBorder="1" applyAlignment="1" applyProtection="1">
      <alignment horizontal="center" vertical="center" shrinkToFit="1"/>
      <protection locked="0"/>
    </xf>
    <xf numFmtId="164" fontId="5" fillId="3" borderId="9" xfId="2" applyFont="1" applyFill="1" applyBorder="1" applyAlignment="1">
      <alignment horizontal="center" shrinkToFit="1"/>
    </xf>
    <xf numFmtId="3" fontId="7" fillId="3" borderId="9" xfId="0" applyNumberFormat="1" applyFont="1" applyFill="1" applyBorder="1" applyAlignment="1" applyProtection="1">
      <alignment horizontal="center" vertical="center"/>
      <protection locked="0"/>
    </xf>
    <xf numFmtId="4" fontId="7" fillId="3" borderId="9" xfId="0" applyNumberFormat="1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horizontal="center" shrinkToFit="1"/>
      <protection hidden="1"/>
    </xf>
    <xf numFmtId="0" fontId="7" fillId="3" borderId="7" xfId="0" applyFont="1" applyFill="1" applyBorder="1" applyAlignment="1" applyProtection="1">
      <alignment horizontal="center" shrinkToFit="1"/>
      <protection locked="0"/>
    </xf>
    <xf numFmtId="0" fontId="7" fillId="3" borderId="7" xfId="0" applyFont="1" applyFill="1" applyBorder="1" applyAlignment="1" applyProtection="1">
      <alignment shrinkToFit="1"/>
      <protection locked="0"/>
    </xf>
    <xf numFmtId="169" fontId="8" fillId="3" borderId="0" xfId="2" applyNumberFormat="1" applyFont="1" applyFill="1" applyAlignment="1" applyProtection="1">
      <alignment horizontal="center" shrinkToFit="1"/>
      <protection hidden="1"/>
    </xf>
    <xf numFmtId="166" fontId="8" fillId="3" borderId="0" xfId="2" applyNumberFormat="1" applyFont="1" applyFill="1" applyAlignment="1" applyProtection="1">
      <alignment horizontal="right" shrinkToFit="1"/>
      <protection hidden="1"/>
    </xf>
    <xf numFmtId="4" fontId="5" fillId="5" borderId="8" xfId="2" applyNumberFormat="1" applyFont="1" applyFill="1" applyBorder="1" applyAlignment="1" applyProtection="1">
      <alignment vertical="center" shrinkToFit="1"/>
      <protection hidden="1"/>
    </xf>
    <xf numFmtId="4" fontId="6" fillId="5" borderId="9" xfId="2" applyNumberFormat="1" applyFont="1" applyFill="1" applyBorder="1" applyAlignment="1" applyProtection="1">
      <alignment horizontal="left" vertical="center" shrinkToFit="1"/>
      <protection locked="0"/>
    </xf>
    <xf numFmtId="0" fontId="0" fillId="5" borderId="0" xfId="0" applyFill="1"/>
    <xf numFmtId="166" fontId="6" fillId="5" borderId="9" xfId="2" applyNumberFormat="1" applyFont="1" applyFill="1" applyBorder="1" applyAlignment="1" applyProtection="1">
      <alignment horizontal="center" vertical="center" shrinkToFit="1"/>
      <protection locked="0"/>
    </xf>
    <xf numFmtId="0" fontId="6" fillId="5" borderId="9" xfId="2" applyNumberFormat="1" applyFont="1" applyFill="1" applyBorder="1" applyAlignment="1" applyProtection="1">
      <alignment horizontal="center" vertical="center" shrinkToFit="1"/>
      <protection locked="0"/>
    </xf>
    <xf numFmtId="166" fontId="6" fillId="5" borderId="7" xfId="2" applyNumberFormat="1" applyFont="1" applyFill="1" applyBorder="1" applyAlignment="1" applyProtection="1">
      <alignment horizontal="center" vertical="center" shrinkToFit="1"/>
      <protection locked="0"/>
    </xf>
    <xf numFmtId="0" fontId="6" fillId="5" borderId="9" xfId="2" quotePrefix="1" applyNumberFormat="1" applyFont="1" applyFill="1" applyBorder="1" applyAlignment="1" applyProtection="1">
      <alignment horizontal="center" vertical="center" shrinkToFit="1"/>
      <protection locked="0"/>
    </xf>
    <xf numFmtId="1" fontId="6" fillId="5" borderId="9" xfId="2" quotePrefix="1" applyNumberFormat="1" applyFont="1" applyFill="1" applyBorder="1" applyAlignment="1" applyProtection="1">
      <alignment horizontal="left" vertical="top" shrinkToFit="1"/>
      <protection locked="0"/>
    </xf>
    <xf numFmtId="165" fontId="6" fillId="5" borderId="9" xfId="4" applyNumberFormat="1" applyFont="1" applyFill="1" applyBorder="1" applyAlignment="1" applyProtection="1">
      <alignment horizontal="center" vertical="center" shrinkToFit="1"/>
      <protection locked="0"/>
    </xf>
    <xf numFmtId="168" fontId="6" fillId="5" borderId="9" xfId="4" applyNumberFormat="1" applyFont="1" applyFill="1" applyBorder="1" applyAlignment="1" applyProtection="1">
      <alignment horizontal="right" vertical="center" shrinkToFit="1"/>
      <protection locked="0"/>
    </xf>
    <xf numFmtId="168" fontId="6" fillId="5" borderId="9" xfId="4" applyNumberFormat="1" applyFont="1" applyFill="1" applyBorder="1" applyAlignment="1" applyProtection="1">
      <alignment horizontal="center" vertical="center" shrinkToFit="1"/>
      <protection locked="0"/>
    </xf>
    <xf numFmtId="165" fontId="6" fillId="5" borderId="7" xfId="4" applyNumberFormat="1" applyFont="1" applyFill="1" applyBorder="1" applyAlignment="1" applyProtection="1">
      <alignment horizontal="center" vertical="center" shrinkToFit="1"/>
      <protection locked="0"/>
    </xf>
    <xf numFmtId="164" fontId="5" fillId="5" borderId="9" xfId="2" applyFont="1" applyFill="1" applyBorder="1" applyAlignment="1" applyProtection="1">
      <alignment horizontal="center" shrinkToFit="1"/>
      <protection locked="0"/>
    </xf>
    <xf numFmtId="1" fontId="6" fillId="5" borderId="9" xfId="2" applyNumberFormat="1" applyFont="1" applyFill="1" applyBorder="1" applyAlignment="1" applyProtection="1">
      <alignment horizontal="center" vertical="center" shrinkToFit="1"/>
      <protection locked="0"/>
    </xf>
    <xf numFmtId="164" fontId="5" fillId="5" borderId="9" xfId="2" applyFont="1" applyFill="1" applyBorder="1" applyAlignment="1">
      <alignment horizontal="center" shrinkToFit="1"/>
    </xf>
    <xf numFmtId="3" fontId="7" fillId="5" borderId="9" xfId="0" applyNumberFormat="1" applyFont="1" applyFill="1" applyBorder="1" applyAlignment="1" applyProtection="1">
      <alignment horizontal="center" vertical="center"/>
      <protection locked="0"/>
    </xf>
    <xf numFmtId="4" fontId="7" fillId="5" borderId="9" xfId="0" applyNumberFormat="1" applyFont="1" applyFill="1" applyBorder="1" applyAlignment="1" applyProtection="1">
      <alignment vertical="center"/>
      <protection locked="0"/>
    </xf>
    <xf numFmtId="0" fontId="7" fillId="5" borderId="7" xfId="0" applyFont="1" applyFill="1" applyBorder="1" applyAlignment="1" applyProtection="1">
      <alignment horizontal="center" shrinkToFit="1"/>
      <protection hidden="1"/>
    </xf>
    <xf numFmtId="0" fontId="7" fillId="5" borderId="7" xfId="0" applyFont="1" applyFill="1" applyBorder="1" applyAlignment="1" applyProtection="1">
      <alignment horizontal="center" shrinkToFit="1"/>
      <protection locked="0"/>
    </xf>
    <xf numFmtId="0" fontId="7" fillId="5" borderId="7" xfId="0" applyFont="1" applyFill="1" applyBorder="1" applyAlignment="1" applyProtection="1">
      <alignment shrinkToFit="1"/>
      <protection locked="0"/>
    </xf>
    <xf numFmtId="169" fontId="8" fillId="5" borderId="0" xfId="2" applyNumberFormat="1" applyFont="1" applyFill="1" applyAlignment="1" applyProtection="1">
      <alignment horizontal="center" shrinkToFit="1"/>
      <protection hidden="1"/>
    </xf>
    <xf numFmtId="166" fontId="8" fillId="5" borderId="0" xfId="2" applyNumberFormat="1" applyFont="1" applyFill="1" applyAlignment="1" applyProtection="1">
      <alignment horizontal="right" shrinkToFit="1"/>
      <protection hidden="1"/>
    </xf>
  </cellXfs>
  <cellStyles count="5">
    <cellStyle name="Milliers" xfId="1" builtinId="3"/>
    <cellStyle name="Milliers 3" xfId="4" xr:uid="{6811E5E8-5EA7-455B-9A7F-AB93CE265750}"/>
    <cellStyle name="Normal" xfId="0" builtinId="0"/>
    <cellStyle name="Normal 2 2" xfId="2" xr:uid="{9039DCD7-B898-41A2-8C06-E35D6ECA6684}"/>
    <cellStyle name="Normal 4 2" xfId="3" xr:uid="{627515E1-72E9-4A45-9291-6AFDDA306A3D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%20AWOYI/Downloads/Liste%20Agent_Septembre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%20AWOYI/Desktop/Paie_2023_Septemb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e"/>
      <sheetName val="Report"/>
    </sheetNames>
    <sheetDataSet>
      <sheetData sheetId="0" refreshError="1"/>
      <sheetData sheetId="1" refreshError="1">
        <row r="2">
          <cell r="A2" t="str">
            <v>User/Employee ID</v>
          </cell>
          <cell r="B2" t="str">
            <v>First Name</v>
          </cell>
          <cell r="C2" t="str">
            <v>Last Name</v>
          </cell>
          <cell r="D2" t="str">
            <v>Nationality</v>
          </cell>
          <cell r="E2" t="str">
            <v>Title</v>
          </cell>
          <cell r="F2" t="str">
            <v>HQ/Expat/Local</v>
          </cell>
          <cell r="G2" t="str">
            <v>Duty Station</v>
          </cell>
          <cell r="H2" t="str">
            <v>Position Entry Date</v>
          </cell>
          <cell r="I2" t="str">
            <v>Cost Center</v>
          </cell>
          <cell r="J2" t="str">
            <v>Budget Line</v>
          </cell>
          <cell r="K2" t="str">
            <v>N+1</v>
          </cell>
          <cell r="L2" t="str">
            <v>Enabel  Email Information Email Address</v>
          </cell>
          <cell r="M2" t="str">
            <v>Gender</v>
          </cell>
          <cell r="N2" t="str">
            <v>Planned End Date</v>
          </cell>
          <cell r="O2" t="str">
            <v>Enabel - Mobile Formatted Phone Number</v>
          </cell>
          <cell r="P2" t="str">
            <v>Employment Details Date end of contract</v>
          </cell>
          <cell r="Q2" t="str">
            <v>Date Of Birth</v>
          </cell>
          <cell r="R2" t="str">
            <v>Country Of Birth</v>
          </cell>
          <cell r="S2" t="str">
            <v>Place Of Birth</v>
          </cell>
          <cell r="T2" t="str">
            <v>Address1</v>
          </cell>
          <cell r="U2" t="str">
            <v>City</v>
          </cell>
          <cell r="V2" t="str">
            <v>Position of job holder</v>
          </cell>
          <cell r="W2" t="str">
            <v>Generic Function</v>
          </cell>
          <cell r="X2" t="str">
            <v>Domain of Expertise</v>
          </cell>
          <cell r="Y2" t="str">
            <v>Level 1 Level 1 Name</v>
          </cell>
          <cell r="Z2" t="str">
            <v>Level 2 Level 2 Name</v>
          </cell>
          <cell r="AA2" t="str">
            <v>Level 3 Name</v>
          </cell>
          <cell r="AB2" t="str">
            <v>externalCode</v>
          </cell>
          <cell r="AC2" t="str">
            <v>externalName</v>
          </cell>
          <cell r="AD2" t="str">
            <v>ID</v>
          </cell>
          <cell r="AE2" t="str">
            <v>Name</v>
          </cell>
          <cell r="AF2" t="str">
            <v>Group</v>
          </cell>
        </row>
        <row r="3">
          <cell r="A3">
            <v>40513</v>
          </cell>
          <cell r="B3" t="str">
            <v>Augustin</v>
          </cell>
          <cell r="C3" t="str">
            <v>MASIKINI DANYO</v>
          </cell>
          <cell r="D3" t="str">
            <v>Congo, the Democratic Republic of the</v>
          </cell>
          <cell r="E3" t="str">
            <v>Chauffeur</v>
          </cell>
          <cell r="F3" t="str">
            <v>Nationals</v>
          </cell>
          <cell r="G3" t="str">
            <v>COD-150-Gemena</v>
          </cell>
          <cell r="H3">
            <v>45086</v>
          </cell>
          <cell r="I3" t="str">
            <v>COD2299311SH3-COD2299311SH3-Coordination SudUbangi</v>
          </cell>
          <cell r="J3" t="str">
            <v>RDC1217511_Z010200-RDC1217511_Z010200</v>
          </cell>
          <cell r="K3" t="str">
            <v>WETSHY, Bob SHOCHE</v>
          </cell>
          <cell r="L3" t="str">
            <v>augustin.masikini@enabel.be</v>
          </cell>
          <cell r="M3" t="str">
            <v>Male</v>
          </cell>
          <cell r="N3">
            <v>45809</v>
          </cell>
          <cell r="O3" t="str">
            <v>(+243) (0)815639389</v>
          </cell>
          <cell r="Q3">
            <v>24968</v>
          </cell>
          <cell r="R3" t="str">
            <v>Congo, the Democratic Republic of the</v>
          </cell>
          <cell r="S3" t="str">
            <v>Karawa</v>
          </cell>
          <cell r="V3" t="str">
            <v>Position_593</v>
          </cell>
          <cell r="W3" t="str">
            <v>LO-004-Driver</v>
          </cell>
          <cell r="Y3" t="str">
            <v>Enabel</v>
          </cell>
          <cell r="Z3" t="str">
            <v>Operations</v>
          </cell>
          <cell r="AA3" t="str">
            <v>Operations Management Afrique Centrale, Orientale et Australe</v>
          </cell>
          <cell r="AB3" t="str">
            <v>L4_0007</v>
          </cell>
          <cell r="AC3" t="str">
            <v>RR Congo / RCA</v>
          </cell>
          <cell r="AD3" t="str">
            <v>L5_0101</v>
          </cell>
          <cell r="AE3" t="str">
            <v>Support</v>
          </cell>
          <cell r="AF3" t="str">
            <v>Employee</v>
          </cell>
        </row>
        <row r="4">
          <cell r="A4">
            <v>52516</v>
          </cell>
          <cell r="B4" t="str">
            <v>Jean Claude</v>
          </cell>
          <cell r="C4" t="str">
            <v>RUSHINGWA</v>
          </cell>
          <cell r="E4" t="str">
            <v>Assistant Logisticien</v>
          </cell>
          <cell r="F4" t="str">
            <v>Nationals</v>
          </cell>
          <cell r="G4" t="str">
            <v>COD-150-Gemena</v>
          </cell>
          <cell r="H4">
            <v>44732</v>
          </cell>
          <cell r="I4" t="str">
            <v>RDC1217511-RDC1217511 - EDU EQUA</v>
          </cell>
          <cell r="J4" t="str">
            <v>RDC1217511_Z010200-RDC1217511_Z010200</v>
          </cell>
          <cell r="K4" t="str">
            <v>Selemani, Nathalie</v>
          </cell>
          <cell r="L4" t="str">
            <v>jean-claude.rushingwa@enabel.be</v>
          </cell>
          <cell r="M4" t="str">
            <v>Male</v>
          </cell>
          <cell r="N4">
            <v>46011</v>
          </cell>
          <cell r="O4" t="str">
            <v>(+243) 813727310</v>
          </cell>
          <cell r="Q4">
            <v>25602</v>
          </cell>
          <cell r="R4" t="str">
            <v>Congo, the Democratic Republic of the</v>
          </cell>
          <cell r="S4" t="str">
            <v>BUKAVU</v>
          </cell>
          <cell r="V4" t="str">
            <v>Position_2218</v>
          </cell>
          <cell r="W4" t="str">
            <v>LO-002-Administrative assistant</v>
          </cell>
          <cell r="Y4" t="str">
            <v>Enabel</v>
          </cell>
          <cell r="Z4" t="str">
            <v>Operations</v>
          </cell>
          <cell r="AA4" t="str">
            <v>Operations Management Afrique Centrale, Orientale et Australe</v>
          </cell>
          <cell r="AB4" t="str">
            <v>L4_0007</v>
          </cell>
          <cell r="AC4" t="str">
            <v>RR Congo / RCA</v>
          </cell>
          <cell r="AD4" t="str">
            <v>L5_0101</v>
          </cell>
          <cell r="AE4" t="str">
            <v>Support</v>
          </cell>
          <cell r="AF4" t="str">
            <v>Employee</v>
          </cell>
        </row>
        <row r="5">
          <cell r="A5">
            <v>52472</v>
          </cell>
          <cell r="B5" t="str">
            <v>Gisele Mercedes</v>
          </cell>
          <cell r="C5" t="str">
            <v>BOFUKIA MALA</v>
          </cell>
          <cell r="E5" t="str">
            <v>Secrétaire -caissière</v>
          </cell>
          <cell r="F5" t="str">
            <v>Nationals</v>
          </cell>
          <cell r="G5" t="str">
            <v>COD-070-Kinshasa</v>
          </cell>
          <cell r="H5">
            <v>44700</v>
          </cell>
          <cell r="I5" t="str">
            <v>COD2000111-COD2000111-Programme d’appui au Developpement de l’employabilite et de</v>
          </cell>
          <cell r="J5" t="str">
            <v>COD20001_Z010301-COD20001_Z010301</v>
          </cell>
          <cell r="K5" t="str">
            <v>SOW, Ndeye Fatou</v>
          </cell>
          <cell r="L5" t="str">
            <v>gisele.bofukia@enabel.be</v>
          </cell>
          <cell r="M5" t="str">
            <v>Female</v>
          </cell>
          <cell r="N5">
            <v>46005</v>
          </cell>
          <cell r="O5" t="str">
            <v>(+243) 999362495</v>
          </cell>
          <cell r="Q5">
            <v>28695</v>
          </cell>
          <cell r="R5" t="str">
            <v>Congo, the Democratic Republic of the</v>
          </cell>
          <cell r="S5" t="str">
            <v>Kinsahsa</v>
          </cell>
          <cell r="V5" t="str">
            <v>Position_4303</v>
          </cell>
          <cell r="W5" t="str">
            <v>LO-002-Administrative assistant</v>
          </cell>
          <cell r="Y5" t="str">
            <v>Enabel</v>
          </cell>
          <cell r="Z5" t="str">
            <v>Operations</v>
          </cell>
          <cell r="AA5" t="str">
            <v>Operations Management Afrique Centrale, Orientale et Australe</v>
          </cell>
          <cell r="AB5" t="str">
            <v>L4_0007</v>
          </cell>
          <cell r="AC5" t="str">
            <v>RR Congo / RCA</v>
          </cell>
          <cell r="AD5" t="str">
            <v>L5_0101</v>
          </cell>
          <cell r="AE5" t="str">
            <v>Support</v>
          </cell>
          <cell r="AF5" t="str">
            <v>Employee</v>
          </cell>
        </row>
        <row r="6">
          <cell r="A6">
            <v>50612</v>
          </cell>
          <cell r="B6" t="str">
            <v>Grace</v>
          </cell>
          <cell r="C6" t="str">
            <v>MBITA MOKONDA</v>
          </cell>
          <cell r="D6" t="str">
            <v>Congo, the Democratic Republic of the</v>
          </cell>
          <cell r="E6" t="str">
            <v>Caissier</v>
          </cell>
          <cell r="F6" t="str">
            <v>Nationals</v>
          </cell>
          <cell r="G6" t="str">
            <v>COD-150-Gemena</v>
          </cell>
          <cell r="H6">
            <v>42614</v>
          </cell>
          <cell r="I6" t="str">
            <v>COD2299311SH3-COD2299311SH3-Coordination SudUbangi</v>
          </cell>
          <cell r="J6" t="str">
            <v>COD2299_Z010201-COD2299_Z010201</v>
          </cell>
          <cell r="K6" t="str">
            <v>ONEMA, Pierre</v>
          </cell>
          <cell r="L6" t="str">
            <v>grace.mbita@enabel.be</v>
          </cell>
          <cell r="M6" t="str">
            <v>Male</v>
          </cell>
          <cell r="N6">
            <v>45657</v>
          </cell>
          <cell r="O6" t="str">
            <v>(+243) 977487298</v>
          </cell>
          <cell r="Q6">
            <v>32182</v>
          </cell>
          <cell r="V6" t="str">
            <v>Position_2220</v>
          </cell>
          <cell r="W6" t="str">
            <v>LO-002-Administrative assistant</v>
          </cell>
          <cell r="Y6" t="str">
            <v>Enabel</v>
          </cell>
          <cell r="Z6" t="str">
            <v>Operations</v>
          </cell>
          <cell r="AA6" t="str">
            <v>Operations Management Afrique Centrale, Orientale et Australe</v>
          </cell>
          <cell r="AB6" t="str">
            <v>L4_0007</v>
          </cell>
          <cell r="AC6" t="str">
            <v>RR Congo / RCA</v>
          </cell>
          <cell r="AD6" t="str">
            <v>L5_0101</v>
          </cell>
          <cell r="AE6" t="str">
            <v>Support</v>
          </cell>
          <cell r="AF6" t="str">
            <v>Employee</v>
          </cell>
        </row>
        <row r="7">
          <cell r="A7">
            <v>53040</v>
          </cell>
          <cell r="B7" t="str">
            <v>Olivier</v>
          </cell>
          <cell r="C7" t="str">
            <v>NDATEGANA MALIPO</v>
          </cell>
          <cell r="D7" t="str">
            <v>Congo, the Democratic Republic of the</v>
          </cell>
          <cell r="E7" t="str">
            <v>assistant admin LOG</v>
          </cell>
          <cell r="F7" t="str">
            <v>Nationals</v>
          </cell>
          <cell r="G7" t="str">
            <v>COD-030-Bukavu</v>
          </cell>
          <cell r="H7">
            <v>45049</v>
          </cell>
          <cell r="I7" t="str">
            <v>COD2299111SH1-COD2299111SH1-Coordination Tshopo</v>
          </cell>
          <cell r="J7" t="str">
            <v>COD2299_Z010201-COD2299_Z010201</v>
          </cell>
          <cell r="K7" t="str">
            <v>OSOMBA PUTSHI, Hervé</v>
          </cell>
          <cell r="L7" t="str">
            <v>olivier.ndategana@enabel.be</v>
          </cell>
          <cell r="M7" t="str">
            <v>Male</v>
          </cell>
          <cell r="N7">
            <v>45780</v>
          </cell>
          <cell r="O7" t="str">
            <v>(+243) 999704135</v>
          </cell>
          <cell r="Q7">
            <v>34640</v>
          </cell>
          <cell r="R7" t="str">
            <v>Congo, the Democratic Republic of the</v>
          </cell>
          <cell r="S7" t="str">
            <v>lemera</v>
          </cell>
          <cell r="V7" t="str">
            <v>Position_609</v>
          </cell>
          <cell r="W7" t="str">
            <v>LO-002-Administrative assistant</v>
          </cell>
          <cell r="Y7" t="str">
            <v>Enabel</v>
          </cell>
          <cell r="Z7" t="str">
            <v>Operations</v>
          </cell>
          <cell r="AA7" t="str">
            <v>Operations Management Afrique Centrale, Orientale et Australe</v>
          </cell>
          <cell r="AB7" t="str">
            <v>L4_0007</v>
          </cell>
          <cell r="AC7" t="str">
            <v>RR Congo / RCA</v>
          </cell>
          <cell r="AD7" t="str">
            <v>L5_0101</v>
          </cell>
          <cell r="AE7" t="str">
            <v>Support</v>
          </cell>
          <cell r="AF7" t="str">
            <v>Employee</v>
          </cell>
        </row>
        <row r="8">
          <cell r="A8">
            <v>53030</v>
          </cell>
          <cell r="B8" t="str">
            <v>Donatien</v>
          </cell>
          <cell r="C8" t="str">
            <v>MUTOMBO MWANAMBUTE</v>
          </cell>
          <cell r="D8" t="str">
            <v>Congo, the Democratic Republic of the</v>
          </cell>
          <cell r="E8" t="str">
            <v>collaborateur Polyvalent</v>
          </cell>
          <cell r="F8" t="str">
            <v>Nationals</v>
          </cell>
          <cell r="G8" t="str">
            <v>COD-100-Lubumbashi</v>
          </cell>
          <cell r="H8">
            <v>45076</v>
          </cell>
          <cell r="I8" t="str">
            <v>COD2299411SH4-COD2299411SH4-Coordination HK/Lualaba</v>
          </cell>
          <cell r="J8" t="str">
            <v>COD2299_Z010201-COD2299_Z010201</v>
          </cell>
          <cell r="K8" t="str">
            <v>TSHIBANDA, Jeffoxymel</v>
          </cell>
          <cell r="L8" t="str">
            <v>donaten.mutombo@enabel.be</v>
          </cell>
          <cell r="M8" t="str">
            <v>Male</v>
          </cell>
          <cell r="N8">
            <v>45809</v>
          </cell>
          <cell r="O8" t="str">
            <v>(+243) 979116445</v>
          </cell>
          <cell r="Q8">
            <v>30459</v>
          </cell>
          <cell r="R8" t="str">
            <v>Congo, the Democratic Republic of the</v>
          </cell>
          <cell r="S8" t="str">
            <v>kalonda</v>
          </cell>
          <cell r="V8" t="str">
            <v>Position_4951</v>
          </cell>
          <cell r="W8" t="str">
            <v>LO-005-Office caretaker</v>
          </cell>
          <cell r="Y8" t="str">
            <v>Enabel</v>
          </cell>
          <cell r="Z8" t="str">
            <v>Operations</v>
          </cell>
          <cell r="AA8" t="str">
            <v>Operations Management Afrique Centrale, Orientale et Australe</v>
          </cell>
          <cell r="AB8" t="str">
            <v>L4_0007</v>
          </cell>
          <cell r="AC8" t="str">
            <v>RR Congo / RCA</v>
          </cell>
          <cell r="AD8" t="str">
            <v>L5_0101</v>
          </cell>
          <cell r="AE8" t="str">
            <v>Support</v>
          </cell>
          <cell r="AF8" t="str">
            <v>Employee</v>
          </cell>
        </row>
        <row r="9">
          <cell r="A9">
            <v>52974</v>
          </cell>
          <cell r="B9" t="str">
            <v>Georges</v>
          </cell>
          <cell r="C9" t="str">
            <v>RWATA MAROYI</v>
          </cell>
          <cell r="D9" t="str">
            <v>Congo, the Democratic Republic of the</v>
          </cell>
          <cell r="E9" t="str">
            <v>Chargé MEL</v>
          </cell>
          <cell r="F9" t="str">
            <v>Nationals</v>
          </cell>
          <cell r="G9" t="str">
            <v>COD-070-Kinshasa</v>
          </cell>
          <cell r="H9">
            <v>45041</v>
          </cell>
          <cell r="I9" t="str">
            <v>COD2299511SH5-COD2299511SH5-Coordination Kinshasa</v>
          </cell>
          <cell r="J9" t="str">
            <v>COD2299_Z010301-COD2299_Z010301</v>
          </cell>
          <cell r="K9" t="str">
            <v>TANKWEY, Yves</v>
          </cell>
          <cell r="L9" t="str">
            <v>georges.rwata@enabel.be</v>
          </cell>
          <cell r="M9" t="str">
            <v>Male</v>
          </cell>
          <cell r="O9" t="str">
            <v>(+243) 973698383</v>
          </cell>
          <cell r="Q9">
            <v>31535</v>
          </cell>
          <cell r="R9" t="str">
            <v>Congo, the Democratic Republic of the</v>
          </cell>
          <cell r="S9" t="str">
            <v>Bukvu</v>
          </cell>
          <cell r="V9" t="str">
            <v>Position_4869</v>
          </cell>
          <cell r="W9" t="str">
            <v>LO-0019-Monitoring &amp; Evaluation Officer</v>
          </cell>
          <cell r="Y9" t="str">
            <v>Enabel</v>
          </cell>
          <cell r="Z9" t="str">
            <v>Operations</v>
          </cell>
          <cell r="AA9" t="str">
            <v>Operations Management Afrique Centrale, Orientale et Australe</v>
          </cell>
          <cell r="AB9" t="str">
            <v>L4_0007</v>
          </cell>
          <cell r="AC9" t="str">
            <v>RR Congo / RCA</v>
          </cell>
          <cell r="AD9" t="str">
            <v>L5_0101</v>
          </cell>
          <cell r="AE9" t="str">
            <v>Support</v>
          </cell>
          <cell r="AF9" t="str">
            <v>Employee</v>
          </cell>
        </row>
        <row r="10">
          <cell r="A10">
            <v>50364</v>
          </cell>
          <cell r="B10" t="str">
            <v>Rolando</v>
          </cell>
          <cell r="C10" t="str">
            <v>QUISPE AJORURO</v>
          </cell>
          <cell r="D10" t="str">
            <v>Bolivia, Plurinational State of</v>
          </cell>
          <cell r="E10" t="str">
            <v>Responsable Administratif et Financier (RAF)</v>
          </cell>
          <cell r="F10" t="str">
            <v>Expats</v>
          </cell>
          <cell r="G10" t="str">
            <v>COD-070-Kinshasa</v>
          </cell>
          <cell r="H10">
            <v>45108</v>
          </cell>
          <cell r="I10" t="str">
            <v>COD2202911-COD2202911-Expertise Portefeuille RDC 23-27</v>
          </cell>
          <cell r="J10" t="str">
            <v>COD22029_Z010602-COD22029_Z010602</v>
          </cell>
          <cell r="K10" t="str">
            <v>CLAESSENS, Bruno Louis Emmanuel</v>
          </cell>
          <cell r="L10" t="str">
            <v>rolando.quispe@enabel.be</v>
          </cell>
          <cell r="M10" t="str">
            <v>Male</v>
          </cell>
          <cell r="N10">
            <v>46203</v>
          </cell>
          <cell r="O10" t="str">
            <v>(+243) 0817089939</v>
          </cell>
          <cell r="Q10">
            <v>27264</v>
          </cell>
          <cell r="R10" t="str">
            <v>Bolivia, Plurinational State of</v>
          </cell>
          <cell r="S10" t="str">
            <v>La Paz</v>
          </cell>
          <cell r="V10" t="str">
            <v>Position_4942</v>
          </cell>
          <cell r="W10" t="str">
            <v>EX-RAFI-International Administrative and Financial Officer</v>
          </cell>
          <cell r="X10" t="str">
            <v>Finance</v>
          </cell>
          <cell r="Y10" t="str">
            <v>Enabel</v>
          </cell>
          <cell r="Z10" t="str">
            <v>Operations</v>
          </cell>
          <cell r="AA10" t="str">
            <v>Operations Management Afrique Centrale, Orientale et Australe</v>
          </cell>
          <cell r="AB10" t="str">
            <v>L4_0007</v>
          </cell>
          <cell r="AC10" t="str">
            <v>RR Congo / RCA</v>
          </cell>
          <cell r="AD10" t="str">
            <v>L5_0101</v>
          </cell>
          <cell r="AE10" t="str">
            <v>Support</v>
          </cell>
          <cell r="AF10" t="str">
            <v>Employee</v>
          </cell>
        </row>
        <row r="11">
          <cell r="A11">
            <v>52776</v>
          </cell>
          <cell r="B11" t="str">
            <v>Jean-Smith</v>
          </cell>
          <cell r="C11" t="str">
            <v>KABULA</v>
          </cell>
          <cell r="E11" t="str">
            <v>Chauffeur (Représentation)</v>
          </cell>
          <cell r="F11" t="str">
            <v>Nationals</v>
          </cell>
          <cell r="G11" t="str">
            <v>COD-070-Kinshasa</v>
          </cell>
          <cell r="H11">
            <v>44903</v>
          </cell>
          <cell r="I11" t="str">
            <v>2180COD-2180COD - Local office Democratic Republic of the</v>
          </cell>
          <cell r="J11" t="str">
            <v>Z010200-Z010200</v>
          </cell>
          <cell r="K11" t="str">
            <v>ABONGOMOTI, Hugues</v>
          </cell>
          <cell r="L11" t="str">
            <v>jean-smith.kabula@enabel.be</v>
          </cell>
          <cell r="M11" t="str">
            <v>Male</v>
          </cell>
          <cell r="N11">
            <v>45268</v>
          </cell>
          <cell r="O11" t="str">
            <v>(+243) 0899783138</v>
          </cell>
          <cell r="Q11">
            <v>30857</v>
          </cell>
          <cell r="R11" t="str">
            <v>Congo, the Democratic Republic of the</v>
          </cell>
          <cell r="V11" t="str">
            <v>Position_569</v>
          </cell>
          <cell r="W11" t="str">
            <v>LO-004-Driver</v>
          </cell>
          <cell r="Y11" t="str">
            <v>Enabel</v>
          </cell>
          <cell r="Z11" t="str">
            <v>Operations</v>
          </cell>
          <cell r="AA11" t="str">
            <v>Operations Management Afrique Centrale, Orientale et Australe</v>
          </cell>
          <cell r="AB11" t="str">
            <v>L4_0007</v>
          </cell>
          <cell r="AC11" t="str">
            <v>RR Congo / RCA</v>
          </cell>
          <cell r="AD11" t="str">
            <v>L5_0101</v>
          </cell>
          <cell r="AE11" t="str">
            <v>Support</v>
          </cell>
          <cell r="AF11" t="str">
            <v>Employee</v>
          </cell>
        </row>
        <row r="12">
          <cell r="A12">
            <v>50606</v>
          </cell>
          <cell r="B12" t="str">
            <v>Pierrette</v>
          </cell>
          <cell r="C12" t="str">
            <v>MUNGIEN DINOZO</v>
          </cell>
          <cell r="D12" t="str">
            <v>Congo, the Democratic Republic of the</v>
          </cell>
          <cell r="E12" t="str">
            <v>assistante de direction</v>
          </cell>
          <cell r="F12" t="str">
            <v>Nationals</v>
          </cell>
          <cell r="G12" t="str">
            <v>COD-100-Lubumbashi</v>
          </cell>
          <cell r="H12">
            <v>43535</v>
          </cell>
          <cell r="I12" t="str">
            <v>COD2299411SH4-COD2299411SH4-Coordination HK/Lualaba</v>
          </cell>
          <cell r="J12" t="str">
            <v>COD2299_Z010301-COD2299_Z010301</v>
          </cell>
          <cell r="K12" t="str">
            <v>GIACOMIN, Lorenzo</v>
          </cell>
          <cell r="L12" t="str">
            <v>pierrette.mungien@enabel.be</v>
          </cell>
          <cell r="M12" t="str">
            <v>Female</v>
          </cell>
          <cell r="N12">
            <v>45750</v>
          </cell>
          <cell r="O12" t="str">
            <v>(+243) 970056506</v>
          </cell>
          <cell r="Q12">
            <v>33844</v>
          </cell>
          <cell r="R12" t="str">
            <v>Congo, the Democratic Republic of the</v>
          </cell>
          <cell r="V12" t="str">
            <v>Position_671</v>
          </cell>
          <cell r="W12" t="str">
            <v>LO-003-Management assistant</v>
          </cell>
          <cell r="Y12" t="str">
            <v>Enabel</v>
          </cell>
          <cell r="Z12" t="str">
            <v>Operations</v>
          </cell>
          <cell r="AA12" t="str">
            <v>Operations Management Afrique Centrale, Orientale et Australe</v>
          </cell>
          <cell r="AB12" t="str">
            <v>L4_0007</v>
          </cell>
          <cell r="AC12" t="str">
            <v>RR Congo / RCA</v>
          </cell>
          <cell r="AD12" t="str">
            <v>L5_0101</v>
          </cell>
          <cell r="AE12" t="str">
            <v>Support</v>
          </cell>
          <cell r="AF12" t="str">
            <v>Employee</v>
          </cell>
        </row>
        <row r="13">
          <cell r="A13">
            <v>40410</v>
          </cell>
          <cell r="B13" t="str">
            <v>Claude</v>
          </cell>
          <cell r="C13" t="str">
            <v>NGOMA MUANDA</v>
          </cell>
          <cell r="D13" t="str">
            <v>Congo, the Democratic Republic of the</v>
          </cell>
          <cell r="E13" t="str">
            <v>Assistant Protocole</v>
          </cell>
          <cell r="F13" t="str">
            <v>Nationals</v>
          </cell>
          <cell r="G13" t="str">
            <v>COD-070-Kinshasa</v>
          </cell>
          <cell r="H13">
            <v>43148</v>
          </cell>
          <cell r="I13" t="str">
            <v>2180COD-2180COD - Local office Democratic Republic of the</v>
          </cell>
          <cell r="J13" t="str">
            <v>02_04-02_04</v>
          </cell>
          <cell r="K13" t="str">
            <v>NKAMAMBOTE SIASIA, José</v>
          </cell>
          <cell r="L13" t="str">
            <v>claude.ngoma@enabel.be</v>
          </cell>
          <cell r="M13" t="str">
            <v>Male</v>
          </cell>
          <cell r="O13" t="str">
            <v>(+243) (0)995904099</v>
          </cell>
          <cell r="Q13">
            <v>22541</v>
          </cell>
          <cell r="R13" t="str">
            <v>Congo, the Democratic Republic of the</v>
          </cell>
          <cell r="S13" t="str">
            <v>Boma</v>
          </cell>
          <cell r="V13" t="str">
            <v>Position_2148</v>
          </cell>
          <cell r="W13" t="str">
            <v>LO-002-Administrative assistant</v>
          </cell>
          <cell r="Y13" t="str">
            <v>Enabel</v>
          </cell>
          <cell r="Z13" t="str">
            <v>Operations</v>
          </cell>
          <cell r="AA13" t="str">
            <v>Operations Management Afrique Centrale, Orientale et Australe</v>
          </cell>
          <cell r="AB13" t="str">
            <v>L4_0007</v>
          </cell>
          <cell r="AC13" t="str">
            <v>RR Congo / RCA</v>
          </cell>
          <cell r="AD13" t="str">
            <v>L5_0101</v>
          </cell>
          <cell r="AE13" t="str">
            <v>Support</v>
          </cell>
          <cell r="AF13" t="str">
            <v>Employee</v>
          </cell>
        </row>
        <row r="14">
          <cell r="A14">
            <v>50804</v>
          </cell>
          <cell r="B14" t="str">
            <v>Timothee</v>
          </cell>
          <cell r="C14" t="str">
            <v>MIALA</v>
          </cell>
          <cell r="D14" t="str">
            <v>Congo, the Democratic Republic of the</v>
          </cell>
          <cell r="E14" t="str">
            <v>io gouvernance EAU</v>
          </cell>
          <cell r="F14" t="str">
            <v>Nationals</v>
          </cell>
          <cell r="G14" t="str">
            <v>COD-120-Mbuji Mayi</v>
          </cell>
          <cell r="H14">
            <v>43344</v>
          </cell>
          <cell r="I14" t="str">
            <v>COD2201211-COD2201211-Pilier 1 : Valoriser le potentiel de la jeunesse; Volet 1 : For</v>
          </cell>
          <cell r="J14" t="str">
            <v>RDC1418811_Z010200-RDC1418811_Z010200</v>
          </cell>
          <cell r="K14" t="str">
            <v>SARR, Abdou</v>
          </cell>
          <cell r="L14" t="str">
            <v>timothee.miala@enabel.be</v>
          </cell>
          <cell r="M14" t="str">
            <v>Male</v>
          </cell>
          <cell r="N14">
            <v>45291</v>
          </cell>
          <cell r="O14" t="str">
            <v>(+243) 814875459</v>
          </cell>
          <cell r="Q14">
            <v>33159</v>
          </cell>
          <cell r="R14" t="str">
            <v>Congo, the Democratic Republic of the</v>
          </cell>
          <cell r="S14" t="str">
            <v>DJUMA</v>
          </cell>
          <cell r="V14" t="str">
            <v>Position_2452</v>
          </cell>
          <cell r="W14" t="str">
            <v>LO-0011-Intervention Officer</v>
          </cell>
          <cell r="Y14" t="str">
            <v>Enabel</v>
          </cell>
          <cell r="Z14" t="str">
            <v>Operations</v>
          </cell>
          <cell r="AA14" t="str">
            <v>Operations Management Afrique Centrale, Orientale et Australe</v>
          </cell>
          <cell r="AB14" t="str">
            <v>L4_0007</v>
          </cell>
          <cell r="AC14" t="str">
            <v>RR Congo / RCA</v>
          </cell>
          <cell r="AD14" t="str">
            <v>L5_0100</v>
          </cell>
          <cell r="AE14" t="str">
            <v>Projects</v>
          </cell>
          <cell r="AF14" t="str">
            <v>Employee</v>
          </cell>
        </row>
        <row r="15">
          <cell r="A15">
            <v>52338</v>
          </cell>
          <cell r="B15" t="str">
            <v>Fabrice</v>
          </cell>
          <cell r="C15" t="str">
            <v>KATABANA TABARO</v>
          </cell>
          <cell r="E15" t="str">
            <v>IO entreprenariat agricole</v>
          </cell>
          <cell r="F15" t="str">
            <v>Nationals</v>
          </cell>
          <cell r="G15" t="str">
            <v>COD-200-Isangi</v>
          </cell>
          <cell r="H15">
            <v>45097</v>
          </cell>
          <cell r="I15" t="str">
            <v>COD2201011-COD2201011-Pilier 3  Securite alimentaire et agriculture durable; Volet 1  A</v>
          </cell>
          <cell r="J15" t="str">
            <v>RDC1217711_Z010300-RDC1217711_Z010300</v>
          </cell>
          <cell r="K15" t="str">
            <v>LOFINDA LIFAKE, Muller</v>
          </cell>
          <cell r="L15" t="str">
            <v>fabrice.katabana@enabel.be</v>
          </cell>
          <cell r="M15" t="str">
            <v>Male</v>
          </cell>
          <cell r="N15">
            <v>45657</v>
          </cell>
          <cell r="O15" t="str">
            <v>(+243) 974353635</v>
          </cell>
          <cell r="Q15">
            <v>32075</v>
          </cell>
          <cell r="R15" t="str">
            <v>Congo, the Democratic Republic of the</v>
          </cell>
          <cell r="S15" t="str">
            <v>Bujumbura</v>
          </cell>
          <cell r="V15" t="str">
            <v>Position_4142</v>
          </cell>
          <cell r="W15" t="str">
            <v>LO-0011-Intervention Officer</v>
          </cell>
          <cell r="Y15" t="str">
            <v>Enabel</v>
          </cell>
          <cell r="Z15" t="str">
            <v>Operations</v>
          </cell>
          <cell r="AA15" t="str">
            <v>Operations Management Afrique Centrale, Orientale et Australe</v>
          </cell>
          <cell r="AB15" t="str">
            <v>L4_0007</v>
          </cell>
          <cell r="AC15" t="str">
            <v>RR Congo / RCA</v>
          </cell>
          <cell r="AD15" t="str">
            <v>L5_0100</v>
          </cell>
          <cell r="AE15" t="str">
            <v>Projects</v>
          </cell>
          <cell r="AF15" t="str">
            <v>Employee</v>
          </cell>
        </row>
        <row r="16">
          <cell r="A16">
            <v>52746</v>
          </cell>
          <cell r="B16" t="str">
            <v>Arsène</v>
          </cell>
          <cell r="C16" t="str">
            <v>AKILIMALI</v>
          </cell>
          <cell r="E16" t="str">
            <v>Intervention Officer Insertion Professionnelle et Travail Décent</v>
          </cell>
          <cell r="F16" t="str">
            <v>Nationals</v>
          </cell>
          <cell r="G16" t="str">
            <v>COD-100-Lubumbashi</v>
          </cell>
          <cell r="H16">
            <v>44872</v>
          </cell>
          <cell r="I16" t="str">
            <v>COD2100511SP1-COD2100511SP1-Portefeuille Regional Thematique Protection Sociale Afrique Centr</v>
          </cell>
          <cell r="J16" t="str">
            <v>Z030809-Z030809</v>
          </cell>
          <cell r="K16" t="str">
            <v>SPRUYT, KATRIEN</v>
          </cell>
          <cell r="L16" t="str">
            <v>arsene.akilimali@enabel.be</v>
          </cell>
          <cell r="M16" t="str">
            <v>Male</v>
          </cell>
          <cell r="N16">
            <v>45603</v>
          </cell>
          <cell r="Q16">
            <v>29135</v>
          </cell>
          <cell r="R16" t="str">
            <v>Congo, the Democratic Republic of the</v>
          </cell>
          <cell r="V16" t="str">
            <v>Position_4567</v>
          </cell>
          <cell r="W16" t="str">
            <v>LO-0011-Intervention Officer</v>
          </cell>
          <cell r="Y16" t="str">
            <v>Enabel</v>
          </cell>
          <cell r="Z16" t="str">
            <v>Operations</v>
          </cell>
          <cell r="AA16" t="str">
            <v>Operations Management Afrique Centrale, Orientale et Australe</v>
          </cell>
          <cell r="AB16" t="str">
            <v>L4_0007</v>
          </cell>
          <cell r="AC16" t="str">
            <v>RR Congo / RCA</v>
          </cell>
          <cell r="AD16" t="str">
            <v>L5_0100</v>
          </cell>
          <cell r="AE16" t="str">
            <v>Projects</v>
          </cell>
          <cell r="AF16" t="str">
            <v>Employee</v>
          </cell>
        </row>
        <row r="17">
          <cell r="A17">
            <v>39631</v>
          </cell>
          <cell r="B17" t="str">
            <v>Gilles</v>
          </cell>
          <cell r="C17" t="str">
            <v>ODDOS</v>
          </cell>
          <cell r="D17" t="str">
            <v>France</v>
          </cell>
          <cell r="E17" t="str">
            <v>Intervention Manager_Gouverance Financière et Appui Institutionnel</v>
          </cell>
          <cell r="F17" t="str">
            <v>Expats</v>
          </cell>
          <cell r="G17" t="str">
            <v>COD-070-Kinshasa</v>
          </cell>
          <cell r="H17">
            <v>45139</v>
          </cell>
          <cell r="I17" t="str">
            <v>COD2202911-COD2202911-Expertise Portefeuille RDC 23-27</v>
          </cell>
          <cell r="J17" t="str">
            <v>COD22029_Z010102-COD22029_Z010102</v>
          </cell>
          <cell r="K17" t="str">
            <v>VERSTRAELEN, Krista Francisca J.</v>
          </cell>
          <cell r="L17" t="str">
            <v>gilles.oddos@enabel.be</v>
          </cell>
          <cell r="M17" t="str">
            <v>Male</v>
          </cell>
          <cell r="N17">
            <v>46965</v>
          </cell>
          <cell r="O17" t="str">
            <v>(+27) 78 610 12 65</v>
          </cell>
          <cell r="Q17">
            <v>23754</v>
          </cell>
          <cell r="R17" t="str">
            <v>France</v>
          </cell>
          <cell r="S17" t="str">
            <v>Paris</v>
          </cell>
          <cell r="V17" t="str">
            <v>Position_4899</v>
          </cell>
          <cell r="W17" t="str">
            <v>EX-IVM-Intervention Manager</v>
          </cell>
          <cell r="X17" t="str">
            <v>Governance</v>
          </cell>
          <cell r="Y17" t="str">
            <v>Enabel</v>
          </cell>
          <cell r="Z17" t="str">
            <v>Operations</v>
          </cell>
          <cell r="AA17" t="str">
            <v>Operations Management Afrique Centrale, Orientale et Australe</v>
          </cell>
          <cell r="AB17" t="str">
            <v>L4_0007</v>
          </cell>
          <cell r="AC17" t="str">
            <v>RR Congo / RCA</v>
          </cell>
          <cell r="AD17" t="str">
            <v>L5_0100</v>
          </cell>
          <cell r="AE17" t="str">
            <v>Projects</v>
          </cell>
          <cell r="AF17" t="str">
            <v>Employee</v>
          </cell>
        </row>
        <row r="18">
          <cell r="A18">
            <v>38019</v>
          </cell>
          <cell r="B18" t="str">
            <v>Luc</v>
          </cell>
          <cell r="C18" t="str">
            <v>GEYSELS</v>
          </cell>
          <cell r="D18" t="str">
            <v>Belgium</v>
          </cell>
          <cell r="E18" t="str">
            <v>Expert.e en Stratégie et Politique en Appui Institutionnel au Ministère en Charge de la Santé</v>
          </cell>
          <cell r="F18" t="str">
            <v>Expats</v>
          </cell>
          <cell r="G18" t="str">
            <v>COD-070-Kinshasa</v>
          </cell>
          <cell r="H18">
            <v>45033</v>
          </cell>
          <cell r="I18" t="str">
            <v>COD2202711-COD2202711-Pilier 4 : Gouvernance inclusive; Volet transversal : appui ins</v>
          </cell>
          <cell r="J18" t="str">
            <v>COD22021_A010301-COD22021_A010301</v>
          </cell>
          <cell r="K18" t="str">
            <v>VERSTRAELEN, Krista Francisca J.</v>
          </cell>
          <cell r="L18" t="str">
            <v>luc.geysels@enabel.be</v>
          </cell>
          <cell r="M18" t="str">
            <v>Male</v>
          </cell>
          <cell r="N18">
            <v>46674</v>
          </cell>
          <cell r="O18" t="str">
            <v>(+32) (0)479388615</v>
          </cell>
          <cell r="Q18">
            <v>22476</v>
          </cell>
          <cell r="R18" t="str">
            <v>Belgium</v>
          </cell>
          <cell r="S18" t="str">
            <v>Herentals</v>
          </cell>
          <cell r="V18" t="str">
            <v>Position_4825</v>
          </cell>
          <cell r="W18" t="str">
            <v>EX-SPE-Strategy Policy Expert</v>
          </cell>
          <cell r="Y18" t="str">
            <v>Enabel</v>
          </cell>
          <cell r="Z18" t="str">
            <v>Operations</v>
          </cell>
          <cell r="AA18" t="str">
            <v>Operations Management Afrique Centrale, Orientale et Australe</v>
          </cell>
          <cell r="AB18" t="str">
            <v>L4_0007</v>
          </cell>
          <cell r="AC18" t="str">
            <v>RR Congo / RCA</v>
          </cell>
          <cell r="AD18" t="str">
            <v>L5_0100</v>
          </cell>
          <cell r="AE18" t="str">
            <v>Projects</v>
          </cell>
        </row>
        <row r="19">
          <cell r="A19">
            <v>52954</v>
          </cell>
          <cell r="B19" t="str">
            <v>aimé</v>
          </cell>
          <cell r="C19" t="str">
            <v>BIZAZA MUZUKA</v>
          </cell>
          <cell r="D19" t="str">
            <v>Congo, the Democratic Republic of the</v>
          </cell>
          <cell r="E19" t="str">
            <v>Expert inclusion et retention</v>
          </cell>
          <cell r="F19" t="str">
            <v>Nationals</v>
          </cell>
          <cell r="G19" t="str">
            <v>COD-100-Lubumbashi</v>
          </cell>
          <cell r="H19">
            <v>45035</v>
          </cell>
          <cell r="I19" t="str">
            <v>COD2299411SH4-COD2299411SH4-Coordination HK/Lualaba</v>
          </cell>
          <cell r="J19" t="str">
            <v>COD2299_Z010201-COD2299_Z010201</v>
          </cell>
          <cell r="K19" t="str">
            <v>GIACOMIN, Lorenzo</v>
          </cell>
          <cell r="L19" t="str">
            <v>aime.bizaza@enabel.be</v>
          </cell>
          <cell r="M19" t="str">
            <v>Male</v>
          </cell>
          <cell r="N19">
            <v>45757</v>
          </cell>
          <cell r="O19" t="str">
            <v>(+243) 994 892 876</v>
          </cell>
          <cell r="Q19">
            <v>28860</v>
          </cell>
          <cell r="R19" t="str">
            <v>Congo, the Democratic Republic of the</v>
          </cell>
          <cell r="S19" t="str">
            <v>Rambo</v>
          </cell>
          <cell r="V19" t="str">
            <v>Position_4843</v>
          </cell>
          <cell r="W19" t="str">
            <v>LO-0012-Sector &amp; thematic expert</v>
          </cell>
          <cell r="Y19" t="str">
            <v>Enabel</v>
          </cell>
          <cell r="Z19" t="str">
            <v>Operations</v>
          </cell>
          <cell r="AA19" t="str">
            <v>Operations Management Afrique Centrale, Orientale et Australe</v>
          </cell>
          <cell r="AB19" t="str">
            <v>L4_0007</v>
          </cell>
          <cell r="AC19" t="str">
            <v>RR Congo / RCA</v>
          </cell>
          <cell r="AD19" t="str">
            <v>L5_0100</v>
          </cell>
          <cell r="AE19" t="str">
            <v>Projects</v>
          </cell>
          <cell r="AF19" t="str">
            <v>Employee</v>
          </cell>
        </row>
        <row r="20">
          <cell r="A20">
            <v>40017</v>
          </cell>
          <cell r="B20" t="str">
            <v>Grégoire</v>
          </cell>
          <cell r="C20" t="str">
            <v>KALONJI TSHINKUMBA</v>
          </cell>
          <cell r="D20" t="str">
            <v>Congo, the Democratic Republic of the</v>
          </cell>
          <cell r="E20" t="str">
            <v>ingenieur construction durable</v>
          </cell>
          <cell r="F20" t="str">
            <v>Nationals</v>
          </cell>
          <cell r="G20" t="str">
            <v>COD-120-Mbuji Mayi</v>
          </cell>
          <cell r="H20">
            <v>45021</v>
          </cell>
          <cell r="I20" t="str">
            <v>COD2299211SH2-COD2299211SH2-Coordination KorLom</v>
          </cell>
          <cell r="J20" t="str">
            <v>COD2299_Z010201-COD2299_Z010201</v>
          </cell>
          <cell r="K20" t="str">
            <v>MEERSSEMAN, Joël Guy L.</v>
          </cell>
          <cell r="L20" t="str">
            <v>gregoire.kalonji@enabel.be</v>
          </cell>
          <cell r="M20" t="str">
            <v>Male</v>
          </cell>
          <cell r="N20">
            <v>45750</v>
          </cell>
          <cell r="O20" t="str">
            <v>(+243) (0)972601373</v>
          </cell>
          <cell r="Q20">
            <v>27101</v>
          </cell>
          <cell r="R20" t="str">
            <v>Congo, the Democratic Republic of the</v>
          </cell>
          <cell r="S20" t="str">
            <v>Mbuji-Mayi</v>
          </cell>
          <cell r="V20" t="str">
            <v>Position_4814</v>
          </cell>
          <cell r="W20" t="str">
            <v>LO-0011-Intervention Officer</v>
          </cell>
          <cell r="X20" t="str">
            <v>Infrastructure</v>
          </cell>
          <cell r="Y20" t="str">
            <v>Enabel</v>
          </cell>
          <cell r="Z20" t="str">
            <v>Operations</v>
          </cell>
          <cell r="AA20" t="str">
            <v>Operations Management Afrique Centrale, Orientale et Australe</v>
          </cell>
          <cell r="AB20" t="str">
            <v>L4_0007</v>
          </cell>
          <cell r="AC20" t="str">
            <v>RR Congo / RCA</v>
          </cell>
          <cell r="AD20" t="str">
            <v>L5_0100</v>
          </cell>
          <cell r="AE20" t="str">
            <v>Projects</v>
          </cell>
          <cell r="AF20" t="str">
            <v>Employee</v>
          </cell>
        </row>
        <row r="21">
          <cell r="A21">
            <v>53010</v>
          </cell>
          <cell r="B21" t="str">
            <v>Jocelyne</v>
          </cell>
          <cell r="C21" t="str">
            <v>MURHONYI NTWALI</v>
          </cell>
          <cell r="D21" t="str">
            <v>Congo, the Democratic Republic of the</v>
          </cell>
          <cell r="E21" t="str">
            <v>Expert contractualisation et administration</v>
          </cell>
          <cell r="F21" t="str">
            <v>Nationals</v>
          </cell>
          <cell r="G21" t="str">
            <v>COD-070-Kinshasa</v>
          </cell>
          <cell r="H21">
            <v>45061</v>
          </cell>
          <cell r="I21" t="str">
            <v>COD2299611SH6-COD2299611SH6-Coordination nationale</v>
          </cell>
          <cell r="J21" t="str">
            <v>COD2299_Z010201-COD2299_Z010201</v>
          </cell>
          <cell r="K21" t="str">
            <v>JACOBS, Laura</v>
          </cell>
          <cell r="L21" t="str">
            <v>jocelyne.murhonyi@enabel.be</v>
          </cell>
          <cell r="M21" t="str">
            <v>Female</v>
          </cell>
          <cell r="N21">
            <v>45792</v>
          </cell>
          <cell r="O21" t="str">
            <v>(+243) 971205100</v>
          </cell>
          <cell r="Q21">
            <v>35071</v>
          </cell>
          <cell r="R21" t="str">
            <v>Congo, the Democratic Republic of the</v>
          </cell>
          <cell r="S21" t="str">
            <v>Kabare</v>
          </cell>
          <cell r="V21" t="str">
            <v>Position_4886</v>
          </cell>
          <cell r="W21" t="str">
            <v>LO-0013-Expert in Contracting</v>
          </cell>
          <cell r="X21" t="str">
            <v>Public procurement</v>
          </cell>
          <cell r="Y21" t="str">
            <v>Enabel</v>
          </cell>
          <cell r="Z21" t="str">
            <v>Operations</v>
          </cell>
          <cell r="AA21" t="str">
            <v>Operations Management Afrique Centrale, Orientale et Australe</v>
          </cell>
          <cell r="AB21" t="str">
            <v>L4_0007</v>
          </cell>
          <cell r="AC21" t="str">
            <v>RR Congo / RCA</v>
          </cell>
          <cell r="AD21" t="str">
            <v>L5_0100</v>
          </cell>
          <cell r="AE21" t="str">
            <v>Projects</v>
          </cell>
          <cell r="AF21" t="str">
            <v>Employee</v>
          </cell>
        </row>
        <row r="22">
          <cell r="A22">
            <v>52966</v>
          </cell>
          <cell r="B22" t="str">
            <v>Ghislain</v>
          </cell>
          <cell r="C22" t="str">
            <v>LOKONDA  YAKUSU</v>
          </cell>
          <cell r="D22" t="str">
            <v>Congo, the Democratic Republic of the</v>
          </cell>
          <cell r="E22" t="str">
            <v>animateur dev local</v>
          </cell>
          <cell r="F22" t="str">
            <v>Nationals</v>
          </cell>
          <cell r="G22" t="str">
            <v>COD-200-Isangi</v>
          </cell>
          <cell r="H22">
            <v>45036</v>
          </cell>
          <cell r="I22" t="str">
            <v>COD2299111SH1-COD2299111SH1-Coordination Tshopo</v>
          </cell>
          <cell r="J22" t="str">
            <v>COD2299_Z010301-COD2299_Z010301</v>
          </cell>
          <cell r="K22" t="str">
            <v>LOFINDA LIFAKE, Muller</v>
          </cell>
          <cell r="L22" t="str">
            <v>ghislain.lokonda@enabel.be</v>
          </cell>
          <cell r="M22" t="str">
            <v>Male</v>
          </cell>
          <cell r="N22">
            <v>45757</v>
          </cell>
          <cell r="O22" t="str">
            <v>(+243) 819168829</v>
          </cell>
          <cell r="Q22">
            <v>24045</v>
          </cell>
          <cell r="R22" t="str">
            <v>Congo, the Democratic Republic of the</v>
          </cell>
          <cell r="S22" t="str">
            <v>KISANGANI</v>
          </cell>
          <cell r="V22" t="str">
            <v>Position_4863</v>
          </cell>
          <cell r="W22" t="str">
            <v>LO-0016-Field officer</v>
          </cell>
          <cell r="Y22" t="str">
            <v>Enabel</v>
          </cell>
          <cell r="Z22" t="str">
            <v>Operations</v>
          </cell>
          <cell r="AA22" t="str">
            <v>Operations Management Afrique Centrale, Orientale et Australe</v>
          </cell>
          <cell r="AB22" t="str">
            <v>L4_0007</v>
          </cell>
          <cell r="AC22" t="str">
            <v>RR Congo / RCA</v>
          </cell>
          <cell r="AD22" t="str">
            <v>L5_0100</v>
          </cell>
          <cell r="AE22" t="str">
            <v>Projects</v>
          </cell>
          <cell r="AF22" t="str">
            <v>Employee</v>
          </cell>
        </row>
        <row r="23">
          <cell r="A23">
            <v>52905</v>
          </cell>
          <cell r="B23" t="str">
            <v>Josué</v>
          </cell>
          <cell r="C23" t="str">
            <v>CHIZUNGU  AKONKWA</v>
          </cell>
          <cell r="D23" t="str">
            <v>Congo, the Democratic Republic of the</v>
          </cell>
          <cell r="E23" t="str">
            <v>chargé RH</v>
          </cell>
          <cell r="F23" t="str">
            <v>Nationals</v>
          </cell>
          <cell r="G23" t="str">
            <v>COD-120-Mbuji Mayi</v>
          </cell>
          <cell r="H23">
            <v>45026</v>
          </cell>
          <cell r="I23" t="str">
            <v>COD2299211SH2-COD2299211SH2-Coordination KorLom</v>
          </cell>
          <cell r="J23" t="str">
            <v>COD2299_Z010201-COD2299_Z010201</v>
          </cell>
          <cell r="K23" t="str">
            <v>MEERSSEMAN, Joël Guy L.</v>
          </cell>
          <cell r="L23" t="str">
            <v>josue.chizungu@enabel.be</v>
          </cell>
          <cell r="M23" t="str">
            <v>Male</v>
          </cell>
          <cell r="N23">
            <v>45757</v>
          </cell>
          <cell r="O23" t="str">
            <v>(+243) 971029709</v>
          </cell>
          <cell r="Q23">
            <v>31827</v>
          </cell>
          <cell r="R23" t="str">
            <v>Congo, the Democratic Republic of the</v>
          </cell>
          <cell r="S23" t="str">
            <v>KINSHASA</v>
          </cell>
          <cell r="V23" t="str">
            <v>Position_4788</v>
          </cell>
          <cell r="W23" t="str">
            <v>LO-0011-Intervention Officer</v>
          </cell>
          <cell r="Y23" t="str">
            <v>Enabel</v>
          </cell>
          <cell r="Z23" t="str">
            <v>Operations</v>
          </cell>
          <cell r="AA23" t="str">
            <v>Operations Management Afrique Centrale, Orientale et Australe</v>
          </cell>
          <cell r="AB23" t="str">
            <v>L4_0007</v>
          </cell>
          <cell r="AC23" t="str">
            <v>RR Congo / RCA</v>
          </cell>
          <cell r="AD23" t="str">
            <v>L5_0101</v>
          </cell>
          <cell r="AE23" t="str">
            <v>Support</v>
          </cell>
          <cell r="AF23" t="str">
            <v>Employee</v>
          </cell>
        </row>
        <row r="24">
          <cell r="A24">
            <v>51006</v>
          </cell>
          <cell r="B24" t="str">
            <v>Bob SHOCHE</v>
          </cell>
          <cell r="C24" t="str">
            <v>WETSHY</v>
          </cell>
          <cell r="D24" t="str">
            <v>Congo, the Democratic Republic of the</v>
          </cell>
          <cell r="E24" t="str">
            <v>Assistant administratif LOG</v>
          </cell>
          <cell r="F24" t="str">
            <v>Nationals</v>
          </cell>
          <cell r="G24" t="str">
            <v>COD-270-Bwamanda</v>
          </cell>
          <cell r="H24">
            <v>44389</v>
          </cell>
          <cell r="I24" t="str">
            <v>COD2299311SH3-COD2299311SH3-Coordination SudUbangi</v>
          </cell>
          <cell r="J24" t="str">
            <v>COD2299_Z010201-COD2299_Z010201</v>
          </cell>
          <cell r="K24" t="str">
            <v>BARHIKEKA MACECE, Jean Baptiste</v>
          </cell>
          <cell r="L24" t="str">
            <v>bob.wetshy@enabel.be</v>
          </cell>
          <cell r="M24" t="str">
            <v>Male</v>
          </cell>
          <cell r="N24">
            <v>45657</v>
          </cell>
          <cell r="O24" t="str">
            <v>(+243) (0)970056978</v>
          </cell>
          <cell r="Q24">
            <v>27439</v>
          </cell>
          <cell r="R24" t="str">
            <v>Congo, the Democratic Republic of the</v>
          </cell>
          <cell r="S24" t="str">
            <v>Kinshasa</v>
          </cell>
          <cell r="V24" t="str">
            <v>Position_3835</v>
          </cell>
          <cell r="W24" t="str">
            <v>LO-002-Administrative assistant</v>
          </cell>
          <cell r="Y24" t="str">
            <v>Enabel</v>
          </cell>
          <cell r="Z24" t="str">
            <v>Operations</v>
          </cell>
          <cell r="AA24" t="str">
            <v>Operations Management Afrique Centrale, Orientale et Australe</v>
          </cell>
          <cell r="AB24" t="str">
            <v>L4_0007</v>
          </cell>
          <cell r="AC24" t="str">
            <v>RR Congo / RCA</v>
          </cell>
          <cell r="AD24" t="str">
            <v>L5_0101</v>
          </cell>
          <cell r="AE24" t="str">
            <v>Support</v>
          </cell>
          <cell r="AF24" t="str">
            <v>Employee</v>
          </cell>
        </row>
        <row r="25">
          <cell r="A25">
            <v>50553</v>
          </cell>
          <cell r="B25" t="str">
            <v>Adeline</v>
          </cell>
          <cell r="C25" t="str">
            <v>Ngandu</v>
          </cell>
          <cell r="D25" t="str">
            <v>Congo, the Democratic Republic of the</v>
          </cell>
          <cell r="E25" t="str">
            <v>caissière</v>
          </cell>
          <cell r="F25" t="str">
            <v>Nationals</v>
          </cell>
          <cell r="G25" t="str">
            <v>COD-080-Kisangani</v>
          </cell>
          <cell r="H25">
            <v>43115</v>
          </cell>
          <cell r="I25" t="str">
            <v>COD2299111SH1-COD2299111SH1-Coordination Tshopo</v>
          </cell>
          <cell r="J25" t="str">
            <v>COD2299_Z010201-COD2299_Z010201</v>
          </cell>
          <cell r="K25" t="str">
            <v>MUSAO TAMBWE, Alexandrine</v>
          </cell>
          <cell r="L25" t="str">
            <v>adeline.ngandu@enabel.be</v>
          </cell>
          <cell r="M25" t="str">
            <v>Female</v>
          </cell>
          <cell r="N25">
            <v>45750</v>
          </cell>
          <cell r="O25" t="str">
            <v>(+243) 970035959</v>
          </cell>
          <cell r="Q25">
            <v>24737</v>
          </cell>
          <cell r="R25" t="str">
            <v>Congo, the Democratic Republic of the</v>
          </cell>
          <cell r="V25" t="str">
            <v>Position_2147</v>
          </cell>
          <cell r="W25" t="str">
            <v>LO-002-Administrative assistant</v>
          </cell>
          <cell r="Y25" t="str">
            <v>Enabel</v>
          </cell>
          <cell r="Z25" t="str">
            <v>Operations</v>
          </cell>
          <cell r="AA25" t="str">
            <v>Operations Management Afrique Centrale, Orientale et Australe</v>
          </cell>
          <cell r="AB25" t="str">
            <v>L4_0007</v>
          </cell>
          <cell r="AC25" t="str">
            <v>RR Congo / RCA</v>
          </cell>
          <cell r="AD25" t="str">
            <v>L5_0101</v>
          </cell>
          <cell r="AE25" t="str">
            <v>Support</v>
          </cell>
          <cell r="AF25" t="str">
            <v>Employee</v>
          </cell>
        </row>
        <row r="26">
          <cell r="A26">
            <v>52373</v>
          </cell>
          <cell r="B26" t="str">
            <v>Francine</v>
          </cell>
          <cell r="C26" t="str">
            <v>MUTETA NGOIE</v>
          </cell>
          <cell r="E26" t="str">
            <v>Experte juriste – HR administration</v>
          </cell>
          <cell r="F26" t="str">
            <v>Nationals</v>
          </cell>
          <cell r="G26" t="str">
            <v>COD-070-Kinshasa</v>
          </cell>
          <cell r="H26">
            <v>44636</v>
          </cell>
          <cell r="I26" t="str">
            <v>2180COD-2180COD - Local office Democratic Republic of the</v>
          </cell>
          <cell r="J26" t="str">
            <v>Z010200-Z010200</v>
          </cell>
          <cell r="K26" t="str">
            <v>HENNIN, Françoise Anne H.</v>
          </cell>
          <cell r="L26" t="str">
            <v>francine.muteta@enabel.be</v>
          </cell>
          <cell r="M26" t="str">
            <v>Female</v>
          </cell>
          <cell r="O26" t="str">
            <v>(+243) 974448809</v>
          </cell>
          <cell r="Q26">
            <v>24166</v>
          </cell>
          <cell r="R26" t="str">
            <v>Congo, the Democratic Republic of the</v>
          </cell>
          <cell r="S26" t="str">
            <v>Lubumbashi</v>
          </cell>
          <cell r="V26" t="str">
            <v>Position_3320</v>
          </cell>
          <cell r="W26" t="str">
            <v>LO-0012-Sector &amp; thematic expert</v>
          </cell>
          <cell r="X26" t="str">
            <v>Human Resources</v>
          </cell>
          <cell r="Y26" t="str">
            <v>Enabel</v>
          </cell>
          <cell r="Z26" t="str">
            <v>Operations</v>
          </cell>
          <cell r="AA26" t="str">
            <v>Operations Management Afrique Centrale, Orientale et Australe</v>
          </cell>
          <cell r="AB26" t="str">
            <v>L4_0007</v>
          </cell>
          <cell r="AC26" t="str">
            <v>RR Congo / RCA</v>
          </cell>
          <cell r="AD26" t="str">
            <v>L5_0100</v>
          </cell>
          <cell r="AE26" t="str">
            <v>Projects</v>
          </cell>
          <cell r="AF26" t="str">
            <v>Employee</v>
          </cell>
        </row>
        <row r="27">
          <cell r="A27">
            <v>50641</v>
          </cell>
          <cell r="B27" t="str">
            <v>Cadet</v>
          </cell>
          <cell r="C27" t="str">
            <v>NSONI ZATATA</v>
          </cell>
          <cell r="D27" t="str">
            <v>Congo, the Democratic Republic of the</v>
          </cell>
          <cell r="E27" t="str">
            <v>Agent entretien</v>
          </cell>
          <cell r="F27" t="str">
            <v>Nationals</v>
          </cell>
          <cell r="G27" t="str">
            <v>COD-070-Kinshasa</v>
          </cell>
          <cell r="H27">
            <v>42856</v>
          </cell>
          <cell r="I27" t="str">
            <v>2180COD-2180COD - Local office Democratic Republic of the</v>
          </cell>
          <cell r="J27" t="str">
            <v>A_02_05-A_02_05</v>
          </cell>
          <cell r="K27" t="str">
            <v>ABONGOMOTI, Hugues</v>
          </cell>
          <cell r="L27" t="str">
            <v>cadet.zatata@enabel.be</v>
          </cell>
          <cell r="M27" t="str">
            <v>Male</v>
          </cell>
          <cell r="O27" t="str">
            <v>(+243) (0)992147951</v>
          </cell>
          <cell r="Q27">
            <v>31040</v>
          </cell>
          <cell r="R27" t="str">
            <v>Congo, the Democratic Republic of the</v>
          </cell>
          <cell r="V27" t="str">
            <v>Position_2250</v>
          </cell>
          <cell r="W27" t="str">
            <v>LO-005-Office caretaker</v>
          </cell>
          <cell r="Y27" t="str">
            <v>Enabel</v>
          </cell>
          <cell r="Z27" t="str">
            <v>Operations</v>
          </cell>
          <cell r="AA27" t="str">
            <v>Operations Management Afrique Centrale, Orientale et Australe</v>
          </cell>
          <cell r="AB27" t="str">
            <v>L4_0007</v>
          </cell>
          <cell r="AC27" t="str">
            <v>RR Congo / RCA</v>
          </cell>
          <cell r="AD27" t="str">
            <v>L5_0100</v>
          </cell>
          <cell r="AE27" t="str">
            <v>Projects</v>
          </cell>
          <cell r="AF27" t="str">
            <v>Employee</v>
          </cell>
        </row>
        <row r="28">
          <cell r="A28">
            <v>52336</v>
          </cell>
          <cell r="B28" t="str">
            <v>Harison Cesaire</v>
          </cell>
          <cell r="C28" t="str">
            <v>Rasamoelina</v>
          </cell>
          <cell r="D28" t="str">
            <v>Madagascar</v>
          </cell>
          <cell r="E28" t="str">
            <v>Project Manager pour le programme d'appui à la réforme de la police</v>
          </cell>
          <cell r="F28" t="str">
            <v>Expats</v>
          </cell>
          <cell r="G28" t="str">
            <v>COD-070-Kinshasa</v>
          </cell>
          <cell r="H28">
            <v>44607</v>
          </cell>
          <cell r="I28" t="str">
            <v>COD2100201-COD2100201-COD2100201</v>
          </cell>
          <cell r="J28" t="str">
            <v>COD21002_Z010201-COD21002_Z010201</v>
          </cell>
          <cell r="K28" t="str">
            <v>MUTOMBO-MUDIAY, Jean-Luc</v>
          </cell>
          <cell r="L28" t="str">
            <v>cesaire.rasamoelina@enabel.be</v>
          </cell>
          <cell r="M28" t="str">
            <v>Male</v>
          </cell>
          <cell r="N28">
            <v>45808</v>
          </cell>
          <cell r="O28" t="str">
            <v>(+243) (0)825410043</v>
          </cell>
          <cell r="Q28">
            <v>25980</v>
          </cell>
          <cell r="R28" t="str">
            <v>Madagascar</v>
          </cell>
          <cell r="S28" t="str">
            <v>Antsirabe</v>
          </cell>
          <cell r="V28" t="str">
            <v>Position_4162</v>
          </cell>
          <cell r="W28" t="str">
            <v>EX-IVM-Intervention Manager</v>
          </cell>
          <cell r="X28" t="str">
            <v>Safety and Security Management</v>
          </cell>
          <cell r="Y28" t="str">
            <v>Enabel</v>
          </cell>
          <cell r="Z28" t="str">
            <v>Operations</v>
          </cell>
          <cell r="AA28" t="str">
            <v>Operations Management Afrique Centrale, Orientale et Australe</v>
          </cell>
          <cell r="AB28" t="str">
            <v>L4_0007</v>
          </cell>
          <cell r="AC28" t="str">
            <v>RR Congo / RCA</v>
          </cell>
          <cell r="AD28" t="str">
            <v>L5_0100</v>
          </cell>
          <cell r="AE28" t="str">
            <v>Projects</v>
          </cell>
          <cell r="AF28" t="str">
            <v>Employee</v>
          </cell>
        </row>
        <row r="29">
          <cell r="A29">
            <v>50702</v>
          </cell>
          <cell r="B29" t="str">
            <v>Fabien</v>
          </cell>
          <cell r="C29" t="str">
            <v>LOCHT</v>
          </cell>
          <cell r="D29" t="str">
            <v>Belgium</v>
          </cell>
          <cell r="E29" t="str">
            <v>Country Portfolio Manager RDC/RCA</v>
          </cell>
          <cell r="F29" t="str">
            <v>Expats</v>
          </cell>
          <cell r="G29" t="str">
            <v>COD-070-Kinshasa</v>
          </cell>
          <cell r="H29">
            <v>45139</v>
          </cell>
          <cell r="I29" t="str">
            <v>2180COD-2180COD - Local office Democratic Republic of the</v>
          </cell>
          <cell r="J29" t="str">
            <v>01_00-01_00</v>
          </cell>
          <cell r="K29" t="str">
            <v>VERSTRAELEN, Krista Francisca J.</v>
          </cell>
          <cell r="L29" t="str">
            <v>fabien.locht@enabel.be</v>
          </cell>
          <cell r="M29" t="str">
            <v>Male</v>
          </cell>
          <cell r="N29">
            <v>46965</v>
          </cell>
          <cell r="O29" t="str">
            <v>(+224) 623 725 660</v>
          </cell>
          <cell r="Q29">
            <v>28403</v>
          </cell>
          <cell r="R29" t="str">
            <v>Belgium</v>
          </cell>
          <cell r="S29" t="str">
            <v>Verviers</v>
          </cell>
          <cell r="V29" t="str">
            <v>Position_5036</v>
          </cell>
          <cell r="W29" t="str">
            <v>EX-CPM-Country portfolio manager</v>
          </cell>
          <cell r="X29" t="str">
            <v>Infrastructure</v>
          </cell>
          <cell r="Y29" t="str">
            <v>Enabel</v>
          </cell>
          <cell r="Z29" t="str">
            <v>Operations</v>
          </cell>
          <cell r="AA29" t="str">
            <v>Operations Management Afrique Centrale, Orientale et Australe</v>
          </cell>
          <cell r="AB29" t="str">
            <v>L4_0007</v>
          </cell>
          <cell r="AC29" t="str">
            <v>RR Congo / RCA</v>
          </cell>
          <cell r="AD29" t="str">
            <v>L5_0100</v>
          </cell>
          <cell r="AE29" t="str">
            <v>Projects</v>
          </cell>
          <cell r="AF29" t="str">
            <v>Employee</v>
          </cell>
        </row>
        <row r="30">
          <cell r="A30">
            <v>51324</v>
          </cell>
          <cell r="B30" t="str">
            <v>Fodé</v>
          </cell>
          <cell r="C30" t="str">
            <v>Niang</v>
          </cell>
          <cell r="D30" t="str">
            <v>Canada</v>
          </cell>
          <cell r="E30" t="str">
            <v>Project Managers Agriculture</v>
          </cell>
          <cell r="F30" t="str">
            <v>Expats</v>
          </cell>
          <cell r="G30" t="str">
            <v>COD-120-Mbuji Mayi</v>
          </cell>
          <cell r="H30">
            <v>44986</v>
          </cell>
          <cell r="I30" t="str">
            <v>COD2202911-COD2202911-Expertise Portefeuille RDC 23-27</v>
          </cell>
          <cell r="J30" t="str">
            <v>COD22029_Z010102-COD22029_Z010102</v>
          </cell>
          <cell r="K30" t="str">
            <v>MEERSSEMAN, Joël Guy L.</v>
          </cell>
          <cell r="L30" t="str">
            <v>fode.niang@enabel.be</v>
          </cell>
          <cell r="M30" t="str">
            <v>Male</v>
          </cell>
          <cell r="N30">
            <v>46568</v>
          </cell>
          <cell r="O30" t="str">
            <v>(+243) 0817089678</v>
          </cell>
          <cell r="Q30">
            <v>25934</v>
          </cell>
          <cell r="R30" t="str">
            <v>Senegal</v>
          </cell>
          <cell r="S30" t="str">
            <v>Gandiaye</v>
          </cell>
          <cell r="V30" t="str">
            <v>Position_4740</v>
          </cell>
          <cell r="W30" t="str">
            <v>EX-IVM-Intervention Manager</v>
          </cell>
          <cell r="X30" t="str">
            <v>Agriculture</v>
          </cell>
          <cell r="Y30" t="str">
            <v>Enabel</v>
          </cell>
          <cell r="Z30" t="str">
            <v>Operations</v>
          </cell>
          <cell r="AA30" t="str">
            <v>Operations Management Afrique Centrale, Orientale et Australe</v>
          </cell>
          <cell r="AB30" t="str">
            <v>L4_0007</v>
          </cell>
          <cell r="AC30" t="str">
            <v>RR Congo / RCA</v>
          </cell>
          <cell r="AD30" t="str">
            <v>L5_0100</v>
          </cell>
          <cell r="AE30" t="str">
            <v>Projects</v>
          </cell>
          <cell r="AF30" t="str">
            <v>Employee</v>
          </cell>
        </row>
        <row r="31">
          <cell r="A31">
            <v>52937</v>
          </cell>
          <cell r="B31" t="str">
            <v>justin</v>
          </cell>
          <cell r="C31" t="str">
            <v>BUKASA MULUMBA</v>
          </cell>
          <cell r="D31" t="str">
            <v>Congo, the Democratic Republic of the</v>
          </cell>
          <cell r="E31" t="str">
            <v>chargé Insertion Professionnelle et Travail Décent</v>
          </cell>
          <cell r="F31" t="str">
            <v>Nationals</v>
          </cell>
          <cell r="G31" t="str">
            <v>COD-070-Kinshasa</v>
          </cell>
          <cell r="H31">
            <v>45019</v>
          </cell>
          <cell r="I31" t="str">
            <v>COD2100511SP1-COD2100511SP1-Portefeuille Regional Thematique Protection Sociale Afrique Centr</v>
          </cell>
          <cell r="J31" t="str">
            <v>RDC182081T_Z010104-RDC182081T_Z010104</v>
          </cell>
          <cell r="K31" t="str">
            <v>VANSTALLEN, CHARLOTTE</v>
          </cell>
          <cell r="L31" t="str">
            <v>justin.bukasa@enabel.be</v>
          </cell>
          <cell r="M31" t="str">
            <v>Male</v>
          </cell>
          <cell r="N31">
            <v>45750</v>
          </cell>
          <cell r="O31" t="str">
            <v>(+243) 970306590</v>
          </cell>
          <cell r="Q31">
            <v>33874</v>
          </cell>
          <cell r="R31" t="str">
            <v>Congo, the Democratic Republic of the</v>
          </cell>
          <cell r="V31" t="str">
            <v>Position_4564</v>
          </cell>
          <cell r="W31" t="str">
            <v>LO-0011-Intervention Officer</v>
          </cell>
          <cell r="Y31" t="str">
            <v>Enabel</v>
          </cell>
          <cell r="Z31" t="str">
            <v>Operations</v>
          </cell>
          <cell r="AA31" t="str">
            <v>Operations Management Afrique Centrale, Orientale et Australe</v>
          </cell>
          <cell r="AB31" t="str">
            <v>L4_0007</v>
          </cell>
          <cell r="AC31" t="str">
            <v>RR Congo / RCA</v>
          </cell>
          <cell r="AD31" t="str">
            <v>L5_0100</v>
          </cell>
          <cell r="AE31" t="str">
            <v>Projects</v>
          </cell>
          <cell r="AF31" t="str">
            <v>Employee</v>
          </cell>
        </row>
        <row r="32">
          <cell r="A32">
            <v>50557</v>
          </cell>
          <cell r="B32" t="str">
            <v>Pierre</v>
          </cell>
          <cell r="C32" t="str">
            <v>ONEMA</v>
          </cell>
          <cell r="D32" t="str">
            <v>Congo, the Democratic Republic of the</v>
          </cell>
          <cell r="E32" t="str">
            <v>Responsable administratif et financier</v>
          </cell>
          <cell r="F32" t="str">
            <v>Nationals</v>
          </cell>
          <cell r="G32" t="str">
            <v>COD-150-Gemena</v>
          </cell>
          <cell r="H32">
            <v>45079</v>
          </cell>
          <cell r="I32" t="str">
            <v>COD2299311SH3-COD2299311SH3-Coordination SudUbangi</v>
          </cell>
          <cell r="J32" t="str">
            <v>COD2299_Z010201-COD2299_Z010201</v>
          </cell>
          <cell r="K32" t="str">
            <v>REUSENS, Olivier Jean L</v>
          </cell>
          <cell r="L32" t="str">
            <v>pierre.onema@enabel.be</v>
          </cell>
          <cell r="M32" t="str">
            <v>Male</v>
          </cell>
          <cell r="N32">
            <v>45809</v>
          </cell>
          <cell r="O32" t="str">
            <v>(+243) 971018765</v>
          </cell>
          <cell r="Q32">
            <v>26335</v>
          </cell>
          <cell r="R32" t="str">
            <v>Congo, the Democratic Republic of the</v>
          </cell>
          <cell r="V32" t="str">
            <v>Position_2152</v>
          </cell>
          <cell r="W32" t="str">
            <v>LO-0018-Financial and administrative responsible (RAF)</v>
          </cell>
          <cell r="Y32" t="str">
            <v>Enabel</v>
          </cell>
          <cell r="Z32" t="str">
            <v>Operations</v>
          </cell>
          <cell r="AA32" t="str">
            <v>Operations Management Afrique Centrale, Orientale et Australe</v>
          </cell>
          <cell r="AB32" t="str">
            <v>L4_0007</v>
          </cell>
          <cell r="AC32" t="str">
            <v>RR Congo / RCA</v>
          </cell>
          <cell r="AD32" t="str">
            <v>L5_0101</v>
          </cell>
          <cell r="AE32" t="str">
            <v>Support</v>
          </cell>
          <cell r="AF32" t="str">
            <v>Employee</v>
          </cell>
        </row>
        <row r="33">
          <cell r="A33">
            <v>51389</v>
          </cell>
          <cell r="B33" t="str">
            <v>Guy</v>
          </cell>
          <cell r="C33" t="str">
            <v>MOLONGI PENE</v>
          </cell>
          <cell r="D33" t="str">
            <v>Congo, the Democratic Republic of the</v>
          </cell>
          <cell r="E33" t="str">
            <v>Ingénieur en foresterie</v>
          </cell>
          <cell r="F33" t="str">
            <v>Nationals</v>
          </cell>
          <cell r="G33" t="str">
            <v>COD-240-Lisala</v>
          </cell>
          <cell r="H33">
            <v>43845</v>
          </cell>
          <cell r="I33" t="str">
            <v>RDC182081T-RDC182081T - REDDMONG</v>
          </cell>
          <cell r="J33" t="str">
            <v>RDC182081T_Z010101-RDC182081T_Z010101</v>
          </cell>
          <cell r="K33" t="str">
            <v>CYTRYN, Stéphane</v>
          </cell>
          <cell r="L33" t="str">
            <v>guy.molongi@enabel.be</v>
          </cell>
          <cell r="M33" t="str">
            <v>Male</v>
          </cell>
          <cell r="N33">
            <v>45291</v>
          </cell>
          <cell r="O33" t="str">
            <v>(+243) (0)819690992</v>
          </cell>
          <cell r="Q33">
            <v>31100</v>
          </cell>
          <cell r="R33" t="str">
            <v>Congo, the Democratic Republic of the</v>
          </cell>
          <cell r="S33" t="str">
            <v>Mbandaka</v>
          </cell>
          <cell r="V33" t="str">
            <v>Position_3085</v>
          </cell>
          <cell r="W33" t="str">
            <v>LO-0011-Intervention Officer</v>
          </cell>
          <cell r="Y33" t="str">
            <v>Enabel</v>
          </cell>
          <cell r="Z33" t="str">
            <v>Operations</v>
          </cell>
          <cell r="AA33" t="str">
            <v>Operations Management Afrique Centrale, Orientale et Australe</v>
          </cell>
          <cell r="AD33" t="str">
            <v>L5_0100</v>
          </cell>
          <cell r="AE33" t="str">
            <v>Projects</v>
          </cell>
          <cell r="AF33" t="str">
            <v>Employee</v>
          </cell>
        </row>
        <row r="34">
          <cell r="A34">
            <v>52495</v>
          </cell>
          <cell r="B34" t="str">
            <v>Francine</v>
          </cell>
          <cell r="C34" t="str">
            <v>SHAKO OBONGA</v>
          </cell>
          <cell r="E34" t="str">
            <v>Experte Nationale Juriste droit Humain</v>
          </cell>
          <cell r="F34" t="str">
            <v>Nationals</v>
          </cell>
          <cell r="G34" t="str">
            <v>COD-070-Kinshasa</v>
          </cell>
          <cell r="H34">
            <v>44714</v>
          </cell>
          <cell r="I34" t="str">
            <v>RDC1419111-RDC1419111 - Maisons PANZI</v>
          </cell>
          <cell r="J34" t="str">
            <v>RDC1419111_E010700-RDC1419111_E010700</v>
          </cell>
          <cell r="K34" t="str">
            <v>KONAN, Kouassi Edouard</v>
          </cell>
          <cell r="L34" t="str">
            <v>francine.shako@enabel.be</v>
          </cell>
          <cell r="M34" t="str">
            <v>Female</v>
          </cell>
          <cell r="N34">
            <v>45829</v>
          </cell>
          <cell r="O34" t="str">
            <v>(+243) 82 34 55 953</v>
          </cell>
          <cell r="Q34">
            <v>30314</v>
          </cell>
          <cell r="R34" t="str">
            <v>Congo, the Democratic Republic of the</v>
          </cell>
          <cell r="S34" t="str">
            <v>KANYAMA</v>
          </cell>
          <cell r="V34" t="str">
            <v>Position_4330</v>
          </cell>
          <cell r="W34" t="str">
            <v>LO-0012-Sector &amp; thematic expert</v>
          </cell>
          <cell r="Y34" t="str">
            <v>Enabel</v>
          </cell>
          <cell r="Z34" t="str">
            <v>Sector &amp; thematic expertise</v>
          </cell>
          <cell r="AF34" t="str">
            <v>Employee</v>
          </cell>
        </row>
        <row r="35">
          <cell r="A35">
            <v>52962</v>
          </cell>
          <cell r="B35" t="str">
            <v>Divine</v>
          </cell>
          <cell r="C35" t="str">
            <v>TSHILONGO DIUMVUA</v>
          </cell>
          <cell r="D35" t="str">
            <v>Congo, the Democratic Republic of the</v>
          </cell>
          <cell r="E35" t="str">
            <v>archiviste</v>
          </cell>
          <cell r="F35" t="str">
            <v>Nationals</v>
          </cell>
          <cell r="G35" t="str">
            <v>COD-120-Mbuji Mayi</v>
          </cell>
          <cell r="H35">
            <v>45036</v>
          </cell>
          <cell r="I35" t="str">
            <v>COD2299211SH2-COD2299211SH2-Coordination KorLom</v>
          </cell>
          <cell r="J35" t="str">
            <v>COD2299_Z010201-COD2299_Z010201</v>
          </cell>
          <cell r="K35" t="str">
            <v>BIGIRINDAVYI, Jean-Bosco</v>
          </cell>
          <cell r="L35" t="str">
            <v>divine.tshilongo@enabel.be</v>
          </cell>
          <cell r="M35" t="str">
            <v>Female</v>
          </cell>
          <cell r="N35">
            <v>45940</v>
          </cell>
          <cell r="O35" t="str">
            <v>(+243) 827393900</v>
          </cell>
          <cell r="Q35">
            <v>35552</v>
          </cell>
          <cell r="R35" t="str">
            <v>Congo, the Democratic Republic of the</v>
          </cell>
          <cell r="S35" t="str">
            <v>Mbuji-Mayi</v>
          </cell>
          <cell r="V35" t="str">
            <v>Position_4862</v>
          </cell>
          <cell r="W35" t="str">
            <v>LO-002-Administrative assistant</v>
          </cell>
          <cell r="Y35" t="str">
            <v>Enabel</v>
          </cell>
          <cell r="Z35" t="str">
            <v>Finance, ICT, Logistics</v>
          </cell>
          <cell r="AF35" t="str">
            <v>Employee</v>
          </cell>
        </row>
        <row r="36">
          <cell r="A36">
            <v>53200</v>
          </cell>
          <cell r="B36" t="str">
            <v>Gwladys</v>
          </cell>
          <cell r="C36" t="str">
            <v>NSADISI WA NKEMBI</v>
          </cell>
          <cell r="D36" t="str">
            <v>Congo, the Democratic Republic of the</v>
          </cell>
          <cell r="E36" t="str">
            <v>Responsable Administratif et Financier</v>
          </cell>
          <cell r="F36" t="str">
            <v>Nationals</v>
          </cell>
          <cell r="G36" t="str">
            <v>COD-070-Kinshasa</v>
          </cell>
          <cell r="H36">
            <v>45184</v>
          </cell>
          <cell r="I36" t="str">
            <v>COD2299511SH5-COD2299511SH5-Coordination Kinshasa</v>
          </cell>
          <cell r="J36" t="str">
            <v>COD2299_Z010201-COD2299_Z010201</v>
          </cell>
          <cell r="K36" t="str">
            <v>CLAESSENS, Bruno Louis Emmanuel</v>
          </cell>
          <cell r="L36" t="str">
            <v>gwladys.nsadisi@enabel.be</v>
          </cell>
          <cell r="M36" t="str">
            <v>Male</v>
          </cell>
          <cell r="O36" t="str">
            <v>(+243) 995029362</v>
          </cell>
          <cell r="Q36">
            <v>33178</v>
          </cell>
          <cell r="R36" t="str">
            <v>Congo, the Democratic Republic of the</v>
          </cell>
          <cell r="S36" t="str">
            <v>matadi</v>
          </cell>
          <cell r="V36" t="str">
            <v>Position_5089</v>
          </cell>
          <cell r="W36" t="str">
            <v>LO-0018-Financial and administrative responsible (RAF)</v>
          </cell>
          <cell r="X36" t="str">
            <v>Finance</v>
          </cell>
          <cell r="Y36" t="str">
            <v>Enabel</v>
          </cell>
          <cell r="Z36" t="str">
            <v>Operations</v>
          </cell>
          <cell r="AA36" t="str">
            <v>Operations Management Support</v>
          </cell>
          <cell r="AF36" t="str">
            <v>Employee</v>
          </cell>
        </row>
        <row r="37">
          <cell r="A37">
            <v>50628</v>
          </cell>
          <cell r="B37" t="str">
            <v>Rosine</v>
          </cell>
          <cell r="C37" t="str">
            <v>MUSSA TCHEUSI</v>
          </cell>
          <cell r="D37" t="str">
            <v>Congo, the Democratic Republic of the</v>
          </cell>
          <cell r="E37" t="str">
            <v>Caissière</v>
          </cell>
          <cell r="F37" t="str">
            <v>Nationals</v>
          </cell>
          <cell r="G37" t="str">
            <v>COD-070-Kinshasa</v>
          </cell>
          <cell r="H37">
            <v>42786</v>
          </cell>
          <cell r="I37" t="str">
            <v>COD2299511SH5-COD2299511SH5-Coordination Kinshasa</v>
          </cell>
          <cell r="J37" t="str">
            <v>COD2299_Z010201-COD2299_Z010201</v>
          </cell>
          <cell r="K37" t="str">
            <v>MPAKA LUZOLO, Gisèle</v>
          </cell>
          <cell r="L37" t="str">
            <v>rosine.mussa@enabel.be</v>
          </cell>
          <cell r="M37" t="str">
            <v>Female</v>
          </cell>
          <cell r="N37">
            <v>45750</v>
          </cell>
          <cell r="O37" t="str">
            <v>(+243) 990367728</v>
          </cell>
          <cell r="Q37">
            <v>29437</v>
          </cell>
          <cell r="R37" t="str">
            <v>Congo, the Democratic Republic of the</v>
          </cell>
          <cell r="V37" t="str">
            <v>Position_2237</v>
          </cell>
          <cell r="W37" t="str">
            <v>LO-002-Administrative assistant</v>
          </cell>
          <cell r="Y37" t="str">
            <v>Enabel</v>
          </cell>
          <cell r="Z37" t="str">
            <v>Operations</v>
          </cell>
          <cell r="AA37" t="str">
            <v>Operations Management Afrique Centrale, Orientale et Australe</v>
          </cell>
          <cell r="AB37" t="str">
            <v>L4_0007</v>
          </cell>
          <cell r="AC37" t="str">
            <v>RR Congo / RCA</v>
          </cell>
          <cell r="AD37" t="str">
            <v>L5_0101</v>
          </cell>
          <cell r="AE37" t="str">
            <v>Support</v>
          </cell>
          <cell r="AF37" t="str">
            <v>Employee</v>
          </cell>
        </row>
        <row r="38">
          <cell r="A38">
            <v>52836</v>
          </cell>
          <cell r="B38" t="str">
            <v>Placide</v>
          </cell>
          <cell r="C38" t="str">
            <v>BUKASA MWAMBA</v>
          </cell>
          <cell r="E38" t="str">
            <v>Chauffeur</v>
          </cell>
          <cell r="F38" t="str">
            <v>Nationals</v>
          </cell>
          <cell r="G38" t="str">
            <v>COD-100-Lubumbashi</v>
          </cell>
          <cell r="H38">
            <v>44973</v>
          </cell>
          <cell r="I38" t="str">
            <v>COD2299411SH4-COD2299411SH4-Coordination HK/Lualaba</v>
          </cell>
          <cell r="J38" t="str">
            <v>COD2299_Z010201-COD2299_Z010201</v>
          </cell>
          <cell r="K38" t="str">
            <v>MASARARA NGOMANWA, Séraphin</v>
          </cell>
          <cell r="L38" t="str">
            <v>placide.bukasa@enabel.be</v>
          </cell>
          <cell r="M38" t="str">
            <v>Male</v>
          </cell>
          <cell r="N38">
            <v>45680</v>
          </cell>
          <cell r="O38" t="str">
            <v>(+243) 814086119</v>
          </cell>
          <cell r="Q38">
            <v>25823</v>
          </cell>
          <cell r="R38" t="str">
            <v>Congo, the Democratic Republic of the</v>
          </cell>
          <cell r="S38" t="str">
            <v>Kolwezi</v>
          </cell>
          <cell r="V38" t="str">
            <v>Position_567</v>
          </cell>
          <cell r="W38" t="str">
            <v>LO-004-Driver</v>
          </cell>
          <cell r="Y38" t="str">
            <v>Enabel</v>
          </cell>
          <cell r="Z38" t="str">
            <v>Operations</v>
          </cell>
          <cell r="AA38" t="str">
            <v>Operations Management Afrique Centrale, Orientale et Australe</v>
          </cell>
          <cell r="AB38" t="str">
            <v>L4_0007</v>
          </cell>
          <cell r="AC38" t="str">
            <v>RR Congo / RCA</v>
          </cell>
          <cell r="AD38" t="str">
            <v>L5_0101</v>
          </cell>
          <cell r="AE38" t="str">
            <v>Support</v>
          </cell>
          <cell r="AF38" t="str">
            <v>Employee</v>
          </cell>
        </row>
        <row r="39">
          <cell r="A39">
            <v>38460</v>
          </cell>
          <cell r="B39" t="str">
            <v>Françoise</v>
          </cell>
          <cell r="C39" t="str">
            <v>KAPAMVULE KONGOLO</v>
          </cell>
          <cell r="D39" t="str">
            <v>Congo, the Democratic Republic of the</v>
          </cell>
          <cell r="E39" t="str">
            <v>archiviste</v>
          </cell>
          <cell r="F39" t="str">
            <v>Nationals</v>
          </cell>
          <cell r="G39" t="str">
            <v>COD-100-Lubumbashi</v>
          </cell>
          <cell r="H39">
            <v>41640</v>
          </cell>
          <cell r="I39" t="str">
            <v>COD2299411SH4-COD2299411SH4-Coordination HK/Lualaba</v>
          </cell>
          <cell r="J39" t="str">
            <v>COD2299_Z010201-COD2299_Z010201</v>
          </cell>
          <cell r="K39" t="str">
            <v>Selemani, Nathalie</v>
          </cell>
          <cell r="L39" t="str">
            <v>francoise.kapamvule@enabel.be</v>
          </cell>
          <cell r="M39" t="str">
            <v>Female</v>
          </cell>
          <cell r="N39">
            <v>45750</v>
          </cell>
          <cell r="O39" t="str">
            <v>(+243) 998900662</v>
          </cell>
          <cell r="Q39">
            <v>23747</v>
          </cell>
          <cell r="R39" t="str">
            <v>Congo, the Democratic Republic of the</v>
          </cell>
          <cell r="S39" t="str">
            <v>Kabinda</v>
          </cell>
          <cell r="V39" t="str">
            <v>Position_539</v>
          </cell>
          <cell r="W39" t="str">
            <v>LO-002-Administrative assistant</v>
          </cell>
          <cell r="Y39" t="str">
            <v>Enabel</v>
          </cell>
          <cell r="Z39" t="str">
            <v>Operations</v>
          </cell>
          <cell r="AA39" t="str">
            <v>Operations Management Afrique Centrale, Orientale et Australe</v>
          </cell>
          <cell r="AB39" t="str">
            <v>L4_0007</v>
          </cell>
          <cell r="AC39" t="str">
            <v>RR Congo / RCA</v>
          </cell>
          <cell r="AD39" t="str">
            <v>L5_0101</v>
          </cell>
          <cell r="AE39" t="str">
            <v>Support</v>
          </cell>
          <cell r="AF39" t="str">
            <v>Employee</v>
          </cell>
        </row>
        <row r="40">
          <cell r="A40">
            <v>40425</v>
          </cell>
          <cell r="B40" t="str">
            <v>Jean-claude</v>
          </cell>
          <cell r="C40" t="str">
            <v>MBAYA JADIKA</v>
          </cell>
          <cell r="D40" t="str">
            <v>Congo, the Democratic Republic of the</v>
          </cell>
          <cell r="E40" t="str">
            <v>Chauffeur (RDC1217111)</v>
          </cell>
          <cell r="F40" t="str">
            <v>Nationals</v>
          </cell>
          <cell r="G40" t="str">
            <v>COD-120-Mbuji Mayi</v>
          </cell>
          <cell r="H40">
            <v>41671</v>
          </cell>
          <cell r="I40" t="str">
            <v>COD2299211SH2-COD2299211SH2-Coordination KorLom</v>
          </cell>
          <cell r="J40" t="str">
            <v>COD2299_Z010201-COD2299_Z010201</v>
          </cell>
          <cell r="K40" t="str">
            <v>MISENGA CIANYI, Jacqueline</v>
          </cell>
          <cell r="L40" t="str">
            <v>jeanclaude.mbaya@enabel.be</v>
          </cell>
          <cell r="M40" t="str">
            <v>Male</v>
          </cell>
          <cell r="N40">
            <v>45657</v>
          </cell>
          <cell r="O40" t="str">
            <v>(+243) (0)971009054</v>
          </cell>
          <cell r="Q40">
            <v>23361</v>
          </cell>
          <cell r="R40" t="str">
            <v>Congo, the Democratic Republic of the</v>
          </cell>
          <cell r="S40" t="str">
            <v>Katanda</v>
          </cell>
          <cell r="V40" t="str">
            <v>Position_607</v>
          </cell>
          <cell r="W40" t="str">
            <v>LO-004-Driver</v>
          </cell>
          <cell r="Y40" t="str">
            <v>Enabel</v>
          </cell>
          <cell r="Z40" t="str">
            <v>Operations</v>
          </cell>
          <cell r="AA40" t="str">
            <v>Operations Management Afrique Centrale, Orientale et Australe</v>
          </cell>
          <cell r="AB40" t="str">
            <v>L4_0007</v>
          </cell>
          <cell r="AC40" t="str">
            <v>RR Congo / RCA</v>
          </cell>
          <cell r="AD40" t="str">
            <v>L5_0101</v>
          </cell>
          <cell r="AE40" t="str">
            <v>Support</v>
          </cell>
          <cell r="AF40" t="str">
            <v>Blue Collar Worker</v>
          </cell>
        </row>
        <row r="41">
          <cell r="A41">
            <v>40474</v>
          </cell>
          <cell r="B41" t="str">
            <v>Valentin</v>
          </cell>
          <cell r="C41" t="str">
            <v>NDJIBU MALANGU</v>
          </cell>
          <cell r="D41" t="str">
            <v>Congo, the Democratic Republic of the</v>
          </cell>
          <cell r="E41" t="str">
            <v>Chauffeur</v>
          </cell>
          <cell r="F41" t="str">
            <v>Nationals</v>
          </cell>
          <cell r="G41" t="str">
            <v>COD-120-Mbuji Mayi</v>
          </cell>
          <cell r="H41">
            <v>42198</v>
          </cell>
          <cell r="I41" t="str">
            <v>COD2299211SH2-COD2299211SH2-Coordination KorLom</v>
          </cell>
          <cell r="J41" t="str">
            <v>COD2299_Z010201-COD2299_Z010201</v>
          </cell>
          <cell r="K41" t="str">
            <v>MISENGA CIANYI, Jacqueline</v>
          </cell>
          <cell r="L41" t="str">
            <v>valentin.ndjibu@enabel.be</v>
          </cell>
          <cell r="M41" t="str">
            <v>Male</v>
          </cell>
          <cell r="N41">
            <v>45657</v>
          </cell>
          <cell r="O41" t="str">
            <v>(+243) (0)994601769</v>
          </cell>
          <cell r="Q41">
            <v>25461</v>
          </cell>
          <cell r="R41" t="str">
            <v>Congo, the Democratic Republic of the</v>
          </cell>
          <cell r="S41" t="str">
            <v>Kolwezi</v>
          </cell>
          <cell r="V41" t="str">
            <v>Position_645</v>
          </cell>
          <cell r="W41" t="str">
            <v>LO-004-Driver</v>
          </cell>
          <cell r="Y41" t="str">
            <v>Enabel</v>
          </cell>
          <cell r="Z41" t="str">
            <v>Operations</v>
          </cell>
          <cell r="AA41" t="str">
            <v>Operations Management Afrique Centrale, Orientale et Australe</v>
          </cell>
          <cell r="AB41" t="str">
            <v>L4_0007</v>
          </cell>
          <cell r="AC41" t="str">
            <v>RR Congo / RCA</v>
          </cell>
          <cell r="AD41" t="str">
            <v>L5_0101</v>
          </cell>
          <cell r="AE41" t="str">
            <v>Support</v>
          </cell>
          <cell r="AF41" t="str">
            <v>Blue Collar Worker</v>
          </cell>
        </row>
        <row r="42">
          <cell r="A42">
            <v>52151</v>
          </cell>
          <cell r="B42" t="str">
            <v>Loic Last Brad</v>
          </cell>
          <cell r="C42" t="str">
            <v>GAZOULEMA</v>
          </cell>
          <cell r="E42" t="str">
            <v>Chauffeur</v>
          </cell>
          <cell r="F42" t="str">
            <v>Nationals</v>
          </cell>
          <cell r="G42" t="str">
            <v>CAF-010-Bangui</v>
          </cell>
          <cell r="H42">
            <v>44410</v>
          </cell>
          <cell r="I42" t="str">
            <v>CAF1900311-CAF1900311-Programme de l Union Europeenne de Consolidation de la Democratie</v>
          </cell>
          <cell r="J42" t="str">
            <v>Z_01_02-Z_01_02</v>
          </cell>
          <cell r="K42" t="str">
            <v>NIMBI, Junior</v>
          </cell>
          <cell r="L42" t="str">
            <v>Loic.gazoulema@enabel.be</v>
          </cell>
          <cell r="M42" t="str">
            <v>Male</v>
          </cell>
          <cell r="O42" t="str">
            <v>(+236) 75340841</v>
          </cell>
          <cell r="Q42">
            <v>34444</v>
          </cell>
          <cell r="R42" t="str">
            <v>Central African Republic</v>
          </cell>
          <cell r="S42" t="str">
            <v>Bangui</v>
          </cell>
          <cell r="V42" t="str">
            <v>Position_3830</v>
          </cell>
          <cell r="W42" t="str">
            <v>LO-004-Driver</v>
          </cell>
          <cell r="Y42" t="str">
            <v>Enabel</v>
          </cell>
          <cell r="Z42" t="str">
            <v>Operations</v>
          </cell>
          <cell r="AA42" t="str">
            <v>Operations Management Afrique Centrale, Orientale et Australe</v>
          </cell>
          <cell r="AB42" t="str">
            <v>L4_0007</v>
          </cell>
          <cell r="AC42" t="str">
            <v>RR Congo / RCA</v>
          </cell>
          <cell r="AD42" t="str">
            <v>L5_0101</v>
          </cell>
          <cell r="AE42" t="str">
            <v>Support</v>
          </cell>
          <cell r="AF42" t="str">
            <v>Blue Collar Worker</v>
          </cell>
        </row>
        <row r="43">
          <cell r="A43">
            <v>52903</v>
          </cell>
          <cell r="B43" t="str">
            <v>Ritchie</v>
          </cell>
          <cell r="C43" t="str">
            <v>MBAKI KULELANA</v>
          </cell>
          <cell r="E43" t="str">
            <v>Chargé RH</v>
          </cell>
          <cell r="F43" t="str">
            <v>Nationals</v>
          </cell>
          <cell r="G43" t="str">
            <v>COD-150-Gemena</v>
          </cell>
          <cell r="H43">
            <v>45028</v>
          </cell>
          <cell r="I43" t="str">
            <v>COD2299311SH3-COD2299311SH3-Coordination SudUbangi</v>
          </cell>
          <cell r="J43" t="str">
            <v>COD2299_Z010201-COD2299_Z010201</v>
          </cell>
          <cell r="K43" t="str">
            <v>DIOP, Rokhaya</v>
          </cell>
          <cell r="L43" t="str">
            <v>ritchie.mbaki@enabel.be</v>
          </cell>
          <cell r="M43" t="str">
            <v>Male</v>
          </cell>
          <cell r="N43">
            <v>45759</v>
          </cell>
          <cell r="O43" t="str">
            <v>(+243) 811830740</v>
          </cell>
          <cell r="Q43">
            <v>31368</v>
          </cell>
          <cell r="R43" t="str">
            <v>Congo, the Democratic Republic of the</v>
          </cell>
          <cell r="S43" t="str">
            <v>kinshasa</v>
          </cell>
          <cell r="V43" t="str">
            <v>Position_4791</v>
          </cell>
          <cell r="W43" t="str">
            <v>LO-0011-Intervention Officer</v>
          </cell>
          <cell r="Y43" t="str">
            <v>Enabel</v>
          </cell>
          <cell r="Z43" t="str">
            <v>Operations</v>
          </cell>
          <cell r="AA43" t="str">
            <v>Operations Management Afrique Centrale, Orientale et Australe</v>
          </cell>
          <cell r="AB43" t="str">
            <v>L4_0007</v>
          </cell>
          <cell r="AC43" t="str">
            <v>RR Congo / RCA</v>
          </cell>
          <cell r="AD43" t="str">
            <v>L5_0101</v>
          </cell>
          <cell r="AE43" t="str">
            <v>Support</v>
          </cell>
          <cell r="AF43" t="str">
            <v>Employee</v>
          </cell>
        </row>
        <row r="44">
          <cell r="A44">
            <v>52979</v>
          </cell>
          <cell r="B44" t="str">
            <v>Innoncent</v>
          </cell>
          <cell r="C44" t="str">
            <v>BAKASOBYA BAKADIKOS</v>
          </cell>
          <cell r="D44" t="str">
            <v>Congo, the Democratic Republic of the</v>
          </cell>
          <cell r="E44" t="str">
            <v>gestionnaire petits achats</v>
          </cell>
          <cell r="F44" t="str">
            <v>Nationals</v>
          </cell>
          <cell r="G44" t="str">
            <v>COD-150-Gemena</v>
          </cell>
          <cell r="H44">
            <v>45047</v>
          </cell>
          <cell r="I44" t="str">
            <v>COD2299311SH3-COD2299311SH3-Coordination SudUbangi</v>
          </cell>
          <cell r="J44" t="str">
            <v>COD2299_Z010201-COD2299_Z010201</v>
          </cell>
          <cell r="K44" t="str">
            <v>BARHIKEKA MACECE, Jean Baptiste</v>
          </cell>
          <cell r="L44" t="str">
            <v>innoncent.bakasobya@enabel.be</v>
          </cell>
          <cell r="M44" t="str">
            <v>Male</v>
          </cell>
          <cell r="N44">
            <v>45780</v>
          </cell>
          <cell r="O44" t="str">
            <v>(+243) 823233725</v>
          </cell>
          <cell r="Q44">
            <v>28012</v>
          </cell>
          <cell r="R44" t="str">
            <v>Congo, the Democratic Republic of the</v>
          </cell>
          <cell r="S44" t="str">
            <v>NYANKUNDE</v>
          </cell>
          <cell r="V44" t="str">
            <v>Position_4885</v>
          </cell>
          <cell r="W44" t="str">
            <v>LO-0017-Logistics and procurement administrator</v>
          </cell>
          <cell r="Y44" t="str">
            <v>Enabel</v>
          </cell>
          <cell r="Z44" t="str">
            <v>Operations</v>
          </cell>
          <cell r="AA44" t="str">
            <v>Operations Management Afrique Centrale, Orientale et Australe</v>
          </cell>
          <cell r="AB44" t="str">
            <v>L4_0007</v>
          </cell>
          <cell r="AC44" t="str">
            <v>RR Congo / RCA</v>
          </cell>
          <cell r="AD44" t="str">
            <v>L5_0101</v>
          </cell>
          <cell r="AE44" t="str">
            <v>Support</v>
          </cell>
          <cell r="AF44" t="str">
            <v>Employee</v>
          </cell>
        </row>
        <row r="45">
          <cell r="A45">
            <v>51881</v>
          </cell>
          <cell r="B45" t="str">
            <v>Merdi</v>
          </cell>
          <cell r="C45" t="str">
            <v>Botha</v>
          </cell>
          <cell r="D45" t="str">
            <v>Congo, the Democratic Republic of the</v>
          </cell>
          <cell r="E45" t="str">
            <v>ICT Officer</v>
          </cell>
          <cell r="F45" t="str">
            <v>Nationals</v>
          </cell>
          <cell r="G45" t="str">
            <v>COD-070-Kinshasa</v>
          </cell>
          <cell r="H45">
            <v>44274</v>
          </cell>
          <cell r="I45" t="str">
            <v>COD2299511SH5-COD2299511SH5-Coordination Kinshasa</v>
          </cell>
          <cell r="J45" t="str">
            <v>COD2299_Z010301-COD2299_Z010301</v>
          </cell>
          <cell r="K45" t="str">
            <v>NGANDU KALALA, Cedrick</v>
          </cell>
          <cell r="L45" t="str">
            <v>merdi.botha@enabel.be</v>
          </cell>
          <cell r="M45" t="str">
            <v>Male</v>
          </cell>
          <cell r="O45" t="str">
            <v>(+243) 811027151</v>
          </cell>
          <cell r="Q45">
            <v>32667</v>
          </cell>
          <cell r="R45" t="str">
            <v>Congo, the Democratic Republic of the</v>
          </cell>
          <cell r="S45" t="str">
            <v>Kinshasa</v>
          </cell>
          <cell r="V45" t="str">
            <v>Position_3621</v>
          </cell>
          <cell r="W45" t="str">
            <v>LO-0015-ICT officer</v>
          </cell>
          <cell r="Y45" t="str">
            <v>Enabel</v>
          </cell>
          <cell r="Z45" t="str">
            <v>Operations</v>
          </cell>
          <cell r="AA45" t="str">
            <v>Operations Management Afrique Centrale, Orientale et Australe</v>
          </cell>
          <cell r="AB45" t="str">
            <v>L4_0007</v>
          </cell>
          <cell r="AC45" t="str">
            <v>RR Congo / RCA</v>
          </cell>
          <cell r="AD45" t="str">
            <v>L5_0101</v>
          </cell>
          <cell r="AE45" t="str">
            <v>Support</v>
          </cell>
          <cell r="AF45" t="str">
            <v>Employee</v>
          </cell>
        </row>
        <row r="46">
          <cell r="A46">
            <v>52654</v>
          </cell>
          <cell r="B46" t="str">
            <v>Priscilla</v>
          </cell>
          <cell r="C46" t="str">
            <v>NLANDU</v>
          </cell>
          <cell r="D46" t="str">
            <v>Congo, the Democratic Republic of the</v>
          </cell>
          <cell r="E46" t="str">
            <v>Assistante Administratve RH-Chargée de Recrutement</v>
          </cell>
          <cell r="F46" t="str">
            <v>Nationals</v>
          </cell>
          <cell r="G46" t="str">
            <v>COD-070-Kinshasa</v>
          </cell>
          <cell r="H46">
            <v>45166</v>
          </cell>
          <cell r="I46" t="str">
            <v>COD2299611SH6-COD2299611SH6-Coordination nationale</v>
          </cell>
          <cell r="J46" t="str">
            <v>COD2299_Z010201-COD2299_Z010201</v>
          </cell>
          <cell r="K46" t="str">
            <v>MUTETA NGOIE, Francine</v>
          </cell>
          <cell r="L46" t="str">
            <v>priscilla.nlandu@enabel.be</v>
          </cell>
          <cell r="M46" t="str">
            <v>Female</v>
          </cell>
          <cell r="N46">
            <v>45532</v>
          </cell>
          <cell r="O46" t="str">
            <v>(+243) 0822054206</v>
          </cell>
          <cell r="Q46">
            <v>32712</v>
          </cell>
          <cell r="V46" t="str">
            <v>Position_5114</v>
          </cell>
          <cell r="W46" t="str">
            <v>LO-003-Management assistant</v>
          </cell>
          <cell r="Y46" t="str">
            <v>Enabel</v>
          </cell>
          <cell r="Z46" t="str">
            <v>Operations</v>
          </cell>
          <cell r="AA46" t="str">
            <v>Operations Management Afrique Centrale, Orientale et Australe</v>
          </cell>
          <cell r="AB46" t="str">
            <v>L4_0007</v>
          </cell>
          <cell r="AC46" t="str">
            <v>RR Congo / RCA</v>
          </cell>
          <cell r="AD46" t="str">
            <v>L5_0101</v>
          </cell>
          <cell r="AE46" t="str">
            <v>Support</v>
          </cell>
          <cell r="AF46" t="str">
            <v>Employee</v>
          </cell>
        </row>
        <row r="47">
          <cell r="A47">
            <v>52405</v>
          </cell>
          <cell r="B47" t="str">
            <v>Lydie</v>
          </cell>
          <cell r="C47" t="str">
            <v>BODET</v>
          </cell>
          <cell r="E47" t="str">
            <v>Assistante de direction</v>
          </cell>
          <cell r="F47" t="str">
            <v>Nationals</v>
          </cell>
          <cell r="G47" t="str">
            <v>CAF-010-Bangui</v>
          </cell>
          <cell r="H47">
            <v>44652</v>
          </cell>
          <cell r="I47" t="str">
            <v>CAF1900511-CAF1900511-Programme d’Appui au Developpement Rural « Ouvrir des perspect</v>
          </cell>
          <cell r="J47" t="str">
            <v>CAF19003_A020301-CAF19003_A020301</v>
          </cell>
          <cell r="K47" t="str">
            <v>NIOX EP DIOUF, Corine</v>
          </cell>
          <cell r="L47" t="str">
            <v>lydie.bodet@enabel.be</v>
          </cell>
          <cell r="M47" t="str">
            <v>Female</v>
          </cell>
          <cell r="O47" t="str">
            <v>(+236) 72990646</v>
          </cell>
          <cell r="Q47">
            <v>25541</v>
          </cell>
          <cell r="R47" t="str">
            <v>Central African Republic</v>
          </cell>
          <cell r="S47" t="str">
            <v>Bangui</v>
          </cell>
          <cell r="V47" t="str">
            <v>Position_3142</v>
          </cell>
          <cell r="W47" t="str">
            <v>LO-003-Management assistant</v>
          </cell>
          <cell r="Y47" t="str">
            <v>Enabel</v>
          </cell>
          <cell r="Z47" t="str">
            <v>Operations</v>
          </cell>
          <cell r="AA47" t="str">
            <v>Operations Management Afrique Centrale, Orientale et Australe</v>
          </cell>
          <cell r="AB47" t="str">
            <v>L4_0007</v>
          </cell>
          <cell r="AC47" t="str">
            <v>RR Congo / RCA</v>
          </cell>
          <cell r="AD47" t="str">
            <v>L5_0101</v>
          </cell>
          <cell r="AE47" t="str">
            <v>Support</v>
          </cell>
          <cell r="AF47" t="str">
            <v>Employee</v>
          </cell>
        </row>
        <row r="48">
          <cell r="A48">
            <v>51782</v>
          </cell>
          <cell r="B48" t="str">
            <v>Prédestine Laeticia</v>
          </cell>
          <cell r="C48" t="str">
            <v>MVOUNGOU</v>
          </cell>
          <cell r="E48" t="str">
            <v>Secrétaire-comptable</v>
          </cell>
          <cell r="F48" t="str">
            <v>Nationals</v>
          </cell>
          <cell r="G48" t="str">
            <v>CAF-010-Bangui</v>
          </cell>
          <cell r="H48">
            <v>44203</v>
          </cell>
          <cell r="I48" t="str">
            <v>CAF1900511-CAF1900511-Programme d’Appui au Developpement Rural « Ouvrir des perspect</v>
          </cell>
          <cell r="J48" t="str">
            <v>CAF19005_Z010301-CAF19005_Z010301</v>
          </cell>
          <cell r="K48" t="str">
            <v>NDOTOLOUM, Davy Roosevelt</v>
          </cell>
          <cell r="L48" t="str">
            <v>predestine.mvoungou@enabel.be</v>
          </cell>
          <cell r="M48" t="str">
            <v>Female</v>
          </cell>
          <cell r="O48" t="str">
            <v>(+236) 72 60 00 81</v>
          </cell>
          <cell r="Q48">
            <v>33096</v>
          </cell>
          <cell r="R48" t="str">
            <v>Greece</v>
          </cell>
          <cell r="S48" t="str">
            <v>Athènes</v>
          </cell>
          <cell r="V48" t="str">
            <v>Position_3518</v>
          </cell>
          <cell r="W48" t="str">
            <v>LO-002-Administrative assistant</v>
          </cell>
          <cell r="Y48" t="str">
            <v>Enabel</v>
          </cell>
          <cell r="Z48" t="str">
            <v>Operations</v>
          </cell>
          <cell r="AA48" t="str">
            <v>Operations Management Afrique Centrale, Orientale et Australe</v>
          </cell>
          <cell r="AB48" t="str">
            <v>L4_0007</v>
          </cell>
          <cell r="AC48" t="str">
            <v>RR Congo / RCA</v>
          </cell>
          <cell r="AD48" t="str">
            <v>L5_0101</v>
          </cell>
          <cell r="AE48" t="str">
            <v>Support</v>
          </cell>
          <cell r="AF48" t="str">
            <v>Employee</v>
          </cell>
        </row>
        <row r="49">
          <cell r="A49">
            <v>52997</v>
          </cell>
          <cell r="B49" t="str">
            <v>Marcel</v>
          </cell>
          <cell r="C49" t="str">
            <v>MBUYI</v>
          </cell>
          <cell r="E49" t="str">
            <v>Assistant Administratif et Financier</v>
          </cell>
          <cell r="F49" t="str">
            <v>Nationals</v>
          </cell>
          <cell r="G49" t="str">
            <v>COD-240-Lisala</v>
          </cell>
          <cell r="H49">
            <v>45050</v>
          </cell>
          <cell r="I49" t="str">
            <v>RDC182081T-RDC182081T - REDDMONG</v>
          </cell>
          <cell r="J49" t="str">
            <v>RDC182081T_Z010116-RDC182081T_Z010116</v>
          </cell>
          <cell r="K49" t="str">
            <v>YASINI SALUMU, Sébastien</v>
          </cell>
          <cell r="L49" t="str">
            <v>marcel.mbuyi@enabel.be</v>
          </cell>
          <cell r="M49" t="str">
            <v>Male</v>
          </cell>
          <cell r="N49">
            <v>45291</v>
          </cell>
          <cell r="O49" t="str">
            <v>(+243) 814165268</v>
          </cell>
          <cell r="Q49">
            <v>34150</v>
          </cell>
          <cell r="R49" t="str">
            <v>Congo, the Democratic Republic of the</v>
          </cell>
          <cell r="V49" t="str">
            <v>Position_4907</v>
          </cell>
          <cell r="W49" t="str">
            <v>LO-002-Administrative assistant</v>
          </cell>
          <cell r="Y49" t="str">
            <v>Enabel</v>
          </cell>
          <cell r="Z49" t="str">
            <v>Operations</v>
          </cell>
          <cell r="AA49" t="str">
            <v>Operations Management Afrique Centrale, Orientale et Australe</v>
          </cell>
          <cell r="AB49" t="str">
            <v>L4_0007</v>
          </cell>
          <cell r="AC49" t="str">
            <v>RR Congo / RCA</v>
          </cell>
          <cell r="AD49" t="str">
            <v>L5_0101</v>
          </cell>
          <cell r="AE49" t="str">
            <v>Support</v>
          </cell>
          <cell r="AF49" t="str">
            <v>Employee</v>
          </cell>
        </row>
        <row r="50">
          <cell r="A50">
            <v>52958</v>
          </cell>
          <cell r="B50" t="str">
            <v>Vincent</v>
          </cell>
          <cell r="C50" t="str">
            <v>BERNARD</v>
          </cell>
          <cell r="D50" t="str">
            <v>France</v>
          </cell>
          <cell r="E50" t="str">
            <v>Expert Infrastructures, Electricité, Energie</v>
          </cell>
          <cell r="F50" t="str">
            <v>Expats</v>
          </cell>
          <cell r="G50" t="str">
            <v>CAF-010-Bangui</v>
          </cell>
          <cell r="H50">
            <v>45052</v>
          </cell>
          <cell r="I50" t="str">
            <v>CAF1900511-CAF1900511-Programme d’Appui au Developpement Rural « Ouvrir des perspect</v>
          </cell>
          <cell r="J50" t="str">
            <v>CAF19005_B060601-CAF19005_B060601</v>
          </cell>
          <cell r="K50" t="str">
            <v>NIOX EP DIOUF, Corine</v>
          </cell>
          <cell r="L50" t="str">
            <v>vincent.bernard@enabel.be</v>
          </cell>
          <cell r="M50" t="str">
            <v>Male</v>
          </cell>
          <cell r="N50">
            <v>45596</v>
          </cell>
          <cell r="O50" t="str">
            <v>(+33) 06 63 58 52 92</v>
          </cell>
          <cell r="Q50">
            <v>26241</v>
          </cell>
          <cell r="R50" t="str">
            <v>France</v>
          </cell>
          <cell r="S50" t="str">
            <v>Cambrai</v>
          </cell>
          <cell r="V50" t="str">
            <v>Position_3538</v>
          </cell>
          <cell r="W50" t="str">
            <v>EX-122-Sector &amp; thematic expert</v>
          </cell>
          <cell r="X50" t="str">
            <v>Infrastructure</v>
          </cell>
          <cell r="Y50" t="str">
            <v>Enabel</v>
          </cell>
          <cell r="Z50" t="str">
            <v>Operations</v>
          </cell>
          <cell r="AA50" t="str">
            <v>Operations Management Afrique Centrale, Orientale et Australe</v>
          </cell>
          <cell r="AB50" t="str">
            <v>L4_0007</v>
          </cell>
          <cell r="AC50" t="str">
            <v>RR Congo / RCA</v>
          </cell>
          <cell r="AD50" t="str">
            <v>L5_0100</v>
          </cell>
          <cell r="AE50" t="str">
            <v>Projects</v>
          </cell>
          <cell r="AF50" t="str">
            <v>Employee</v>
          </cell>
        </row>
        <row r="51">
          <cell r="A51">
            <v>53031</v>
          </cell>
          <cell r="B51" t="str">
            <v>Mavungu</v>
          </cell>
          <cell r="C51" t="str">
            <v>MAVAMBU</v>
          </cell>
          <cell r="D51" t="str">
            <v>Belgium</v>
          </cell>
          <cell r="E51" t="str">
            <v>Expert Thématique Unis pour la Paix et la Sécurité</v>
          </cell>
          <cell r="F51" t="str">
            <v>Expats</v>
          </cell>
          <cell r="G51" t="str">
            <v>COD-070-Kinshasa</v>
          </cell>
          <cell r="H51">
            <v>45115</v>
          </cell>
          <cell r="I51" t="str">
            <v>COD2200101-COD2200101-Unis pour la paix et la securite</v>
          </cell>
          <cell r="J51" t="str">
            <v>COD22002_A040301-COD22002_A040301</v>
          </cell>
          <cell r="K51" t="str">
            <v>MUTOMBO-MUDIAY, Jean-Luc</v>
          </cell>
          <cell r="L51" t="str">
            <v>mavungu.mavambu@enabel.be</v>
          </cell>
          <cell r="M51" t="str">
            <v>Male</v>
          </cell>
          <cell r="O51" t="str">
            <v>(+32) 466 412765</v>
          </cell>
          <cell r="Q51">
            <v>21657</v>
          </cell>
          <cell r="R51" t="str">
            <v>Congo, the Democratic Republic of the</v>
          </cell>
          <cell r="S51" t="str">
            <v>VUNDA</v>
          </cell>
          <cell r="V51" t="str">
            <v>Position_4954</v>
          </cell>
          <cell r="W51" t="str">
            <v>EX-122-Sector &amp; thematic expert</v>
          </cell>
          <cell r="X51" t="str">
            <v>Human Rights</v>
          </cell>
          <cell r="Y51" t="str">
            <v>Enabel</v>
          </cell>
          <cell r="Z51" t="str">
            <v>Operations</v>
          </cell>
          <cell r="AA51" t="str">
            <v>Operations Management Afrique Centrale, Orientale et Australe</v>
          </cell>
          <cell r="AB51" t="str">
            <v>L4_0007</v>
          </cell>
          <cell r="AC51" t="str">
            <v>RR Congo / RCA</v>
          </cell>
          <cell r="AD51" t="str">
            <v>L5_0100</v>
          </cell>
          <cell r="AE51" t="str">
            <v>Projects</v>
          </cell>
          <cell r="AF51" t="str">
            <v>Employee</v>
          </cell>
        </row>
        <row r="52">
          <cell r="A52">
            <v>51696</v>
          </cell>
          <cell r="B52" t="str">
            <v>Apollinaire</v>
          </cell>
          <cell r="C52" t="str">
            <v>CIZA</v>
          </cell>
          <cell r="D52" t="str">
            <v>Congo, the Democratic Republic of the</v>
          </cell>
          <cell r="E52" t="str">
            <v>Animateur exploitation agricole</v>
          </cell>
          <cell r="F52" t="str">
            <v>Nationals</v>
          </cell>
          <cell r="G52" t="str">
            <v>COD-200-Isangi</v>
          </cell>
          <cell r="H52">
            <v>44137</v>
          </cell>
          <cell r="I52" t="str">
            <v>COD2201011-COD2201011-Pilier 3  Securite alimentaire et agriculture durable; Volet 1  A</v>
          </cell>
          <cell r="J52" t="str">
            <v>RDC1217711_A060100-RDC1217711_A060100</v>
          </cell>
          <cell r="K52" t="str">
            <v>LOFINDA LIFAKE, Muller</v>
          </cell>
          <cell r="L52" t="str">
            <v>apollinaire.ciza@enabel.be</v>
          </cell>
          <cell r="M52" t="str">
            <v>Male</v>
          </cell>
          <cell r="N52">
            <v>45657</v>
          </cell>
          <cell r="O52" t="str">
            <v>(+243) 990693659</v>
          </cell>
          <cell r="Q52">
            <v>33719</v>
          </cell>
          <cell r="R52" t="str">
            <v>Congo, the Democratic Republic of the</v>
          </cell>
          <cell r="V52" t="str">
            <v>Position_3446</v>
          </cell>
          <cell r="W52" t="str">
            <v>LO-0016-Field officer</v>
          </cell>
          <cell r="X52" t="str">
            <v>Agriculture</v>
          </cell>
          <cell r="Y52" t="str">
            <v>Enabel</v>
          </cell>
          <cell r="Z52" t="str">
            <v>Operations</v>
          </cell>
          <cell r="AA52" t="str">
            <v>Operations Management Afrique Centrale, Orientale et Australe</v>
          </cell>
          <cell r="AB52" t="str">
            <v>L4_0007</v>
          </cell>
          <cell r="AC52" t="str">
            <v>RR Congo / RCA</v>
          </cell>
          <cell r="AD52" t="str">
            <v>L5_0100</v>
          </cell>
          <cell r="AE52" t="str">
            <v>Projects</v>
          </cell>
          <cell r="AF52" t="str">
            <v>Employee</v>
          </cell>
        </row>
        <row r="53">
          <cell r="A53">
            <v>52779</v>
          </cell>
          <cell r="B53" t="str">
            <v>Arsène</v>
          </cell>
          <cell r="C53" t="str">
            <v>POUTIA</v>
          </cell>
          <cell r="E53" t="str">
            <v>Agent de terrain Agropole</v>
          </cell>
          <cell r="F53" t="str">
            <v>Nationals</v>
          </cell>
          <cell r="G53" t="str">
            <v>CAF-010-Bangui</v>
          </cell>
          <cell r="H53">
            <v>44907</v>
          </cell>
          <cell r="I53" t="str">
            <v>CAF1900511-CAF1900511-Programme d’Appui au Developpement Rural « Ouvrir des perspect</v>
          </cell>
          <cell r="J53" t="str">
            <v>CAF19005_A040203-CAF19005_A040203</v>
          </cell>
          <cell r="K53" t="str">
            <v>Fongang Fouepe, Guillaume Hensel</v>
          </cell>
          <cell r="L53" t="str">
            <v>arsene.poutia@enabel.be</v>
          </cell>
          <cell r="M53" t="str">
            <v>Male</v>
          </cell>
          <cell r="N53">
            <v>45261</v>
          </cell>
          <cell r="O53" t="str">
            <v>(+236) 72722905</v>
          </cell>
          <cell r="Q53">
            <v>32651</v>
          </cell>
          <cell r="R53" t="str">
            <v>Central African Republic</v>
          </cell>
          <cell r="V53" t="str">
            <v>Position_4628</v>
          </cell>
          <cell r="W53" t="str">
            <v>LO-0016-Field officer</v>
          </cell>
          <cell r="Y53" t="str">
            <v>Enabel</v>
          </cell>
          <cell r="Z53" t="str">
            <v>Operations</v>
          </cell>
          <cell r="AA53" t="str">
            <v>Operations Management Afrique Centrale, Orientale et Australe</v>
          </cell>
          <cell r="AB53" t="str">
            <v>L4_0007</v>
          </cell>
          <cell r="AC53" t="str">
            <v>RR Congo / RCA</v>
          </cell>
          <cell r="AD53" t="str">
            <v>L5_0100</v>
          </cell>
          <cell r="AE53" t="str">
            <v>Projects</v>
          </cell>
          <cell r="AF53" t="str">
            <v>Employee</v>
          </cell>
        </row>
        <row r="54">
          <cell r="A54">
            <v>52792</v>
          </cell>
          <cell r="B54" t="str">
            <v>Felix-Florent</v>
          </cell>
          <cell r="C54" t="str">
            <v>TOIDOMA NZAMBO</v>
          </cell>
          <cell r="E54" t="str">
            <v>Agent de terrain Agropole</v>
          </cell>
          <cell r="F54" t="str">
            <v>Nationals</v>
          </cell>
          <cell r="G54" t="str">
            <v>CAF-010-Bangui</v>
          </cell>
          <cell r="H54">
            <v>44936</v>
          </cell>
          <cell r="I54" t="str">
            <v>CAF1900511-CAF1900511-Programme d’Appui au Developpement Rural « Ouvrir des perspect</v>
          </cell>
          <cell r="J54" t="str">
            <v>CAF19005_A040203-CAF19005_A040203</v>
          </cell>
          <cell r="K54" t="str">
            <v>Fongang Fouepe, Guillaume Hensel</v>
          </cell>
          <cell r="L54" t="str">
            <v>felix-florent.toidoma@enabel.be</v>
          </cell>
          <cell r="M54" t="str">
            <v>Male</v>
          </cell>
          <cell r="N54">
            <v>45274</v>
          </cell>
          <cell r="O54" t="str">
            <v>(+236) 76189595</v>
          </cell>
          <cell r="Q54">
            <v>30094</v>
          </cell>
          <cell r="R54" t="str">
            <v>Congo, the Democratic Republic of the</v>
          </cell>
          <cell r="S54" t="str">
            <v>Kinshasa</v>
          </cell>
          <cell r="V54" t="str">
            <v>Position_4631</v>
          </cell>
          <cell r="W54" t="str">
            <v>LO-0016-Field officer</v>
          </cell>
          <cell r="Y54" t="str">
            <v>Enabel</v>
          </cell>
          <cell r="Z54" t="str">
            <v>Operations</v>
          </cell>
          <cell r="AA54" t="str">
            <v>Operations Management Afrique Centrale, Orientale et Australe</v>
          </cell>
          <cell r="AB54" t="str">
            <v>L4_0007</v>
          </cell>
          <cell r="AC54" t="str">
            <v>RR Congo / RCA</v>
          </cell>
          <cell r="AD54" t="str">
            <v>L5_0100</v>
          </cell>
          <cell r="AE54" t="str">
            <v>Projects</v>
          </cell>
          <cell r="AF54" t="str">
            <v>Employee</v>
          </cell>
        </row>
        <row r="55">
          <cell r="A55">
            <v>51729</v>
          </cell>
          <cell r="B55" t="str">
            <v>Faten</v>
          </cell>
          <cell r="C55" t="str">
            <v>JERBI EP CHBIL</v>
          </cell>
          <cell r="D55" t="str">
            <v>Tunisia</v>
          </cell>
          <cell r="E55" t="str">
            <v>Expert.e Insertion Professionnelle, Entrepreneuriat et Incubation</v>
          </cell>
          <cell r="F55" t="str">
            <v>Expats</v>
          </cell>
          <cell r="G55" t="str">
            <v>COD-080-Kisangani</v>
          </cell>
          <cell r="H55">
            <v>45017</v>
          </cell>
          <cell r="I55" t="str">
            <v>COD2202911-COD2202911-Expertise Portefeuille RDC 23-27</v>
          </cell>
          <cell r="J55" t="str">
            <v>COD22029_Z010102-COD22029_Z010102</v>
          </cell>
          <cell r="K55" t="str">
            <v>GIRUKWIGOMBA, Aimé Franck</v>
          </cell>
          <cell r="L55" t="str">
            <v>feten.jerbi@enabel.be</v>
          </cell>
          <cell r="M55" t="str">
            <v>Female</v>
          </cell>
          <cell r="N55">
            <v>46660</v>
          </cell>
          <cell r="O55" t="str">
            <v>(+243) (0)999777826</v>
          </cell>
          <cell r="Q55">
            <v>34122</v>
          </cell>
          <cell r="R55" t="str">
            <v>Tunisia</v>
          </cell>
          <cell r="S55" t="str">
            <v>Tunis</v>
          </cell>
          <cell r="V55" t="str">
            <v>Position_4805</v>
          </cell>
          <cell r="W55" t="str">
            <v>EX-122-Sector &amp; thematic expert</v>
          </cell>
          <cell r="X55" t="str">
            <v>Education, Training &amp; Employment</v>
          </cell>
          <cell r="Y55" t="str">
            <v>Enabel</v>
          </cell>
          <cell r="Z55" t="str">
            <v>Operations</v>
          </cell>
          <cell r="AA55" t="str">
            <v>Operations Management Afrique Centrale, Orientale et Australe</v>
          </cell>
          <cell r="AB55" t="str">
            <v>L4_0007</v>
          </cell>
          <cell r="AC55" t="str">
            <v>RR Congo / RCA</v>
          </cell>
          <cell r="AD55" t="str">
            <v>L5_0100</v>
          </cell>
          <cell r="AE55" t="str">
            <v>Projects</v>
          </cell>
          <cell r="AF55" t="str">
            <v>Employee</v>
          </cell>
        </row>
        <row r="56">
          <cell r="A56">
            <v>50589</v>
          </cell>
          <cell r="B56" t="str">
            <v>Jérôme</v>
          </cell>
          <cell r="C56" t="str">
            <v>WEMBONYAMA LOHAKA</v>
          </cell>
          <cell r="D56" t="str">
            <v>Congo, the Democratic Republic of the</v>
          </cell>
          <cell r="E56" t="str">
            <v>IO developpement secteur privé agricole et rural</v>
          </cell>
          <cell r="F56" t="str">
            <v>Nationals</v>
          </cell>
          <cell r="G56" t="str">
            <v>COD-150-Gemena</v>
          </cell>
          <cell r="H56">
            <v>42624</v>
          </cell>
          <cell r="I56" t="str">
            <v>COD2299311SH3-COD2299311SH3-Coordination SudUbangi</v>
          </cell>
          <cell r="J56" t="str">
            <v>COD2299_Z010201-COD2299_Z010201</v>
          </cell>
          <cell r="K56" t="str">
            <v>ADANDOTOKPA, Pamphile</v>
          </cell>
          <cell r="L56" t="str">
            <v>jerome.wembonyama@enabel.be</v>
          </cell>
          <cell r="M56" t="str">
            <v>Male</v>
          </cell>
          <cell r="N56">
            <v>45657</v>
          </cell>
          <cell r="O56" t="str">
            <v>(+243) 821634564</v>
          </cell>
          <cell r="Q56">
            <v>31494</v>
          </cell>
          <cell r="R56" t="str">
            <v>Congo, the Democratic Republic of the</v>
          </cell>
          <cell r="V56" t="str">
            <v>Position_2192</v>
          </cell>
          <cell r="W56" t="str">
            <v>LO-0011-Intervention Officer</v>
          </cell>
          <cell r="Y56" t="str">
            <v>Enabel</v>
          </cell>
          <cell r="Z56" t="str">
            <v>Operations</v>
          </cell>
          <cell r="AA56" t="str">
            <v>Operations Management Afrique Centrale, Orientale et Australe</v>
          </cell>
          <cell r="AB56" t="str">
            <v>L4_0007</v>
          </cell>
          <cell r="AC56" t="str">
            <v>RR Congo / RCA</v>
          </cell>
          <cell r="AD56" t="str">
            <v>L5_0100</v>
          </cell>
          <cell r="AE56" t="str">
            <v>Projects</v>
          </cell>
          <cell r="AF56" t="str">
            <v>Employee</v>
          </cell>
        </row>
        <row r="57">
          <cell r="A57">
            <v>50570</v>
          </cell>
          <cell r="B57" t="str">
            <v>Patrick</v>
          </cell>
          <cell r="C57" t="str">
            <v>Muhanga</v>
          </cell>
          <cell r="D57" t="str">
            <v>Congo, the Democratic Republic of the</v>
          </cell>
          <cell r="E57" t="str">
            <v>Expert infrastructure</v>
          </cell>
          <cell r="F57" t="str">
            <v>Nationals</v>
          </cell>
          <cell r="G57" t="str">
            <v>COD-080-Kisangani</v>
          </cell>
          <cell r="H57">
            <v>45124</v>
          </cell>
          <cell r="I57" t="str">
            <v>COD2299111SH1-COD2299111SH1-Coordination Tshopo</v>
          </cell>
          <cell r="J57" t="str">
            <v>COD2299_Z010201-COD2299_Z010201</v>
          </cell>
          <cell r="K57" t="str">
            <v>TANKWEY, Yves</v>
          </cell>
          <cell r="L57" t="str">
            <v>patrick.muhanga@enabel.be</v>
          </cell>
          <cell r="M57" t="str">
            <v>Male</v>
          </cell>
          <cell r="N57">
            <v>45855</v>
          </cell>
          <cell r="O57" t="str">
            <v>(+243) 993457897</v>
          </cell>
          <cell r="Q57">
            <v>32733</v>
          </cell>
          <cell r="R57" t="str">
            <v>Congo, the Democratic Republic of the</v>
          </cell>
          <cell r="S57" t="str">
            <v>bujumbura</v>
          </cell>
          <cell r="V57" t="str">
            <v>Position_584</v>
          </cell>
          <cell r="W57" t="str">
            <v>LO-0012-Sector &amp; thematic expert</v>
          </cell>
          <cell r="Y57" t="str">
            <v>Enabel</v>
          </cell>
          <cell r="Z57" t="str">
            <v>Operations</v>
          </cell>
          <cell r="AA57" t="str">
            <v>Operations Management Afrique Centrale, Orientale et Australe</v>
          </cell>
          <cell r="AB57" t="str">
            <v>L4_0007</v>
          </cell>
          <cell r="AC57" t="str">
            <v>RR Congo / RCA</v>
          </cell>
          <cell r="AD57" t="str">
            <v>L5_0100</v>
          </cell>
          <cell r="AE57" t="str">
            <v>Projects</v>
          </cell>
          <cell r="AF57" t="str">
            <v>Employee</v>
          </cell>
        </row>
        <row r="58">
          <cell r="A58">
            <v>51785</v>
          </cell>
          <cell r="B58" t="str">
            <v>Yannick</v>
          </cell>
          <cell r="C58" t="str">
            <v>Mukoka</v>
          </cell>
          <cell r="E58" t="str">
            <v>Gestionnaire digitalisation et TIC</v>
          </cell>
          <cell r="F58" t="str">
            <v>Nationals</v>
          </cell>
          <cell r="G58" t="str">
            <v>COD-150-Gemena</v>
          </cell>
          <cell r="H58">
            <v>44209</v>
          </cell>
          <cell r="I58" t="str">
            <v>COD2299311SH3-COD2299311SH3-Coordination SudUbangi</v>
          </cell>
          <cell r="J58" t="str">
            <v>COD2299_Z010201-COD2299_Z010201</v>
          </cell>
          <cell r="K58" t="str">
            <v>FARADJA BALEKAGE, Pacifique</v>
          </cell>
          <cell r="L58" t="str">
            <v>yannick.mukoka@enabel.be</v>
          </cell>
          <cell r="M58" t="str">
            <v>Male</v>
          </cell>
          <cell r="N58">
            <v>45657</v>
          </cell>
          <cell r="O58" t="str">
            <v>(+243) 819275060</v>
          </cell>
          <cell r="Q58">
            <v>31816</v>
          </cell>
          <cell r="R58" t="str">
            <v>Congo, the Democratic Republic of the</v>
          </cell>
          <cell r="S58" t="str">
            <v>Kinshasa</v>
          </cell>
          <cell r="V58" t="str">
            <v>Position_3521</v>
          </cell>
          <cell r="W58" t="str">
            <v>LO-0015-ICT officer</v>
          </cell>
          <cell r="Y58" t="str">
            <v>Enabel</v>
          </cell>
          <cell r="Z58" t="str">
            <v>Operations</v>
          </cell>
          <cell r="AA58" t="str">
            <v>Operations Management Afrique Centrale, Orientale et Australe</v>
          </cell>
          <cell r="AB58" t="str">
            <v>L4_0007</v>
          </cell>
          <cell r="AC58" t="str">
            <v>RR Congo / RCA</v>
          </cell>
          <cell r="AD58" t="str">
            <v>L5_0101</v>
          </cell>
          <cell r="AE58" t="str">
            <v>Support</v>
          </cell>
          <cell r="AF58" t="str">
            <v>Employee</v>
          </cell>
        </row>
        <row r="59">
          <cell r="A59">
            <v>52119</v>
          </cell>
          <cell r="B59" t="str">
            <v>John Sley</v>
          </cell>
          <cell r="C59" t="str">
            <v>ILUNGA KATONTOKA</v>
          </cell>
          <cell r="E59" t="str">
            <v>Coordinateur Formation et développement des compétences</v>
          </cell>
          <cell r="F59" t="str">
            <v>Nationals</v>
          </cell>
          <cell r="G59" t="str">
            <v>COD-070-Kinshasa</v>
          </cell>
          <cell r="H59">
            <v>44440</v>
          </cell>
          <cell r="I59" t="str">
            <v>2180COD-2180COD - Local office Democratic Republic of the</v>
          </cell>
          <cell r="J59" t="str">
            <v>Z010200-Z010200</v>
          </cell>
          <cell r="K59" t="str">
            <v>HENNIN, Françoise Anne H.</v>
          </cell>
          <cell r="L59" t="str">
            <v>johnsley.ilunga@enabel.be</v>
          </cell>
          <cell r="M59" t="str">
            <v>Male</v>
          </cell>
          <cell r="O59" t="str">
            <v>(+243) 830545988</v>
          </cell>
          <cell r="Q59">
            <v>31117</v>
          </cell>
          <cell r="R59" t="str">
            <v>Congo, the Democratic Republic of the</v>
          </cell>
          <cell r="V59" t="str">
            <v>Position_3932</v>
          </cell>
          <cell r="W59" t="str">
            <v>LO-0011-Intervention Officer</v>
          </cell>
          <cell r="X59" t="str">
            <v>Education, Training &amp; Employment</v>
          </cell>
          <cell r="Y59" t="str">
            <v>Enabel</v>
          </cell>
          <cell r="Z59" t="str">
            <v>Operations</v>
          </cell>
          <cell r="AA59" t="str">
            <v>Operations Management Afrique Centrale, Orientale et Australe</v>
          </cell>
          <cell r="AB59" t="str">
            <v>L4_0007</v>
          </cell>
          <cell r="AC59" t="str">
            <v>RR Congo / RCA</v>
          </cell>
          <cell r="AD59" t="str">
            <v>L5_0100</v>
          </cell>
          <cell r="AE59" t="str">
            <v>Projects</v>
          </cell>
          <cell r="AF59" t="str">
            <v>Employee</v>
          </cell>
        </row>
        <row r="60">
          <cell r="A60">
            <v>52401</v>
          </cell>
          <cell r="B60" t="str">
            <v>Alain</v>
          </cell>
          <cell r="C60" t="str">
            <v>MWAKU MASELA</v>
          </cell>
          <cell r="E60" t="str">
            <v>conseiller securité</v>
          </cell>
          <cell r="F60" t="str">
            <v>Nationals</v>
          </cell>
          <cell r="G60" t="str">
            <v>COD-070-Kinshasa</v>
          </cell>
          <cell r="H60">
            <v>44655</v>
          </cell>
          <cell r="I60" t="str">
            <v>2180COD-2180COD - Local office Democratic Republic of the</v>
          </cell>
          <cell r="J60" t="str">
            <v>A_02_01-A_02_01</v>
          </cell>
          <cell r="K60" t="str">
            <v>VERSTRAELEN, Krista Francisca J.</v>
          </cell>
          <cell r="L60" t="str">
            <v>alain.mwaku@enabel.be</v>
          </cell>
          <cell r="M60" t="str">
            <v>Male</v>
          </cell>
          <cell r="O60" t="str">
            <v>(+243) 0814005059</v>
          </cell>
          <cell r="Q60">
            <v>29561</v>
          </cell>
          <cell r="R60" t="str">
            <v>Congo, the Democratic Republic of the</v>
          </cell>
          <cell r="V60" t="str">
            <v>Position_3847</v>
          </cell>
          <cell r="W60" t="str">
            <v>LO-0029-Safety &amp; Security advisor</v>
          </cell>
          <cell r="Y60" t="str">
            <v>Enabel</v>
          </cell>
          <cell r="Z60" t="str">
            <v>Operations</v>
          </cell>
          <cell r="AA60" t="str">
            <v>Operations Management Afrique Centrale, Orientale et Australe</v>
          </cell>
          <cell r="AB60" t="str">
            <v>L4_0007</v>
          </cell>
          <cell r="AC60" t="str">
            <v>RR Congo / RCA</v>
          </cell>
          <cell r="AD60" t="str">
            <v>L5_0100</v>
          </cell>
          <cell r="AE60" t="str">
            <v>Projects</v>
          </cell>
          <cell r="AF60" t="str">
            <v>Employee</v>
          </cell>
        </row>
        <row r="61">
          <cell r="A61">
            <v>52045</v>
          </cell>
          <cell r="B61" t="str">
            <v>Privat Steve</v>
          </cell>
          <cell r="C61" t="str">
            <v>GOUNJI</v>
          </cell>
          <cell r="D61" t="str">
            <v>Central African Republic</v>
          </cell>
          <cell r="E61" t="str">
            <v>Intervention Officer appui à l'entreprenariat</v>
          </cell>
          <cell r="F61" t="str">
            <v>Nationals</v>
          </cell>
          <cell r="G61" t="str">
            <v>CAF-010-Bangui</v>
          </cell>
          <cell r="H61">
            <v>45047</v>
          </cell>
          <cell r="I61" t="str">
            <v>CAF1900511-CAF1900511-Programme d’Appui au Developpement Rural « Ouvrir des perspect</v>
          </cell>
          <cell r="J61" t="str">
            <v>CAF19005_Z010101-CAF19005_Z010101</v>
          </cell>
          <cell r="K61" t="str">
            <v>Fongang Fouepe, Guillaume Hensel</v>
          </cell>
          <cell r="L61" t="str">
            <v>privat.gounji@enabel.be</v>
          </cell>
          <cell r="M61" t="str">
            <v>Male</v>
          </cell>
          <cell r="O61" t="str">
            <v>(+236) 75207922</v>
          </cell>
          <cell r="Q61">
            <v>31065</v>
          </cell>
          <cell r="R61" t="str">
            <v>Central African Republic</v>
          </cell>
          <cell r="S61" t="str">
            <v>Bangui</v>
          </cell>
          <cell r="V61" t="str">
            <v>Position_3825</v>
          </cell>
          <cell r="W61" t="str">
            <v>LO-0011-Intervention Officer</v>
          </cell>
          <cell r="X61" t="str">
            <v>Agriculture</v>
          </cell>
          <cell r="Y61" t="str">
            <v>Enabel</v>
          </cell>
          <cell r="Z61" t="str">
            <v>Operations</v>
          </cell>
          <cell r="AA61" t="str">
            <v>Operations Management Afrique Centrale, Orientale et Australe</v>
          </cell>
          <cell r="AB61" t="str">
            <v>L4_0007</v>
          </cell>
          <cell r="AC61" t="str">
            <v>RR Congo / RCA</v>
          </cell>
          <cell r="AD61" t="str">
            <v>L5_0100</v>
          </cell>
          <cell r="AE61" t="str">
            <v>Projects</v>
          </cell>
          <cell r="AF61" t="str">
            <v>Employee</v>
          </cell>
        </row>
        <row r="62">
          <cell r="A62">
            <v>40242</v>
          </cell>
          <cell r="B62" t="str">
            <v>Kiyayila Prosper</v>
          </cell>
          <cell r="C62" t="str">
            <v>NTEMA</v>
          </cell>
          <cell r="D62" t="str">
            <v>Belgium</v>
          </cell>
          <cell r="E62" t="str">
            <v>Portfolio Manager</v>
          </cell>
          <cell r="F62" t="str">
            <v>Expats</v>
          </cell>
          <cell r="G62" t="str">
            <v>COD-080-Kisangani</v>
          </cell>
          <cell r="H62">
            <v>45017</v>
          </cell>
          <cell r="I62" t="str">
            <v>COD2202911-COD2202911-Expertise Portefeuille RDC 23-27</v>
          </cell>
          <cell r="J62" t="str">
            <v>COD22029_Z010102-COD22029_Z010102</v>
          </cell>
          <cell r="K62" t="str">
            <v>VERSTRAELEN, Krista Francisca J.</v>
          </cell>
          <cell r="L62" t="str">
            <v>prosper.ntema@enabel.be</v>
          </cell>
          <cell r="M62" t="str">
            <v>Male</v>
          </cell>
          <cell r="N62">
            <v>46477</v>
          </cell>
          <cell r="O62" t="str">
            <v>(+243) (0)972601367</v>
          </cell>
          <cell r="Q62">
            <v>21936</v>
          </cell>
          <cell r="R62" t="str">
            <v>Congo, the Democratic Republic of the</v>
          </cell>
          <cell r="S62" t="str">
            <v>Kinshasa</v>
          </cell>
          <cell r="V62" t="str">
            <v>Position_4730</v>
          </cell>
          <cell r="W62" t="str">
            <v>EX-CPM-Country portfolio manager</v>
          </cell>
          <cell r="X62" t="str">
            <v>Agriculture</v>
          </cell>
          <cell r="Y62" t="str">
            <v>Enabel</v>
          </cell>
          <cell r="Z62" t="str">
            <v>Operations</v>
          </cell>
          <cell r="AA62" t="str">
            <v>Operations Management Afrique Centrale, Orientale et Australe</v>
          </cell>
          <cell r="AB62" t="str">
            <v>L4_0007</v>
          </cell>
          <cell r="AC62" t="str">
            <v>RR Congo / RCA</v>
          </cell>
          <cell r="AD62" t="str">
            <v>L5_0100</v>
          </cell>
          <cell r="AE62" t="str">
            <v>Projects</v>
          </cell>
          <cell r="AF62" t="str">
            <v>Employee</v>
          </cell>
        </row>
        <row r="63">
          <cell r="A63">
            <v>52790</v>
          </cell>
          <cell r="B63" t="str">
            <v>Benjamin</v>
          </cell>
          <cell r="C63" t="str">
            <v>NTUMBA</v>
          </cell>
          <cell r="E63" t="str">
            <v>Agent de terrain Forestier</v>
          </cell>
          <cell r="F63" t="str">
            <v>Nationals</v>
          </cell>
          <cell r="G63" t="str">
            <v>COD-241-Bumba</v>
          </cell>
          <cell r="H63">
            <v>44935</v>
          </cell>
          <cell r="I63" t="str">
            <v>RDC182081T-RDC182081T - REDDMONG</v>
          </cell>
          <cell r="J63" t="str">
            <v>RDC182081T_Z010108-RDC182081T_Z010108</v>
          </cell>
          <cell r="K63" t="str">
            <v>CYTRYN, Stéphane</v>
          </cell>
          <cell r="L63" t="str">
            <v>benjamin.ntumba@enabel.be</v>
          </cell>
          <cell r="M63" t="str">
            <v>Male</v>
          </cell>
          <cell r="N63">
            <v>45291</v>
          </cell>
          <cell r="Q63">
            <v>33467</v>
          </cell>
          <cell r="R63" t="str">
            <v>Congo, the Democratic Republic of the</v>
          </cell>
          <cell r="V63" t="str">
            <v>Position_4603</v>
          </cell>
          <cell r="W63" t="str">
            <v>LO-0016-Field officer</v>
          </cell>
          <cell r="Y63" t="str">
            <v>Enabel</v>
          </cell>
          <cell r="Z63" t="str">
            <v>Operations</v>
          </cell>
          <cell r="AA63" t="str">
            <v>Operations Management Afrique Centrale, Orientale et Australe</v>
          </cell>
          <cell r="AB63" t="str">
            <v>L4_0007</v>
          </cell>
          <cell r="AC63" t="str">
            <v>RR Congo / RCA</v>
          </cell>
          <cell r="AD63" t="str">
            <v>L5_0100</v>
          </cell>
          <cell r="AE63" t="str">
            <v>Projects</v>
          </cell>
          <cell r="AF63" t="str">
            <v>Employee</v>
          </cell>
        </row>
        <row r="64">
          <cell r="A64">
            <v>52964</v>
          </cell>
          <cell r="B64" t="str">
            <v>Laeticia</v>
          </cell>
          <cell r="C64" t="str">
            <v>YOMBO MBOMBO</v>
          </cell>
          <cell r="D64" t="str">
            <v>Congo, the Democratic Republic of the</v>
          </cell>
          <cell r="E64" t="str">
            <v>Assistante de direction</v>
          </cell>
          <cell r="F64" t="str">
            <v>Nationals</v>
          </cell>
          <cell r="G64" t="str">
            <v>COD-080-Kisangani</v>
          </cell>
          <cell r="H64">
            <v>45036</v>
          </cell>
          <cell r="I64" t="str">
            <v>COD2299111SH1-COD2299111SH1-Coordination Tshopo</v>
          </cell>
          <cell r="J64" t="str">
            <v>COD2299_Z010301-COD2299_Z010301</v>
          </cell>
          <cell r="K64" t="str">
            <v>NTEMA, Kiyayila Prosper</v>
          </cell>
          <cell r="L64" t="str">
            <v>laeticia.yombo@enabel.be</v>
          </cell>
          <cell r="M64" t="str">
            <v>Female</v>
          </cell>
          <cell r="N64">
            <v>45757</v>
          </cell>
          <cell r="O64" t="str">
            <v>(+243) 81 947 65 88</v>
          </cell>
          <cell r="Q64">
            <v>27652</v>
          </cell>
          <cell r="S64" t="str">
            <v>Kolwezi</v>
          </cell>
          <cell r="V64" t="str">
            <v>Position_4861</v>
          </cell>
          <cell r="W64" t="str">
            <v>LO-003-Management assistant</v>
          </cell>
          <cell r="Y64" t="str">
            <v>Enabel</v>
          </cell>
          <cell r="Z64" t="str">
            <v>Operations</v>
          </cell>
          <cell r="AA64" t="str">
            <v>Operations Management Afrique Centrale, Orientale et Australe</v>
          </cell>
          <cell r="AB64" t="str">
            <v>L4_0007</v>
          </cell>
          <cell r="AC64" t="str">
            <v>RR Congo / RCA</v>
          </cell>
          <cell r="AD64" t="str">
            <v>L5_0101</v>
          </cell>
          <cell r="AE64" t="str">
            <v>Support</v>
          </cell>
          <cell r="AF64" t="str">
            <v>Employee</v>
          </cell>
        </row>
        <row r="65">
          <cell r="A65">
            <v>52841</v>
          </cell>
          <cell r="B65" t="str">
            <v>Joseph Degaul</v>
          </cell>
          <cell r="C65" t="str">
            <v>MUKENDI</v>
          </cell>
          <cell r="E65" t="str">
            <v>Chargé de communication</v>
          </cell>
          <cell r="F65" t="str">
            <v>Nationals</v>
          </cell>
          <cell r="G65" t="str">
            <v>COD-070-Kinshasa</v>
          </cell>
          <cell r="H65">
            <v>44977</v>
          </cell>
          <cell r="I65" t="str">
            <v>COD2100211-COD2100211-Programme d’Appui a la Reforme de la Police (PARP – Phase III</v>
          </cell>
          <cell r="J65" t="str">
            <v>COD21002_Z010201-COD21002_Z010201</v>
          </cell>
          <cell r="K65" t="str">
            <v>Rasamoelina, Harison Cesaire</v>
          </cell>
          <cell r="L65" t="str">
            <v>joseph-degaul.mukendi@enabel.be</v>
          </cell>
          <cell r="M65" t="str">
            <v>Male</v>
          </cell>
          <cell r="N65">
            <v>45342</v>
          </cell>
          <cell r="O65" t="str">
            <v>(+243) 812415433</v>
          </cell>
          <cell r="Q65">
            <v>29952</v>
          </cell>
          <cell r="R65" t="str">
            <v>Congo, the Democratic Republic of the</v>
          </cell>
          <cell r="S65" t="str">
            <v>Cisenge</v>
          </cell>
          <cell r="V65" t="str">
            <v>Position_4458</v>
          </cell>
          <cell r="W65" t="str">
            <v>LO-302-Communication Officer</v>
          </cell>
          <cell r="Y65" t="str">
            <v>Enabel</v>
          </cell>
          <cell r="Z65" t="str">
            <v>Operations</v>
          </cell>
          <cell r="AA65" t="str">
            <v>Operations Management Afrique Centrale, Orientale et Australe</v>
          </cell>
          <cell r="AB65" t="str">
            <v>L4_0007</v>
          </cell>
          <cell r="AC65" t="str">
            <v>RR Congo / RCA</v>
          </cell>
          <cell r="AD65" t="str">
            <v>L5_0101</v>
          </cell>
          <cell r="AE65" t="str">
            <v>Support</v>
          </cell>
          <cell r="AF65" t="str">
            <v>Employee</v>
          </cell>
        </row>
        <row r="66">
          <cell r="A66">
            <v>53052</v>
          </cell>
          <cell r="B66" t="str">
            <v>prince</v>
          </cell>
          <cell r="C66" t="str">
            <v>MUMPA VERHOUSTRAETEN</v>
          </cell>
          <cell r="D66" t="str">
            <v>Congo, the Democratic Republic of the</v>
          </cell>
          <cell r="E66" t="str">
            <v>gestionnaire petits achats</v>
          </cell>
          <cell r="F66" t="str">
            <v>Nationals</v>
          </cell>
          <cell r="G66" t="str">
            <v>COD-070-Kinshasa</v>
          </cell>
          <cell r="H66">
            <v>45078</v>
          </cell>
          <cell r="I66" t="str">
            <v>COD2299611SH6-COD2299611SH6-Coordination nationale</v>
          </cell>
          <cell r="J66" t="str">
            <v>COD2299_Z010201-COD2299_Z010201</v>
          </cell>
          <cell r="K66" t="str">
            <v>GATABAZI, Ismaïl</v>
          </cell>
          <cell r="L66" t="str">
            <v>prince.mumpa@enabel.be</v>
          </cell>
          <cell r="M66" t="str">
            <v>Male</v>
          </cell>
          <cell r="N66">
            <v>45809</v>
          </cell>
          <cell r="O66" t="str">
            <v>(+243) 816677815</v>
          </cell>
          <cell r="Q66">
            <v>28943</v>
          </cell>
          <cell r="R66" t="str">
            <v>Congo, the Democratic Republic of the</v>
          </cell>
          <cell r="S66" t="str">
            <v>kinshasa</v>
          </cell>
          <cell r="V66" t="str">
            <v>Position_2136</v>
          </cell>
          <cell r="W66" t="str">
            <v>LO-0017-Logistics and procurement administrator</v>
          </cell>
          <cell r="Y66" t="str">
            <v>Enabel</v>
          </cell>
          <cell r="Z66" t="str">
            <v>Operations</v>
          </cell>
          <cell r="AA66" t="str">
            <v>Operations Management Afrique Centrale, Orientale et Australe</v>
          </cell>
          <cell r="AB66" t="str">
            <v>L4_0007</v>
          </cell>
          <cell r="AC66" t="str">
            <v>RR Congo / RCA</v>
          </cell>
          <cell r="AD66" t="str">
            <v>L5_0101</v>
          </cell>
          <cell r="AE66" t="str">
            <v>Support</v>
          </cell>
          <cell r="AF66" t="str">
            <v>Employee</v>
          </cell>
        </row>
        <row r="67">
          <cell r="A67">
            <v>53201</v>
          </cell>
          <cell r="B67" t="str">
            <v>Fabrice</v>
          </cell>
          <cell r="C67" t="str">
            <v>MASUKA TSHIMBAYEKA</v>
          </cell>
          <cell r="D67" t="str">
            <v>Congo, the Democratic Republic of the</v>
          </cell>
          <cell r="E67" t="str">
            <v>Expert jeunesse secteur socio culturel et entrepreunariat culturel</v>
          </cell>
          <cell r="F67" t="str">
            <v>Nationals</v>
          </cell>
          <cell r="G67" t="str">
            <v>COD-070-Kinshasa</v>
          </cell>
          <cell r="H67">
            <v>45183</v>
          </cell>
          <cell r="I67" t="str">
            <v>COD2202311-COD2202311-Pilier 1 : Valoriser le potentiel de la jeunesse; Volet 2 : Jeu</v>
          </cell>
          <cell r="J67" t="str">
            <v>COD20001_A030501-COD20001_A030501</v>
          </cell>
          <cell r="K67" t="str">
            <v>CAYEUX, Julie Marie</v>
          </cell>
          <cell r="L67" t="str">
            <v>fabrice.masuka@enabel.be</v>
          </cell>
          <cell r="M67" t="str">
            <v>Male</v>
          </cell>
          <cell r="O67" t="str">
            <v>(+243) 818009630</v>
          </cell>
          <cell r="Q67">
            <v>24491</v>
          </cell>
          <cell r="R67" t="str">
            <v>Belgium</v>
          </cell>
          <cell r="S67" t="str">
            <v>Etterbeek</v>
          </cell>
          <cell r="V67" t="str">
            <v>Position_5147</v>
          </cell>
          <cell r="W67" t="str">
            <v>LO-0012-Sector &amp; thematic expert</v>
          </cell>
          <cell r="Y67" t="str">
            <v>Enabel</v>
          </cell>
          <cell r="Z67" t="str">
            <v>Operations</v>
          </cell>
          <cell r="AF67" t="str">
            <v>Employee</v>
          </cell>
        </row>
        <row r="68">
          <cell r="A68">
            <v>52399</v>
          </cell>
          <cell r="B68" t="str">
            <v>Albert</v>
          </cell>
          <cell r="C68" t="str">
            <v>ONGOMBE UTCHUDI</v>
          </cell>
          <cell r="E68" t="str">
            <v>acheteur public</v>
          </cell>
          <cell r="F68" t="str">
            <v>Nationals</v>
          </cell>
          <cell r="G68" t="str">
            <v>COD-070-Kinshasa</v>
          </cell>
          <cell r="H68">
            <v>44655</v>
          </cell>
          <cell r="I68" t="str">
            <v>COD2299611SH6-COD2299611SH6-Coordination nationale</v>
          </cell>
          <cell r="J68" t="str">
            <v>COD2299_Z010201-COD2299_Z010201</v>
          </cell>
          <cell r="K68" t="str">
            <v>LECOMTE, Léa Isabelle Sylvie</v>
          </cell>
          <cell r="L68" t="str">
            <v>albert.ongombe@enabel.be</v>
          </cell>
          <cell r="M68" t="str">
            <v>Male</v>
          </cell>
          <cell r="N68">
            <v>45750</v>
          </cell>
          <cell r="O68" t="str">
            <v>(+243) 999963087</v>
          </cell>
          <cell r="Q68">
            <v>25185</v>
          </cell>
          <cell r="R68" t="str">
            <v>Congo, the Democratic Republic of the</v>
          </cell>
          <cell r="S68" t="str">
            <v>Viamba</v>
          </cell>
          <cell r="V68" t="str">
            <v>Position_4053</v>
          </cell>
          <cell r="W68" t="str">
            <v>LO-001-Public procurer</v>
          </cell>
          <cell r="X68" t="str">
            <v>Public procurement</v>
          </cell>
          <cell r="Y68" t="str">
            <v>Enabel</v>
          </cell>
          <cell r="Z68" t="str">
            <v>Operations</v>
          </cell>
          <cell r="AA68" t="str">
            <v>Operations Management Afrique Centrale, Orientale et Australe</v>
          </cell>
          <cell r="AB68" t="str">
            <v>L4_0007</v>
          </cell>
          <cell r="AC68" t="str">
            <v>RR Congo / RCA</v>
          </cell>
          <cell r="AD68" t="str">
            <v>L5_0101</v>
          </cell>
          <cell r="AE68" t="str">
            <v>Support</v>
          </cell>
          <cell r="AF68" t="str">
            <v>Employee</v>
          </cell>
        </row>
        <row r="69">
          <cell r="A69">
            <v>52307</v>
          </cell>
          <cell r="B69" t="str">
            <v>Rodrigue</v>
          </cell>
          <cell r="C69" t="str">
            <v>GOROHOUL</v>
          </cell>
          <cell r="E69" t="str">
            <v>acheteur public</v>
          </cell>
          <cell r="F69" t="str">
            <v>Nationals</v>
          </cell>
          <cell r="G69" t="str">
            <v>CAF-010-Bangui</v>
          </cell>
          <cell r="H69">
            <v>44587</v>
          </cell>
          <cell r="I69" t="str">
            <v>CAF1900511-CAF1900511-Programme d’Appui au Developpement Rural « Ouvrir des perspect</v>
          </cell>
          <cell r="J69" t="str">
            <v>Z_01_02-Z_01_02</v>
          </cell>
          <cell r="K69" t="str">
            <v>SOGLOHOUN, Mendel</v>
          </cell>
          <cell r="L69" t="str">
            <v>rodrigue.gorohoul@enabel.be</v>
          </cell>
          <cell r="M69" t="str">
            <v>Male</v>
          </cell>
          <cell r="N69">
            <v>45295</v>
          </cell>
          <cell r="O69" t="str">
            <v>(+236) 72 60 01 74</v>
          </cell>
          <cell r="Q69">
            <v>33372</v>
          </cell>
          <cell r="R69" t="str">
            <v>Central African Republic</v>
          </cell>
          <cell r="S69" t="str">
            <v>Bozoum</v>
          </cell>
          <cell r="V69" t="str">
            <v>Position_4091</v>
          </cell>
          <cell r="W69" t="str">
            <v>LO-001-Public procurer</v>
          </cell>
          <cell r="Y69" t="str">
            <v>Enabel</v>
          </cell>
          <cell r="Z69" t="str">
            <v>Operations</v>
          </cell>
          <cell r="AA69" t="str">
            <v>Operations Management Afrique Centrale, Orientale et Australe</v>
          </cell>
          <cell r="AB69" t="str">
            <v>L4_0007</v>
          </cell>
          <cell r="AC69" t="str">
            <v>RR Congo / RCA</v>
          </cell>
          <cell r="AD69" t="str">
            <v>L5_0101</v>
          </cell>
          <cell r="AE69" t="str">
            <v>Support</v>
          </cell>
          <cell r="AF69" t="str">
            <v>Employee</v>
          </cell>
        </row>
        <row r="70">
          <cell r="A70">
            <v>52698</v>
          </cell>
          <cell r="B70" t="str">
            <v>José Emmanuel</v>
          </cell>
          <cell r="C70" t="str">
            <v>NTUMBA</v>
          </cell>
          <cell r="E70" t="str">
            <v>Gestionnaire Digitalisation</v>
          </cell>
          <cell r="F70" t="str">
            <v>Nationals</v>
          </cell>
          <cell r="G70" t="str">
            <v>COD-080-Kisangani</v>
          </cell>
          <cell r="H70">
            <v>44837</v>
          </cell>
          <cell r="I70" t="str">
            <v>2180COD-2180COD - Local office Democratic Republic of the</v>
          </cell>
          <cell r="J70" t="str">
            <v>Z030809-Z030809</v>
          </cell>
          <cell r="K70" t="str">
            <v>RAJAONARISOA EP ANDRIANTAVY, Mamy Arivelo Hanitriniaina</v>
          </cell>
          <cell r="L70" t="str">
            <v>jose-emmanuel.ntumba@enabel.be</v>
          </cell>
          <cell r="M70" t="str">
            <v>Male</v>
          </cell>
          <cell r="N70">
            <v>45568</v>
          </cell>
          <cell r="O70" t="str">
            <v>(+243) 853020920</v>
          </cell>
          <cell r="Q70">
            <v>32116</v>
          </cell>
          <cell r="R70" t="str">
            <v>Congo, the Democratic Republic of the</v>
          </cell>
          <cell r="V70" t="str">
            <v>Position_4527</v>
          </cell>
          <cell r="W70" t="str">
            <v>LO-0015-ICT officer</v>
          </cell>
          <cell r="Y70" t="str">
            <v>Enabel</v>
          </cell>
          <cell r="Z70" t="str">
            <v>Operations</v>
          </cell>
          <cell r="AA70" t="str">
            <v>Operations Management Afrique Centrale, Orientale et Australe</v>
          </cell>
          <cell r="AB70" t="str">
            <v>L4_0007</v>
          </cell>
          <cell r="AC70" t="str">
            <v>RR Congo / RCA</v>
          </cell>
          <cell r="AD70" t="str">
            <v>L5_0101</v>
          </cell>
          <cell r="AE70" t="str">
            <v>Support</v>
          </cell>
          <cell r="AF70" t="str">
            <v>Employee</v>
          </cell>
        </row>
        <row r="71">
          <cell r="A71">
            <v>52474</v>
          </cell>
          <cell r="B71" t="str">
            <v>Benjamin</v>
          </cell>
          <cell r="C71" t="str">
            <v>THEMBO BAKWANAMAHA</v>
          </cell>
          <cell r="E71" t="str">
            <v>Gestionnaire achats,logistique et sécurité PARPIII</v>
          </cell>
          <cell r="F71" t="str">
            <v>Nationals</v>
          </cell>
          <cell r="G71" t="str">
            <v>COD-070-Kinshasa</v>
          </cell>
          <cell r="H71">
            <v>44704</v>
          </cell>
          <cell r="I71" t="str">
            <v>COD2000111-COD2000111-Programme d’appui au Developpement de l’employabilite et de</v>
          </cell>
          <cell r="J71" t="str">
            <v>COD20001_Z010301-COD20001_Z010301</v>
          </cell>
          <cell r="K71" t="str">
            <v>SOW, Ndeye Fatou</v>
          </cell>
          <cell r="L71" t="str">
            <v>benjamin.bakwanamaha@enabel.be</v>
          </cell>
          <cell r="M71" t="str">
            <v>Male</v>
          </cell>
          <cell r="N71">
            <v>46005</v>
          </cell>
          <cell r="O71" t="str">
            <v>(+243) 997790201</v>
          </cell>
          <cell r="Q71">
            <v>29000</v>
          </cell>
          <cell r="R71" t="str">
            <v>Congo, the Democratic Republic of the</v>
          </cell>
          <cell r="S71" t="str">
            <v>Lume</v>
          </cell>
          <cell r="V71" t="str">
            <v>Position_4308</v>
          </cell>
          <cell r="W71" t="str">
            <v>LO-0017-Logistics and procurement administrator</v>
          </cell>
          <cell r="Y71" t="str">
            <v>Enabel</v>
          </cell>
          <cell r="Z71" t="str">
            <v>Operations</v>
          </cell>
          <cell r="AA71" t="str">
            <v>Operations Management Afrique Centrale, Orientale et Australe</v>
          </cell>
          <cell r="AB71" t="str">
            <v>L4_0007</v>
          </cell>
          <cell r="AC71" t="str">
            <v>RR Congo / RCA</v>
          </cell>
          <cell r="AD71" t="str">
            <v>L5_0101</v>
          </cell>
          <cell r="AE71" t="str">
            <v>Support</v>
          </cell>
          <cell r="AF71" t="str">
            <v>Employee</v>
          </cell>
        </row>
        <row r="72">
          <cell r="A72">
            <v>52377</v>
          </cell>
          <cell r="B72" t="str">
            <v>Ruth</v>
          </cell>
          <cell r="C72" t="str">
            <v>KIYANGA BIBI</v>
          </cell>
          <cell r="E72" t="str">
            <v>chauffeur</v>
          </cell>
          <cell r="F72" t="str">
            <v>Nationals</v>
          </cell>
          <cell r="G72" t="str">
            <v>COD-070-Kinshasa</v>
          </cell>
          <cell r="H72">
            <v>44629</v>
          </cell>
          <cell r="I72" t="str">
            <v>COD2000111-COD2000111-Programme d’appui au Developpement de l’employabilite et de</v>
          </cell>
          <cell r="J72" t="str">
            <v>COD21002_Z010201-COD21002_Z010201</v>
          </cell>
          <cell r="K72" t="str">
            <v>THEMBO BAKWANAMAHA, Benjamin</v>
          </cell>
          <cell r="L72" t="str">
            <v>ruth.kiyanga@enabel.be</v>
          </cell>
          <cell r="M72" t="str">
            <v>Female</v>
          </cell>
          <cell r="N72">
            <v>46005</v>
          </cell>
          <cell r="O72" t="str">
            <v>(+243) 850440086</v>
          </cell>
          <cell r="Q72">
            <v>30524</v>
          </cell>
          <cell r="R72" t="str">
            <v>Congo, the Democratic Republic of the</v>
          </cell>
          <cell r="S72" t="str">
            <v>Djuma</v>
          </cell>
          <cell r="V72" t="str">
            <v>Position_4201</v>
          </cell>
          <cell r="W72" t="str">
            <v>LO-004-Driver</v>
          </cell>
          <cell r="Y72" t="str">
            <v>Enabel</v>
          </cell>
          <cell r="Z72" t="str">
            <v>Operations</v>
          </cell>
          <cell r="AA72" t="str">
            <v>Operations Management Afrique Centrale, Orientale et Australe</v>
          </cell>
          <cell r="AB72" t="str">
            <v>L4_0007</v>
          </cell>
          <cell r="AC72" t="str">
            <v>RR Congo / RCA</v>
          </cell>
          <cell r="AD72" t="str">
            <v>L5_0101</v>
          </cell>
          <cell r="AE72" t="str">
            <v>Support</v>
          </cell>
          <cell r="AF72" t="str">
            <v>Employee</v>
          </cell>
        </row>
        <row r="73">
          <cell r="A73">
            <v>51844</v>
          </cell>
          <cell r="B73" t="str">
            <v>Pitié</v>
          </cell>
          <cell r="C73" t="str">
            <v>MOKANDA</v>
          </cell>
          <cell r="E73" t="str">
            <v>Chauffeur</v>
          </cell>
          <cell r="F73" t="str">
            <v>Nationals</v>
          </cell>
          <cell r="G73" t="str">
            <v>COD-150-Gemena</v>
          </cell>
          <cell r="H73">
            <v>45055</v>
          </cell>
          <cell r="I73" t="str">
            <v>COD2299311SH3-COD2299311SH3-Coordination SudUbangi</v>
          </cell>
          <cell r="J73" t="str">
            <v>COD2299_Z020201-COD2299_Z020201</v>
          </cell>
          <cell r="K73" t="str">
            <v>TAYLOR KABWE, Gloria</v>
          </cell>
          <cell r="L73" t="str">
            <v>pitie.mokanda@enabel.be</v>
          </cell>
          <cell r="M73" t="str">
            <v>Male</v>
          </cell>
          <cell r="N73">
            <v>45750</v>
          </cell>
          <cell r="O73" t="str">
            <v>(+243) 820776681</v>
          </cell>
          <cell r="Q73">
            <v>30504</v>
          </cell>
          <cell r="R73" t="str">
            <v>Congo, the Democratic Republic of the</v>
          </cell>
          <cell r="S73" t="str">
            <v>Gwaka</v>
          </cell>
          <cell r="V73" t="str">
            <v>Position_4910</v>
          </cell>
          <cell r="W73" t="str">
            <v>LO-004-Driver</v>
          </cell>
          <cell r="Y73" t="str">
            <v>Enabel</v>
          </cell>
          <cell r="Z73" t="str">
            <v>Operations</v>
          </cell>
          <cell r="AA73" t="str">
            <v>Operations Management Afrique Centrale, Orientale et Australe</v>
          </cell>
          <cell r="AB73" t="str">
            <v>L4_0007</v>
          </cell>
          <cell r="AC73" t="str">
            <v>RR Congo / RCA</v>
          </cell>
          <cell r="AD73" t="str">
            <v>L5_0101</v>
          </cell>
          <cell r="AE73" t="str">
            <v>Support</v>
          </cell>
          <cell r="AF73" t="str">
            <v>Employee</v>
          </cell>
        </row>
        <row r="74">
          <cell r="A74">
            <v>53026</v>
          </cell>
          <cell r="B74" t="str">
            <v>Joseph</v>
          </cell>
          <cell r="C74" t="str">
            <v>AMANI</v>
          </cell>
          <cell r="D74" t="str">
            <v>Congo, the Democratic Republic of the</v>
          </cell>
          <cell r="E74" t="str">
            <v>ass.admin.LOG</v>
          </cell>
          <cell r="F74" t="str">
            <v>Nationals</v>
          </cell>
          <cell r="G74" t="str">
            <v>COD-200-Isangi</v>
          </cell>
          <cell r="H74">
            <v>45049</v>
          </cell>
          <cell r="I74" t="str">
            <v>RDC1217711-RDC1217711 - PRODAT</v>
          </cell>
          <cell r="J74" t="str">
            <v>RDC1217711_Z010400-RDC1217711_Z010400</v>
          </cell>
          <cell r="K74" t="str">
            <v>WETSHY, Bob SHOCHE</v>
          </cell>
          <cell r="L74" t="str">
            <v>joseph.amani@enabel.be</v>
          </cell>
          <cell r="M74" t="str">
            <v>Male</v>
          </cell>
          <cell r="N74">
            <v>45780</v>
          </cell>
          <cell r="O74" t="str">
            <v>(+243) 978305904</v>
          </cell>
          <cell r="Q74">
            <v>34097</v>
          </cell>
          <cell r="R74" t="str">
            <v>Congo, the Democratic Republic of the</v>
          </cell>
          <cell r="V74" t="str">
            <v>Position_3836</v>
          </cell>
          <cell r="W74" t="str">
            <v>LO-004-Driver</v>
          </cell>
          <cell r="Y74" t="str">
            <v>Enabel</v>
          </cell>
          <cell r="Z74" t="str">
            <v>Operations</v>
          </cell>
          <cell r="AA74" t="str">
            <v>Operations Management Afrique Centrale, Orientale et Australe</v>
          </cell>
          <cell r="AB74" t="str">
            <v>L4_0007</v>
          </cell>
          <cell r="AC74" t="str">
            <v>RR Congo / RCA</v>
          </cell>
          <cell r="AD74" t="str">
            <v>L5_0101</v>
          </cell>
          <cell r="AE74" t="str">
            <v>Support</v>
          </cell>
          <cell r="AF74" t="str">
            <v>Employee</v>
          </cell>
        </row>
        <row r="75">
          <cell r="A75">
            <v>53019</v>
          </cell>
          <cell r="B75" t="str">
            <v>Cedric</v>
          </cell>
          <cell r="C75" t="str">
            <v>MARUNGU TURI</v>
          </cell>
          <cell r="D75" t="str">
            <v>Congo, the Democratic Republic of the</v>
          </cell>
          <cell r="E75" t="str">
            <v>Assistant Administratif LOG</v>
          </cell>
          <cell r="F75" t="str">
            <v>Nationals</v>
          </cell>
          <cell r="G75" t="str">
            <v>COD-100-Lubumbashi</v>
          </cell>
          <cell r="H75">
            <v>45068</v>
          </cell>
          <cell r="I75" t="str">
            <v>COD2299611SH6-COD2299611SH6-Coordination nationale</v>
          </cell>
          <cell r="J75" t="str">
            <v>COD2299_Z010201-COD2299_Z010201</v>
          </cell>
          <cell r="K75" t="str">
            <v>MUANZAMANDE, José-Muambanzambi</v>
          </cell>
          <cell r="L75" t="str">
            <v>cedric.marungu@enabel.be</v>
          </cell>
          <cell r="M75" t="str">
            <v>Male</v>
          </cell>
          <cell r="N75">
            <v>45792</v>
          </cell>
          <cell r="O75" t="str">
            <v>(+243) 097 061 97 15</v>
          </cell>
          <cell r="Q75">
            <v>33631</v>
          </cell>
          <cell r="R75" t="str">
            <v>Congo, the Democratic Republic of the</v>
          </cell>
          <cell r="S75" t="str">
            <v>Lubumbashi</v>
          </cell>
          <cell r="V75" t="str">
            <v>Position_4926</v>
          </cell>
          <cell r="W75" t="str">
            <v>LO-002-Administrative assistant</v>
          </cell>
          <cell r="Y75" t="str">
            <v>Enabel</v>
          </cell>
          <cell r="Z75" t="str">
            <v>Operations</v>
          </cell>
          <cell r="AA75" t="str">
            <v>Operations Management Afrique Centrale, Orientale et Australe</v>
          </cell>
          <cell r="AB75" t="str">
            <v>L4_0007</v>
          </cell>
          <cell r="AC75" t="str">
            <v>RR Congo / RCA</v>
          </cell>
          <cell r="AD75" t="str">
            <v>L5_0101</v>
          </cell>
          <cell r="AE75" t="str">
            <v>Support</v>
          </cell>
          <cell r="AF75" t="str">
            <v>Employee</v>
          </cell>
        </row>
        <row r="76">
          <cell r="A76">
            <v>52920</v>
          </cell>
          <cell r="B76" t="str">
            <v>Aimé</v>
          </cell>
          <cell r="C76" t="str">
            <v>DJALA</v>
          </cell>
          <cell r="E76" t="str">
            <v>acheteur public</v>
          </cell>
          <cell r="F76" t="str">
            <v>Nationals</v>
          </cell>
          <cell r="G76" t="str">
            <v>COD-070-Kinshasa</v>
          </cell>
          <cell r="H76">
            <v>45020</v>
          </cell>
          <cell r="I76" t="str">
            <v>COD2299611SH6-COD2299611SH6-Coordination nationale</v>
          </cell>
          <cell r="J76" t="str">
            <v>COD22029_Z010202-COD22029_Z010202</v>
          </cell>
          <cell r="K76" t="str">
            <v>LECOMTE, Léa Isabelle Sylvie</v>
          </cell>
          <cell r="L76" t="str">
            <v>aime.djala@enabel.be</v>
          </cell>
          <cell r="M76" t="str">
            <v>Male</v>
          </cell>
          <cell r="N76">
            <v>45750</v>
          </cell>
          <cell r="O76" t="str">
            <v>(+243) 0816870179</v>
          </cell>
          <cell r="Q76">
            <v>25545</v>
          </cell>
          <cell r="R76" t="str">
            <v>Congo, the Democratic Republic of the</v>
          </cell>
          <cell r="V76" t="str">
            <v>Position_4253</v>
          </cell>
          <cell r="W76" t="str">
            <v>LO-001-Public procurer</v>
          </cell>
          <cell r="Y76" t="str">
            <v>Enabel</v>
          </cell>
          <cell r="Z76" t="str">
            <v>Operations</v>
          </cell>
          <cell r="AA76" t="str">
            <v>Operations Management Afrique Centrale, Orientale et Australe</v>
          </cell>
          <cell r="AB76" t="str">
            <v>L4_0007</v>
          </cell>
          <cell r="AC76" t="str">
            <v>RR Congo / RCA</v>
          </cell>
          <cell r="AD76" t="str">
            <v>L5_0101</v>
          </cell>
          <cell r="AE76" t="str">
            <v>Support</v>
          </cell>
          <cell r="AF76" t="str">
            <v>Employee</v>
          </cell>
        </row>
        <row r="77">
          <cell r="A77">
            <v>38622</v>
          </cell>
          <cell r="B77" t="str">
            <v>Maguy</v>
          </cell>
          <cell r="C77" t="str">
            <v>BIEYA MBUENO</v>
          </cell>
          <cell r="D77" t="str">
            <v>Congo, the Democratic Republic of the</v>
          </cell>
          <cell r="E77" t="str">
            <v>talent acquisition specialist</v>
          </cell>
          <cell r="F77" t="str">
            <v>Nationals</v>
          </cell>
          <cell r="G77" t="str">
            <v>COD-070-Kinshasa</v>
          </cell>
          <cell r="H77">
            <v>41709</v>
          </cell>
          <cell r="I77" t="str">
            <v>2180COD-2180COD - Local office Democratic Republic of the</v>
          </cell>
          <cell r="J77" t="str">
            <v>Z010200-Z010200</v>
          </cell>
          <cell r="K77" t="str">
            <v>MUTETA NGOIE, Francine</v>
          </cell>
          <cell r="L77" t="str">
            <v>maguy.bieya@enabel.be</v>
          </cell>
          <cell r="M77" t="str">
            <v>Female</v>
          </cell>
          <cell r="O77" t="str">
            <v>(+243) (0)998860257</v>
          </cell>
          <cell r="Q77">
            <v>24603</v>
          </cell>
          <cell r="R77" t="str">
            <v>Belgium</v>
          </cell>
          <cell r="S77" t="str">
            <v>Louvain</v>
          </cell>
          <cell r="V77" t="str">
            <v>Position_500</v>
          </cell>
          <cell r="W77" t="str">
            <v>LO-0030-Talent Acquisition Specialist</v>
          </cell>
          <cell r="X77" t="str">
            <v>Human Resources</v>
          </cell>
          <cell r="Y77" t="str">
            <v>Enabel</v>
          </cell>
          <cell r="Z77" t="str">
            <v>Operations</v>
          </cell>
          <cell r="AA77" t="str">
            <v>Operations Management Afrique Centrale, Orientale et Australe</v>
          </cell>
          <cell r="AB77" t="str">
            <v>L4_0007</v>
          </cell>
          <cell r="AC77" t="str">
            <v>RR Congo / RCA</v>
          </cell>
          <cell r="AD77" t="str">
            <v>L5_0101</v>
          </cell>
          <cell r="AE77" t="str">
            <v>Support</v>
          </cell>
          <cell r="AF77" t="str">
            <v>Employee</v>
          </cell>
        </row>
        <row r="78">
          <cell r="A78">
            <v>50482</v>
          </cell>
          <cell r="B78" t="str">
            <v>Justin</v>
          </cell>
          <cell r="C78" t="str">
            <v>LUBUYA</v>
          </cell>
          <cell r="D78" t="str">
            <v>Congo, the Democratic Republic of the</v>
          </cell>
          <cell r="E78" t="str">
            <v>Comptable Vérificateur</v>
          </cell>
          <cell r="F78" t="str">
            <v>Nationals</v>
          </cell>
          <cell r="G78" t="str">
            <v>COD-070-Kinshasa</v>
          </cell>
          <cell r="H78">
            <v>43151</v>
          </cell>
          <cell r="I78" t="str">
            <v>2180COD-2180COD - Local office Democratic Republic of the</v>
          </cell>
          <cell r="J78" t="str">
            <v>Z010200-Z010200</v>
          </cell>
          <cell r="K78" t="str">
            <v>PHAMBU BABAKA, Emmanuel</v>
          </cell>
          <cell r="L78" t="str">
            <v>justin.lubuya@enabel.be</v>
          </cell>
          <cell r="M78" t="str">
            <v>Male</v>
          </cell>
          <cell r="O78" t="str">
            <v>(+243) 995904153</v>
          </cell>
          <cell r="Q78">
            <v>22138</v>
          </cell>
          <cell r="R78" t="str">
            <v>Congo, the Democratic Republic of the</v>
          </cell>
          <cell r="S78" t="str">
            <v>Bukavu</v>
          </cell>
          <cell r="V78" t="str">
            <v>Position_2164</v>
          </cell>
          <cell r="W78" t="str">
            <v>LO-007-Accountant</v>
          </cell>
          <cell r="Y78" t="str">
            <v>Enabel</v>
          </cell>
          <cell r="Z78" t="str">
            <v>Operations</v>
          </cell>
          <cell r="AA78" t="str">
            <v>Operations Management Afrique Centrale, Orientale et Australe</v>
          </cell>
          <cell r="AB78" t="str">
            <v>L4_0007</v>
          </cell>
          <cell r="AC78" t="str">
            <v>RR Congo / RCA</v>
          </cell>
          <cell r="AD78" t="str">
            <v>L5_0101</v>
          </cell>
          <cell r="AE78" t="str">
            <v>Support</v>
          </cell>
          <cell r="AF78" t="str">
            <v>Employee</v>
          </cell>
        </row>
        <row r="79">
          <cell r="A79">
            <v>50855</v>
          </cell>
          <cell r="B79" t="str">
            <v>Rebecca</v>
          </cell>
          <cell r="C79" t="str">
            <v>NAMBU NGALULA NTUMBAK</v>
          </cell>
          <cell r="E79" t="str">
            <v>assistande Admin.Log</v>
          </cell>
          <cell r="F79" t="str">
            <v>Nationals</v>
          </cell>
          <cell r="G79" t="str">
            <v>COD-100-Lubumbashi</v>
          </cell>
          <cell r="H79">
            <v>44869</v>
          </cell>
          <cell r="I79" t="str">
            <v>COD2299611SH6-COD2299611SH6-Coordination nationale</v>
          </cell>
          <cell r="J79" t="str">
            <v>COD21005_Z010201-COD21005_Z010201</v>
          </cell>
          <cell r="K79" t="str">
            <v>LWANZO, Vincent de Paul</v>
          </cell>
          <cell r="L79" t="str">
            <v>rebecca.nambu@enabel.be</v>
          </cell>
          <cell r="M79" t="str">
            <v>Female</v>
          </cell>
          <cell r="N79">
            <v>45600</v>
          </cell>
          <cell r="O79" t="str">
            <v>(+243) 0812447885</v>
          </cell>
          <cell r="Q79">
            <v>26509</v>
          </cell>
          <cell r="R79" t="str">
            <v>Congo, the Democratic Republic of the</v>
          </cell>
          <cell r="S79" t="str">
            <v>kINSHASA</v>
          </cell>
          <cell r="V79" t="str">
            <v>Position_4587</v>
          </cell>
          <cell r="W79" t="str">
            <v>LO-002-Administrative assistant</v>
          </cell>
          <cell r="Y79" t="str">
            <v>Enabel</v>
          </cell>
          <cell r="Z79" t="str">
            <v>Operations</v>
          </cell>
          <cell r="AA79" t="str">
            <v>Operations Management Afrique Centrale, Orientale et Australe</v>
          </cell>
          <cell r="AB79" t="str">
            <v>L4_0007</v>
          </cell>
          <cell r="AC79" t="str">
            <v>RR Congo / RCA</v>
          </cell>
          <cell r="AD79" t="str">
            <v>L5_0101</v>
          </cell>
          <cell r="AE79" t="str">
            <v>Support</v>
          </cell>
          <cell r="AF79" t="str">
            <v>Employee</v>
          </cell>
        </row>
        <row r="80">
          <cell r="A80">
            <v>50304</v>
          </cell>
          <cell r="B80" t="str">
            <v>Junior</v>
          </cell>
          <cell r="C80" t="str">
            <v>NKULU</v>
          </cell>
          <cell r="D80" t="str">
            <v>Congo, the Democratic Republic of the</v>
          </cell>
          <cell r="E80" t="str">
            <v>Chauffeur Protocole (Représentation)</v>
          </cell>
          <cell r="F80" t="str">
            <v>Nationals</v>
          </cell>
          <cell r="G80" t="str">
            <v>COD-070-Kinshasa</v>
          </cell>
          <cell r="H80">
            <v>44134</v>
          </cell>
          <cell r="I80" t="str">
            <v>2180COD-2180COD - Local office Democratic Republic of the</v>
          </cell>
          <cell r="J80" t="str">
            <v>A_02_03-A_02_03</v>
          </cell>
          <cell r="K80" t="str">
            <v>NKAMAMBOTE SIASIA, José</v>
          </cell>
          <cell r="L80" t="str">
            <v>junior.nkulu@enabel.be</v>
          </cell>
          <cell r="M80" t="str">
            <v>Male</v>
          </cell>
          <cell r="O80" t="str">
            <v>(+243) (0)995904040</v>
          </cell>
          <cell r="Q80">
            <v>29299</v>
          </cell>
          <cell r="V80" t="str">
            <v>Position_676</v>
          </cell>
          <cell r="W80" t="str">
            <v>LO-004-Driver</v>
          </cell>
          <cell r="Y80" t="str">
            <v>Enabel</v>
          </cell>
          <cell r="Z80" t="str">
            <v>Operations</v>
          </cell>
          <cell r="AA80" t="str">
            <v>Operations Management Afrique Centrale, Orientale et Australe</v>
          </cell>
          <cell r="AB80" t="str">
            <v>L4_0007</v>
          </cell>
          <cell r="AC80" t="str">
            <v>RR Congo / RCA</v>
          </cell>
          <cell r="AD80" t="str">
            <v>L5_0101</v>
          </cell>
          <cell r="AE80" t="str">
            <v>Support</v>
          </cell>
          <cell r="AF80" t="str">
            <v>Employee</v>
          </cell>
        </row>
        <row r="81">
          <cell r="A81">
            <v>38353</v>
          </cell>
          <cell r="B81" t="str">
            <v>Baudouin</v>
          </cell>
          <cell r="C81" t="str">
            <v>TABUKANGA MABAYA</v>
          </cell>
          <cell r="D81" t="str">
            <v>Congo, the Democratic Republic of the</v>
          </cell>
          <cell r="E81" t="str">
            <v>Chauffeur Protocole (Représentation)</v>
          </cell>
          <cell r="F81" t="str">
            <v>Nationals</v>
          </cell>
          <cell r="G81" t="str">
            <v>COD-070-Kinshasa</v>
          </cell>
          <cell r="H81">
            <v>37705</v>
          </cell>
          <cell r="I81" t="str">
            <v>2180COD-2180COD - Local office Democratic Republic of the</v>
          </cell>
          <cell r="J81" t="str">
            <v>A_02_03-A_02_03</v>
          </cell>
          <cell r="K81" t="str">
            <v>NKAMAMBOTE SIASIA, José</v>
          </cell>
          <cell r="L81" t="str">
            <v>baudouin.tabukanga@enabel.be</v>
          </cell>
          <cell r="M81" t="str">
            <v>Male</v>
          </cell>
          <cell r="O81" t="str">
            <v>(+243) (0)995904031</v>
          </cell>
          <cell r="Q81">
            <v>21463</v>
          </cell>
          <cell r="R81" t="str">
            <v>Congo, the Democratic Republic of the</v>
          </cell>
          <cell r="S81" t="str">
            <v>Masi-Manimba</v>
          </cell>
          <cell r="V81" t="str">
            <v>Position_676</v>
          </cell>
          <cell r="W81" t="str">
            <v>LO-004-Driver</v>
          </cell>
          <cell r="Y81" t="str">
            <v>Enabel</v>
          </cell>
          <cell r="Z81" t="str">
            <v>Operations</v>
          </cell>
          <cell r="AA81" t="str">
            <v>Operations Management Afrique Centrale, Orientale et Australe</v>
          </cell>
          <cell r="AB81" t="str">
            <v>L4_0007</v>
          </cell>
          <cell r="AC81" t="str">
            <v>RR Congo / RCA</v>
          </cell>
          <cell r="AD81" t="str">
            <v>L5_0101</v>
          </cell>
          <cell r="AE81" t="str">
            <v>Support</v>
          </cell>
          <cell r="AF81" t="str">
            <v>Employee</v>
          </cell>
        </row>
        <row r="82">
          <cell r="A82">
            <v>52709</v>
          </cell>
          <cell r="B82" t="str">
            <v>Lydia</v>
          </cell>
          <cell r="C82" t="str">
            <v>TSHIBANGU</v>
          </cell>
          <cell r="E82" t="str">
            <v>Chargée Insertion professionnelle</v>
          </cell>
          <cell r="F82" t="str">
            <v>Nationals</v>
          </cell>
          <cell r="G82" t="str">
            <v>COD-080-Kisangani</v>
          </cell>
          <cell r="H82">
            <v>44846</v>
          </cell>
          <cell r="I82" t="str">
            <v>2180COD-2180COD - Local office Democratic Republic of the</v>
          </cell>
          <cell r="J82" t="str">
            <v>Z030809-Z030809</v>
          </cell>
          <cell r="K82" t="str">
            <v>RAJAONARISOA EP ANDRIANTAVY, Mamy Arivelo Hanitriniaina</v>
          </cell>
          <cell r="L82" t="str">
            <v>lydia.tshibangu@enabel.be</v>
          </cell>
          <cell r="M82" t="str">
            <v>Female</v>
          </cell>
          <cell r="N82">
            <v>45582</v>
          </cell>
          <cell r="Q82">
            <v>32809</v>
          </cell>
          <cell r="R82" t="str">
            <v>Congo, the Democratic Republic of the</v>
          </cell>
          <cell r="V82" t="str">
            <v>Position_4551</v>
          </cell>
          <cell r="W82" t="str">
            <v>LO-0011-Intervention Officer</v>
          </cell>
          <cell r="Y82" t="str">
            <v>Enabel</v>
          </cell>
          <cell r="Z82" t="str">
            <v>Operations</v>
          </cell>
          <cell r="AA82" t="str">
            <v>Operations Management Afrique Centrale, Orientale et Australe</v>
          </cell>
          <cell r="AB82" t="str">
            <v>L4_0007</v>
          </cell>
          <cell r="AC82" t="str">
            <v>RR Congo / RCA</v>
          </cell>
          <cell r="AD82" t="str">
            <v>L5_0100</v>
          </cell>
          <cell r="AE82" t="str">
            <v>Projects</v>
          </cell>
          <cell r="AF82" t="str">
            <v>Employee</v>
          </cell>
        </row>
        <row r="83">
          <cell r="A83">
            <v>52550</v>
          </cell>
          <cell r="B83" t="str">
            <v>Etienne</v>
          </cell>
          <cell r="C83" t="str">
            <v>OLEMBO</v>
          </cell>
          <cell r="E83" t="str">
            <v>Intervention officer chargé de partenariat avec le secteur privé</v>
          </cell>
          <cell r="F83" t="str">
            <v>Nationals</v>
          </cell>
          <cell r="G83" t="str">
            <v>COD-250-Mukumari</v>
          </cell>
          <cell r="H83">
            <v>44746</v>
          </cell>
          <cell r="I83" t="str">
            <v>COD2000111-COD2000111-Programme d’appui au Developpement de l’employabilite et de</v>
          </cell>
          <cell r="J83" t="str">
            <v>Z_01_06-Z_01_06</v>
          </cell>
          <cell r="K83" t="str">
            <v>YABI, Chaffra Charles</v>
          </cell>
          <cell r="L83" t="str">
            <v>etienne.olembo@enabel.be</v>
          </cell>
          <cell r="M83" t="str">
            <v>Male</v>
          </cell>
          <cell r="N83">
            <v>45477</v>
          </cell>
          <cell r="O83" t="str">
            <v>(+243) 0810177011</v>
          </cell>
          <cell r="Q83">
            <v>23747</v>
          </cell>
          <cell r="R83" t="str">
            <v>Congo, the Democratic Republic of the</v>
          </cell>
          <cell r="S83" t="str">
            <v>Lodja</v>
          </cell>
          <cell r="V83" t="str">
            <v>Position_4370</v>
          </cell>
          <cell r="W83" t="str">
            <v>LO-0011-Intervention Officer</v>
          </cell>
          <cell r="Y83" t="str">
            <v>Enabel</v>
          </cell>
          <cell r="Z83" t="str">
            <v>Operations</v>
          </cell>
          <cell r="AA83" t="str">
            <v>Operations Management Afrique Centrale, Orientale et Australe</v>
          </cell>
          <cell r="AB83" t="str">
            <v>L4_0007</v>
          </cell>
          <cell r="AC83" t="str">
            <v>RR Congo / RCA</v>
          </cell>
          <cell r="AD83" t="str">
            <v>L5_0100</v>
          </cell>
          <cell r="AE83" t="str">
            <v>Projects</v>
          </cell>
          <cell r="AF83" t="str">
            <v>Employee</v>
          </cell>
        </row>
        <row r="84">
          <cell r="A84">
            <v>52040</v>
          </cell>
          <cell r="B84" t="str">
            <v>Ravel</v>
          </cell>
          <cell r="C84" t="str">
            <v>NZALOMBO II</v>
          </cell>
          <cell r="E84" t="str">
            <v>I.O Ingénierie de la Formation et Insertion Professionnelle</v>
          </cell>
          <cell r="F84" t="str">
            <v>Nationals</v>
          </cell>
          <cell r="G84" t="str">
            <v>CAF-010-Bangui</v>
          </cell>
          <cell r="H84">
            <v>45047</v>
          </cell>
          <cell r="I84" t="str">
            <v>CAF1900511-CAF1900511-Programme d’Appui au Developpement Rural « Ouvrir des perspect</v>
          </cell>
          <cell r="J84" t="str">
            <v>CAF19005_A040101-CAF19005_A040101</v>
          </cell>
          <cell r="K84" t="str">
            <v>BESSON, Igor Edouard</v>
          </cell>
          <cell r="L84" t="str">
            <v>ravel.nzalombo@enabel.be</v>
          </cell>
          <cell r="M84" t="str">
            <v>Male</v>
          </cell>
          <cell r="O84" t="str">
            <v>(+236) 72028360</v>
          </cell>
          <cell r="Q84">
            <v>31880</v>
          </cell>
          <cell r="R84" t="str">
            <v>Central African Republic</v>
          </cell>
          <cell r="S84" t="str">
            <v>Bangui</v>
          </cell>
          <cell r="V84" t="str">
            <v>Position_3765</v>
          </cell>
          <cell r="W84" t="str">
            <v>LO-0011-Intervention Officer</v>
          </cell>
          <cell r="X84" t="str">
            <v>Education, Training &amp; Employment</v>
          </cell>
          <cell r="Y84" t="str">
            <v>Enabel</v>
          </cell>
          <cell r="Z84" t="str">
            <v>Operations</v>
          </cell>
          <cell r="AA84" t="str">
            <v>Operations Management Afrique Centrale, Orientale et Australe</v>
          </cell>
          <cell r="AB84" t="str">
            <v>L4_0007</v>
          </cell>
          <cell r="AC84" t="str">
            <v>RR Congo / RCA</v>
          </cell>
          <cell r="AD84" t="str">
            <v>L5_0100</v>
          </cell>
          <cell r="AE84" t="str">
            <v>Projects</v>
          </cell>
          <cell r="AF84" t="str">
            <v>Employee</v>
          </cell>
        </row>
        <row r="85">
          <cell r="A85">
            <v>50545</v>
          </cell>
          <cell r="B85" t="str">
            <v>Danny</v>
          </cell>
          <cell r="C85" t="str">
            <v>Mbuyi</v>
          </cell>
          <cell r="D85" t="str">
            <v>Congo, the Democratic Republic of the</v>
          </cell>
          <cell r="E85" t="str">
            <v>Ingénieur construction durable</v>
          </cell>
          <cell r="F85" t="str">
            <v>Nationals</v>
          </cell>
          <cell r="G85" t="str">
            <v>COD-070-Kinshasa</v>
          </cell>
          <cell r="H85">
            <v>42488</v>
          </cell>
          <cell r="I85" t="str">
            <v>COD2299511SH5-COD2299511SH5-Coordination Kinshasa</v>
          </cell>
          <cell r="J85" t="str">
            <v>COD2299_Z010201-COD2299_Z010201</v>
          </cell>
          <cell r="K85" t="str">
            <v>VERSTRAELEN, Krista Francisca J.</v>
          </cell>
          <cell r="L85" t="str">
            <v>danny.mbuyi@enabel.be</v>
          </cell>
          <cell r="M85" t="str">
            <v>Male</v>
          </cell>
          <cell r="N85">
            <v>45750</v>
          </cell>
          <cell r="O85" t="str">
            <v>(+243) 971054530</v>
          </cell>
          <cell r="Q85">
            <v>30965</v>
          </cell>
          <cell r="R85" t="str">
            <v>Congo, the Democratic Republic of the</v>
          </cell>
          <cell r="V85" t="str">
            <v>Position_2138</v>
          </cell>
          <cell r="W85" t="str">
            <v>LO-0011-Intervention Officer</v>
          </cell>
          <cell r="X85" t="str">
            <v>Infrastructure</v>
          </cell>
          <cell r="Y85" t="str">
            <v>Enabel</v>
          </cell>
          <cell r="Z85" t="str">
            <v>Operations</v>
          </cell>
          <cell r="AA85" t="str">
            <v>Operations Management Afrique Centrale, Orientale et Australe</v>
          </cell>
          <cell r="AB85" t="str">
            <v>L4_0007</v>
          </cell>
          <cell r="AC85" t="str">
            <v>RR Congo / RCA</v>
          </cell>
          <cell r="AD85" t="str">
            <v>L5_0100</v>
          </cell>
          <cell r="AE85" t="str">
            <v>Projects</v>
          </cell>
          <cell r="AF85" t="str">
            <v>Employee</v>
          </cell>
        </row>
        <row r="86">
          <cell r="A86">
            <v>52961</v>
          </cell>
          <cell r="B86" t="str">
            <v>Jeadot</v>
          </cell>
          <cell r="C86" t="str">
            <v>KAMBALE  NZILAMBA</v>
          </cell>
          <cell r="D86" t="str">
            <v>Congo, the Democratic Republic of the</v>
          </cell>
          <cell r="E86" t="str">
            <v>Expert  Entrepreneuriat Agricole</v>
          </cell>
          <cell r="F86" t="str">
            <v>Nationals</v>
          </cell>
          <cell r="G86" t="str">
            <v>COD-120-Mbuji Mayi</v>
          </cell>
          <cell r="H86">
            <v>45036</v>
          </cell>
          <cell r="I86" t="str">
            <v>COD2299211SH2-COD2299211SH2-Coordination KorLom</v>
          </cell>
          <cell r="J86" t="str">
            <v>COD2299_Z010201-COD2299_Z010201</v>
          </cell>
          <cell r="K86" t="str">
            <v>Niang, Fodé</v>
          </cell>
          <cell r="L86" t="str">
            <v>jeadot.kambale@enabel.be</v>
          </cell>
          <cell r="M86" t="str">
            <v>Male</v>
          </cell>
          <cell r="N86">
            <v>45757</v>
          </cell>
          <cell r="O86" t="str">
            <v>(+243) 993499635</v>
          </cell>
          <cell r="Q86">
            <v>32404</v>
          </cell>
          <cell r="R86" t="str">
            <v>Congo, the Democratic Republic of the</v>
          </cell>
          <cell r="S86" t="str">
            <v>KIWANJA</v>
          </cell>
          <cell r="V86" t="str">
            <v>Position_4859</v>
          </cell>
          <cell r="W86" t="str">
            <v>LO-0012-Sector &amp; thematic expert</v>
          </cell>
          <cell r="X86" t="str">
            <v>Agriculture</v>
          </cell>
          <cell r="Y86" t="str">
            <v>Enabel</v>
          </cell>
          <cell r="Z86" t="str">
            <v>Operations</v>
          </cell>
          <cell r="AA86" t="str">
            <v>Operations Management Afrique Centrale, Orientale et Australe</v>
          </cell>
          <cell r="AB86" t="str">
            <v>L4_0007</v>
          </cell>
          <cell r="AC86" t="str">
            <v>RR Congo / RCA</v>
          </cell>
          <cell r="AD86" t="str">
            <v>L5_0100</v>
          </cell>
          <cell r="AE86" t="str">
            <v>Projects</v>
          </cell>
          <cell r="AF86" t="str">
            <v>Employee</v>
          </cell>
        </row>
        <row r="87">
          <cell r="A87">
            <v>51992</v>
          </cell>
          <cell r="B87" t="str">
            <v>Christian</v>
          </cell>
          <cell r="C87" t="str">
            <v>CUBAKA KATULANYA</v>
          </cell>
          <cell r="D87" t="str">
            <v>Congo, the Democratic Republic of the</v>
          </cell>
          <cell r="E87" t="str">
            <v>Expert en Incubation</v>
          </cell>
          <cell r="F87" t="str">
            <v>Nationals</v>
          </cell>
          <cell r="G87" t="str">
            <v>COD-070-Kinshasa</v>
          </cell>
          <cell r="H87">
            <v>44348</v>
          </cell>
          <cell r="I87" t="str">
            <v>COD2000111-COD2000111-Programme d’appui au Developpement de l’employabilite et de</v>
          </cell>
          <cell r="J87" t="str">
            <v>COD20001_Z030701-COD20001_Z030701</v>
          </cell>
          <cell r="K87" t="str">
            <v>HENDERYCKX, Emmanuelle Myriam H.</v>
          </cell>
          <cell r="L87" t="str">
            <v>christian.cubaka@enabel.be</v>
          </cell>
          <cell r="M87" t="str">
            <v>Male</v>
          </cell>
          <cell r="N87">
            <v>46044</v>
          </cell>
          <cell r="O87" t="str">
            <v>(+243) 0858777000</v>
          </cell>
          <cell r="Q87">
            <v>33130</v>
          </cell>
          <cell r="R87" t="str">
            <v>Congo, the Democratic Republic of the</v>
          </cell>
          <cell r="S87" t="str">
            <v>Bukavu</v>
          </cell>
          <cell r="V87" t="str">
            <v>Position_3698</v>
          </cell>
          <cell r="W87" t="str">
            <v>LO-0012-Sector &amp; thematic expert</v>
          </cell>
          <cell r="Y87" t="str">
            <v>Enabel</v>
          </cell>
          <cell r="Z87" t="str">
            <v>Operations</v>
          </cell>
          <cell r="AA87" t="str">
            <v>Operations Management Afrique Centrale, Orientale et Australe</v>
          </cell>
          <cell r="AB87" t="str">
            <v>L4_0007</v>
          </cell>
          <cell r="AC87" t="str">
            <v>RR Congo / RCA</v>
          </cell>
          <cell r="AD87" t="str">
            <v>L5_0100</v>
          </cell>
          <cell r="AE87" t="str">
            <v>Projects</v>
          </cell>
          <cell r="AF87" t="str">
            <v>Employee</v>
          </cell>
        </row>
        <row r="88">
          <cell r="A88">
            <v>51927</v>
          </cell>
          <cell r="B88" t="str">
            <v>CHARLOTTE</v>
          </cell>
          <cell r="C88" t="str">
            <v>VANSTALLEN</v>
          </cell>
          <cell r="D88" t="str">
            <v>Belgium</v>
          </cell>
          <cell r="E88" t="str">
            <v>Project Officer Protection Sociale et Travail Décent</v>
          </cell>
          <cell r="F88" t="str">
            <v>Expats</v>
          </cell>
          <cell r="G88" t="str">
            <v>COD-070-Kinshasa</v>
          </cell>
          <cell r="H88">
            <v>44824</v>
          </cell>
          <cell r="I88" t="str">
            <v>COD2100511SP1-COD2100511SP1-Portefeuille Regional Thematique Protection Sociale Afrique Centr</v>
          </cell>
          <cell r="J88" t="str">
            <v>COD21005_Z010101-COD21005_Z010101</v>
          </cell>
          <cell r="K88" t="str">
            <v>SPRUYT, KATRIEN</v>
          </cell>
          <cell r="L88" t="str">
            <v>charlotte.vanstallen@enabel.be</v>
          </cell>
          <cell r="M88" t="str">
            <v>Female</v>
          </cell>
          <cell r="N88">
            <v>45554</v>
          </cell>
          <cell r="O88" t="str">
            <v>(+32) 476 627636</v>
          </cell>
          <cell r="Q88">
            <v>34665</v>
          </cell>
          <cell r="R88" t="str">
            <v>Belgium</v>
          </cell>
          <cell r="S88" t="str">
            <v>UKKEL</v>
          </cell>
          <cell r="V88" t="str">
            <v>Position_4525</v>
          </cell>
          <cell r="W88" t="str">
            <v>EX-IVO-Intervention Officer</v>
          </cell>
          <cell r="Y88" t="str">
            <v>Enabel</v>
          </cell>
          <cell r="Z88" t="str">
            <v>Operations</v>
          </cell>
          <cell r="AA88" t="str">
            <v>Operations Management Afrique Centrale, Orientale et Australe</v>
          </cell>
          <cell r="AB88" t="str">
            <v>L4_0007</v>
          </cell>
          <cell r="AC88" t="str">
            <v>RR Congo / RCA</v>
          </cell>
          <cell r="AD88" t="str">
            <v>L5_0100</v>
          </cell>
          <cell r="AE88" t="str">
            <v>Projects</v>
          </cell>
          <cell r="AF88" t="str">
            <v>Employee</v>
          </cell>
        </row>
        <row r="89">
          <cell r="A89">
            <v>52261</v>
          </cell>
          <cell r="B89" t="str">
            <v>Herman</v>
          </cell>
          <cell r="C89" t="str">
            <v>NGONDA MAKIADI</v>
          </cell>
          <cell r="E89" t="str">
            <v>chargé Fiscalité</v>
          </cell>
          <cell r="F89" t="str">
            <v>Nationals</v>
          </cell>
          <cell r="G89" t="str">
            <v>COD-070-Kinshasa</v>
          </cell>
          <cell r="H89">
            <v>44540</v>
          </cell>
          <cell r="I89" t="str">
            <v>COD2299611SH6-COD2299611SH6-Coordination nationale</v>
          </cell>
          <cell r="J89" t="str">
            <v>COD2299_Z010201-COD2299_Z010201</v>
          </cell>
          <cell r="K89" t="str">
            <v>MUTETA NGOIE, Francine</v>
          </cell>
          <cell r="L89" t="str">
            <v>herman.ngonda@enabel.be</v>
          </cell>
          <cell r="M89" t="str">
            <v>Male</v>
          </cell>
          <cell r="O89" t="str">
            <v>(+243) 815924561</v>
          </cell>
          <cell r="Q89">
            <v>33718</v>
          </cell>
          <cell r="R89" t="str">
            <v>Congo, the Democratic Republic of the</v>
          </cell>
          <cell r="S89" t="str">
            <v>kinshasa</v>
          </cell>
          <cell r="V89" t="str">
            <v>Position_3931</v>
          </cell>
          <cell r="W89" t="str">
            <v>LO-023-Payroll officer</v>
          </cell>
          <cell r="X89" t="str">
            <v>Human Resources</v>
          </cell>
          <cell r="Y89" t="str">
            <v>Enabel</v>
          </cell>
          <cell r="Z89" t="str">
            <v>Operations</v>
          </cell>
          <cell r="AA89" t="str">
            <v>Operations Management Afrique Centrale, Orientale et Australe</v>
          </cell>
          <cell r="AB89" t="str">
            <v>L4_0007</v>
          </cell>
          <cell r="AC89" t="str">
            <v>RR Congo / RCA</v>
          </cell>
          <cell r="AD89" t="str">
            <v>L5_0101</v>
          </cell>
          <cell r="AE89" t="str">
            <v>Support</v>
          </cell>
          <cell r="AF89" t="str">
            <v>Employee</v>
          </cell>
        </row>
        <row r="90">
          <cell r="A90">
            <v>50987</v>
          </cell>
          <cell r="B90" t="str">
            <v>Flory</v>
          </cell>
          <cell r="C90" t="str">
            <v>DIKALA NKEBI</v>
          </cell>
          <cell r="D90" t="str">
            <v>Congo, the Democratic Republic of the</v>
          </cell>
          <cell r="E90" t="str">
            <v>Comptable</v>
          </cell>
          <cell r="F90" t="str">
            <v>Nationals</v>
          </cell>
          <cell r="G90" t="str">
            <v>COD-070-Kinshasa</v>
          </cell>
          <cell r="H90">
            <v>43525</v>
          </cell>
          <cell r="I90" t="str">
            <v>COD2299511SH5-COD2299511SH5-Coordination Kinshasa</v>
          </cell>
          <cell r="J90" t="str">
            <v>COD2299_Z010201-COD2299_Z010201</v>
          </cell>
          <cell r="K90" t="str">
            <v>MPAKA LUZOLO, Gisèle</v>
          </cell>
          <cell r="L90" t="str">
            <v>flory.dikala@enabel.be</v>
          </cell>
          <cell r="M90" t="str">
            <v>Male</v>
          </cell>
          <cell r="N90">
            <v>45809</v>
          </cell>
          <cell r="O90" t="str">
            <v>(+243) 970056575</v>
          </cell>
          <cell r="Q90">
            <v>25274</v>
          </cell>
          <cell r="R90" t="str">
            <v>Congo, the Democratic Republic of the</v>
          </cell>
          <cell r="S90" t="str">
            <v>Kinshasa</v>
          </cell>
          <cell r="V90" t="str">
            <v>Position_2145</v>
          </cell>
          <cell r="W90" t="str">
            <v>LO-007-Accountant</v>
          </cell>
          <cell r="X90" t="str">
            <v>Finance</v>
          </cell>
          <cell r="Y90" t="str">
            <v>Enabel</v>
          </cell>
          <cell r="Z90" t="str">
            <v>Operations</v>
          </cell>
          <cell r="AA90" t="str">
            <v>Operations Management Afrique Centrale, Orientale et Australe</v>
          </cell>
          <cell r="AB90" t="str">
            <v>L4_0007</v>
          </cell>
          <cell r="AC90" t="str">
            <v>RR Congo / RCA</v>
          </cell>
          <cell r="AD90" t="str">
            <v>L5_0101</v>
          </cell>
          <cell r="AE90" t="str">
            <v>Support</v>
          </cell>
          <cell r="AF90" t="str">
            <v>Employee</v>
          </cell>
        </row>
        <row r="91">
          <cell r="A91">
            <v>51802</v>
          </cell>
          <cell r="B91" t="str">
            <v>Abdou</v>
          </cell>
          <cell r="C91" t="str">
            <v>SARR</v>
          </cell>
          <cell r="D91" t="str">
            <v>Senegal</v>
          </cell>
          <cell r="E91" t="str">
            <v>Intervention Managers Formation, Entrepreneuriat, Emploi</v>
          </cell>
          <cell r="F91" t="str">
            <v>Expats</v>
          </cell>
          <cell r="G91" t="str">
            <v>COD-120-Mbuji Mayi</v>
          </cell>
          <cell r="H91">
            <v>45078</v>
          </cell>
          <cell r="I91" t="str">
            <v>COD2202911-COD2202911-Expertise Portefeuille RDC 23-27</v>
          </cell>
          <cell r="J91" t="str">
            <v>03_08-03_08</v>
          </cell>
          <cell r="K91" t="str">
            <v>MEERSSEMAN, Joël Guy L.</v>
          </cell>
          <cell r="L91" t="str">
            <v>abdou.sarr@enabel.be</v>
          </cell>
          <cell r="M91" t="str">
            <v>Male</v>
          </cell>
          <cell r="N91">
            <v>46660</v>
          </cell>
          <cell r="O91" t="str">
            <v>(+221) (0)77 434 49 39</v>
          </cell>
          <cell r="Q91">
            <v>30751</v>
          </cell>
          <cell r="R91" t="str">
            <v>Senegal</v>
          </cell>
          <cell r="S91" t="str">
            <v>Nguekokh</v>
          </cell>
          <cell r="V91" t="str">
            <v>Position_4848</v>
          </cell>
          <cell r="W91" t="str">
            <v>EX-IVM-Intervention Manager</v>
          </cell>
          <cell r="X91" t="str">
            <v>Education, Training &amp; Employment</v>
          </cell>
          <cell r="Y91" t="str">
            <v>Enabel</v>
          </cell>
          <cell r="Z91" t="str">
            <v>Operations</v>
          </cell>
          <cell r="AA91" t="str">
            <v>Operations Management Afrique Centrale, Orientale et Australe</v>
          </cell>
          <cell r="AB91" t="str">
            <v>L4_0007</v>
          </cell>
          <cell r="AC91" t="str">
            <v>RR Congo / RCA</v>
          </cell>
          <cell r="AD91" t="str">
            <v>L5_0100</v>
          </cell>
          <cell r="AE91" t="str">
            <v>Projects</v>
          </cell>
          <cell r="AF91" t="str">
            <v>Employee</v>
          </cell>
        </row>
        <row r="92">
          <cell r="A92">
            <v>51749</v>
          </cell>
          <cell r="B92" t="str">
            <v>Aloys</v>
          </cell>
          <cell r="C92" t="str">
            <v>Zongo</v>
          </cell>
          <cell r="D92" t="str">
            <v>Burkina Faso</v>
          </cell>
          <cell r="E92" t="str">
            <v>Intervention Manager Santé</v>
          </cell>
          <cell r="F92" t="str">
            <v>Expats</v>
          </cell>
          <cell r="G92" t="str">
            <v>COD-080-Kisangani</v>
          </cell>
          <cell r="H92">
            <v>45047</v>
          </cell>
          <cell r="I92" t="str">
            <v>COD2202911-COD2202911-Expertise Portefeuille RDC 23-27</v>
          </cell>
          <cell r="J92" t="str">
            <v>01_00-01_00</v>
          </cell>
          <cell r="K92" t="str">
            <v>NTEMA, Kiyayila Prosper</v>
          </cell>
          <cell r="L92" t="str">
            <v>aloys.zongo@enabel.be</v>
          </cell>
          <cell r="M92" t="str">
            <v>Male</v>
          </cell>
          <cell r="N92">
            <v>46691</v>
          </cell>
          <cell r="O92" t="str">
            <v>(+224) (0)629437518</v>
          </cell>
          <cell r="Q92">
            <v>26559</v>
          </cell>
          <cell r="R92" t="str">
            <v>Côte d'Ivoire</v>
          </cell>
          <cell r="S92" t="str">
            <v>Adjame</v>
          </cell>
          <cell r="V92" t="str">
            <v>Position_4865</v>
          </cell>
          <cell r="W92" t="str">
            <v>EX-IVM-Intervention Manager</v>
          </cell>
          <cell r="X92" t="str">
            <v>Health</v>
          </cell>
          <cell r="Y92" t="str">
            <v>Enabel</v>
          </cell>
          <cell r="Z92" t="str">
            <v>Operations</v>
          </cell>
          <cell r="AA92" t="str">
            <v>Operations Management Afrique Centrale, Orientale et Australe</v>
          </cell>
          <cell r="AB92" t="str">
            <v>L4_0007</v>
          </cell>
          <cell r="AC92" t="str">
            <v>RR Congo / RCA</v>
          </cell>
          <cell r="AD92" t="str">
            <v>L5_0100</v>
          </cell>
          <cell r="AE92" t="str">
            <v>Projects</v>
          </cell>
          <cell r="AF92" t="str">
            <v>Employee</v>
          </cell>
        </row>
        <row r="93">
          <cell r="A93">
            <v>51561</v>
          </cell>
          <cell r="B93" t="str">
            <v>Eric</v>
          </cell>
          <cell r="C93" t="str">
            <v>ZOUNGRANA</v>
          </cell>
          <cell r="D93" t="str">
            <v>Burkina Faso</v>
          </cell>
          <cell r="E93" t="str">
            <v>Project Manager Santé</v>
          </cell>
          <cell r="F93" t="str">
            <v>Expats</v>
          </cell>
          <cell r="G93" t="str">
            <v>COD-150-Gemena</v>
          </cell>
          <cell r="H93">
            <v>45017</v>
          </cell>
          <cell r="I93" t="str">
            <v>COD2202911-COD2202911-Expertise Portefeuille RDC 23-27</v>
          </cell>
          <cell r="J93" t="str">
            <v>COD22029_Z010106-COD22029_Z010106</v>
          </cell>
          <cell r="K93" t="str">
            <v>DIOP, Rokhaya</v>
          </cell>
          <cell r="L93" t="str">
            <v>eric.zoungrana@enabel.be</v>
          </cell>
          <cell r="M93" t="str">
            <v>Male</v>
          </cell>
          <cell r="N93">
            <v>46477</v>
          </cell>
          <cell r="O93" t="str">
            <v>(+226) (0)70285867</v>
          </cell>
          <cell r="Q93">
            <v>29092</v>
          </cell>
          <cell r="R93" t="str">
            <v>Burkina Faso</v>
          </cell>
          <cell r="S93" t="str">
            <v>Samba</v>
          </cell>
          <cell r="V93" t="str">
            <v>Position_4728</v>
          </cell>
          <cell r="W93" t="str">
            <v>EX-IVM-Intervention Manager</v>
          </cell>
          <cell r="Y93" t="str">
            <v>Enabel</v>
          </cell>
          <cell r="Z93" t="str">
            <v>Operations</v>
          </cell>
          <cell r="AA93" t="str">
            <v>Operations Management Afrique Centrale, Orientale et Australe</v>
          </cell>
          <cell r="AB93" t="str">
            <v>L4_0007</v>
          </cell>
          <cell r="AC93" t="str">
            <v>RR Congo / RCA</v>
          </cell>
          <cell r="AD93" t="str">
            <v>L5_0100</v>
          </cell>
          <cell r="AE93" t="str">
            <v>Projects</v>
          </cell>
          <cell r="AF93" t="str">
            <v>Employee</v>
          </cell>
        </row>
        <row r="94">
          <cell r="A94">
            <v>52956</v>
          </cell>
          <cell r="B94" t="str">
            <v>Léon</v>
          </cell>
          <cell r="C94" t="str">
            <v>TAMBWE NDONGO</v>
          </cell>
          <cell r="D94" t="str">
            <v>Congo, the Democratic Republic of the</v>
          </cell>
          <cell r="E94" t="str">
            <v>animateur agronome</v>
          </cell>
          <cell r="F94" t="str">
            <v>Nationals</v>
          </cell>
          <cell r="G94" t="str">
            <v>COD-200-Isangi</v>
          </cell>
          <cell r="H94">
            <v>45035</v>
          </cell>
          <cell r="I94" t="str">
            <v>COD2299111SH1-COD2299111SH1-Coordination Tshopo</v>
          </cell>
          <cell r="J94" t="str">
            <v>COD2299_Z010301-COD2299_Z010301</v>
          </cell>
          <cell r="K94" t="str">
            <v>LOFINDA LIFAKE, Muller</v>
          </cell>
          <cell r="L94" t="str">
            <v>leon.tambwe@enabel.be</v>
          </cell>
          <cell r="M94" t="str">
            <v>Male</v>
          </cell>
          <cell r="N94">
            <v>45829</v>
          </cell>
          <cell r="O94" t="str">
            <v>(+243) 821754732</v>
          </cell>
          <cell r="Q94">
            <v>33909</v>
          </cell>
          <cell r="R94" t="str">
            <v>Congo, the Democratic Republic of the</v>
          </cell>
          <cell r="S94" t="str">
            <v>KIKWIT</v>
          </cell>
          <cell r="V94" t="str">
            <v>Position_4832</v>
          </cell>
          <cell r="W94" t="str">
            <v>LO-0016-Field officer</v>
          </cell>
          <cell r="Y94" t="str">
            <v>Enabel</v>
          </cell>
          <cell r="Z94" t="str">
            <v>Operations</v>
          </cell>
          <cell r="AA94" t="str">
            <v>Operations Management Afrique Centrale, Orientale et Australe</v>
          </cell>
          <cell r="AB94" t="str">
            <v>L4_0007</v>
          </cell>
          <cell r="AC94" t="str">
            <v>RR Congo / RCA</v>
          </cell>
          <cell r="AD94" t="str">
            <v>L5_0100</v>
          </cell>
          <cell r="AE94" t="str">
            <v>Projects</v>
          </cell>
          <cell r="AF94" t="str">
            <v>Employee</v>
          </cell>
        </row>
        <row r="95">
          <cell r="A95">
            <v>38348</v>
          </cell>
          <cell r="B95" t="str">
            <v>Béatrice</v>
          </cell>
          <cell r="C95" t="str">
            <v>NZUZI</v>
          </cell>
          <cell r="D95" t="str">
            <v>Congo, the Democratic Republic of the</v>
          </cell>
          <cell r="E95" t="str">
            <v>Comptable</v>
          </cell>
          <cell r="F95" t="str">
            <v>Nationals</v>
          </cell>
          <cell r="G95" t="str">
            <v>COD-080-Kisangani</v>
          </cell>
          <cell r="H95">
            <v>41821</v>
          </cell>
          <cell r="I95" t="str">
            <v>COD2299111SH1-COD2299111SH1-Coordination Tshopo</v>
          </cell>
          <cell r="J95" t="str">
            <v>COD2299_Z010201-COD2299_Z010201</v>
          </cell>
          <cell r="K95" t="str">
            <v>MUSAO TAMBWE, Alexandrine</v>
          </cell>
          <cell r="L95" t="str">
            <v>beatrice.nzuzi@enabel.be</v>
          </cell>
          <cell r="M95" t="str">
            <v>Female</v>
          </cell>
          <cell r="N95">
            <v>45750</v>
          </cell>
          <cell r="O95" t="str">
            <v>(+243) (0)999307707</v>
          </cell>
          <cell r="Q95">
            <v>27603</v>
          </cell>
          <cell r="R95" t="str">
            <v>Congo, the Democratic Republic of the</v>
          </cell>
          <cell r="S95" t="str">
            <v>Masi-Manimba</v>
          </cell>
          <cell r="V95" t="str">
            <v>Position_663</v>
          </cell>
          <cell r="W95" t="str">
            <v>LO-007-Accountant</v>
          </cell>
          <cell r="Y95" t="str">
            <v>Enabel</v>
          </cell>
          <cell r="Z95" t="str">
            <v>Operations</v>
          </cell>
          <cell r="AA95" t="str">
            <v>Operations Management Afrique Centrale, Orientale et Australe</v>
          </cell>
          <cell r="AB95" t="str">
            <v>L4_0007</v>
          </cell>
          <cell r="AC95" t="str">
            <v>RR Congo / RCA</v>
          </cell>
          <cell r="AD95" t="str">
            <v>L5_0101</v>
          </cell>
          <cell r="AE95" t="str">
            <v>Support</v>
          </cell>
          <cell r="AF95" t="str">
            <v>Employee</v>
          </cell>
        </row>
        <row r="96">
          <cell r="A96">
            <v>52490</v>
          </cell>
          <cell r="B96" t="str">
            <v>Didier</v>
          </cell>
          <cell r="C96" t="str">
            <v>PALUKU MUPITANJIA</v>
          </cell>
          <cell r="E96" t="str">
            <v>Agent  de Terrain</v>
          </cell>
          <cell r="F96" t="str">
            <v>Nationals</v>
          </cell>
          <cell r="G96" t="str">
            <v>COD-120-Mbuji Mayi</v>
          </cell>
          <cell r="H96">
            <v>44706</v>
          </cell>
          <cell r="I96" t="str">
            <v>RDC1419111-RDC1419111 - Maisons PANZI</v>
          </cell>
          <cell r="J96" t="str">
            <v>RDC1419111_E010700-RDC1419111_E010700</v>
          </cell>
          <cell r="K96" t="str">
            <v>MUZINGWA MWENEMWENYI, Christian</v>
          </cell>
          <cell r="L96" t="str">
            <v>didier.paluku@enabel.be</v>
          </cell>
          <cell r="M96" t="str">
            <v>Male</v>
          </cell>
          <cell r="N96">
            <v>45829</v>
          </cell>
          <cell r="O96" t="str">
            <v>(+243) 993091030</v>
          </cell>
          <cell r="Q96">
            <v>33199</v>
          </cell>
          <cell r="R96" t="str">
            <v>Congo, the Democratic Republic of the</v>
          </cell>
          <cell r="S96" t="str">
            <v>bunia</v>
          </cell>
          <cell r="V96" t="str">
            <v>Position_4312</v>
          </cell>
          <cell r="W96" t="str">
            <v>LO-0016-Field officer</v>
          </cell>
          <cell r="Y96" t="str">
            <v>Enabel</v>
          </cell>
          <cell r="Z96" t="str">
            <v>Sector &amp; thematic expertise</v>
          </cell>
          <cell r="AF96" t="str">
            <v>Employee</v>
          </cell>
        </row>
        <row r="97">
          <cell r="A97">
            <v>38378</v>
          </cell>
          <cell r="B97" t="str">
            <v>Cedrick</v>
          </cell>
          <cell r="C97" t="str">
            <v>NGANDU KALALA</v>
          </cell>
          <cell r="D97" t="str">
            <v>Congo, the Democratic Republic of the</v>
          </cell>
          <cell r="E97" t="str">
            <v>Expert digitalisation pour le developpement</v>
          </cell>
          <cell r="F97" t="str">
            <v>Nationals</v>
          </cell>
          <cell r="G97" t="str">
            <v>COD-070-Kinshasa</v>
          </cell>
          <cell r="H97">
            <v>41183</v>
          </cell>
          <cell r="I97" t="str">
            <v>COD2299611SH6-COD2299611SH6-Coordination nationale</v>
          </cell>
          <cell r="J97" t="str">
            <v>COD2299_Z010301-COD2299_Z010301</v>
          </cell>
          <cell r="K97" t="str">
            <v>LOCHT, Fabien Albert D.</v>
          </cell>
          <cell r="L97" t="str">
            <v>cedrick.ngandu@enabel.be</v>
          </cell>
          <cell r="M97" t="str">
            <v>Male</v>
          </cell>
          <cell r="O97" t="str">
            <v>(+243) (0)995904343</v>
          </cell>
          <cell r="Q97">
            <v>32334</v>
          </cell>
          <cell r="R97" t="str">
            <v>Congo, the Democratic Republic of the</v>
          </cell>
          <cell r="S97" t="str">
            <v>Kolwezi</v>
          </cell>
          <cell r="V97" t="str">
            <v>Position_646</v>
          </cell>
          <cell r="W97" t="str">
            <v>LO-0012-Sector &amp; thematic expert</v>
          </cell>
          <cell r="Y97" t="str">
            <v>Enabel</v>
          </cell>
          <cell r="Z97" t="str">
            <v>Operations</v>
          </cell>
          <cell r="AA97" t="str">
            <v>Operations Management Support</v>
          </cell>
          <cell r="AF97" t="str">
            <v>Employee</v>
          </cell>
        </row>
        <row r="98">
          <cell r="A98">
            <v>38607</v>
          </cell>
          <cell r="B98" t="str">
            <v>Lily</v>
          </cell>
          <cell r="C98" t="str">
            <v>MBANGO NKOTE</v>
          </cell>
          <cell r="D98" t="str">
            <v>Congo, the Democratic Republic of the</v>
          </cell>
          <cell r="E98" t="str">
            <v>Assistante Administrative</v>
          </cell>
          <cell r="F98" t="str">
            <v>Nationals</v>
          </cell>
          <cell r="G98" t="str">
            <v>COD-070-Kinshasa</v>
          </cell>
          <cell r="H98">
            <v>41275</v>
          </cell>
          <cell r="I98" t="str">
            <v>2180COD-2180COD - Local office Democratic Republic of the</v>
          </cell>
          <cell r="J98" t="str">
            <v>Z010200-Z010200</v>
          </cell>
          <cell r="K98" t="str">
            <v>LOCHT, Fabien Albert D.</v>
          </cell>
          <cell r="L98" t="str">
            <v>lily.mbango@enabel.be</v>
          </cell>
          <cell r="M98" t="str">
            <v>Female</v>
          </cell>
          <cell r="O98" t="str">
            <v>(+243) (0)995904111</v>
          </cell>
          <cell r="Q98">
            <v>24273</v>
          </cell>
          <cell r="R98" t="str">
            <v>Congo, the Democratic Republic of the</v>
          </cell>
          <cell r="S98" t="str">
            <v>Lukolela</v>
          </cell>
          <cell r="V98" t="str">
            <v>Position_606</v>
          </cell>
          <cell r="W98" t="str">
            <v>LO-003-Management assistant</v>
          </cell>
          <cell r="Y98" t="str">
            <v>Enabel</v>
          </cell>
          <cell r="Z98" t="str">
            <v>Operations</v>
          </cell>
          <cell r="AA98" t="str">
            <v>Operations Management Support</v>
          </cell>
          <cell r="AF98" t="str">
            <v>Employee</v>
          </cell>
        </row>
        <row r="99">
          <cell r="A99">
            <v>53029</v>
          </cell>
          <cell r="B99" t="str">
            <v>Junior</v>
          </cell>
          <cell r="C99" t="str">
            <v>NIMBI</v>
          </cell>
          <cell r="D99" t="str">
            <v>Central African Republic</v>
          </cell>
          <cell r="E99" t="str">
            <v>Logisticien</v>
          </cell>
          <cell r="F99" t="str">
            <v>Nationals</v>
          </cell>
          <cell r="G99" t="str">
            <v>CAF-010-Bangui</v>
          </cell>
          <cell r="H99">
            <v>45072</v>
          </cell>
          <cell r="I99" t="str">
            <v>CAF1900311-CAF1900311-Programme de l Union Europeenne de Consolidation de la Democratie</v>
          </cell>
          <cell r="J99" t="str">
            <v>Z_01_02-Z_01_02</v>
          </cell>
          <cell r="K99" t="str">
            <v>SOGLOHOUN, Mendel</v>
          </cell>
          <cell r="L99" t="str">
            <v>junior.nimbi@enabel.be</v>
          </cell>
          <cell r="M99" t="str">
            <v>Male</v>
          </cell>
          <cell r="N99">
            <v>45444</v>
          </cell>
          <cell r="O99" t="str">
            <v>(+236) 72265914</v>
          </cell>
          <cell r="Q99">
            <v>32648</v>
          </cell>
          <cell r="R99" t="str">
            <v>Central African Republic</v>
          </cell>
          <cell r="S99" t="str">
            <v>Mongoumba</v>
          </cell>
          <cell r="V99" t="str">
            <v>Position_4950</v>
          </cell>
          <cell r="W99" t="str">
            <v>LO-002-Administrative assistant</v>
          </cell>
          <cell r="Y99" t="str">
            <v>Enabel</v>
          </cell>
          <cell r="Z99" t="str">
            <v>Operations</v>
          </cell>
          <cell r="AA99" t="str">
            <v>Operations Management Afrique Centrale, Orientale et Australe</v>
          </cell>
          <cell r="AB99" t="str">
            <v>L4_0007</v>
          </cell>
          <cell r="AC99" t="str">
            <v>RR Congo / RCA</v>
          </cell>
          <cell r="AD99" t="str">
            <v>L5_0101</v>
          </cell>
          <cell r="AE99" t="str">
            <v>Support</v>
          </cell>
          <cell r="AF99" t="str">
            <v>Employee</v>
          </cell>
        </row>
        <row r="100">
          <cell r="A100">
            <v>50633</v>
          </cell>
          <cell r="B100" t="str">
            <v>Antoine</v>
          </cell>
          <cell r="C100" t="str">
            <v>KIZENGA YUMA</v>
          </cell>
          <cell r="D100" t="str">
            <v>Congo, the Democratic Republic of the</v>
          </cell>
          <cell r="E100" t="str">
            <v>Chauffeur</v>
          </cell>
          <cell r="F100" t="str">
            <v>Nationals</v>
          </cell>
          <cell r="G100" t="str">
            <v>COD-080-Kisangani</v>
          </cell>
          <cell r="H100">
            <v>43112</v>
          </cell>
          <cell r="I100" t="str">
            <v>COD2299111SH1-COD2299111SH1-Coordination Tshopo</v>
          </cell>
          <cell r="J100" t="str">
            <v>COD2299_Z010201-COD2299_Z010201</v>
          </cell>
          <cell r="K100" t="str">
            <v>MAMBO  FUNDI, Constantin</v>
          </cell>
          <cell r="L100" t="str">
            <v>antoine.kizenga@enabel.be</v>
          </cell>
          <cell r="M100" t="str">
            <v>Male</v>
          </cell>
          <cell r="N100">
            <v>46022</v>
          </cell>
          <cell r="O100" t="str">
            <v>(+243) (0)995904382</v>
          </cell>
          <cell r="Q100">
            <v>23719</v>
          </cell>
          <cell r="R100" t="str">
            <v>Congo, the Democratic Republic of the</v>
          </cell>
          <cell r="V100" t="str">
            <v>Position_2243</v>
          </cell>
          <cell r="W100" t="str">
            <v>LO-004-Driver</v>
          </cell>
          <cell r="Y100" t="str">
            <v>Enabel</v>
          </cell>
          <cell r="Z100" t="str">
            <v>Operations</v>
          </cell>
          <cell r="AA100" t="str">
            <v>Operations Management Afrique Centrale, Orientale et Australe</v>
          </cell>
          <cell r="AB100" t="str">
            <v>L4_0007</v>
          </cell>
          <cell r="AC100" t="str">
            <v>RR Congo / RCA</v>
          </cell>
          <cell r="AD100" t="str">
            <v>L5_0101</v>
          </cell>
          <cell r="AE100" t="str">
            <v>Support</v>
          </cell>
          <cell r="AF100" t="str">
            <v>Employee</v>
          </cell>
        </row>
        <row r="101">
          <cell r="A101">
            <v>38425</v>
          </cell>
          <cell r="B101" t="str">
            <v>Emilienne</v>
          </cell>
          <cell r="C101" t="str">
            <v>KITOKO KAPAMBU</v>
          </cell>
          <cell r="D101" t="str">
            <v>Congo, the Democratic Republic of the</v>
          </cell>
          <cell r="E101" t="str">
            <v>comptable</v>
          </cell>
          <cell r="F101" t="str">
            <v>Nationals</v>
          </cell>
          <cell r="G101" t="str">
            <v>COD-070-Kinshasa</v>
          </cell>
          <cell r="H101">
            <v>44732</v>
          </cell>
          <cell r="I101" t="str">
            <v>BEL2000611SP4-BEL2000611SP4-EU digital solutions to strengthen the resilience of education an</v>
          </cell>
          <cell r="J101" t="str">
            <v>BEL20006_Z010201-BEL20006_Z010201</v>
          </cell>
          <cell r="K101" t="str">
            <v>SOW, Ndeye Fatou</v>
          </cell>
          <cell r="L101" t="str">
            <v>emilienne.kitoko@enabel.be</v>
          </cell>
          <cell r="M101" t="str">
            <v>Female</v>
          </cell>
          <cell r="N101">
            <v>45889</v>
          </cell>
          <cell r="O101" t="str">
            <v>(+243) (0)990602456</v>
          </cell>
          <cell r="Q101">
            <v>23671</v>
          </cell>
          <cell r="R101" t="str">
            <v>Congo, the Democratic Republic of the</v>
          </cell>
          <cell r="S101" t="str">
            <v>Feshi</v>
          </cell>
          <cell r="V101" t="str">
            <v>Position_4332</v>
          </cell>
          <cell r="W101" t="str">
            <v>LO-007-Accountant</v>
          </cell>
          <cell r="Y101" t="str">
            <v>Enabel</v>
          </cell>
          <cell r="Z101" t="str">
            <v>Operations</v>
          </cell>
          <cell r="AA101" t="str">
            <v>Operations Management Afrique Centrale, Orientale et Australe</v>
          </cell>
          <cell r="AB101" t="str">
            <v>L4_0007</v>
          </cell>
          <cell r="AC101" t="str">
            <v>RR Congo / RCA</v>
          </cell>
          <cell r="AD101" t="str">
            <v>L5_0101</v>
          </cell>
          <cell r="AE101" t="str">
            <v>Support</v>
          </cell>
          <cell r="AF101" t="str">
            <v>Employee</v>
          </cell>
        </row>
        <row r="102">
          <cell r="A102">
            <v>50978</v>
          </cell>
          <cell r="B102" t="str">
            <v>Dieu Merci</v>
          </cell>
          <cell r="C102" t="str">
            <v>BOYU</v>
          </cell>
          <cell r="E102" t="str">
            <v>tresorier</v>
          </cell>
          <cell r="F102" t="str">
            <v>Nationals</v>
          </cell>
          <cell r="G102" t="str">
            <v>COD-080-Kisangani</v>
          </cell>
          <cell r="H102">
            <v>43514</v>
          </cell>
          <cell r="I102" t="str">
            <v>COD2299111SH1-COD2299111SH1-Coordination Tshopo</v>
          </cell>
          <cell r="J102" t="str">
            <v>COD2299_Z010201-COD2299_Z010201</v>
          </cell>
          <cell r="K102" t="str">
            <v>MUSAO TAMBWE, Alexandrine</v>
          </cell>
          <cell r="L102" t="str">
            <v>dieumerci.boyu@enabel.be</v>
          </cell>
          <cell r="M102" t="str">
            <v>Male</v>
          </cell>
          <cell r="N102">
            <v>45750</v>
          </cell>
          <cell r="O102" t="str">
            <v>(+243) 970056554</v>
          </cell>
          <cell r="Q102">
            <v>30969</v>
          </cell>
          <cell r="S102" t="str">
            <v>Kisangani</v>
          </cell>
          <cell r="V102" t="str">
            <v>Position_2232</v>
          </cell>
          <cell r="W102" t="str">
            <v>LO-007-Accountant</v>
          </cell>
          <cell r="Y102" t="str">
            <v>Enabel</v>
          </cell>
          <cell r="Z102" t="str">
            <v>Operations</v>
          </cell>
          <cell r="AA102" t="str">
            <v>Operations Management Afrique Centrale, Orientale et Australe</v>
          </cell>
          <cell r="AB102" t="str">
            <v>L4_0007</v>
          </cell>
          <cell r="AC102" t="str">
            <v>RR Congo / RCA</v>
          </cell>
          <cell r="AD102" t="str">
            <v>L5_0101</v>
          </cell>
          <cell r="AE102" t="str">
            <v>Support</v>
          </cell>
          <cell r="AF102" t="str">
            <v>Employee</v>
          </cell>
        </row>
        <row r="103">
          <cell r="A103">
            <v>38636</v>
          </cell>
          <cell r="B103" t="str">
            <v>Melanie</v>
          </cell>
          <cell r="C103" t="str">
            <v>KYAMA MULU</v>
          </cell>
          <cell r="D103" t="str">
            <v>Congo, the Democratic Republic of the</v>
          </cell>
          <cell r="E103" t="str">
            <v>tresoriere</v>
          </cell>
          <cell r="F103" t="str">
            <v>Nationals</v>
          </cell>
          <cell r="G103" t="str">
            <v>COD-100-Lubumbashi</v>
          </cell>
          <cell r="H103">
            <v>41609</v>
          </cell>
          <cell r="I103" t="str">
            <v>COD2299411SH4-COD2299411SH4-Coordination HK/Lualaba</v>
          </cell>
          <cell r="J103" t="str">
            <v>COD2299_Z010201-COD2299_Z010201</v>
          </cell>
          <cell r="K103" t="str">
            <v>NITUMOSI LULEMBA, Vital</v>
          </cell>
          <cell r="L103" t="str">
            <v>melanie.kyama@enabel.be</v>
          </cell>
          <cell r="M103" t="str">
            <v>Female</v>
          </cell>
          <cell r="N103">
            <v>45750</v>
          </cell>
          <cell r="O103" t="str">
            <v>(+243) (0)995904183</v>
          </cell>
          <cell r="Q103">
            <v>24298</v>
          </cell>
          <cell r="R103" t="str">
            <v>Congo, the Democratic Republic of the</v>
          </cell>
          <cell r="S103" t="str">
            <v>Kilwa</v>
          </cell>
          <cell r="V103" t="str">
            <v>Position_563</v>
          </cell>
          <cell r="W103" t="str">
            <v>LO-007-Accountant</v>
          </cell>
          <cell r="X103" t="str">
            <v>Finance</v>
          </cell>
          <cell r="Y103" t="str">
            <v>Enabel</v>
          </cell>
          <cell r="Z103" t="str">
            <v>Operations</v>
          </cell>
          <cell r="AA103" t="str">
            <v>Operations Management Afrique Centrale, Orientale et Australe</v>
          </cell>
          <cell r="AB103" t="str">
            <v>L4_0007</v>
          </cell>
          <cell r="AC103" t="str">
            <v>RR Congo / RCA</v>
          </cell>
          <cell r="AD103" t="str">
            <v>L5_0101</v>
          </cell>
          <cell r="AE103" t="str">
            <v>Support</v>
          </cell>
          <cell r="AF103" t="str">
            <v>Employee</v>
          </cell>
        </row>
        <row r="104">
          <cell r="A104">
            <v>51257</v>
          </cell>
          <cell r="B104" t="str">
            <v>Dieudonné</v>
          </cell>
          <cell r="C104" t="str">
            <v>SANGWA MWAMBA</v>
          </cell>
          <cell r="D104" t="str">
            <v>Congo, the Democratic Republic of the</v>
          </cell>
          <cell r="E104" t="str">
            <v>Chauffeur</v>
          </cell>
          <cell r="F104" t="str">
            <v>Nationals</v>
          </cell>
          <cell r="G104" t="str">
            <v>COD-100-Lubumbashi</v>
          </cell>
          <cell r="H104">
            <v>43755</v>
          </cell>
          <cell r="I104" t="str">
            <v>COD2299411SH4-COD2299411SH4-Coordination HK/Lualaba</v>
          </cell>
          <cell r="J104" t="str">
            <v>COD2299_Z010201-COD2299_Z010201</v>
          </cell>
          <cell r="K104" t="str">
            <v>MASARARA NGOMANWA, Séraphin</v>
          </cell>
          <cell r="L104" t="str">
            <v>dieudonne.sangwa@enabel.be</v>
          </cell>
          <cell r="M104" t="str">
            <v>Male</v>
          </cell>
          <cell r="N104">
            <v>45750</v>
          </cell>
          <cell r="O104" t="str">
            <v>(+243) (0)995904337</v>
          </cell>
          <cell r="Q104">
            <v>23405</v>
          </cell>
          <cell r="R104" t="str">
            <v>Congo, the Democratic Republic of the</v>
          </cell>
          <cell r="S104" t="str">
            <v>Kamina</v>
          </cell>
          <cell r="V104" t="str">
            <v>Position_596</v>
          </cell>
          <cell r="W104" t="str">
            <v>LO-004-Driver</v>
          </cell>
          <cell r="Y104" t="str">
            <v>Enabel</v>
          </cell>
          <cell r="Z104" t="str">
            <v>Operations</v>
          </cell>
          <cell r="AA104" t="str">
            <v>Operations Management Afrique Centrale, Orientale et Australe</v>
          </cell>
          <cell r="AB104" t="str">
            <v>L4_0007</v>
          </cell>
          <cell r="AC104" t="str">
            <v>RR Congo / RCA</v>
          </cell>
          <cell r="AD104" t="str">
            <v>L5_0101</v>
          </cell>
          <cell r="AE104" t="str">
            <v>Support</v>
          </cell>
          <cell r="AF104" t="str">
            <v>Blue Collar Worker</v>
          </cell>
        </row>
        <row r="105">
          <cell r="A105">
            <v>38605</v>
          </cell>
          <cell r="B105" t="str">
            <v>Laurette</v>
          </cell>
          <cell r="C105" t="str">
            <v>MATANA NDOMBELE</v>
          </cell>
          <cell r="D105" t="str">
            <v>Congo, the Democratic Republic of the</v>
          </cell>
          <cell r="E105" t="str">
            <v>Chargée des Banques</v>
          </cell>
          <cell r="F105" t="str">
            <v>Nationals</v>
          </cell>
          <cell r="G105" t="str">
            <v>COD-070-Kinshasa</v>
          </cell>
          <cell r="H105">
            <v>39356</v>
          </cell>
          <cell r="I105" t="str">
            <v>COD2299611SH6-COD2299611SH6-Coordination nationale</v>
          </cell>
          <cell r="J105" t="str">
            <v>COD2299_Z010201-COD2299_Z010201</v>
          </cell>
          <cell r="K105" t="str">
            <v>PHAMBU BABAKA, Emmanuel</v>
          </cell>
          <cell r="L105" t="str">
            <v>laurette.matana@enabel.be</v>
          </cell>
          <cell r="M105" t="str">
            <v>Female</v>
          </cell>
          <cell r="O105" t="str">
            <v>(+243) (0)999307724</v>
          </cell>
          <cell r="Q105">
            <v>25396</v>
          </cell>
          <cell r="R105" t="str">
            <v>Congo, the Democratic Republic of the</v>
          </cell>
          <cell r="S105" t="str">
            <v>Mbanza Ngungu</v>
          </cell>
          <cell r="V105" t="str">
            <v>Position_597</v>
          </cell>
          <cell r="W105" t="str">
            <v>LO-007-Accountant</v>
          </cell>
          <cell r="Y105" t="str">
            <v>Enabel</v>
          </cell>
          <cell r="Z105" t="str">
            <v>Operations</v>
          </cell>
          <cell r="AA105" t="str">
            <v>Operations Management Afrique Centrale, Orientale et Australe</v>
          </cell>
          <cell r="AB105" t="str">
            <v>L4_0007</v>
          </cell>
          <cell r="AC105" t="str">
            <v>RR Congo / RCA</v>
          </cell>
          <cell r="AD105" t="str">
            <v>L5_0101</v>
          </cell>
          <cell r="AE105" t="str">
            <v>Support</v>
          </cell>
          <cell r="AF105" t="str">
            <v>Employee</v>
          </cell>
        </row>
        <row r="106">
          <cell r="A106">
            <v>52048</v>
          </cell>
          <cell r="B106" t="str">
            <v>Brice Toussaint</v>
          </cell>
          <cell r="C106" t="str">
            <v>DANBOY</v>
          </cell>
          <cell r="E106" t="str">
            <v>Chauffeur</v>
          </cell>
          <cell r="F106" t="str">
            <v>Nationals</v>
          </cell>
          <cell r="G106" t="str">
            <v>CAF-010-Bangui</v>
          </cell>
          <cell r="H106">
            <v>44382</v>
          </cell>
          <cell r="I106" t="str">
            <v>CAF1900311-CAF1900311-Programme de l Union Europeenne de Consolidation de la Democratie</v>
          </cell>
          <cell r="J106" t="str">
            <v>Z_01_02-Z_01_02</v>
          </cell>
          <cell r="K106" t="str">
            <v>NIMBI, Junior</v>
          </cell>
          <cell r="L106" t="str">
            <v>brice.danboy@enabel.be</v>
          </cell>
          <cell r="M106" t="str">
            <v>Male</v>
          </cell>
          <cell r="O106" t="str">
            <v>(+236) 75155577</v>
          </cell>
          <cell r="Q106">
            <v>29526</v>
          </cell>
          <cell r="R106" t="str">
            <v>Central African Republic</v>
          </cell>
          <cell r="S106" t="str">
            <v>Bangui</v>
          </cell>
          <cell r="V106" t="str">
            <v>Position_3830</v>
          </cell>
          <cell r="W106" t="str">
            <v>LO-004-Driver</v>
          </cell>
          <cell r="Y106" t="str">
            <v>Enabel</v>
          </cell>
          <cell r="Z106" t="str">
            <v>Operations</v>
          </cell>
          <cell r="AA106" t="str">
            <v>Operations Management Afrique Centrale, Orientale et Australe</v>
          </cell>
          <cell r="AB106" t="str">
            <v>L4_0007</v>
          </cell>
          <cell r="AC106" t="str">
            <v>RR Congo / RCA</v>
          </cell>
          <cell r="AD106" t="str">
            <v>L5_0101</v>
          </cell>
          <cell r="AE106" t="str">
            <v>Support</v>
          </cell>
          <cell r="AF106" t="str">
            <v>Blue Collar Worker</v>
          </cell>
        </row>
        <row r="107">
          <cell r="A107">
            <v>52050</v>
          </cell>
          <cell r="B107" t="str">
            <v>Alexis Donatien</v>
          </cell>
          <cell r="C107" t="str">
            <v>BIA SALUT</v>
          </cell>
          <cell r="D107" t="str">
            <v>Central African Republic</v>
          </cell>
          <cell r="E107" t="str">
            <v>Chauffeur</v>
          </cell>
          <cell r="F107" t="str">
            <v>Nationals</v>
          </cell>
          <cell r="G107" t="str">
            <v>CAF-010-Bangui</v>
          </cell>
          <cell r="H107">
            <v>44392</v>
          </cell>
          <cell r="I107" t="str">
            <v>CAF1900311-CAF1900311-Programme de l Union Europeenne de Consolidation de la Democratie</v>
          </cell>
          <cell r="J107" t="str">
            <v>Z_01_02-Z_01_02</v>
          </cell>
          <cell r="K107" t="str">
            <v>NIMBI, Junior</v>
          </cell>
          <cell r="L107" t="str">
            <v>alexis.biasalut@enabel.be</v>
          </cell>
          <cell r="M107" t="str">
            <v>Male</v>
          </cell>
          <cell r="O107" t="str">
            <v>(+236) 75030665</v>
          </cell>
          <cell r="Q107">
            <v>26443</v>
          </cell>
          <cell r="R107" t="str">
            <v>Central African Republic</v>
          </cell>
          <cell r="S107" t="str">
            <v>Bangui</v>
          </cell>
          <cell r="V107" t="str">
            <v>Position_3830</v>
          </cell>
          <cell r="W107" t="str">
            <v>LO-004-Driver</v>
          </cell>
          <cell r="Y107" t="str">
            <v>Enabel</v>
          </cell>
          <cell r="Z107" t="str">
            <v>Operations</v>
          </cell>
          <cell r="AA107" t="str">
            <v>Operations Management Afrique Centrale, Orientale et Australe</v>
          </cell>
          <cell r="AB107" t="str">
            <v>L4_0007</v>
          </cell>
          <cell r="AC107" t="str">
            <v>RR Congo / RCA</v>
          </cell>
          <cell r="AD107" t="str">
            <v>L5_0101</v>
          </cell>
          <cell r="AE107" t="str">
            <v>Support</v>
          </cell>
          <cell r="AF107" t="str">
            <v>Blue Collar Worker</v>
          </cell>
        </row>
        <row r="108">
          <cell r="A108">
            <v>52664</v>
          </cell>
          <cell r="B108" t="str">
            <v>Muriel</v>
          </cell>
          <cell r="C108" t="str">
            <v>NKONGOLO</v>
          </cell>
          <cell r="E108" t="str">
            <v>Assistante direction</v>
          </cell>
          <cell r="F108" t="str">
            <v>Nationals</v>
          </cell>
          <cell r="G108" t="str">
            <v>COD-070-Kinshasa</v>
          </cell>
          <cell r="H108">
            <v>44818</v>
          </cell>
          <cell r="I108" t="str">
            <v>2180COD-2180COD - Local office Democratic Republic of the</v>
          </cell>
          <cell r="J108" t="str">
            <v>RDC1014911_Z010200-RDC1014911_Z010200</v>
          </cell>
          <cell r="K108" t="str">
            <v>VERSTRAELEN, Krista Francisca J.</v>
          </cell>
          <cell r="L108" t="str">
            <v>muriel.nkongolo@enabel.be</v>
          </cell>
          <cell r="M108" t="str">
            <v>Female</v>
          </cell>
          <cell r="O108" t="str">
            <v>(+243) 999305925</v>
          </cell>
          <cell r="Q108">
            <v>29106</v>
          </cell>
          <cell r="R108" t="str">
            <v>Congo, the Democratic Republic of the</v>
          </cell>
          <cell r="V108" t="str">
            <v>Position_4492</v>
          </cell>
          <cell r="W108" t="str">
            <v>LO-003-Management assistant</v>
          </cell>
          <cell r="Y108" t="str">
            <v>Enabel</v>
          </cell>
          <cell r="Z108" t="str">
            <v>Operations</v>
          </cell>
          <cell r="AA108" t="str">
            <v>Operations Management Afrique Centrale, Orientale et Australe</v>
          </cell>
          <cell r="AB108" t="str">
            <v>L4_0007</v>
          </cell>
          <cell r="AC108" t="str">
            <v>RR Congo / RCA</v>
          </cell>
          <cell r="AD108" t="str">
            <v>L5_0101</v>
          </cell>
          <cell r="AE108" t="str">
            <v>Support</v>
          </cell>
          <cell r="AF108" t="str">
            <v>Employee</v>
          </cell>
        </row>
        <row r="109">
          <cell r="A109">
            <v>51117</v>
          </cell>
          <cell r="B109" t="str">
            <v>Cornélie</v>
          </cell>
          <cell r="C109" t="str">
            <v>TSHABU-A-TSHIKIND</v>
          </cell>
          <cell r="E109" t="str">
            <v>caissière</v>
          </cell>
          <cell r="F109" t="str">
            <v>Nationals</v>
          </cell>
          <cell r="G109" t="str">
            <v>COD-100-Lubumbashi</v>
          </cell>
          <cell r="H109">
            <v>43640</v>
          </cell>
          <cell r="I109" t="str">
            <v>COD2299411SH4-COD2299411SH4-Coordination HK/Lualaba</v>
          </cell>
          <cell r="J109" t="str">
            <v>COD2299_Z010201-COD2299_Z010201</v>
          </cell>
          <cell r="K109" t="str">
            <v>Selemani, Nathalie</v>
          </cell>
          <cell r="L109" t="str">
            <v>cornelie.tshabu@enabel.be</v>
          </cell>
          <cell r="M109" t="str">
            <v>Female</v>
          </cell>
          <cell r="N109">
            <v>45779</v>
          </cell>
          <cell r="O109" t="str">
            <v>(+243) 817474800</v>
          </cell>
          <cell r="Q109">
            <v>29806</v>
          </cell>
          <cell r="R109" t="str">
            <v>Congo, the Democratic Republic of the</v>
          </cell>
          <cell r="S109" t="str">
            <v>lUBUMBASHI</v>
          </cell>
          <cell r="V109" t="str">
            <v>Position_509</v>
          </cell>
          <cell r="W109" t="str">
            <v>LO-002-Administrative assistant</v>
          </cell>
          <cell r="Y109" t="str">
            <v>Enabel</v>
          </cell>
          <cell r="Z109" t="str">
            <v>Operations</v>
          </cell>
          <cell r="AA109" t="str">
            <v>Operations Management Afrique Centrale, Orientale et Australe</v>
          </cell>
          <cell r="AB109" t="str">
            <v>L4_0007</v>
          </cell>
          <cell r="AC109" t="str">
            <v>RR Congo / RCA</v>
          </cell>
          <cell r="AD109" t="str">
            <v>L5_0101</v>
          </cell>
          <cell r="AE109" t="str">
            <v>Support</v>
          </cell>
          <cell r="AF109" t="str">
            <v>Employee</v>
          </cell>
        </row>
        <row r="110">
          <cell r="A110">
            <v>51005</v>
          </cell>
          <cell r="B110" t="str">
            <v>Ordine</v>
          </cell>
          <cell r="C110" t="str">
            <v>CIALA MUTAMBAYI</v>
          </cell>
          <cell r="D110" t="str">
            <v>Congo, the Democratic Republic of the</v>
          </cell>
          <cell r="E110" t="str">
            <v>Assistante Admin log et Fin</v>
          </cell>
          <cell r="F110" t="str">
            <v>Nationals</v>
          </cell>
          <cell r="G110" t="str">
            <v>COD-070-Kinshasa</v>
          </cell>
          <cell r="H110">
            <v>44502</v>
          </cell>
          <cell r="I110" t="str">
            <v>COD2299611SH6-COD2299611SH6-Coordination nationale</v>
          </cell>
          <cell r="J110" t="str">
            <v>COD2299_Z010301-COD2299_Z010301</v>
          </cell>
          <cell r="K110" t="str">
            <v>PHAMBU BABAKA, Emmanuel</v>
          </cell>
          <cell r="L110" t="str">
            <v>ordine.ciala@enabel.be</v>
          </cell>
          <cell r="M110" t="str">
            <v>Female</v>
          </cell>
          <cell r="N110">
            <v>45291</v>
          </cell>
          <cell r="O110" t="str">
            <v>(+243) 815815954</v>
          </cell>
          <cell r="Q110">
            <v>31679</v>
          </cell>
          <cell r="R110" t="str">
            <v>Congo, the Democratic Republic of the</v>
          </cell>
          <cell r="V110" t="str">
            <v>Position_4202</v>
          </cell>
          <cell r="W110" t="str">
            <v>LO-002-Administrative assistant</v>
          </cell>
          <cell r="Y110" t="str">
            <v>Enabel</v>
          </cell>
          <cell r="Z110" t="str">
            <v>Operations</v>
          </cell>
          <cell r="AA110" t="str">
            <v>Operations Management Afrique Centrale, Orientale et Australe</v>
          </cell>
          <cell r="AB110" t="str">
            <v>L4_0007</v>
          </cell>
          <cell r="AC110" t="str">
            <v>RR Congo / RCA</v>
          </cell>
          <cell r="AD110" t="str">
            <v>L5_0101</v>
          </cell>
          <cell r="AE110" t="str">
            <v>Support</v>
          </cell>
          <cell r="AF110" t="str">
            <v>Employee</v>
          </cell>
        </row>
        <row r="111">
          <cell r="A111">
            <v>52557</v>
          </cell>
          <cell r="B111" t="str">
            <v>Annie</v>
          </cell>
          <cell r="C111" t="str">
            <v>EUNGI</v>
          </cell>
          <cell r="E111" t="str">
            <v>animatrice developpement local</v>
          </cell>
          <cell r="F111" t="str">
            <v>Nationals</v>
          </cell>
          <cell r="G111" t="str">
            <v>COD-250-Mukumari</v>
          </cell>
          <cell r="H111">
            <v>44757</v>
          </cell>
          <cell r="I111" t="str">
            <v>COD2000111-COD2000111-Programme d’appui au Developpement de l’employabilite et de</v>
          </cell>
          <cell r="J111" t="str">
            <v>Z_01_06-Z_01_06</v>
          </cell>
          <cell r="K111" t="str">
            <v>YABI, Chaffra Charles</v>
          </cell>
          <cell r="L111" t="str">
            <v>annie.eungi@enabel.be</v>
          </cell>
          <cell r="M111" t="str">
            <v>Female</v>
          </cell>
          <cell r="N111">
            <v>45991</v>
          </cell>
          <cell r="O111" t="str">
            <v>(+243) 0850145292</v>
          </cell>
          <cell r="Q111">
            <v>32334</v>
          </cell>
          <cell r="R111" t="str">
            <v>Congo, the Democratic Republic of the</v>
          </cell>
          <cell r="S111" t="str">
            <v>Bondo</v>
          </cell>
          <cell r="V111" t="str">
            <v>Position_4393</v>
          </cell>
          <cell r="W111" t="str">
            <v>LO-0016-Field officer</v>
          </cell>
          <cell r="Y111" t="str">
            <v>Enabel</v>
          </cell>
          <cell r="Z111" t="str">
            <v>Operations</v>
          </cell>
          <cell r="AA111" t="str">
            <v>Operations Management Afrique Centrale, Orientale et Australe</v>
          </cell>
          <cell r="AB111" t="str">
            <v>L4_0007</v>
          </cell>
          <cell r="AC111" t="str">
            <v>RR Congo / RCA</v>
          </cell>
          <cell r="AD111" t="str">
            <v>L5_0100</v>
          </cell>
          <cell r="AE111" t="str">
            <v>Projects</v>
          </cell>
          <cell r="AF111" t="str">
            <v>Employee</v>
          </cell>
        </row>
        <row r="112">
          <cell r="A112">
            <v>52679</v>
          </cell>
          <cell r="B112" t="str">
            <v>Charlotte</v>
          </cell>
          <cell r="C112" t="str">
            <v>DEADE</v>
          </cell>
          <cell r="E112" t="str">
            <v>Agent Terrain-Animatrice de développementAgent Terrain-Animateur de développement</v>
          </cell>
          <cell r="F112" t="str">
            <v>Nationals</v>
          </cell>
          <cell r="G112" t="str">
            <v>COD-080-Kisangani</v>
          </cell>
          <cell r="H112">
            <v>44823</v>
          </cell>
          <cell r="I112" t="str">
            <v>2180COD-2180COD - Local office Democratic Republic of the</v>
          </cell>
          <cell r="J112" t="str">
            <v>Z030809-Z030809</v>
          </cell>
          <cell r="K112" t="str">
            <v>RAJAONARISOA EP ANDRIANTAVY, Mamy Arivelo Hanitriniaina</v>
          </cell>
          <cell r="L112" t="str">
            <v>charlotte.deade@enabel.be</v>
          </cell>
          <cell r="M112" t="str">
            <v>Female</v>
          </cell>
          <cell r="N112">
            <v>45554</v>
          </cell>
          <cell r="Q112">
            <v>34515</v>
          </cell>
          <cell r="R112" t="str">
            <v>Congo, the Democratic Republic of the</v>
          </cell>
          <cell r="V112" t="str">
            <v>Position_4507</v>
          </cell>
          <cell r="W112" t="str">
            <v>LO-0016-Field officer</v>
          </cell>
          <cell r="Y112" t="str">
            <v>Enabel</v>
          </cell>
          <cell r="Z112" t="str">
            <v>Operations</v>
          </cell>
          <cell r="AA112" t="str">
            <v>Operations Management Afrique Centrale, Orientale et Australe</v>
          </cell>
          <cell r="AB112" t="str">
            <v>L4_0007</v>
          </cell>
          <cell r="AC112" t="str">
            <v>RR Congo / RCA</v>
          </cell>
          <cell r="AD112" t="str">
            <v>L5_0100</v>
          </cell>
          <cell r="AE112" t="str">
            <v>Projects</v>
          </cell>
          <cell r="AF112" t="str">
            <v>Employee</v>
          </cell>
        </row>
        <row r="113">
          <cell r="A113">
            <v>51433</v>
          </cell>
          <cell r="B113" t="str">
            <v>Eric</v>
          </cell>
          <cell r="C113" t="str">
            <v>MUBALAMA MIRINDI</v>
          </cell>
          <cell r="D113" t="str">
            <v>Congo, the Democratic Republic of the</v>
          </cell>
          <cell r="E113" t="str">
            <v>Ingénieur infrastructures</v>
          </cell>
          <cell r="F113" t="str">
            <v>Nationals</v>
          </cell>
          <cell r="G113" t="str">
            <v>COD-080-Kisangani</v>
          </cell>
          <cell r="H113">
            <v>44936</v>
          </cell>
          <cell r="I113" t="str">
            <v>2180COD-2180COD - Local office Democratic Republic of the</v>
          </cell>
          <cell r="J113" t="str">
            <v>Z030809-Z030809</v>
          </cell>
          <cell r="K113" t="str">
            <v>RAJAONARISOA EP ANDRIANTAVY, Mamy Arivelo Hanitriniaina</v>
          </cell>
          <cell r="L113" t="str">
            <v>eric.mubalama@enabel.be</v>
          </cell>
          <cell r="M113" t="str">
            <v>Male</v>
          </cell>
          <cell r="N113">
            <v>45659</v>
          </cell>
          <cell r="O113" t="str">
            <v>(+243) (0)821148094</v>
          </cell>
          <cell r="Q113">
            <v>31763</v>
          </cell>
          <cell r="R113" t="str">
            <v>Congo, the Democratic Republic of the</v>
          </cell>
          <cell r="S113" t="str">
            <v>Bukavu</v>
          </cell>
          <cell r="V113" t="str">
            <v>Position_4636</v>
          </cell>
          <cell r="W113" t="str">
            <v>LO-0011-Intervention Officer</v>
          </cell>
          <cell r="Y113" t="str">
            <v>Enabel</v>
          </cell>
          <cell r="Z113" t="str">
            <v>Operations</v>
          </cell>
          <cell r="AA113" t="str">
            <v>Operations Management Afrique Centrale, Orientale et Australe</v>
          </cell>
          <cell r="AB113" t="str">
            <v>L4_0007</v>
          </cell>
          <cell r="AC113" t="str">
            <v>RR Congo / RCA</v>
          </cell>
          <cell r="AD113" t="str">
            <v>L5_0100</v>
          </cell>
          <cell r="AE113" t="str">
            <v>Projects</v>
          </cell>
          <cell r="AF113" t="str">
            <v>Employee</v>
          </cell>
        </row>
        <row r="114">
          <cell r="A114">
            <v>53002</v>
          </cell>
          <cell r="B114" t="str">
            <v>Gloria</v>
          </cell>
          <cell r="C114" t="str">
            <v>MPEMBA</v>
          </cell>
          <cell r="E114" t="str">
            <v>Intervention Officer C4D</v>
          </cell>
          <cell r="F114" t="str">
            <v>Nationals</v>
          </cell>
          <cell r="G114" t="str">
            <v>COD-240-Lisala</v>
          </cell>
          <cell r="H114">
            <v>45056</v>
          </cell>
          <cell r="I114" t="str">
            <v>2180COD-2180COD - Local office Democratic Republic of the</v>
          </cell>
          <cell r="J114" t="str">
            <v>Z030809-Z030809</v>
          </cell>
          <cell r="K114" t="str">
            <v>CYTRYN, Stéphane</v>
          </cell>
          <cell r="L114" t="str">
            <v>gloria.mpemba@enabel.be</v>
          </cell>
          <cell r="M114" t="str">
            <v>Female</v>
          </cell>
          <cell r="N114">
            <v>45322</v>
          </cell>
          <cell r="O114" t="str">
            <v>(+243) 858624646</v>
          </cell>
          <cell r="Q114">
            <v>33870</v>
          </cell>
          <cell r="R114" t="str">
            <v>Congo, the Democratic Republic of the</v>
          </cell>
          <cell r="S114" t="str">
            <v>Mbuji-Mayi</v>
          </cell>
          <cell r="V114" t="str">
            <v>Position_3246</v>
          </cell>
          <cell r="W114" t="str">
            <v>LO-0011-Intervention Officer</v>
          </cell>
          <cell r="Y114" t="str">
            <v>Enabel</v>
          </cell>
          <cell r="Z114" t="str">
            <v>Operations</v>
          </cell>
          <cell r="AA114" t="str">
            <v>Operations Management Afrique Centrale, Orientale et Australe</v>
          </cell>
          <cell r="AB114" t="str">
            <v>L4_0007</v>
          </cell>
          <cell r="AC114" t="str">
            <v>RR Congo / RCA</v>
          </cell>
          <cell r="AD114" t="str">
            <v>L5_0100</v>
          </cell>
          <cell r="AE114" t="str">
            <v>Projects</v>
          </cell>
          <cell r="AF114" t="str">
            <v>Employee</v>
          </cell>
        </row>
        <row r="115">
          <cell r="A115">
            <v>52945</v>
          </cell>
          <cell r="B115" t="str">
            <v>Arsene</v>
          </cell>
          <cell r="C115" t="str">
            <v>KULONDWA MUSHIGO</v>
          </cell>
          <cell r="D115" t="str">
            <v>Congo, the Democratic Republic of the</v>
          </cell>
          <cell r="E115" t="str">
            <v>Expert Agronome</v>
          </cell>
          <cell r="F115" t="str">
            <v>Nationals</v>
          </cell>
          <cell r="G115" t="str">
            <v>COD-030-Bukavu</v>
          </cell>
          <cell r="H115">
            <v>45034</v>
          </cell>
          <cell r="I115" t="str">
            <v>COD2202111-COD2202111-Pilier 3  Securite alimentaire et agriculture durable; Volet 1  A</v>
          </cell>
          <cell r="J115" t="str">
            <v>COD22021_A010301-COD22021_A010301</v>
          </cell>
          <cell r="K115" t="str">
            <v>DELAUNOIS, Valérie</v>
          </cell>
          <cell r="L115" t="str">
            <v>arsene.kulondwa@enabel.be</v>
          </cell>
          <cell r="M115" t="str">
            <v>Male</v>
          </cell>
          <cell r="N115">
            <v>45757</v>
          </cell>
          <cell r="O115" t="str">
            <v>(+243) 994015951</v>
          </cell>
          <cell r="Q115">
            <v>30703</v>
          </cell>
          <cell r="R115" t="str">
            <v>Congo, the Democratic Republic of the</v>
          </cell>
          <cell r="S115" t="str">
            <v>BUKAVU</v>
          </cell>
          <cell r="V115" t="str">
            <v>Position_4831</v>
          </cell>
          <cell r="W115" t="str">
            <v>LO-0012-Sector &amp; thematic expert</v>
          </cell>
          <cell r="X115" t="str">
            <v>Agriculture</v>
          </cell>
          <cell r="Y115" t="str">
            <v>Enabel</v>
          </cell>
          <cell r="Z115" t="str">
            <v>Operations</v>
          </cell>
          <cell r="AA115" t="str">
            <v>Operations Management Afrique Centrale, Orientale et Australe</v>
          </cell>
          <cell r="AB115" t="str">
            <v>L4_0007</v>
          </cell>
          <cell r="AC115" t="str">
            <v>RR Congo / RCA</v>
          </cell>
          <cell r="AD115" t="str">
            <v>L5_0100</v>
          </cell>
          <cell r="AE115" t="str">
            <v>Projects</v>
          </cell>
          <cell r="AF115" t="str">
            <v>Employee</v>
          </cell>
        </row>
        <row r="116">
          <cell r="A116">
            <v>50566</v>
          </cell>
          <cell r="B116" t="str">
            <v>Frédéric</v>
          </cell>
          <cell r="C116" t="str">
            <v>Mwanza</v>
          </cell>
          <cell r="D116" t="str">
            <v>Congo, the Democratic Republic of the</v>
          </cell>
          <cell r="E116" t="str">
            <v>expert infrastructure</v>
          </cell>
          <cell r="F116" t="str">
            <v>Nationals</v>
          </cell>
          <cell r="G116" t="str">
            <v>COD-100-Lubumbashi</v>
          </cell>
          <cell r="H116">
            <v>42401</v>
          </cell>
          <cell r="I116" t="str">
            <v>COD2299411SH4-COD2299411SH4-Coordination HK/Lualaba</v>
          </cell>
          <cell r="J116" t="str">
            <v>COD2299_Z010201-COD2299_Z010201</v>
          </cell>
          <cell r="K116" t="str">
            <v>Tinda, Hilaire</v>
          </cell>
          <cell r="L116" t="str">
            <v>frederic.mwanza@enabel.be</v>
          </cell>
          <cell r="M116" t="str">
            <v>Male</v>
          </cell>
          <cell r="N116">
            <v>45657</v>
          </cell>
          <cell r="O116" t="str">
            <v>(+243) 994521590</v>
          </cell>
          <cell r="Q116">
            <v>25708</v>
          </cell>
          <cell r="R116" t="str">
            <v>Congo, the Democratic Republic of the</v>
          </cell>
          <cell r="V116" t="str">
            <v>Position_2166</v>
          </cell>
          <cell r="W116" t="str">
            <v>LO-0012-Sector &amp; thematic expert</v>
          </cell>
          <cell r="Y116" t="str">
            <v>Enabel</v>
          </cell>
          <cell r="Z116" t="str">
            <v>Operations</v>
          </cell>
          <cell r="AA116" t="str">
            <v>Operations Management Afrique Centrale, Orientale et Australe</v>
          </cell>
          <cell r="AB116" t="str">
            <v>L4_0007</v>
          </cell>
          <cell r="AC116" t="str">
            <v>RR Congo / RCA</v>
          </cell>
          <cell r="AD116" t="str">
            <v>L5_0100</v>
          </cell>
          <cell r="AE116" t="str">
            <v>Projects</v>
          </cell>
          <cell r="AF116" t="str">
            <v>Employee</v>
          </cell>
        </row>
        <row r="117">
          <cell r="A117">
            <v>51594</v>
          </cell>
          <cell r="B117" t="str">
            <v>Fabrice</v>
          </cell>
          <cell r="C117" t="str">
            <v>KANKU MABIKA</v>
          </cell>
          <cell r="D117" t="str">
            <v>Congo, the Democratic Republic of the</v>
          </cell>
          <cell r="E117" t="str">
            <v>expert Fo et insertion prof</v>
          </cell>
          <cell r="F117" t="str">
            <v>Nationals</v>
          </cell>
          <cell r="G117" t="str">
            <v>COD-080-Kisangani</v>
          </cell>
          <cell r="H117">
            <v>44060</v>
          </cell>
          <cell r="I117" t="str">
            <v>COD2200711-COD2200711-Pilier 1 : Valoriser le potentiel de la jeunesse; Volet 1 : For</v>
          </cell>
          <cell r="J117" t="str">
            <v>COD2299_Z010201-COD2299_Z010201</v>
          </cell>
          <cell r="K117" t="str">
            <v>GIRUKWIGOMBA, Aimé Franck</v>
          </cell>
          <cell r="L117" t="str">
            <v>fabrice.kanku@enabel.be</v>
          </cell>
          <cell r="M117" t="str">
            <v>Male</v>
          </cell>
          <cell r="N117">
            <v>45657</v>
          </cell>
          <cell r="O117" t="str">
            <v>(+243) (0)810068324</v>
          </cell>
          <cell r="Q117">
            <v>27304</v>
          </cell>
          <cell r="R117" t="str">
            <v>Congo, the Democratic Republic of the</v>
          </cell>
          <cell r="S117" t="str">
            <v>Kinshasa</v>
          </cell>
          <cell r="V117" t="str">
            <v>Position_3335</v>
          </cell>
          <cell r="W117" t="str">
            <v>LO-0012-Sector &amp; thematic expert</v>
          </cell>
          <cell r="Y117" t="str">
            <v>Enabel</v>
          </cell>
          <cell r="Z117" t="str">
            <v>Operations</v>
          </cell>
          <cell r="AA117" t="str">
            <v>Operations Management Afrique Centrale, Orientale et Australe</v>
          </cell>
          <cell r="AB117" t="str">
            <v>L4_0007</v>
          </cell>
          <cell r="AC117" t="str">
            <v>RR Congo / RCA</v>
          </cell>
          <cell r="AD117" t="str">
            <v>L5_0100</v>
          </cell>
          <cell r="AE117" t="str">
            <v>Projects</v>
          </cell>
          <cell r="AF117" t="str">
            <v>Employee</v>
          </cell>
        </row>
        <row r="118">
          <cell r="A118">
            <v>40015</v>
          </cell>
          <cell r="B118" t="str">
            <v>Charles</v>
          </cell>
          <cell r="C118" t="str">
            <v>MOLISHO LUKOMESHA TAMBWE</v>
          </cell>
          <cell r="D118" t="str">
            <v>Congo, the Democratic Republic of the</v>
          </cell>
          <cell r="E118" t="str">
            <v>ingenieur construction durable</v>
          </cell>
          <cell r="F118" t="str">
            <v>Nationals</v>
          </cell>
          <cell r="G118" t="str">
            <v>COD-080-Kisangani</v>
          </cell>
          <cell r="H118">
            <v>44123</v>
          </cell>
          <cell r="I118" t="str">
            <v>COD2299111SH1-COD2299111SH1-Coordination Tshopo</v>
          </cell>
          <cell r="J118" t="str">
            <v>COD2299_Z010301-COD2299_Z010301</v>
          </cell>
          <cell r="K118" t="str">
            <v>TANKWEY, Yves</v>
          </cell>
          <cell r="L118" t="str">
            <v>charles.molisho@enabel.be</v>
          </cell>
          <cell r="M118" t="str">
            <v>Male</v>
          </cell>
          <cell r="N118">
            <v>45750</v>
          </cell>
          <cell r="O118" t="str">
            <v>(+243) (0)999004091</v>
          </cell>
          <cell r="Q118">
            <v>27997</v>
          </cell>
          <cell r="R118" t="str">
            <v>Congo, the Democratic Republic of the</v>
          </cell>
          <cell r="S118" t="str">
            <v>Kisangani</v>
          </cell>
          <cell r="V118" t="str">
            <v>Position_622</v>
          </cell>
          <cell r="W118" t="str">
            <v>LO-0011-Intervention Officer</v>
          </cell>
          <cell r="X118" t="str">
            <v>Infrastructure</v>
          </cell>
          <cell r="Y118" t="str">
            <v>Enabel</v>
          </cell>
          <cell r="Z118" t="str">
            <v>Operations</v>
          </cell>
          <cell r="AA118" t="str">
            <v>Operations Management Afrique Centrale, Orientale et Australe</v>
          </cell>
          <cell r="AB118" t="str">
            <v>L4_0007</v>
          </cell>
          <cell r="AC118" t="str">
            <v>RR Congo / RCA</v>
          </cell>
          <cell r="AD118" t="str">
            <v>L5_0100</v>
          </cell>
          <cell r="AE118" t="str">
            <v>Projects</v>
          </cell>
          <cell r="AF118" t="str">
            <v>Employee</v>
          </cell>
        </row>
        <row r="119">
          <cell r="A119">
            <v>53044</v>
          </cell>
          <cell r="B119" t="str">
            <v>Baudouin</v>
          </cell>
          <cell r="C119" t="str">
            <v>NTUMBA</v>
          </cell>
          <cell r="D119" t="str">
            <v>Congo, the Democratic Republic of the</v>
          </cell>
          <cell r="E119" t="str">
            <v>Animateur agronome</v>
          </cell>
          <cell r="F119" t="str">
            <v>Nationals</v>
          </cell>
          <cell r="G119" t="str">
            <v>COD-241-Bumba</v>
          </cell>
          <cell r="H119">
            <v>45068</v>
          </cell>
          <cell r="I119" t="str">
            <v>COD2299311SH3-COD2299311SH3-Coordination SudUbangi</v>
          </cell>
          <cell r="J119" t="str">
            <v>COD2299_Z010301-COD2299_Z010301</v>
          </cell>
          <cell r="K119" t="str">
            <v>MAKOMBO KAYEMBE, Aimé</v>
          </cell>
          <cell r="L119" t="str">
            <v>baudouin.ntumba@enabel.be</v>
          </cell>
          <cell r="M119" t="str">
            <v>Male</v>
          </cell>
          <cell r="N119">
            <v>45799</v>
          </cell>
          <cell r="O119" t="str">
            <v>(+243) 89 036 38 09</v>
          </cell>
          <cell r="Q119">
            <v>34449</v>
          </cell>
          <cell r="R119" t="str">
            <v>Congo, the Democratic Republic of the</v>
          </cell>
          <cell r="S119" t="str">
            <v>Ngandajika</v>
          </cell>
          <cell r="V119" t="str">
            <v>Position_4936</v>
          </cell>
          <cell r="W119" t="str">
            <v>LO-0016-Field officer</v>
          </cell>
          <cell r="Y119" t="str">
            <v>Enabel</v>
          </cell>
          <cell r="Z119" t="str">
            <v>Operations</v>
          </cell>
          <cell r="AA119" t="str">
            <v>Operations Management Afrique Centrale, Orientale et Australe</v>
          </cell>
          <cell r="AB119" t="str">
            <v>L4_0007</v>
          </cell>
          <cell r="AC119" t="str">
            <v>RR Congo / RCA</v>
          </cell>
          <cell r="AD119" t="str">
            <v>L5_0100</v>
          </cell>
          <cell r="AE119" t="str">
            <v>Projects</v>
          </cell>
          <cell r="AF119" t="str">
            <v>Employee</v>
          </cell>
        </row>
        <row r="120">
          <cell r="A120">
            <v>52348</v>
          </cell>
          <cell r="B120" t="str">
            <v>Mamadou Adama</v>
          </cell>
          <cell r="C120" t="str">
            <v>MARA</v>
          </cell>
          <cell r="E120" t="str">
            <v>Intervention  Officer_ Insertion Professionnelle, Entrepreneuriat et Incubation</v>
          </cell>
          <cell r="F120" t="str">
            <v>Expats</v>
          </cell>
          <cell r="G120" t="str">
            <v>COD-070-Kinshasa</v>
          </cell>
          <cell r="H120">
            <v>45150</v>
          </cell>
          <cell r="I120" t="str">
            <v>COD2000111-COD2000111-Programme d’appui au Developpement de l’employabilite et de</v>
          </cell>
          <cell r="J120" t="str">
            <v>COD20001_A030702-COD20001_A030702</v>
          </cell>
          <cell r="K120" t="str">
            <v>HENDERYCKX, Emmanuelle Myriam H.</v>
          </cell>
          <cell r="L120" t="str">
            <v>mamadouadama.mara@enabel.be</v>
          </cell>
          <cell r="M120" t="str">
            <v>Male</v>
          </cell>
          <cell r="N120">
            <v>46245</v>
          </cell>
          <cell r="O120" t="str">
            <v>(+224) 626 561 100</v>
          </cell>
          <cell r="Q120">
            <v>31547</v>
          </cell>
          <cell r="R120" t="str">
            <v>Guinea</v>
          </cell>
          <cell r="S120" t="str">
            <v>Tougué</v>
          </cell>
          <cell r="V120" t="str">
            <v>Position_5045</v>
          </cell>
          <cell r="W120" t="str">
            <v>EX-IVO-Intervention Officer</v>
          </cell>
          <cell r="Y120" t="str">
            <v>Enabel</v>
          </cell>
          <cell r="Z120" t="str">
            <v>Operations</v>
          </cell>
          <cell r="AA120" t="str">
            <v>Operations Management Afrique Centrale, Orientale et Australe</v>
          </cell>
          <cell r="AB120" t="str">
            <v>L4_0007</v>
          </cell>
          <cell r="AC120" t="str">
            <v>RR Congo / RCA</v>
          </cell>
          <cell r="AD120" t="str">
            <v>L5_0100</v>
          </cell>
          <cell r="AE120" t="str">
            <v>Projects</v>
          </cell>
          <cell r="AF120" t="str">
            <v>Employee</v>
          </cell>
        </row>
        <row r="121">
          <cell r="A121">
            <v>52959</v>
          </cell>
          <cell r="B121" t="str">
            <v>Pacifique</v>
          </cell>
          <cell r="C121" t="str">
            <v>KITANINA FUOTO</v>
          </cell>
          <cell r="D121" t="str">
            <v>Congo, the Democratic Republic of the</v>
          </cell>
          <cell r="E121" t="str">
            <v>Expert systeme santé</v>
          </cell>
          <cell r="F121" t="str">
            <v>Nationals</v>
          </cell>
          <cell r="G121" t="str">
            <v>COD-080-Kisangani</v>
          </cell>
          <cell r="H121">
            <v>45036</v>
          </cell>
          <cell r="I121" t="str">
            <v>COD2299111SH1-COD2299111SH1-Coordination Tshopo</v>
          </cell>
          <cell r="J121" t="str">
            <v>COD2299_Z010301-COD2299_Z010301</v>
          </cell>
          <cell r="K121" t="str">
            <v>Zongo, Aloys</v>
          </cell>
          <cell r="L121" t="str">
            <v>pacifique.kitanina@enabel.be</v>
          </cell>
          <cell r="M121" t="str">
            <v>Male</v>
          </cell>
          <cell r="N121">
            <v>45757</v>
          </cell>
          <cell r="O121" t="str">
            <v>(+243) 976573894</v>
          </cell>
          <cell r="Q121">
            <v>23326</v>
          </cell>
          <cell r="R121" t="str">
            <v>Congo, the Democratic Republic of the</v>
          </cell>
          <cell r="S121" t="str">
            <v>Kinshasa</v>
          </cell>
          <cell r="V121" t="str">
            <v>Position_4855</v>
          </cell>
          <cell r="W121" t="str">
            <v>LO-0012-Sector &amp; thematic expert</v>
          </cell>
          <cell r="Y121" t="str">
            <v>Enabel</v>
          </cell>
          <cell r="Z121" t="str">
            <v>Operations</v>
          </cell>
          <cell r="AA121" t="str">
            <v>Operations Management Afrique Centrale, Orientale et Australe</v>
          </cell>
          <cell r="AB121" t="str">
            <v>L4_0007</v>
          </cell>
          <cell r="AC121" t="str">
            <v>RR Congo / RCA</v>
          </cell>
          <cell r="AD121" t="str">
            <v>L5_0100</v>
          </cell>
          <cell r="AE121" t="str">
            <v>Projects</v>
          </cell>
          <cell r="AF121" t="str">
            <v>Employee</v>
          </cell>
        </row>
        <row r="122">
          <cell r="A122">
            <v>52901</v>
          </cell>
          <cell r="B122" t="str">
            <v>Héritier</v>
          </cell>
          <cell r="C122" t="str">
            <v>BIVUANDU  KIYEDI</v>
          </cell>
          <cell r="E122" t="str">
            <v>ICT &amp; Digitalisation officer</v>
          </cell>
          <cell r="F122" t="str">
            <v>Nationals</v>
          </cell>
          <cell r="G122" t="str">
            <v>COD-080-Kisangani</v>
          </cell>
          <cell r="H122">
            <v>45019</v>
          </cell>
          <cell r="I122" t="str">
            <v>COD2299111SH1-COD2299111SH1-Coordination Tshopo</v>
          </cell>
          <cell r="J122" t="str">
            <v>COD2299_Z010201-COD2299_Z010201</v>
          </cell>
          <cell r="K122" t="str">
            <v>TANKWEY, Yves</v>
          </cell>
          <cell r="L122" t="str">
            <v>heritier.bivuandu@enabel.be</v>
          </cell>
          <cell r="M122" t="str">
            <v>Male</v>
          </cell>
          <cell r="N122">
            <v>45750</v>
          </cell>
          <cell r="O122" t="str">
            <v>(+243) 899198048</v>
          </cell>
          <cell r="Q122">
            <v>32643</v>
          </cell>
          <cell r="R122" t="str">
            <v>Congo, the Democratic Republic of the</v>
          </cell>
          <cell r="S122" t="str">
            <v>kinshasa</v>
          </cell>
          <cell r="V122" t="str">
            <v>Position_4787</v>
          </cell>
          <cell r="W122" t="str">
            <v>LO-0015-ICT officer</v>
          </cell>
          <cell r="Y122" t="str">
            <v>Enabel</v>
          </cell>
          <cell r="Z122" t="str">
            <v>Operations</v>
          </cell>
          <cell r="AA122" t="str">
            <v>Operations Management Afrique Centrale, Orientale et Australe</v>
          </cell>
          <cell r="AB122" t="str">
            <v>L4_0007</v>
          </cell>
          <cell r="AC122" t="str">
            <v>RR Congo / RCA</v>
          </cell>
          <cell r="AD122" t="str">
            <v>L5_0101</v>
          </cell>
          <cell r="AE122" t="str">
            <v>Support</v>
          </cell>
          <cell r="AF122" t="str">
            <v>Employee</v>
          </cell>
        </row>
        <row r="123">
          <cell r="A123">
            <v>52032</v>
          </cell>
          <cell r="B123" t="str">
            <v>Papy</v>
          </cell>
          <cell r="C123" t="str">
            <v>YENGA LIDJONGO</v>
          </cell>
          <cell r="D123" t="str">
            <v>Congo, the Democratic Republic of the</v>
          </cell>
          <cell r="E123" t="str">
            <v>Chauffeur</v>
          </cell>
          <cell r="F123" t="str">
            <v>Nationals</v>
          </cell>
          <cell r="G123" t="str">
            <v>COD-150-Gemena</v>
          </cell>
          <cell r="H123">
            <v>44348</v>
          </cell>
          <cell r="I123" t="str">
            <v>COD2299311SH3-COD2299311SH3-Coordination SudUbangi</v>
          </cell>
          <cell r="J123" t="str">
            <v>COD2299_Z010201-COD2299_Z010201</v>
          </cell>
          <cell r="K123" t="str">
            <v>WETSHY, Bob SHOCHE</v>
          </cell>
          <cell r="L123" t="str">
            <v>papy.yenga@enabel.be</v>
          </cell>
          <cell r="M123" t="str">
            <v>Male</v>
          </cell>
          <cell r="N123">
            <v>45657</v>
          </cell>
          <cell r="O123" t="str">
            <v>(+243) 0810923020</v>
          </cell>
          <cell r="Q123">
            <v>29493</v>
          </cell>
          <cell r="R123" t="str">
            <v>Congo, the Democratic Republic of the</v>
          </cell>
          <cell r="S123" t="str">
            <v>Lisala</v>
          </cell>
          <cell r="V123" t="str">
            <v>Position_2063</v>
          </cell>
          <cell r="W123" t="str">
            <v>LO-004-Driver</v>
          </cell>
          <cell r="Y123" t="str">
            <v>Enabel</v>
          </cell>
          <cell r="Z123" t="str">
            <v>Operations</v>
          </cell>
          <cell r="AA123" t="str">
            <v>Operations Management Afrique Centrale, Orientale et Australe</v>
          </cell>
          <cell r="AB123" t="str">
            <v>L4_0007</v>
          </cell>
          <cell r="AC123" t="str">
            <v>RR Congo / RCA</v>
          </cell>
          <cell r="AD123" t="str">
            <v>L5_0101</v>
          </cell>
          <cell r="AE123" t="str">
            <v>Support</v>
          </cell>
          <cell r="AF123" t="str">
            <v>Employee</v>
          </cell>
        </row>
        <row r="124">
          <cell r="A124">
            <v>52444</v>
          </cell>
          <cell r="B124" t="str">
            <v>Guillaume Hensel</v>
          </cell>
          <cell r="C124" t="str">
            <v>Fongang Fouepe</v>
          </cell>
          <cell r="D124" t="str">
            <v>Cameroon</v>
          </cell>
          <cell r="E124" t="str">
            <v>Expert.e en développement agricole</v>
          </cell>
          <cell r="F124" t="str">
            <v>Expats</v>
          </cell>
          <cell r="G124" t="str">
            <v>CAF-010-Bangui</v>
          </cell>
          <cell r="H124">
            <v>44683</v>
          </cell>
          <cell r="I124" t="str">
            <v>CAF1900511-CAF1900511-Programme d’Appui au Developpement Rural « Ouvrir des perspect</v>
          </cell>
          <cell r="J124" t="str">
            <v>CAF19005_C030301-CAF19005_C030301</v>
          </cell>
          <cell r="K124" t="str">
            <v>NIOX EP DIOUF, Corine</v>
          </cell>
          <cell r="L124" t="str">
            <v>guillaume.fongang@enabel.be</v>
          </cell>
          <cell r="M124" t="str">
            <v>Male</v>
          </cell>
          <cell r="N124">
            <v>45596</v>
          </cell>
          <cell r="O124" t="str">
            <v>(+236) (0)72611781</v>
          </cell>
          <cell r="Q124">
            <v>27042</v>
          </cell>
          <cell r="R124" t="str">
            <v>Cameroon</v>
          </cell>
          <cell r="S124" t="str">
            <v>Penka Michel</v>
          </cell>
          <cell r="V124" t="str">
            <v>Position_4282</v>
          </cell>
          <cell r="W124" t="str">
            <v>EX-122-Sector &amp; thematic expert</v>
          </cell>
          <cell r="X124" t="str">
            <v>Agriculture</v>
          </cell>
          <cell r="Y124" t="str">
            <v>Enabel</v>
          </cell>
          <cell r="Z124" t="str">
            <v>Operations</v>
          </cell>
          <cell r="AA124" t="str">
            <v>Operations Management Afrique Centrale, Orientale et Australe</v>
          </cell>
          <cell r="AB124" t="str">
            <v>L4_0007</v>
          </cell>
          <cell r="AC124" t="str">
            <v>RR Congo / RCA</v>
          </cell>
          <cell r="AD124" t="str">
            <v>L5_0100</v>
          </cell>
          <cell r="AE124" t="str">
            <v>Projects</v>
          </cell>
          <cell r="AF124" t="str">
            <v>Employee</v>
          </cell>
        </row>
        <row r="125">
          <cell r="A125">
            <v>52002</v>
          </cell>
          <cell r="B125" t="str">
            <v>Laurianne</v>
          </cell>
          <cell r="C125" t="str">
            <v>NZOIZELE NKUENO</v>
          </cell>
          <cell r="D125" t="str">
            <v>Congo, the Democratic Republic of the</v>
          </cell>
          <cell r="E125" t="str">
            <v>médiatrice sociale</v>
          </cell>
          <cell r="F125" t="str">
            <v>Nationals</v>
          </cell>
          <cell r="G125" t="str">
            <v>COD-070-Kinshasa</v>
          </cell>
          <cell r="H125">
            <v>44348</v>
          </cell>
          <cell r="I125" t="str">
            <v>COD2202411-COD2202411-Pilier 2 : Acces aux services sociaux de qualite; Volet 2 : San</v>
          </cell>
          <cell r="J125" t="str">
            <v>RDC1217711_D010300-RDC1217711_D010300</v>
          </cell>
          <cell r="K125" t="str">
            <v>BUSOGORO, Jean François</v>
          </cell>
          <cell r="L125" t="str">
            <v>laurianne.nzoizele@enabel.be</v>
          </cell>
          <cell r="M125" t="str">
            <v>Female</v>
          </cell>
          <cell r="N125">
            <v>45657</v>
          </cell>
          <cell r="O125" t="str">
            <v>(+243) 0810563888</v>
          </cell>
          <cell r="Q125">
            <v>33805</v>
          </cell>
          <cell r="R125" t="str">
            <v>Congo, the Democratic Republic of the</v>
          </cell>
          <cell r="S125" t="str">
            <v>Kinshasa</v>
          </cell>
          <cell r="V125" t="str">
            <v>Position_3768</v>
          </cell>
          <cell r="W125" t="str">
            <v>LO-0016-Field officer</v>
          </cell>
          <cell r="Y125" t="str">
            <v>Enabel</v>
          </cell>
          <cell r="Z125" t="str">
            <v>Operations</v>
          </cell>
          <cell r="AA125" t="str">
            <v>Operations Management Afrique Centrale, Orientale et Australe</v>
          </cell>
          <cell r="AB125" t="str">
            <v>L4_0007</v>
          </cell>
          <cell r="AC125" t="str">
            <v>RR Congo / RCA</v>
          </cell>
          <cell r="AD125" t="str">
            <v>L5_0100</v>
          </cell>
          <cell r="AE125" t="str">
            <v>Projects</v>
          </cell>
          <cell r="AF125" t="str">
            <v>Employee</v>
          </cell>
        </row>
        <row r="126">
          <cell r="A126">
            <v>50579</v>
          </cell>
          <cell r="B126" t="str">
            <v>Johnny</v>
          </cell>
          <cell r="C126" t="str">
            <v>WALEGE GBOLA</v>
          </cell>
          <cell r="D126" t="str">
            <v>Congo, the Democratic Republic of the</v>
          </cell>
          <cell r="E126" t="str">
            <v>Expert en Développement Local et gouvernance institutionnelle</v>
          </cell>
          <cell r="F126" t="str">
            <v>Nationals</v>
          </cell>
          <cell r="G126" t="str">
            <v>COD-240-Lisala</v>
          </cell>
          <cell r="H126">
            <v>44412</v>
          </cell>
          <cell r="I126" t="str">
            <v>RDC182081T-RDC182081T - REDDMONG</v>
          </cell>
          <cell r="J126" t="str">
            <v>RDC182081T_A010101-RDC182081T_A010101</v>
          </cell>
          <cell r="K126" t="str">
            <v>CYTRYN, Stéphane</v>
          </cell>
          <cell r="L126" t="str">
            <v>johnny.walege@enabel.be</v>
          </cell>
          <cell r="M126" t="str">
            <v>Male</v>
          </cell>
          <cell r="N126">
            <v>45291</v>
          </cell>
          <cell r="O126" t="str">
            <v>(+243) 977088479</v>
          </cell>
          <cell r="Q126">
            <v>29257</v>
          </cell>
          <cell r="R126" t="str">
            <v>Congo, the Democratic Republic of the</v>
          </cell>
          <cell r="V126" t="str">
            <v>Position_3871</v>
          </cell>
          <cell r="W126" t="str">
            <v>LO-0012-Sector &amp; thematic expert</v>
          </cell>
          <cell r="Y126" t="str">
            <v>Enabel</v>
          </cell>
          <cell r="Z126" t="str">
            <v>Operations</v>
          </cell>
          <cell r="AA126" t="str">
            <v>Operations Management Afrique Centrale, Orientale et Australe</v>
          </cell>
          <cell r="AB126" t="str">
            <v>L4_0007</v>
          </cell>
          <cell r="AC126" t="str">
            <v>RR Congo / RCA</v>
          </cell>
          <cell r="AD126" t="str">
            <v>L5_0100</v>
          </cell>
          <cell r="AE126" t="str">
            <v>Projects</v>
          </cell>
          <cell r="AF126" t="str">
            <v>Employee</v>
          </cell>
        </row>
        <row r="127">
          <cell r="A127">
            <v>39431</v>
          </cell>
          <cell r="B127" t="str">
            <v>Luc</v>
          </cell>
          <cell r="C127" t="str">
            <v>DEMEESTER</v>
          </cell>
          <cell r="D127" t="str">
            <v>Belgium</v>
          </cell>
          <cell r="E127" t="str">
            <v>Expert en Stratégie et Politique - Formation,Entreprenariat,Emploi</v>
          </cell>
          <cell r="F127" t="str">
            <v>Expats</v>
          </cell>
          <cell r="G127" t="str">
            <v>COD-070-Kinshasa</v>
          </cell>
          <cell r="H127">
            <v>45101</v>
          </cell>
          <cell r="I127" t="str">
            <v>COD2202911-COD2202911-Expertise Portefeuille RDC 23-27</v>
          </cell>
          <cell r="J127" t="str">
            <v>01_00-01_00</v>
          </cell>
          <cell r="K127" t="str">
            <v>VERSTRAELEN, Krista Francisca J.</v>
          </cell>
          <cell r="L127" t="str">
            <v>luc.demeester@enabel.be</v>
          </cell>
          <cell r="M127" t="str">
            <v>Male</v>
          </cell>
          <cell r="N127">
            <v>46387</v>
          </cell>
          <cell r="O127" t="str">
            <v>(+243) 816 580 810</v>
          </cell>
          <cell r="Q127">
            <v>25142</v>
          </cell>
          <cell r="R127" t="str">
            <v>Belgium</v>
          </cell>
          <cell r="S127" t="str">
            <v>Ixelles</v>
          </cell>
          <cell r="V127" t="str">
            <v>Position_4871</v>
          </cell>
          <cell r="W127" t="str">
            <v>EX-SPE-Strategy Policy Expert</v>
          </cell>
          <cell r="X127" t="str">
            <v>Education, Training &amp; Employment</v>
          </cell>
          <cell r="Y127" t="str">
            <v>Enabel</v>
          </cell>
          <cell r="Z127" t="str">
            <v>Operations</v>
          </cell>
          <cell r="AA127" t="str">
            <v>Operations Management Afrique Centrale, Orientale et Australe</v>
          </cell>
          <cell r="AB127" t="str">
            <v>L4_0007</v>
          </cell>
          <cell r="AC127" t="str">
            <v>RR Congo / RCA</v>
          </cell>
          <cell r="AD127" t="str">
            <v>L5_0100</v>
          </cell>
          <cell r="AE127" t="str">
            <v>Projects</v>
          </cell>
        </row>
        <row r="128">
          <cell r="A128">
            <v>52968</v>
          </cell>
          <cell r="B128" t="str">
            <v>Julie</v>
          </cell>
          <cell r="C128" t="str">
            <v>CAYEUX</v>
          </cell>
          <cell r="D128" t="str">
            <v>France</v>
          </cell>
          <cell r="E128" t="str">
            <v>Intervention Manager Jeunesse, Conscience Culturelle et Sociale</v>
          </cell>
          <cell r="F128" t="str">
            <v>Expats</v>
          </cell>
          <cell r="G128" t="str">
            <v>COD-070-Kinshasa</v>
          </cell>
          <cell r="H128">
            <v>45054</v>
          </cell>
          <cell r="I128" t="str">
            <v>COD2202911-COD2202911-Expertise Portefeuille RDC 23-27</v>
          </cell>
          <cell r="J128" t="str">
            <v>01_00-01_00</v>
          </cell>
          <cell r="K128" t="str">
            <v>VERSTRAELEN, Krista Francisca J.</v>
          </cell>
          <cell r="L128" t="str">
            <v>julie.cayeux@enabel.be</v>
          </cell>
          <cell r="M128" t="str">
            <v>Female</v>
          </cell>
          <cell r="N128">
            <v>46698</v>
          </cell>
          <cell r="O128" t="str">
            <v>(+33) 6 59 39 27 31</v>
          </cell>
          <cell r="Q128">
            <v>34531</v>
          </cell>
          <cell r="R128" t="str">
            <v>France</v>
          </cell>
          <cell r="S128" t="str">
            <v>Sèvres</v>
          </cell>
          <cell r="V128" t="str">
            <v>Position_4870</v>
          </cell>
          <cell r="W128" t="str">
            <v>EX-IVM-Intervention Manager</v>
          </cell>
          <cell r="X128" t="str">
            <v>Education, Training &amp; Employment</v>
          </cell>
          <cell r="Y128" t="str">
            <v>Enabel</v>
          </cell>
          <cell r="Z128" t="str">
            <v>Operations</v>
          </cell>
          <cell r="AA128" t="str">
            <v>Operations Management Afrique Centrale, Orientale et Australe</v>
          </cell>
          <cell r="AB128" t="str">
            <v>L4_0007</v>
          </cell>
          <cell r="AC128" t="str">
            <v>RR Congo / RCA</v>
          </cell>
          <cell r="AD128" t="str">
            <v>L5_0100</v>
          </cell>
          <cell r="AE128" t="str">
            <v>Projects</v>
          </cell>
          <cell r="AF128" t="str">
            <v>Employee</v>
          </cell>
        </row>
        <row r="129">
          <cell r="A129">
            <v>51811</v>
          </cell>
          <cell r="B129" t="str">
            <v>Yves</v>
          </cell>
          <cell r="C129" t="str">
            <v>TANKWEY</v>
          </cell>
          <cell r="E129" t="str">
            <v>Chargé de programme</v>
          </cell>
          <cell r="F129" t="str">
            <v>Nationals</v>
          </cell>
          <cell r="G129" t="str">
            <v>COD-080-Kisangani</v>
          </cell>
          <cell r="H129">
            <v>44721</v>
          </cell>
          <cell r="I129" t="str">
            <v>COD2299111SH1-COD2299111SH1-Coordination Tshopo</v>
          </cell>
          <cell r="J129" t="str">
            <v>COD2299_Z010301-COD2299_Z010301</v>
          </cell>
          <cell r="K129" t="str">
            <v>NTEMA, Kiyayila Prosper</v>
          </cell>
          <cell r="L129" t="str">
            <v>yves.tankwey@enabel.be</v>
          </cell>
          <cell r="M129" t="str">
            <v>Male</v>
          </cell>
          <cell r="N129">
            <v>45748</v>
          </cell>
          <cell r="O129" t="str">
            <v>(+243) 843386353</v>
          </cell>
          <cell r="Q129">
            <v>29471</v>
          </cell>
          <cell r="S129" t="str">
            <v>BUMBA</v>
          </cell>
          <cell r="V129" t="str">
            <v>Position_2094</v>
          </cell>
          <cell r="W129" t="str">
            <v>LO-0010-Intervention Manager</v>
          </cell>
          <cell r="Y129" t="str">
            <v>Enabel</v>
          </cell>
          <cell r="Z129" t="str">
            <v>Operations</v>
          </cell>
          <cell r="AA129" t="str">
            <v>Operations Management Afrique Centrale, Orientale et Australe</v>
          </cell>
          <cell r="AB129" t="str">
            <v>L4_0007</v>
          </cell>
          <cell r="AC129" t="str">
            <v>RR Congo / RCA</v>
          </cell>
          <cell r="AD129" t="str">
            <v>L5_0100</v>
          </cell>
          <cell r="AE129" t="str">
            <v>Projects</v>
          </cell>
          <cell r="AF129" t="str">
            <v>Employee</v>
          </cell>
        </row>
        <row r="130">
          <cell r="A130">
            <v>39084</v>
          </cell>
          <cell r="B130" t="str">
            <v>Amadou</v>
          </cell>
          <cell r="C130" t="str">
            <v>DIENG</v>
          </cell>
          <cell r="D130" t="str">
            <v>Senegal</v>
          </cell>
          <cell r="E130" t="str">
            <v>Project Managers Agriculture</v>
          </cell>
          <cell r="F130" t="str">
            <v>Expats</v>
          </cell>
          <cell r="G130" t="str">
            <v>COD-150-Gemena</v>
          </cell>
          <cell r="H130">
            <v>45047</v>
          </cell>
          <cell r="I130" t="str">
            <v>COD2202911-COD2202911-Expertise Portefeuille RDC 23-27</v>
          </cell>
          <cell r="J130" t="str">
            <v>COD22029_Z010102-COD22029_Z010102</v>
          </cell>
          <cell r="K130" t="str">
            <v>DIOP, Rokhaya</v>
          </cell>
          <cell r="L130" t="str">
            <v>amadou.dieng@enabel.be</v>
          </cell>
          <cell r="M130" t="str">
            <v>Male</v>
          </cell>
          <cell r="N130">
            <v>46691</v>
          </cell>
          <cell r="O130" t="str">
            <v>(+257) 71532414</v>
          </cell>
          <cell r="Q130">
            <v>25164</v>
          </cell>
          <cell r="R130" t="str">
            <v>Senegal</v>
          </cell>
          <cell r="S130" t="str">
            <v>Saint-Louis</v>
          </cell>
          <cell r="V130" t="str">
            <v>Position_4727</v>
          </cell>
          <cell r="W130" t="str">
            <v>EX-IVM-Intervention Manager</v>
          </cell>
          <cell r="Y130" t="str">
            <v>Enabel</v>
          </cell>
          <cell r="Z130" t="str">
            <v>Operations</v>
          </cell>
          <cell r="AA130" t="str">
            <v>Operations Management Afrique Centrale, Orientale et Australe</v>
          </cell>
          <cell r="AB130" t="str">
            <v>L4_0007</v>
          </cell>
          <cell r="AC130" t="str">
            <v>RR Congo / RCA</v>
          </cell>
          <cell r="AD130" t="str">
            <v>L5_0100</v>
          </cell>
          <cell r="AE130" t="str">
            <v>Projects</v>
          </cell>
          <cell r="AF130" t="str">
            <v>Employee</v>
          </cell>
        </row>
        <row r="131">
          <cell r="A131">
            <v>51829</v>
          </cell>
          <cell r="B131" t="str">
            <v>Emmanuelle</v>
          </cell>
          <cell r="C131" t="str">
            <v>HENDERYCKX</v>
          </cell>
          <cell r="D131" t="str">
            <v>Belgium</v>
          </cell>
          <cell r="E131" t="str">
            <v>Intervention manager Emploi</v>
          </cell>
          <cell r="F131" t="str">
            <v>Expats</v>
          </cell>
          <cell r="G131" t="str">
            <v>COD-070-Kinshasa</v>
          </cell>
          <cell r="H131">
            <v>44259</v>
          </cell>
          <cell r="I131" t="str">
            <v>COD2000111-COD2000111-Programme d’appui au Developpement de l’employabilite et de</v>
          </cell>
          <cell r="J131" t="str">
            <v>COD20001_Z010101-COD20001_Z010101</v>
          </cell>
          <cell r="K131" t="str">
            <v>LOCHT, Fabien Albert D.</v>
          </cell>
          <cell r="L131" t="str">
            <v>emmanuelle.henderyckx@enabel.be</v>
          </cell>
          <cell r="M131" t="str">
            <v>Female</v>
          </cell>
          <cell r="N131">
            <v>45838</v>
          </cell>
          <cell r="O131" t="str">
            <v>(+243) (0)999904429</v>
          </cell>
          <cell r="Q131">
            <v>26781</v>
          </cell>
          <cell r="R131" t="str">
            <v>Korea, Republic of</v>
          </cell>
          <cell r="S131" t="str">
            <v>Seoul</v>
          </cell>
          <cell r="V131" t="str">
            <v>Position_3569</v>
          </cell>
          <cell r="W131" t="str">
            <v>EX-IVM-Intervention Manager</v>
          </cell>
          <cell r="Y131" t="str">
            <v>Enabel</v>
          </cell>
          <cell r="Z131" t="str">
            <v>Operations</v>
          </cell>
          <cell r="AA131" t="str">
            <v>Operations Management Support</v>
          </cell>
          <cell r="AB131" t="str">
            <v>L4_0007</v>
          </cell>
          <cell r="AC131" t="str">
            <v>RR Congo / RCA</v>
          </cell>
          <cell r="AF131" t="str">
            <v>Employee</v>
          </cell>
        </row>
        <row r="132">
          <cell r="A132">
            <v>52970</v>
          </cell>
          <cell r="B132" t="str">
            <v>Elie</v>
          </cell>
          <cell r="C132" t="str">
            <v>MULUMBA KALALA</v>
          </cell>
          <cell r="D132" t="str">
            <v>Congo, the Democratic Republic of the</v>
          </cell>
          <cell r="E132" t="str">
            <v>archiviste</v>
          </cell>
          <cell r="F132" t="str">
            <v>Nationals</v>
          </cell>
          <cell r="G132" t="str">
            <v>COD-080-Kisangani</v>
          </cell>
          <cell r="H132">
            <v>45040</v>
          </cell>
          <cell r="I132" t="str">
            <v>COD2299111SH1-COD2299111SH1-Coordination Tshopo</v>
          </cell>
          <cell r="J132" t="str">
            <v>COD2299_Z010201-COD2299_Z010201</v>
          </cell>
          <cell r="K132" t="str">
            <v>QUISPE AJORURO, Rolando</v>
          </cell>
          <cell r="L132" t="str">
            <v>elie.mulumba@enabel.be</v>
          </cell>
          <cell r="M132" t="str">
            <v>Male</v>
          </cell>
          <cell r="N132">
            <v>45757</v>
          </cell>
          <cell r="O132" t="str">
            <v>(+243) 840504306</v>
          </cell>
          <cell r="Q132">
            <v>35699</v>
          </cell>
          <cell r="R132" t="str">
            <v>Congo, the Democratic Republic of the</v>
          </cell>
          <cell r="S132" t="str">
            <v>Mbuji mayi</v>
          </cell>
          <cell r="V132" t="str">
            <v>Position_4866</v>
          </cell>
          <cell r="W132" t="str">
            <v>LO-002-Administrative assistant</v>
          </cell>
          <cell r="Y132" t="str">
            <v>Enabel</v>
          </cell>
          <cell r="Z132" t="str">
            <v>Finance, ICT, Logistics</v>
          </cell>
          <cell r="AF132" t="str">
            <v>Employee</v>
          </cell>
        </row>
        <row r="133">
          <cell r="A133">
            <v>52949</v>
          </cell>
          <cell r="B133" t="str">
            <v>Albert</v>
          </cell>
          <cell r="C133" t="str">
            <v>SHAMBA WOTO</v>
          </cell>
          <cell r="D133" t="str">
            <v>Congo, the Democratic Republic of the</v>
          </cell>
          <cell r="E133" t="str">
            <v>archiviste</v>
          </cell>
          <cell r="F133" t="str">
            <v>Nationals</v>
          </cell>
          <cell r="G133" t="str">
            <v>COD-150-Gemena</v>
          </cell>
          <cell r="H133">
            <v>45034</v>
          </cell>
          <cell r="I133" t="str">
            <v>COD2299311SH3-COD2299311SH3-Coordination SudUbangi</v>
          </cell>
          <cell r="J133" t="str">
            <v>COD2299_Z010201-COD2299_Z010201</v>
          </cell>
          <cell r="K133" t="str">
            <v>ONEMA, Pierre</v>
          </cell>
          <cell r="L133" t="str">
            <v>albert.shamba@enabel.be</v>
          </cell>
          <cell r="M133" t="str">
            <v>Male</v>
          </cell>
          <cell r="N133">
            <v>45757</v>
          </cell>
          <cell r="O133" t="str">
            <v>(+243) 810569619</v>
          </cell>
          <cell r="Q133">
            <v>34360</v>
          </cell>
          <cell r="R133" t="str">
            <v>Congo, the Democratic Republic of the</v>
          </cell>
          <cell r="S133" t="str">
            <v>MWEKA</v>
          </cell>
          <cell r="V133" t="str">
            <v>Position_2881</v>
          </cell>
          <cell r="W133" t="str">
            <v>LO-002-Administrative assistant</v>
          </cell>
          <cell r="Y133" t="str">
            <v>Enabel</v>
          </cell>
          <cell r="Z133" t="str">
            <v>Finance, ICT, Logistics</v>
          </cell>
          <cell r="AF133" t="str">
            <v>Employee</v>
          </cell>
        </row>
        <row r="134">
          <cell r="A134">
            <v>50540</v>
          </cell>
          <cell r="B134" t="str">
            <v>Anita</v>
          </cell>
          <cell r="C134" t="str">
            <v>LUVEFU</v>
          </cell>
          <cell r="D134" t="str">
            <v>Congo, the Democratic Republic of the</v>
          </cell>
          <cell r="E134" t="str">
            <v>Assistante administrative et financière</v>
          </cell>
          <cell r="F134" t="str">
            <v>Nationals</v>
          </cell>
          <cell r="G134" t="str">
            <v>COD-070-Kinshasa</v>
          </cell>
          <cell r="H134">
            <v>42296</v>
          </cell>
          <cell r="I134" t="str">
            <v>RDC1015311-RDC1015311 - FEX2</v>
          </cell>
          <cell r="J134" t="str">
            <v>RDC1015311_Z010500-RDC1015311_Z010500</v>
          </cell>
          <cell r="K134" t="str">
            <v>MUTOMBO-MUDIAY, Jean-Luc</v>
          </cell>
          <cell r="L134" t="str">
            <v>anita.luvefu@enabel.be</v>
          </cell>
          <cell r="M134" t="str">
            <v>Female</v>
          </cell>
          <cell r="N134">
            <v>45809</v>
          </cell>
          <cell r="O134" t="str">
            <v>(+243) 970009282</v>
          </cell>
          <cell r="Q134">
            <v>26424</v>
          </cell>
          <cell r="R134" t="str">
            <v>Congo, the Democratic Republic of the</v>
          </cell>
          <cell r="V134" t="str">
            <v>Position_2132</v>
          </cell>
          <cell r="W134" t="str">
            <v>LO-002-Administrative assistant</v>
          </cell>
          <cell r="Y134" t="str">
            <v>Enabel</v>
          </cell>
          <cell r="Z134" t="str">
            <v>Operations</v>
          </cell>
          <cell r="AA134" t="str">
            <v>Operations Management Afrique Centrale, Orientale et Australe</v>
          </cell>
          <cell r="AB134" t="str">
            <v>L4_0007</v>
          </cell>
          <cell r="AC134" t="str">
            <v>RR Congo / RCA</v>
          </cell>
          <cell r="AD134" t="str">
            <v>L5_0101</v>
          </cell>
          <cell r="AE134" t="str">
            <v>Support</v>
          </cell>
          <cell r="AF134" t="str">
            <v>Employee</v>
          </cell>
        </row>
        <row r="135">
          <cell r="A135">
            <v>38799</v>
          </cell>
          <cell r="B135" t="str">
            <v>Vital</v>
          </cell>
          <cell r="C135" t="str">
            <v>NITUMOSI LULEMBA</v>
          </cell>
          <cell r="D135" t="str">
            <v>Congo, the Democratic Republic of the</v>
          </cell>
          <cell r="E135" t="str">
            <v>Controleur de Gestion subsides</v>
          </cell>
          <cell r="F135" t="str">
            <v>Nationals</v>
          </cell>
          <cell r="G135" t="str">
            <v>COD-100-Lubumbashi</v>
          </cell>
          <cell r="H135">
            <v>43283</v>
          </cell>
          <cell r="I135" t="str">
            <v>COD2299411SH4-COD2299411SH4-Coordination HK/Lualaba</v>
          </cell>
          <cell r="J135" t="str">
            <v>COD2299_Z010201-COD2299_Z010201</v>
          </cell>
          <cell r="K135" t="str">
            <v>INARUKUNDO, Clémentine</v>
          </cell>
          <cell r="L135" t="str">
            <v>vital.nitumosi@enabel.be</v>
          </cell>
          <cell r="M135" t="str">
            <v>Male</v>
          </cell>
          <cell r="N135">
            <v>45779</v>
          </cell>
          <cell r="O135" t="str">
            <v>(+243) (0)995904068</v>
          </cell>
          <cell r="Q135">
            <v>21899</v>
          </cell>
          <cell r="R135" t="str">
            <v>Congo, the Democratic Republic of the</v>
          </cell>
          <cell r="S135" t="str">
            <v>Mboma</v>
          </cell>
          <cell r="V135" t="str">
            <v>Position_2394</v>
          </cell>
          <cell r="W135" t="str">
            <v>LO-009-Financial Controller</v>
          </cell>
          <cell r="Y135" t="str">
            <v>Enabel</v>
          </cell>
          <cell r="Z135" t="str">
            <v>Operations</v>
          </cell>
          <cell r="AA135" t="str">
            <v>Operations Management Afrique Centrale, Orientale et Australe</v>
          </cell>
          <cell r="AB135" t="str">
            <v>L4_0007</v>
          </cell>
          <cell r="AC135" t="str">
            <v>RR Congo / RCA</v>
          </cell>
          <cell r="AD135" t="str">
            <v>L5_0101</v>
          </cell>
          <cell r="AE135" t="str">
            <v>Support</v>
          </cell>
          <cell r="AF135" t="str">
            <v>Employee</v>
          </cell>
        </row>
        <row r="136">
          <cell r="A136">
            <v>50509</v>
          </cell>
          <cell r="B136" t="str">
            <v>VICTOIRE</v>
          </cell>
          <cell r="C136" t="str">
            <v>KABAMBI</v>
          </cell>
          <cell r="D136" t="str">
            <v>Congo, the Democratic Republic of the</v>
          </cell>
          <cell r="E136" t="str">
            <v>Comptable</v>
          </cell>
          <cell r="F136" t="str">
            <v>Nationals</v>
          </cell>
          <cell r="G136" t="str">
            <v>COD-120-Mbuji Mayi</v>
          </cell>
          <cell r="H136">
            <v>43472</v>
          </cell>
          <cell r="I136" t="str">
            <v>COD2299211SH2-COD2299211SH2-Coordination KorLom</v>
          </cell>
          <cell r="J136" t="str">
            <v>COD2299_Z010201-COD2299_Z010201</v>
          </cell>
          <cell r="K136" t="str">
            <v>CHIRINGA MUKABA, Marcel</v>
          </cell>
          <cell r="L136" t="str">
            <v>victoire.kabambi@enabel.be</v>
          </cell>
          <cell r="M136" t="str">
            <v>Female</v>
          </cell>
          <cell r="N136">
            <v>45750</v>
          </cell>
          <cell r="O136" t="str">
            <v>(+243) 970035763</v>
          </cell>
          <cell r="Q136">
            <v>33835</v>
          </cell>
          <cell r="R136" t="str">
            <v>Congo, the Democratic Republic of the</v>
          </cell>
          <cell r="V136" t="str">
            <v>Position_2588</v>
          </cell>
          <cell r="W136" t="str">
            <v>LO-007-Accountant</v>
          </cell>
          <cell r="X136" t="str">
            <v>Finance</v>
          </cell>
          <cell r="Y136" t="str">
            <v>Enabel</v>
          </cell>
          <cell r="Z136" t="str">
            <v>Operations</v>
          </cell>
          <cell r="AA136" t="str">
            <v>Operations Management Afrique Centrale, Orientale et Australe</v>
          </cell>
          <cell r="AB136" t="str">
            <v>L4_0007</v>
          </cell>
          <cell r="AC136" t="str">
            <v>RR Congo / RCA</v>
          </cell>
          <cell r="AD136" t="str">
            <v>L5_0101</v>
          </cell>
          <cell r="AE136" t="str">
            <v>Support</v>
          </cell>
          <cell r="AF136" t="str">
            <v>Employee</v>
          </cell>
        </row>
        <row r="137">
          <cell r="A137">
            <v>38876</v>
          </cell>
          <cell r="B137" t="str">
            <v>Jacqueline</v>
          </cell>
          <cell r="C137" t="str">
            <v>MISENGA CIANYI</v>
          </cell>
          <cell r="D137" t="str">
            <v>Congo, the Democratic Republic of the</v>
          </cell>
          <cell r="E137" t="str">
            <v>Assistante administrative LOG</v>
          </cell>
          <cell r="F137" t="str">
            <v>Nationals</v>
          </cell>
          <cell r="G137" t="str">
            <v>COD-120-Mbuji Mayi</v>
          </cell>
          <cell r="H137">
            <v>40848</v>
          </cell>
          <cell r="I137" t="str">
            <v>COD2299211SH2-COD2299211SH2-Coordination KorLom</v>
          </cell>
          <cell r="J137" t="str">
            <v>COD2299_Z020201-COD2299_Z020201</v>
          </cell>
          <cell r="K137" t="str">
            <v>MUKENDI NSHINDI, Timothée</v>
          </cell>
          <cell r="L137" t="str">
            <v>jacqueline.misenga@enabel.be</v>
          </cell>
          <cell r="M137" t="str">
            <v>Female</v>
          </cell>
          <cell r="N137">
            <v>45750</v>
          </cell>
          <cell r="O137" t="str">
            <v>(+243) (0)999669241</v>
          </cell>
          <cell r="Q137">
            <v>28804</v>
          </cell>
          <cell r="R137" t="str">
            <v>Congo, the Democratic Republic of the</v>
          </cell>
          <cell r="S137" t="str">
            <v>kananga</v>
          </cell>
          <cell r="V137" t="str">
            <v>Position_619</v>
          </cell>
          <cell r="W137" t="str">
            <v>LO-002-Administrative assistant</v>
          </cell>
          <cell r="Y137" t="str">
            <v>Enabel</v>
          </cell>
          <cell r="Z137" t="str">
            <v>Operations</v>
          </cell>
          <cell r="AA137" t="str">
            <v>Operations Management Afrique Centrale, Orientale et Australe</v>
          </cell>
          <cell r="AB137" t="str">
            <v>L4_0007</v>
          </cell>
          <cell r="AC137" t="str">
            <v>RR Congo / RCA</v>
          </cell>
          <cell r="AD137" t="str">
            <v>L5_0101</v>
          </cell>
          <cell r="AE137" t="str">
            <v>Support</v>
          </cell>
          <cell r="AF137" t="str">
            <v>Employee</v>
          </cell>
        </row>
        <row r="138">
          <cell r="A138">
            <v>40433</v>
          </cell>
          <cell r="B138" t="str">
            <v>Sylvie</v>
          </cell>
          <cell r="C138" t="str">
            <v>KELA KABONGO</v>
          </cell>
          <cell r="D138" t="str">
            <v>Congo, the Democratic Republic of the</v>
          </cell>
          <cell r="E138" t="str">
            <v>Collaborateur polyvalent</v>
          </cell>
          <cell r="F138" t="str">
            <v>Nationals</v>
          </cell>
          <cell r="G138" t="str">
            <v>COD-140-Ngandajika</v>
          </cell>
          <cell r="H138">
            <v>42217</v>
          </cell>
          <cell r="I138" t="str">
            <v>RDC1217111-RDC1217111 - PRODAKOR</v>
          </cell>
          <cell r="J138" t="str">
            <v>COD2299_Z010201-COD2299_Z010201</v>
          </cell>
          <cell r="K138" t="str">
            <v>CIDORHO BYENDA, Francisco</v>
          </cell>
          <cell r="L138" t="str">
            <v>sylvie.kela@enabel.be</v>
          </cell>
          <cell r="M138" t="str">
            <v>Female</v>
          </cell>
          <cell r="N138">
            <v>45657</v>
          </cell>
          <cell r="O138" t="str">
            <v>(+243) 972602452</v>
          </cell>
          <cell r="Q138">
            <v>31110</v>
          </cell>
          <cell r="R138" t="str">
            <v>Congo, the Democratic Republic of the</v>
          </cell>
          <cell r="S138" t="str">
            <v>Ngandajika</v>
          </cell>
          <cell r="V138" t="str">
            <v>Position_546</v>
          </cell>
          <cell r="W138" t="str">
            <v>LO-005-Office caretaker</v>
          </cell>
          <cell r="Y138" t="str">
            <v>Enabel</v>
          </cell>
          <cell r="Z138" t="str">
            <v>Operations</v>
          </cell>
          <cell r="AA138" t="str">
            <v>Operations Management Afrique Centrale, Orientale et Australe</v>
          </cell>
          <cell r="AB138" t="str">
            <v>L4_0007</v>
          </cell>
          <cell r="AC138" t="str">
            <v>RR Congo / RCA</v>
          </cell>
          <cell r="AD138" t="str">
            <v>L5_0101</v>
          </cell>
          <cell r="AE138" t="str">
            <v>Support</v>
          </cell>
          <cell r="AF138" t="str">
            <v>Employee</v>
          </cell>
        </row>
        <row r="139">
          <cell r="A139">
            <v>50592</v>
          </cell>
          <cell r="B139" t="str">
            <v>Alain</v>
          </cell>
          <cell r="C139" t="str">
            <v>KAMBALA KANYINDA</v>
          </cell>
          <cell r="D139" t="str">
            <v>Congo, the Democratic Republic of the</v>
          </cell>
          <cell r="E139" t="str">
            <v>Collaborateur polyvalent</v>
          </cell>
          <cell r="F139" t="str">
            <v>Nationals</v>
          </cell>
          <cell r="G139" t="str">
            <v>COD-120-Mbuji Mayi</v>
          </cell>
          <cell r="H139">
            <v>41821</v>
          </cell>
          <cell r="I139" t="str">
            <v>COD2299211SH2-COD2299211SH2-Coordination KorLom</v>
          </cell>
          <cell r="J139" t="str">
            <v>COD2299_Z010201-COD2299_Z010201</v>
          </cell>
          <cell r="K139" t="str">
            <v>MUKENDI NSHINDI, Timothée</v>
          </cell>
          <cell r="L139" t="str">
            <v>alain.kambala@enabel.be</v>
          </cell>
          <cell r="M139" t="str">
            <v>Male</v>
          </cell>
          <cell r="N139">
            <v>45750</v>
          </cell>
          <cell r="O139" t="str">
            <v>(+243) 994865535</v>
          </cell>
          <cell r="Q139">
            <v>29117</v>
          </cell>
          <cell r="R139" t="str">
            <v>Congo, the Democratic Republic of the</v>
          </cell>
          <cell r="V139" t="str">
            <v>Position_2197</v>
          </cell>
          <cell r="W139" t="str">
            <v>LO-005-Office caretaker</v>
          </cell>
          <cell r="Y139" t="str">
            <v>Enabel</v>
          </cell>
          <cell r="Z139" t="str">
            <v>Operations</v>
          </cell>
          <cell r="AA139" t="str">
            <v>Operations Management Afrique Centrale, Orientale et Australe</v>
          </cell>
          <cell r="AB139" t="str">
            <v>L4_0007</v>
          </cell>
          <cell r="AC139" t="str">
            <v>RR Congo / RCA</v>
          </cell>
          <cell r="AD139" t="str">
            <v>L5_0101</v>
          </cell>
          <cell r="AE139" t="str">
            <v>Support</v>
          </cell>
          <cell r="AF139" t="str">
            <v>Employee</v>
          </cell>
        </row>
        <row r="140">
          <cell r="A140">
            <v>50591</v>
          </cell>
          <cell r="B140" t="str">
            <v>Saidi</v>
          </cell>
          <cell r="C140" t="str">
            <v>SHAHA NGOY</v>
          </cell>
          <cell r="D140" t="str">
            <v>Congo, the Democratic Republic of the</v>
          </cell>
          <cell r="E140" t="str">
            <v>chauffeur</v>
          </cell>
          <cell r="F140" t="str">
            <v>Nationals</v>
          </cell>
          <cell r="G140" t="str">
            <v>COD-080-Kisangani</v>
          </cell>
          <cell r="H140">
            <v>43159</v>
          </cell>
          <cell r="I140" t="str">
            <v>COD2299111SH1-COD2299111SH1-Coordination Tshopo</v>
          </cell>
          <cell r="J140" t="str">
            <v>COD2299_Z010201-COD2299_Z010201</v>
          </cell>
          <cell r="K140" t="str">
            <v>OSOMBA PUTSHI, Hervé</v>
          </cell>
          <cell r="L140" t="str">
            <v>saidi.shaha@enabel.be</v>
          </cell>
          <cell r="M140" t="str">
            <v>Male</v>
          </cell>
          <cell r="N140">
            <v>45750</v>
          </cell>
          <cell r="O140" t="str">
            <v>(+243) 998708662</v>
          </cell>
          <cell r="Q140">
            <v>23339</v>
          </cell>
          <cell r="R140" t="str">
            <v>Congo, the Democratic Republic of the</v>
          </cell>
          <cell r="V140" t="str">
            <v>Position_2195</v>
          </cell>
          <cell r="W140" t="str">
            <v>LO-004-Driver</v>
          </cell>
          <cell r="Y140" t="str">
            <v>Enabel</v>
          </cell>
          <cell r="Z140" t="str">
            <v>Operations</v>
          </cell>
          <cell r="AA140" t="str">
            <v>Operations Management Afrique Centrale, Orientale et Australe</v>
          </cell>
          <cell r="AB140" t="str">
            <v>L4_0007</v>
          </cell>
          <cell r="AC140" t="str">
            <v>RR Congo / RCA</v>
          </cell>
          <cell r="AD140" t="str">
            <v>L5_0101</v>
          </cell>
          <cell r="AE140" t="str">
            <v>Support</v>
          </cell>
          <cell r="AF140" t="str">
            <v>Blue Collar Worker</v>
          </cell>
        </row>
        <row r="141">
          <cell r="A141">
            <v>52293</v>
          </cell>
          <cell r="B141" t="str">
            <v>Marcel</v>
          </cell>
          <cell r="C141" t="str">
            <v>CHIRINGA MUKABA</v>
          </cell>
          <cell r="E141" t="str">
            <v>Controleur de Gestion (RDC1217311)</v>
          </cell>
          <cell r="F141" t="str">
            <v>Nationals</v>
          </cell>
          <cell r="G141" t="str">
            <v>COD-120-Mbuji Mayi</v>
          </cell>
          <cell r="H141">
            <v>44606</v>
          </cell>
          <cell r="I141" t="str">
            <v>COD2299211SH2-COD2299211SH2-Coordination KorLom</v>
          </cell>
          <cell r="J141" t="str">
            <v>COD2299_Z010201-COD2299_Z010201</v>
          </cell>
          <cell r="K141" t="str">
            <v>BIGIRINDAVYI, Jean-Bosco</v>
          </cell>
          <cell r="L141" t="str">
            <v>marcel.chiringa@enabel.be</v>
          </cell>
          <cell r="M141" t="str">
            <v>Male</v>
          </cell>
          <cell r="N141">
            <v>45779</v>
          </cell>
          <cell r="O141" t="str">
            <v>(+243) 812528252</v>
          </cell>
          <cell r="Q141">
            <v>27732</v>
          </cell>
          <cell r="R141" t="str">
            <v>Congo, the Democratic Republic of the</v>
          </cell>
          <cell r="S141" t="str">
            <v>Bukavu</v>
          </cell>
          <cell r="V141" t="str">
            <v>Position_647</v>
          </cell>
          <cell r="W141" t="str">
            <v>LO-0018-Financial and administrative responsible (RAF)</v>
          </cell>
          <cell r="Y141" t="str">
            <v>Enabel</v>
          </cell>
          <cell r="Z141" t="str">
            <v>Operations</v>
          </cell>
          <cell r="AA141" t="str">
            <v>Operations Management Afrique Centrale, Orientale et Australe</v>
          </cell>
          <cell r="AB141" t="str">
            <v>L4_0007</v>
          </cell>
          <cell r="AC141" t="str">
            <v>RR Congo / RCA</v>
          </cell>
          <cell r="AD141" t="str">
            <v>L5_0101</v>
          </cell>
          <cell r="AE141" t="str">
            <v>Support</v>
          </cell>
          <cell r="AF141" t="str">
            <v>Employee</v>
          </cell>
        </row>
        <row r="142">
          <cell r="A142">
            <v>52734</v>
          </cell>
          <cell r="B142" t="str">
            <v>Matthieu</v>
          </cell>
          <cell r="C142" t="str">
            <v>ISUNGI</v>
          </cell>
          <cell r="E142" t="str">
            <v>Chauffeur</v>
          </cell>
          <cell r="F142" t="str">
            <v>Nationals</v>
          </cell>
          <cell r="G142" t="str">
            <v>COD-080-Kisangani</v>
          </cell>
          <cell r="H142">
            <v>44866</v>
          </cell>
          <cell r="I142" t="str">
            <v>COD2100311-COD2100311-Projet d’appui a la Gouvernance, l’Insertion et la Formation</v>
          </cell>
          <cell r="J142" t="str">
            <v>RDC1217311_Z010200-RDC1217311_Z010200</v>
          </cell>
          <cell r="K142" t="str">
            <v>OSOMBA PUTSHI, Hervé</v>
          </cell>
          <cell r="L142" t="str">
            <v>matthieu.isungi@enabel.be</v>
          </cell>
          <cell r="M142" t="str">
            <v>Male</v>
          </cell>
          <cell r="N142">
            <v>45597</v>
          </cell>
          <cell r="Q142">
            <v>22244</v>
          </cell>
          <cell r="V142" t="str">
            <v>Position_4566</v>
          </cell>
          <cell r="W142" t="str">
            <v>LO-004-Driver</v>
          </cell>
          <cell r="Y142" t="str">
            <v>Enabel</v>
          </cell>
          <cell r="Z142" t="str">
            <v>Operations</v>
          </cell>
          <cell r="AA142" t="str">
            <v>Operations Management Afrique Centrale, Orientale et Australe</v>
          </cell>
          <cell r="AB142" t="str">
            <v>L4_0007</v>
          </cell>
          <cell r="AC142" t="str">
            <v>RR Congo / RCA</v>
          </cell>
          <cell r="AD142" t="str">
            <v>L5_0101</v>
          </cell>
          <cell r="AE142" t="str">
            <v>Support</v>
          </cell>
          <cell r="AF142" t="str">
            <v>Employee</v>
          </cell>
        </row>
        <row r="143">
          <cell r="A143">
            <v>52904</v>
          </cell>
          <cell r="B143" t="str">
            <v>Jérôme</v>
          </cell>
          <cell r="C143" t="str">
            <v>KASAIJA DHEJO</v>
          </cell>
          <cell r="E143" t="str">
            <v>Chargé RH</v>
          </cell>
          <cell r="F143" t="str">
            <v>Nationals</v>
          </cell>
          <cell r="G143" t="str">
            <v>COD-080-Kisangani</v>
          </cell>
          <cell r="H143">
            <v>45027</v>
          </cell>
          <cell r="I143" t="str">
            <v>COD2299111SH1-COD2299111SH1-Coordination Tshopo</v>
          </cell>
          <cell r="J143" t="str">
            <v>COD2299_Z010201-COD2299_Z010201</v>
          </cell>
          <cell r="K143" t="str">
            <v>NTEMA, Kiyayila Prosper</v>
          </cell>
          <cell r="L143" t="str">
            <v>jerome.kasaija@enabel.be</v>
          </cell>
          <cell r="M143" t="str">
            <v>Male</v>
          </cell>
          <cell r="N143">
            <v>45758</v>
          </cell>
          <cell r="O143" t="str">
            <v>(+243) 997815659</v>
          </cell>
          <cell r="Q143">
            <v>28219</v>
          </cell>
          <cell r="S143" t="str">
            <v>bunia</v>
          </cell>
          <cell r="V143" t="str">
            <v>Position_4790</v>
          </cell>
          <cell r="W143" t="str">
            <v>LO-0011-Intervention Officer</v>
          </cell>
          <cell r="X143" t="str">
            <v>Human Resources</v>
          </cell>
          <cell r="Y143" t="str">
            <v>Enabel</v>
          </cell>
          <cell r="Z143" t="str">
            <v>Operations</v>
          </cell>
          <cell r="AA143" t="str">
            <v>Operations Management Afrique Centrale, Orientale et Australe</v>
          </cell>
          <cell r="AB143" t="str">
            <v>L4_0007</v>
          </cell>
          <cell r="AC143" t="str">
            <v>RR Congo / RCA</v>
          </cell>
          <cell r="AD143" t="str">
            <v>L5_0101</v>
          </cell>
          <cell r="AE143" t="str">
            <v>Support</v>
          </cell>
          <cell r="AF143" t="str">
            <v>Employee</v>
          </cell>
        </row>
        <row r="144">
          <cell r="A144">
            <v>52933</v>
          </cell>
          <cell r="B144" t="str">
            <v>MANDY</v>
          </cell>
          <cell r="C144" t="str">
            <v>BAKINE NGASHUE</v>
          </cell>
          <cell r="D144" t="str">
            <v>Congo, the Democratic Republic of the</v>
          </cell>
          <cell r="E144" t="str">
            <v>Chargée communication</v>
          </cell>
          <cell r="F144" t="str">
            <v>Nationals</v>
          </cell>
          <cell r="G144" t="str">
            <v>COD-070-Kinshasa</v>
          </cell>
          <cell r="H144">
            <v>45028</v>
          </cell>
          <cell r="I144" t="str">
            <v>COD2299611SH6-COD2299611SH6-Coordination nationale</v>
          </cell>
          <cell r="J144" t="str">
            <v>COD2299_Z010301-COD2299_Z010301</v>
          </cell>
          <cell r="K144" t="str">
            <v>MALI FAIDA, Grâce</v>
          </cell>
          <cell r="L144" t="str">
            <v>mandy.bakine@enabel.be</v>
          </cell>
          <cell r="M144" t="str">
            <v>Female</v>
          </cell>
          <cell r="N144">
            <v>45757</v>
          </cell>
          <cell r="O144" t="str">
            <v>(+243) 971630160</v>
          </cell>
          <cell r="Q144">
            <v>33446</v>
          </cell>
          <cell r="R144" t="str">
            <v>Congo, the Democratic Republic of the</v>
          </cell>
          <cell r="S144" t="str">
            <v>kinshasa</v>
          </cell>
          <cell r="V144" t="str">
            <v>Position_4732</v>
          </cell>
          <cell r="W144" t="str">
            <v>LO-0011-Intervention Officer</v>
          </cell>
          <cell r="X144" t="str">
            <v>Communication</v>
          </cell>
          <cell r="Y144" t="str">
            <v>Enabel</v>
          </cell>
          <cell r="Z144" t="str">
            <v>Operations</v>
          </cell>
          <cell r="AA144" t="str">
            <v>Operations Management Afrique Centrale, Orientale et Australe</v>
          </cell>
          <cell r="AB144" t="str">
            <v>L4_0007</v>
          </cell>
          <cell r="AC144" t="str">
            <v>RR Congo / RCA</v>
          </cell>
          <cell r="AD144" t="str">
            <v>L5_0101</v>
          </cell>
          <cell r="AE144" t="str">
            <v>Support</v>
          </cell>
          <cell r="AF144" t="str">
            <v>Employee</v>
          </cell>
        </row>
        <row r="145">
          <cell r="A145">
            <v>52978</v>
          </cell>
          <cell r="B145" t="str">
            <v>Gloria</v>
          </cell>
          <cell r="C145" t="str">
            <v>TAYLOR KABWE</v>
          </cell>
          <cell r="D145" t="str">
            <v>Congo, the Democratic Republic of the</v>
          </cell>
          <cell r="E145" t="str">
            <v>Assistant Administratif LOG</v>
          </cell>
          <cell r="F145" t="str">
            <v>Nationals</v>
          </cell>
          <cell r="G145" t="str">
            <v>COD-150-Gemena</v>
          </cell>
          <cell r="H145">
            <v>45049</v>
          </cell>
          <cell r="I145" t="str">
            <v>COD2299311SH3-COD2299311SH3-Coordination SudUbangi</v>
          </cell>
          <cell r="J145" t="str">
            <v>COD2299_Z010201-COD2299_Z010201</v>
          </cell>
          <cell r="K145" t="str">
            <v>BARHIKEKA MACECE, Jean Baptiste</v>
          </cell>
          <cell r="L145" t="str">
            <v>gloria.taylor@enabel.be</v>
          </cell>
          <cell r="M145" t="str">
            <v>Female</v>
          </cell>
          <cell r="N145">
            <v>45750</v>
          </cell>
          <cell r="O145" t="str">
            <v>(+243) 856 143 010</v>
          </cell>
          <cell r="Q145">
            <v>30654</v>
          </cell>
          <cell r="R145" t="str">
            <v>Congo, the Democratic Republic of the</v>
          </cell>
          <cell r="S145" t="str">
            <v>Mbuji Mayi</v>
          </cell>
          <cell r="V145" t="str">
            <v>Position_4881</v>
          </cell>
          <cell r="W145" t="str">
            <v>LO-002-Administrative assistant</v>
          </cell>
          <cell r="Y145" t="str">
            <v>Enabel</v>
          </cell>
          <cell r="Z145" t="str">
            <v>Operations</v>
          </cell>
          <cell r="AA145" t="str">
            <v>Operations Management Afrique Centrale, Orientale et Australe</v>
          </cell>
          <cell r="AB145" t="str">
            <v>L4_0007</v>
          </cell>
          <cell r="AC145" t="str">
            <v>RR Congo / RCA</v>
          </cell>
          <cell r="AD145" t="str">
            <v>L5_0101</v>
          </cell>
          <cell r="AE145" t="str">
            <v>Support</v>
          </cell>
          <cell r="AF145" t="str">
            <v>Employee</v>
          </cell>
        </row>
        <row r="146">
          <cell r="A146">
            <v>53087</v>
          </cell>
          <cell r="B146" t="str">
            <v>veronique</v>
          </cell>
          <cell r="C146" t="str">
            <v>NTUMBA KASEKA</v>
          </cell>
          <cell r="D146" t="str">
            <v>Congo, the Democratic Republic of the</v>
          </cell>
          <cell r="E146" t="str">
            <v>Comptable</v>
          </cell>
          <cell r="F146" t="str">
            <v>Nationals</v>
          </cell>
          <cell r="G146" t="str">
            <v>COD-070-Kinshasa</v>
          </cell>
          <cell r="H146">
            <v>45124</v>
          </cell>
          <cell r="I146" t="str">
            <v>COD2000111-COD2000111-Programme d’appui au Developpement de l’employabilite et de</v>
          </cell>
          <cell r="J146" t="str">
            <v>COD20001_Z030101-COD20001_Z030101</v>
          </cell>
          <cell r="K146" t="str">
            <v>GBILIMOU, Cécé Daniel</v>
          </cell>
          <cell r="L146" t="str">
            <v>veronique.ntumba@enabel.be</v>
          </cell>
          <cell r="M146" t="str">
            <v>Female</v>
          </cell>
          <cell r="N146">
            <v>45855</v>
          </cell>
          <cell r="O146" t="str">
            <v>(+243) 894182705</v>
          </cell>
          <cell r="Q146">
            <v>26991</v>
          </cell>
          <cell r="R146" t="str">
            <v>Congo, the Democratic Republic of the</v>
          </cell>
          <cell r="S146" t="str">
            <v>lubumbashi</v>
          </cell>
          <cell r="V146" t="str">
            <v>Position_3735</v>
          </cell>
          <cell r="W146" t="str">
            <v>LO-007-Accountant</v>
          </cell>
          <cell r="Y146" t="str">
            <v>Enabel</v>
          </cell>
          <cell r="Z146" t="str">
            <v>Operations</v>
          </cell>
          <cell r="AA146" t="str">
            <v>Operations Management Afrique Centrale, Orientale et Australe</v>
          </cell>
          <cell r="AB146" t="str">
            <v>L4_0007</v>
          </cell>
          <cell r="AC146" t="str">
            <v>RR Congo / RCA</v>
          </cell>
          <cell r="AD146" t="str">
            <v>L5_0101</v>
          </cell>
          <cell r="AE146" t="str">
            <v>Support</v>
          </cell>
          <cell r="AF146" t="str">
            <v>Employee</v>
          </cell>
        </row>
        <row r="147">
          <cell r="A147">
            <v>52627</v>
          </cell>
          <cell r="B147" t="str">
            <v>Aaron</v>
          </cell>
          <cell r="C147" t="str">
            <v>MBUYAMBA</v>
          </cell>
          <cell r="E147" t="str">
            <v>Field Officer d'Aménagement du territoire</v>
          </cell>
          <cell r="F147" t="str">
            <v>Nationals</v>
          </cell>
          <cell r="G147" t="str">
            <v>COD-241-Bumba</v>
          </cell>
          <cell r="H147">
            <v>44805</v>
          </cell>
          <cell r="I147" t="str">
            <v>RDC182081T-RDC182081T - REDDMONG</v>
          </cell>
          <cell r="J147" t="str">
            <v>RDC182081T_Z010109-RDC182081T_Z010109</v>
          </cell>
          <cell r="K147" t="str">
            <v>DISUBI, Clotilde</v>
          </cell>
          <cell r="L147" t="str">
            <v>aaron.mbuyamba@enabel.be</v>
          </cell>
          <cell r="M147" t="str">
            <v>Male</v>
          </cell>
          <cell r="N147">
            <v>45291</v>
          </cell>
          <cell r="Q147">
            <v>31298</v>
          </cell>
          <cell r="V147" t="str">
            <v>Position_4448</v>
          </cell>
          <cell r="W147" t="str">
            <v>LO-0016-Field officer</v>
          </cell>
          <cell r="Y147" t="str">
            <v>Enabel</v>
          </cell>
          <cell r="Z147" t="str">
            <v>Operations</v>
          </cell>
          <cell r="AA147" t="str">
            <v>Operations Management Afrique Centrale, Orientale et Australe</v>
          </cell>
          <cell r="AB147" t="str">
            <v>L4_0007</v>
          </cell>
          <cell r="AC147" t="str">
            <v>RR Congo / RCA</v>
          </cell>
          <cell r="AD147" t="str">
            <v>L5_0101</v>
          </cell>
          <cell r="AE147" t="str">
            <v>Support</v>
          </cell>
          <cell r="AF147" t="str">
            <v>Employee</v>
          </cell>
        </row>
        <row r="148">
          <cell r="A148">
            <v>52778</v>
          </cell>
          <cell r="B148" t="str">
            <v>Jean Claude</v>
          </cell>
          <cell r="C148" t="str">
            <v>MUBENGA</v>
          </cell>
          <cell r="E148" t="str">
            <v>Intervention Officer Agronome forestier</v>
          </cell>
          <cell r="F148" t="str">
            <v>Nationals</v>
          </cell>
          <cell r="G148" t="str">
            <v>COD-250-Mukumari</v>
          </cell>
          <cell r="H148">
            <v>44907</v>
          </cell>
          <cell r="I148" t="str">
            <v>2180COD-2180COD - Local office Democratic Republic of the</v>
          </cell>
          <cell r="J148" t="str">
            <v>Z030809-Z030809</v>
          </cell>
          <cell r="K148" t="str">
            <v>YABI, Chaffra Charles</v>
          </cell>
          <cell r="L148" t="str">
            <v>jean-claude.mubenga@enabel.be</v>
          </cell>
          <cell r="M148" t="str">
            <v>Male</v>
          </cell>
          <cell r="N148">
            <v>45635</v>
          </cell>
          <cell r="O148" t="str">
            <v>(+243) 0992562722</v>
          </cell>
          <cell r="Q148">
            <v>27354</v>
          </cell>
          <cell r="R148" t="str">
            <v>Congo, the Democratic Republic of the</v>
          </cell>
          <cell r="V148" t="str">
            <v>Position_4620</v>
          </cell>
          <cell r="W148" t="str">
            <v>LO-0011-Intervention Officer</v>
          </cell>
          <cell r="Y148" t="str">
            <v>Enabel</v>
          </cell>
          <cell r="Z148" t="str">
            <v>Operations</v>
          </cell>
          <cell r="AA148" t="str">
            <v>Operations Management Afrique Centrale, Orientale et Australe</v>
          </cell>
          <cell r="AB148" t="str">
            <v>L4_0007</v>
          </cell>
          <cell r="AC148" t="str">
            <v>RR Congo / RCA</v>
          </cell>
          <cell r="AD148" t="str">
            <v>L5_0100</v>
          </cell>
          <cell r="AE148" t="str">
            <v>Projects</v>
          </cell>
          <cell r="AF148" t="str">
            <v>Employee</v>
          </cell>
        </row>
        <row r="149">
          <cell r="A149">
            <v>51960</v>
          </cell>
          <cell r="B149" t="str">
            <v>Rokhaya</v>
          </cell>
          <cell r="C149" t="str">
            <v>DIOP</v>
          </cell>
          <cell r="D149" t="str">
            <v>Senegal</v>
          </cell>
          <cell r="E149" t="str">
            <v>Portfolio Manager pour la province du Sud-Ubangi</v>
          </cell>
          <cell r="F149" t="str">
            <v>Expats</v>
          </cell>
          <cell r="G149" t="str">
            <v>COD-150-Gemena</v>
          </cell>
          <cell r="H149">
            <v>45017</v>
          </cell>
          <cell r="I149" t="str">
            <v>COD2202911-COD2202911-Expertise Portefeuille RDC 23-27</v>
          </cell>
          <cell r="J149" t="str">
            <v>COD22029_Z010102-COD22029_Z010102</v>
          </cell>
          <cell r="K149" t="str">
            <v>VERSTRAELEN, Krista Francisca J.</v>
          </cell>
          <cell r="L149" t="str">
            <v>rokhaya.diop@enabel.be</v>
          </cell>
          <cell r="M149" t="str">
            <v>Female</v>
          </cell>
          <cell r="N149">
            <v>46843</v>
          </cell>
          <cell r="O149" t="str">
            <v>(+221) (0)77 332 01 46</v>
          </cell>
          <cell r="Q149">
            <v>23397</v>
          </cell>
          <cell r="R149" t="str">
            <v>Côte d'Ivoire</v>
          </cell>
          <cell r="S149" t="str">
            <v>Dabou</v>
          </cell>
          <cell r="V149" t="str">
            <v>Position_4804</v>
          </cell>
          <cell r="W149" t="str">
            <v>EX-CPM-Country portfolio manager</v>
          </cell>
          <cell r="Y149" t="str">
            <v>Enabel</v>
          </cell>
          <cell r="Z149" t="str">
            <v>Operations</v>
          </cell>
          <cell r="AA149" t="str">
            <v>Operations Management Afrique Centrale, Orientale et Australe</v>
          </cell>
          <cell r="AB149" t="str">
            <v>L4_0007</v>
          </cell>
          <cell r="AC149" t="str">
            <v>RR Congo / RCA</v>
          </cell>
          <cell r="AD149" t="str">
            <v>L5_0100</v>
          </cell>
          <cell r="AE149" t="str">
            <v>Projects</v>
          </cell>
          <cell r="AF149" t="str">
            <v>Employee</v>
          </cell>
        </row>
        <row r="150">
          <cell r="A150">
            <v>52026</v>
          </cell>
          <cell r="B150" t="str">
            <v>Annie</v>
          </cell>
          <cell r="C150" t="str">
            <v>LEBUGHE NKANKINI</v>
          </cell>
          <cell r="D150" t="str">
            <v>Congo, the Democratic Republic of the</v>
          </cell>
          <cell r="E150" t="str">
            <v>Responsable Adminitrative et Financiere</v>
          </cell>
          <cell r="F150" t="str">
            <v>Nationals</v>
          </cell>
          <cell r="G150" t="str">
            <v>COD-070-Kinshasa</v>
          </cell>
          <cell r="H150">
            <v>44378</v>
          </cell>
          <cell r="I150" t="str">
            <v>COD2299511SH5-COD2299511SH5-Coordination Kinshasa</v>
          </cell>
          <cell r="J150" t="str">
            <v>COD2299_Z010201-COD2299_Z010201</v>
          </cell>
          <cell r="K150" t="str">
            <v>QUISPE AJORURO, Rolando</v>
          </cell>
          <cell r="L150" t="str">
            <v>annie.lebughe@enabel.be</v>
          </cell>
          <cell r="M150" t="str">
            <v>Female</v>
          </cell>
          <cell r="N150">
            <v>45779</v>
          </cell>
          <cell r="O150" t="str">
            <v>(+243) 0991365240</v>
          </cell>
          <cell r="Q150">
            <v>29169</v>
          </cell>
          <cell r="R150" t="str">
            <v>Congo, the Democratic Republic of the</v>
          </cell>
          <cell r="S150" t="str">
            <v>Kinshasa</v>
          </cell>
          <cell r="V150" t="str">
            <v>Position_3715</v>
          </cell>
          <cell r="W150" t="str">
            <v>LO-0018-Financial and administrative responsible (RAF)</v>
          </cell>
          <cell r="X150" t="str">
            <v>Finance</v>
          </cell>
          <cell r="Y150" t="str">
            <v>Enabel</v>
          </cell>
          <cell r="Z150" t="str">
            <v>Operations</v>
          </cell>
          <cell r="AA150" t="str">
            <v>Operations Management Afrique Centrale, Orientale et Australe</v>
          </cell>
          <cell r="AB150" t="str">
            <v>L4_0007</v>
          </cell>
          <cell r="AC150" t="str">
            <v>RR Congo / RCA</v>
          </cell>
          <cell r="AD150" t="str">
            <v>L5_0101</v>
          </cell>
          <cell r="AE150" t="str">
            <v>Support</v>
          </cell>
          <cell r="AF150" t="str">
            <v>Employee</v>
          </cell>
        </row>
        <row r="151">
          <cell r="A151">
            <v>50929</v>
          </cell>
          <cell r="B151" t="str">
            <v>Mamy</v>
          </cell>
          <cell r="C151" t="str">
            <v>RAJAONARISOA EP ANDRIANTAVY</v>
          </cell>
          <cell r="D151" t="str">
            <v>Madagascar</v>
          </cell>
          <cell r="E151" t="str">
            <v>Project Manager pour le projet GIFT</v>
          </cell>
          <cell r="F151" t="str">
            <v>Expats</v>
          </cell>
          <cell r="G151" t="str">
            <v>COD-080-Kisangani</v>
          </cell>
          <cell r="H151">
            <v>44743</v>
          </cell>
          <cell r="I151" t="str">
            <v>COD2000111-COD2000111-Programme d’appui au Developpement de l’employabilite et de</v>
          </cell>
          <cell r="J151" t="str">
            <v>COD20001_A010101-COD20001_A010101</v>
          </cell>
          <cell r="K151" t="str">
            <v>NTEMA, Kiyayila Prosper</v>
          </cell>
          <cell r="L151" t="str">
            <v>mamy.rajaonarisoa@enabel.be</v>
          </cell>
          <cell r="M151" t="str">
            <v>Female</v>
          </cell>
          <cell r="N151">
            <v>45930</v>
          </cell>
          <cell r="O151" t="str">
            <v>(+243) (0)977779023</v>
          </cell>
          <cell r="Q151">
            <v>28844</v>
          </cell>
          <cell r="R151" t="str">
            <v>Madagascar</v>
          </cell>
          <cell r="S151" t="str">
            <v>Fianarantsoa</v>
          </cell>
          <cell r="V151" t="str">
            <v>Position_4380</v>
          </cell>
          <cell r="W151" t="str">
            <v>EX-IVM-Intervention Manager</v>
          </cell>
          <cell r="Y151" t="str">
            <v>Enabel</v>
          </cell>
          <cell r="Z151" t="str">
            <v>Operations</v>
          </cell>
          <cell r="AA151" t="str">
            <v>Operations Management Afrique Centrale, Orientale et Australe</v>
          </cell>
          <cell r="AB151" t="str">
            <v>L4_0007</v>
          </cell>
          <cell r="AC151" t="str">
            <v>RR Congo / RCA</v>
          </cell>
          <cell r="AD151" t="str">
            <v>L5_0100</v>
          </cell>
          <cell r="AE151" t="str">
            <v>Projects</v>
          </cell>
          <cell r="AF151" t="str">
            <v>Employee</v>
          </cell>
        </row>
        <row r="152">
          <cell r="A152">
            <v>52036</v>
          </cell>
          <cell r="B152" t="str">
            <v>Emmanuel</v>
          </cell>
          <cell r="C152" t="str">
            <v>BARHONDEZA BANYANGA</v>
          </cell>
          <cell r="E152" t="str">
            <v>Gestionnaire petits achats</v>
          </cell>
          <cell r="F152" t="str">
            <v>Nationals</v>
          </cell>
          <cell r="G152" t="str">
            <v>COD-080-Kisangani</v>
          </cell>
          <cell r="H152">
            <v>44382</v>
          </cell>
          <cell r="I152" t="str">
            <v>COD2299111SH1-COD2299111SH1-Coordination Tshopo</v>
          </cell>
          <cell r="J152" t="str">
            <v>COD2299_Z010201-COD2299_Z010201</v>
          </cell>
          <cell r="K152" t="str">
            <v>NIABALY, Seydina Ibrahim</v>
          </cell>
          <cell r="L152" t="str">
            <v>emmanuel.barhondeza@enabel.be</v>
          </cell>
          <cell r="M152" t="str">
            <v>Male</v>
          </cell>
          <cell r="N152">
            <v>45750</v>
          </cell>
          <cell r="O152" t="str">
            <v>(+243) 813872662</v>
          </cell>
          <cell r="Q152">
            <v>29228</v>
          </cell>
          <cell r="R152" t="str">
            <v>Congo, the Democratic Republic of the</v>
          </cell>
          <cell r="S152" t="str">
            <v>Birava</v>
          </cell>
          <cell r="V152" t="str">
            <v>Position_3815</v>
          </cell>
          <cell r="W152" t="str">
            <v>LO-0017-Logistics and procurement administrator</v>
          </cell>
          <cell r="Y152" t="str">
            <v>Enabel</v>
          </cell>
          <cell r="Z152" t="str">
            <v>Operations</v>
          </cell>
          <cell r="AA152" t="str">
            <v>Operations Management Afrique Centrale, Orientale et Australe</v>
          </cell>
          <cell r="AB152" t="str">
            <v>L4_0007</v>
          </cell>
          <cell r="AC152" t="str">
            <v>RR Congo / RCA</v>
          </cell>
          <cell r="AD152" t="str">
            <v>L5_0101</v>
          </cell>
          <cell r="AE152" t="str">
            <v>Support</v>
          </cell>
          <cell r="AF152" t="str">
            <v>Employee</v>
          </cell>
        </row>
        <row r="153">
          <cell r="A153">
            <v>52382</v>
          </cell>
          <cell r="B153" t="str">
            <v>Nelson</v>
          </cell>
          <cell r="C153" t="str">
            <v>MBEMBE</v>
          </cell>
          <cell r="E153" t="str">
            <v>ICT &amp; Digitalisation officer</v>
          </cell>
          <cell r="F153" t="str">
            <v>Nationals</v>
          </cell>
          <cell r="G153" t="str">
            <v>COD-100-Lubumbashi</v>
          </cell>
          <cell r="H153">
            <v>45006</v>
          </cell>
          <cell r="I153" t="str">
            <v>COD2299411SH4-COD2299411SH4-Coordination HK/Lualaba</v>
          </cell>
          <cell r="J153" t="str">
            <v>COD2299_Z010201-COD2299_Z010201</v>
          </cell>
          <cell r="K153" t="str">
            <v>GIACOMIN, Lorenzo</v>
          </cell>
          <cell r="L153" t="str">
            <v>nelson.mbembe@enabel.be</v>
          </cell>
          <cell r="M153" t="str">
            <v>Male</v>
          </cell>
          <cell r="N153">
            <v>45736</v>
          </cell>
          <cell r="O153" t="str">
            <v>(+243) 999963069</v>
          </cell>
          <cell r="Q153">
            <v>32918</v>
          </cell>
          <cell r="R153" t="str">
            <v>Congo, the Democratic Republic of the</v>
          </cell>
          <cell r="S153" t="str">
            <v>kinshasa</v>
          </cell>
          <cell r="V153" t="str">
            <v>Position_4208</v>
          </cell>
          <cell r="W153" t="str">
            <v>LO-0015-ICT officer</v>
          </cell>
          <cell r="Y153" t="str">
            <v>Enabel</v>
          </cell>
          <cell r="Z153" t="str">
            <v>Operations</v>
          </cell>
          <cell r="AA153" t="str">
            <v>Operations Management Afrique Centrale, Orientale et Australe</v>
          </cell>
          <cell r="AB153" t="str">
            <v>L4_0007</v>
          </cell>
          <cell r="AC153" t="str">
            <v>RR Congo / RCA</v>
          </cell>
          <cell r="AD153" t="str">
            <v>L5_0101</v>
          </cell>
          <cell r="AE153" t="str">
            <v>Support</v>
          </cell>
          <cell r="AF153" t="str">
            <v>Employee</v>
          </cell>
        </row>
        <row r="154">
          <cell r="A154">
            <v>52310</v>
          </cell>
          <cell r="B154" t="str">
            <v>Chaffra</v>
          </cell>
          <cell r="C154" t="str">
            <v>YABI</v>
          </cell>
          <cell r="D154" t="str">
            <v>Benin</v>
          </cell>
          <cell r="E154" t="str">
            <v>Project Manager pour le projet DESIRA dans le domaine de l'agroforesterie</v>
          </cell>
          <cell r="F154" t="str">
            <v>Expats</v>
          </cell>
          <cell r="G154" t="str">
            <v>COD-250-Mukumari</v>
          </cell>
          <cell r="H154">
            <v>44593</v>
          </cell>
          <cell r="I154" t="str">
            <v>COD2000601-COD2000601-COD2000601</v>
          </cell>
          <cell r="J154" t="str">
            <v>A_01_06-A_01_06</v>
          </cell>
          <cell r="K154" t="str">
            <v>MEERSSEMAN, Joël Guy L.</v>
          </cell>
          <cell r="L154" t="str">
            <v>chaffra.yabi@enabel.be</v>
          </cell>
          <cell r="M154" t="str">
            <v>Male</v>
          </cell>
          <cell r="N154">
            <v>46053</v>
          </cell>
          <cell r="O154" t="str">
            <v>(+229) (0)95450474</v>
          </cell>
          <cell r="Q154">
            <v>27837</v>
          </cell>
          <cell r="R154" t="str">
            <v>Benin</v>
          </cell>
          <cell r="V154" t="str">
            <v>Position_4089</v>
          </cell>
          <cell r="W154" t="str">
            <v>EX-IVM-Intervention Manager</v>
          </cell>
          <cell r="Y154" t="str">
            <v>Enabel</v>
          </cell>
          <cell r="Z154" t="str">
            <v>Operations</v>
          </cell>
          <cell r="AA154" t="str">
            <v>Operations Management Afrique Centrale, Orientale et Australe</v>
          </cell>
          <cell r="AB154" t="str">
            <v>L4_0007</v>
          </cell>
          <cell r="AC154" t="str">
            <v>RR Congo / RCA</v>
          </cell>
          <cell r="AD154" t="str">
            <v>L5_0100</v>
          </cell>
          <cell r="AE154" t="str">
            <v>Projects</v>
          </cell>
          <cell r="AF154" t="str">
            <v>Employee</v>
          </cell>
        </row>
        <row r="155">
          <cell r="A155">
            <v>39172</v>
          </cell>
          <cell r="B155" t="str">
            <v>Valérie</v>
          </cell>
          <cell r="C155" t="str">
            <v>DELAUNOIS</v>
          </cell>
          <cell r="D155" t="str">
            <v>Belgium</v>
          </cell>
          <cell r="E155" t="str">
            <v>Project Manager Agriculture</v>
          </cell>
          <cell r="F155" t="str">
            <v>Expats</v>
          </cell>
          <cell r="G155" t="str">
            <v>COD-030-Bukavu</v>
          </cell>
          <cell r="H155">
            <v>45017</v>
          </cell>
          <cell r="I155" t="str">
            <v>COD2202911-COD2202911-Expertise Portefeuille RDC 23-27</v>
          </cell>
          <cell r="J155" t="str">
            <v>COD22029_Z010102-COD22029_Z010102</v>
          </cell>
          <cell r="K155" t="str">
            <v>NTEMA, Kiyayila Prosper</v>
          </cell>
          <cell r="L155" t="str">
            <v>valerie.delaunois@enabel.be</v>
          </cell>
          <cell r="M155" t="str">
            <v>Female</v>
          </cell>
          <cell r="N155">
            <v>46660</v>
          </cell>
          <cell r="O155" t="str">
            <v>(+32) (0)496753217</v>
          </cell>
          <cell r="Q155">
            <v>25167</v>
          </cell>
          <cell r="R155" t="str">
            <v>Belgium</v>
          </cell>
          <cell r="S155" t="str">
            <v>Jemappes</v>
          </cell>
          <cell r="V155" t="str">
            <v>Position_4802</v>
          </cell>
          <cell r="W155" t="str">
            <v>EX-IVM-Intervention Manager</v>
          </cell>
          <cell r="X155" t="str">
            <v>Agriculture</v>
          </cell>
          <cell r="Y155" t="str">
            <v>Enabel</v>
          </cell>
          <cell r="Z155" t="str">
            <v>Operations</v>
          </cell>
          <cell r="AA155" t="str">
            <v>Operations Management Afrique Centrale, Orientale et Australe</v>
          </cell>
          <cell r="AB155" t="str">
            <v>L4_0007</v>
          </cell>
          <cell r="AC155" t="str">
            <v>RR Congo / RCA</v>
          </cell>
          <cell r="AD155" t="str">
            <v>L5_0100</v>
          </cell>
          <cell r="AE155" t="str">
            <v>Projects</v>
          </cell>
          <cell r="AF155" t="str">
            <v>Employee</v>
          </cell>
        </row>
        <row r="156">
          <cell r="A156">
            <v>38600</v>
          </cell>
          <cell r="B156" t="str">
            <v>Lorenzo</v>
          </cell>
          <cell r="C156" t="str">
            <v>GIACOMIN</v>
          </cell>
          <cell r="D156" t="str">
            <v>Italy</v>
          </cell>
          <cell r="E156" t="str">
            <v>Portfolio Manager  Lubumbashi</v>
          </cell>
          <cell r="F156" t="str">
            <v>Expats</v>
          </cell>
          <cell r="G156" t="str">
            <v>COD-100-Lubumbashi</v>
          </cell>
          <cell r="H156">
            <v>45002</v>
          </cell>
          <cell r="I156" t="str">
            <v>COD2202911-COD2202911-Expertise Portefeuille RDC 23-27</v>
          </cell>
          <cell r="J156" t="str">
            <v>COD22029_Z010102-COD22029_Z010102</v>
          </cell>
          <cell r="K156" t="str">
            <v>VERSTRAELEN, Krista Francisca J.</v>
          </cell>
          <cell r="L156" t="str">
            <v>lorenzo.giacomin@enabel.be</v>
          </cell>
          <cell r="M156" t="str">
            <v>Male</v>
          </cell>
          <cell r="N156">
            <v>46462</v>
          </cell>
          <cell r="O156" t="str">
            <v>(+243) (0)990703375</v>
          </cell>
          <cell r="Q156">
            <v>26534</v>
          </cell>
          <cell r="R156" t="str">
            <v>Italy</v>
          </cell>
          <cell r="S156" t="str">
            <v>Vicenza</v>
          </cell>
          <cell r="V156" t="str">
            <v>Position_4757</v>
          </cell>
          <cell r="W156" t="str">
            <v>EX-CPM-Country portfolio manager</v>
          </cell>
          <cell r="X156" t="str">
            <v>Education, Training &amp; Employment</v>
          </cell>
          <cell r="Y156" t="str">
            <v>Enabel</v>
          </cell>
          <cell r="Z156" t="str">
            <v>Operations</v>
          </cell>
          <cell r="AA156" t="str">
            <v>Operations Management Afrique Centrale, Orientale et Australe</v>
          </cell>
          <cell r="AB156" t="str">
            <v>L4_0007</v>
          </cell>
          <cell r="AC156" t="str">
            <v>RR Congo / RCA</v>
          </cell>
          <cell r="AD156" t="str">
            <v>L5_0100</v>
          </cell>
          <cell r="AE156" t="str">
            <v>Projects</v>
          </cell>
          <cell r="AF156" t="str">
            <v>Employee</v>
          </cell>
        </row>
        <row r="157">
          <cell r="A157">
            <v>38474</v>
          </cell>
          <cell r="B157" t="str">
            <v>Jean</v>
          </cell>
          <cell r="C157" t="str">
            <v>PROD'HOMME</v>
          </cell>
          <cell r="D157" t="str">
            <v>France</v>
          </cell>
          <cell r="E157" t="str">
            <v>Expert.e en Energie et Eau</v>
          </cell>
          <cell r="F157" t="str">
            <v>Expats</v>
          </cell>
          <cell r="G157" t="str">
            <v>COD-070-Kinshasa</v>
          </cell>
          <cell r="H157">
            <v>45001</v>
          </cell>
          <cell r="I157" t="str">
            <v>COD2202911-COD2202911-Expertise Portefeuille RDC 23-27</v>
          </cell>
          <cell r="J157" t="str">
            <v>COD22029_Z010102-COD22029_Z010102</v>
          </cell>
          <cell r="K157" t="str">
            <v>VERSTRAELEN, Krista Francisca J.</v>
          </cell>
          <cell r="L157" t="str">
            <v>fabian.prodhomme@enabel.be</v>
          </cell>
          <cell r="M157" t="str">
            <v>Male</v>
          </cell>
          <cell r="N157">
            <v>45291</v>
          </cell>
          <cell r="O157" t="str">
            <v>(+243) 970 042 227</v>
          </cell>
          <cell r="Q157">
            <v>25426</v>
          </cell>
          <cell r="R157" t="str">
            <v>France</v>
          </cell>
          <cell r="S157" t="str">
            <v>Enghien-Les-Bains</v>
          </cell>
          <cell r="V157" t="str">
            <v>Position_4742</v>
          </cell>
          <cell r="W157" t="str">
            <v>EX-122-Sector &amp; thematic expert</v>
          </cell>
          <cell r="X157" t="str">
            <v>Infrastructure</v>
          </cell>
          <cell r="Y157" t="str">
            <v>Enabel</v>
          </cell>
          <cell r="Z157" t="str">
            <v>Operations</v>
          </cell>
          <cell r="AA157" t="str">
            <v>Operations Management Afrique Centrale, Orientale et Australe</v>
          </cell>
          <cell r="AB157" t="str">
            <v>L4_0007</v>
          </cell>
          <cell r="AC157" t="str">
            <v>RR Congo / RCA</v>
          </cell>
          <cell r="AD157" t="str">
            <v>L5_0100</v>
          </cell>
          <cell r="AE157" t="str">
            <v>Projects</v>
          </cell>
          <cell r="AF157" t="str">
            <v>Employee</v>
          </cell>
        </row>
        <row r="158">
          <cell r="A158">
            <v>52947</v>
          </cell>
          <cell r="B158" t="str">
            <v>Adelard</v>
          </cell>
          <cell r="C158" t="str">
            <v>ESELA SIWATWA</v>
          </cell>
          <cell r="D158" t="str">
            <v>Congo, the Democratic Republic of the</v>
          </cell>
          <cell r="E158" t="str">
            <v>animateur Agronome</v>
          </cell>
          <cell r="F158" t="str">
            <v>Nationals</v>
          </cell>
          <cell r="G158" t="str">
            <v>COD-260-Kabinda</v>
          </cell>
          <cell r="H158">
            <v>45034</v>
          </cell>
          <cell r="I158" t="str">
            <v>COD2299111SH1-COD2299111SH1-Coordination Tshopo</v>
          </cell>
          <cell r="J158" t="str">
            <v>COD2299_Z010301-COD2299_Z010301</v>
          </cell>
          <cell r="K158" t="str">
            <v>FRANGOIE NGOIE, Antoine</v>
          </cell>
          <cell r="L158" t="str">
            <v>adelard.esela@enabel.be</v>
          </cell>
          <cell r="M158" t="str">
            <v>Male</v>
          </cell>
          <cell r="N158">
            <v>45757</v>
          </cell>
          <cell r="O158" t="str">
            <v>(+243) 971803825</v>
          </cell>
          <cell r="Q158">
            <v>33950</v>
          </cell>
          <cell r="R158" t="str">
            <v>Congo, the Democratic Republic of the</v>
          </cell>
          <cell r="S158" t="str">
            <v>Baraka</v>
          </cell>
          <cell r="V158" t="str">
            <v>Position_4833</v>
          </cell>
          <cell r="W158" t="str">
            <v>LO-0016-Field officer</v>
          </cell>
          <cell r="Y158" t="str">
            <v>Enabel</v>
          </cell>
          <cell r="Z158" t="str">
            <v>Operations</v>
          </cell>
          <cell r="AA158" t="str">
            <v>Operations Management Afrique Centrale, Orientale et Australe</v>
          </cell>
          <cell r="AB158" t="str">
            <v>L4_0007</v>
          </cell>
          <cell r="AC158" t="str">
            <v>RR Congo / RCA</v>
          </cell>
          <cell r="AD158" t="str">
            <v>L5_0100</v>
          </cell>
          <cell r="AE158" t="str">
            <v>Projects</v>
          </cell>
          <cell r="AF158" t="str">
            <v>Employee</v>
          </cell>
        </row>
        <row r="159">
          <cell r="A159">
            <v>52551</v>
          </cell>
          <cell r="B159" t="str">
            <v>André</v>
          </cell>
          <cell r="C159" t="str">
            <v>NTUMBA</v>
          </cell>
          <cell r="E159" t="str">
            <v>Intervention officier chargé de la gouvernance scolaire et formation professionnelle</v>
          </cell>
          <cell r="F159" t="str">
            <v>Nationals</v>
          </cell>
          <cell r="G159" t="str">
            <v>COD-150-Gemena</v>
          </cell>
          <cell r="H159">
            <v>44753</v>
          </cell>
          <cell r="I159" t="str">
            <v>RDC1217511-RDC1217511 - EDU EQUA</v>
          </cell>
          <cell r="J159" t="str">
            <v>RDC1217511_C020701-RDC1217511_C020701</v>
          </cell>
          <cell r="K159" t="str">
            <v>MAKOMBO KAYEMBE, Aimé</v>
          </cell>
          <cell r="L159" t="str">
            <v>andre.ntumba@enabel.be</v>
          </cell>
          <cell r="M159" t="str">
            <v>Male</v>
          </cell>
          <cell r="N159">
            <v>45291</v>
          </cell>
          <cell r="O159" t="str">
            <v>(+243) 0854899225</v>
          </cell>
          <cell r="Q159">
            <v>27709</v>
          </cell>
          <cell r="R159" t="str">
            <v>Congo, the Democratic Republic of the</v>
          </cell>
          <cell r="S159" t="str">
            <v>Mbuji-mayi</v>
          </cell>
          <cell r="V159" t="str">
            <v>Position_3503</v>
          </cell>
          <cell r="W159" t="str">
            <v>LO-0011-Intervention Officer</v>
          </cell>
          <cell r="X159" t="str">
            <v>Agriculture</v>
          </cell>
          <cell r="Y159" t="str">
            <v>Enabel</v>
          </cell>
          <cell r="Z159" t="str">
            <v>Operations</v>
          </cell>
          <cell r="AA159" t="str">
            <v>Operations Management Support</v>
          </cell>
          <cell r="AB159" t="str">
            <v>L4_0007</v>
          </cell>
          <cell r="AC159" t="str">
            <v>RR Congo / RCA</v>
          </cell>
          <cell r="AF159" t="str">
            <v>Employee</v>
          </cell>
        </row>
        <row r="160">
          <cell r="A160">
            <v>51515</v>
          </cell>
          <cell r="B160" t="str">
            <v>Joséphine</v>
          </cell>
          <cell r="C160" t="str">
            <v>NKUADIO TULANDA</v>
          </cell>
          <cell r="D160" t="str">
            <v>Congo, the Democratic Republic of the</v>
          </cell>
          <cell r="E160" t="str">
            <v>intervention Manager</v>
          </cell>
          <cell r="F160" t="str">
            <v>Nationals</v>
          </cell>
          <cell r="G160" t="str">
            <v>COD-280-Bunia</v>
          </cell>
          <cell r="H160">
            <v>43965</v>
          </cell>
          <cell r="I160" t="str">
            <v>COD2100411-COD2100411-UNI.E.S POUR L’EGALITE DES GENRES</v>
          </cell>
          <cell r="J160" t="str">
            <v>COD21004_Z010301-COD21004_Z010301</v>
          </cell>
          <cell r="K160" t="str">
            <v>MUTOMBO-MUDIAY, Jean-Luc</v>
          </cell>
          <cell r="L160" t="str">
            <v>josephine.nkuadio@enabel.be</v>
          </cell>
          <cell r="M160" t="str">
            <v>Female</v>
          </cell>
          <cell r="N160">
            <v>45556</v>
          </cell>
          <cell r="O160" t="str">
            <v>(+243) (0)975326139</v>
          </cell>
          <cell r="Q160">
            <v>30977</v>
          </cell>
          <cell r="R160" t="str">
            <v>Congo, the Democratic Republic of the</v>
          </cell>
          <cell r="S160" t="str">
            <v>Kinshasa</v>
          </cell>
          <cell r="V160" t="str">
            <v>Position_3236</v>
          </cell>
          <cell r="W160" t="str">
            <v>LO-0012-Sector &amp; thematic expert</v>
          </cell>
          <cell r="X160" t="str">
            <v>Health</v>
          </cell>
          <cell r="Y160" t="str">
            <v>Enabel</v>
          </cell>
          <cell r="Z160" t="str">
            <v>Operations</v>
          </cell>
          <cell r="AA160" t="str">
            <v>Operations Management Afrique Centrale, Orientale et Australe</v>
          </cell>
          <cell r="AB160" t="str">
            <v>L4_0007</v>
          </cell>
          <cell r="AC160" t="str">
            <v>RR Congo / RCA</v>
          </cell>
          <cell r="AD160" t="str">
            <v>L5_0100</v>
          </cell>
          <cell r="AE160" t="str">
            <v>Projects</v>
          </cell>
          <cell r="AF160" t="str">
            <v>Employee</v>
          </cell>
        </row>
        <row r="161">
          <cell r="A161">
            <v>52948</v>
          </cell>
          <cell r="B161" t="str">
            <v>Jean Baptiste</v>
          </cell>
          <cell r="C161" t="str">
            <v>BARHIKEKA MACECE</v>
          </cell>
          <cell r="D161" t="str">
            <v>Congo, the Democratic Republic of the</v>
          </cell>
          <cell r="E161" t="str">
            <v>Coordinateur logistique</v>
          </cell>
          <cell r="F161" t="str">
            <v>Nationals</v>
          </cell>
          <cell r="G161" t="str">
            <v>COD-150-Gemena</v>
          </cell>
          <cell r="H161">
            <v>45034</v>
          </cell>
          <cell r="I161" t="str">
            <v>COD2299311SH3-COD2299311SH3-Coordination SudUbangi</v>
          </cell>
          <cell r="J161" t="str">
            <v>COD2299_Z010201-COD2299_Z010201</v>
          </cell>
          <cell r="K161" t="str">
            <v>REUSENS, Olivier Jean L</v>
          </cell>
          <cell r="L161" t="str">
            <v>jean-baptiste.barhikeka@enabel.be</v>
          </cell>
          <cell r="M161" t="str">
            <v>Male</v>
          </cell>
          <cell r="N161">
            <v>45757</v>
          </cell>
          <cell r="O161" t="str">
            <v>(+243) 977906996</v>
          </cell>
          <cell r="Q161">
            <v>27743</v>
          </cell>
          <cell r="R161" t="str">
            <v>Congo, the Democratic Republic of the</v>
          </cell>
          <cell r="S161" t="str">
            <v>Bukavu</v>
          </cell>
          <cell r="V161" t="str">
            <v>Position_4842</v>
          </cell>
          <cell r="W161" t="str">
            <v>LO-024-Coordinator Logistics &amp; Facility</v>
          </cell>
          <cell r="Y161" t="str">
            <v>Enabel</v>
          </cell>
          <cell r="Z161" t="str">
            <v>Operations</v>
          </cell>
          <cell r="AA161" t="str">
            <v>Operations Management Afrique Centrale, Orientale et Australe</v>
          </cell>
          <cell r="AB161" t="str">
            <v>L4_0007</v>
          </cell>
          <cell r="AC161" t="str">
            <v>RR Congo / RCA</v>
          </cell>
          <cell r="AD161" t="str">
            <v>L5_0101</v>
          </cell>
          <cell r="AE161" t="str">
            <v>Support</v>
          </cell>
          <cell r="AF161" t="str">
            <v>Employee</v>
          </cell>
        </row>
        <row r="162">
          <cell r="A162">
            <v>51500</v>
          </cell>
          <cell r="B162" t="str">
            <v>Reagan</v>
          </cell>
          <cell r="C162" t="str">
            <v>BIEKOKO MALUME</v>
          </cell>
          <cell r="D162" t="str">
            <v>Congo, the Democratic Republic of the</v>
          </cell>
          <cell r="E162" t="str">
            <v>assistant admin.Log</v>
          </cell>
          <cell r="F162" t="str">
            <v>Nationals</v>
          </cell>
          <cell r="G162" t="str">
            <v>COD-240-Lisala</v>
          </cell>
          <cell r="H162">
            <v>43938</v>
          </cell>
          <cell r="I162" t="str">
            <v>RDC182081T-RDC182081T - REDDMONG</v>
          </cell>
          <cell r="J162" t="str">
            <v>RDC182081T_Z010201-RDC182081T_Z010201</v>
          </cell>
          <cell r="K162" t="str">
            <v>SOW, Ndeye Fatou</v>
          </cell>
          <cell r="L162" t="str">
            <v>reagan.biekoko@enabel.be</v>
          </cell>
          <cell r="M162" t="str">
            <v>Male</v>
          </cell>
          <cell r="N162">
            <v>45322</v>
          </cell>
          <cell r="O162" t="str">
            <v>(+243) (0)822240083</v>
          </cell>
          <cell r="Q162">
            <v>32901</v>
          </cell>
          <cell r="R162" t="str">
            <v>Congo, the Democratic Republic of the</v>
          </cell>
          <cell r="S162" t="str">
            <v>Bumba</v>
          </cell>
          <cell r="V162" t="str">
            <v>Position_3216</v>
          </cell>
          <cell r="W162" t="str">
            <v>LO-002-Administrative assistant</v>
          </cell>
          <cell r="Y162" t="str">
            <v>Enabel</v>
          </cell>
          <cell r="Z162" t="str">
            <v>Operations</v>
          </cell>
          <cell r="AA162" t="str">
            <v>Operations Management Afrique Centrale, Orientale et Australe</v>
          </cell>
          <cell r="AB162" t="str">
            <v>L4_0007</v>
          </cell>
          <cell r="AC162" t="str">
            <v>RR Congo / RCA</v>
          </cell>
          <cell r="AD162" t="str">
            <v>L5_0101</v>
          </cell>
          <cell r="AE162" t="str">
            <v>Support</v>
          </cell>
          <cell r="AF162" t="str">
            <v>Employee</v>
          </cell>
        </row>
        <row r="163">
          <cell r="A163">
            <v>40445</v>
          </cell>
          <cell r="B163" t="str">
            <v>Désiré</v>
          </cell>
          <cell r="C163" t="str">
            <v>BATUBENGA KATUMBA</v>
          </cell>
          <cell r="D163" t="str">
            <v>Congo, the Democratic Republic of the</v>
          </cell>
          <cell r="E163" t="str">
            <v>Assistant Administratif LOG</v>
          </cell>
          <cell r="F163" t="str">
            <v>Nationals</v>
          </cell>
          <cell r="G163" t="str">
            <v>COD-070-Kinshasa</v>
          </cell>
          <cell r="H163">
            <v>44896</v>
          </cell>
          <cell r="I163" t="str">
            <v>COD2299511SH5-COD2299511SH5-Coordination Kinshasa</v>
          </cell>
          <cell r="J163" t="str">
            <v>COD2299_Z010201-COD2299_Z010201</v>
          </cell>
          <cell r="K163" t="str">
            <v>SALUMU KATAMBWE, Ricky</v>
          </cell>
          <cell r="L163" t="str">
            <v>desire.batubenga@enabel.be</v>
          </cell>
          <cell r="M163" t="str">
            <v>Male</v>
          </cell>
          <cell r="N163">
            <v>45750</v>
          </cell>
          <cell r="O163" t="str">
            <v>(+243) (0)995904118</v>
          </cell>
          <cell r="Q163">
            <v>26266</v>
          </cell>
          <cell r="R163" t="str">
            <v>Congo, the Democratic Republic of the</v>
          </cell>
          <cell r="S163" t="str">
            <v>Kinshasa</v>
          </cell>
          <cell r="V163" t="str">
            <v>Position_4417</v>
          </cell>
          <cell r="W163" t="str">
            <v>LO-002-Administrative assistant</v>
          </cell>
          <cell r="X163" t="str">
            <v>Logistics</v>
          </cell>
          <cell r="Y163" t="str">
            <v>Enabel</v>
          </cell>
          <cell r="Z163" t="str">
            <v>Operations</v>
          </cell>
          <cell r="AA163" t="str">
            <v>Operations Management Afrique Centrale, Orientale et Australe</v>
          </cell>
          <cell r="AB163" t="str">
            <v>L4_0007</v>
          </cell>
          <cell r="AC163" t="str">
            <v>RR Congo / RCA</v>
          </cell>
          <cell r="AD163" t="str">
            <v>L5_0101</v>
          </cell>
          <cell r="AE163" t="str">
            <v>Support</v>
          </cell>
          <cell r="AF163" t="str">
            <v>Employee</v>
          </cell>
        </row>
        <row r="164">
          <cell r="A164">
            <v>53172</v>
          </cell>
          <cell r="B164" t="str">
            <v>Merry</v>
          </cell>
          <cell r="C164" t="str">
            <v>IMANI</v>
          </cell>
          <cell r="E164" t="str">
            <v>Secrétaire Caissière</v>
          </cell>
          <cell r="F164" t="str">
            <v>Nationals</v>
          </cell>
          <cell r="G164" t="str">
            <v>COD-280-Bunia</v>
          </cell>
          <cell r="H164">
            <v>45184</v>
          </cell>
          <cell r="I164" t="str">
            <v>COD2100411-COD2100411-UNI.E.S POUR L’EGALITE DES GENRES</v>
          </cell>
          <cell r="J164" t="str">
            <v>COD21004_Z010301-COD21004_Z010301</v>
          </cell>
          <cell r="K164" t="str">
            <v>GBILIMOU, Cécé Daniel</v>
          </cell>
          <cell r="L164" t="str">
            <v>merry.imani@enabel.be</v>
          </cell>
          <cell r="M164" t="str">
            <v>Female</v>
          </cell>
          <cell r="N164">
            <v>45915</v>
          </cell>
          <cell r="O164" t="str">
            <v>(+243) 817487433</v>
          </cell>
          <cell r="Q164">
            <v>32643</v>
          </cell>
          <cell r="R164" t="str">
            <v>Congo, the Democratic Republic of the</v>
          </cell>
          <cell r="S164" t="str">
            <v>Bunnia</v>
          </cell>
          <cell r="V164" t="str">
            <v>Position_5119</v>
          </cell>
          <cell r="W164" t="str">
            <v>LO-002-Administrative assistant</v>
          </cell>
          <cell r="Y164" t="str">
            <v>Enabel</v>
          </cell>
          <cell r="AF164" t="str">
            <v>Employee</v>
          </cell>
        </row>
        <row r="165">
          <cell r="A165">
            <v>53193</v>
          </cell>
          <cell r="B165" t="str">
            <v>Alain</v>
          </cell>
          <cell r="C165" t="str">
            <v>DIENZE04</v>
          </cell>
          <cell r="D165" t="str">
            <v>Congo, the Democratic Republic of the</v>
          </cell>
          <cell r="E165" t="str">
            <v>Chauffeur</v>
          </cell>
          <cell r="F165" t="str">
            <v>Nationals</v>
          </cell>
          <cell r="G165" t="str">
            <v>COD-280-Bunia</v>
          </cell>
          <cell r="H165">
            <v>45182</v>
          </cell>
          <cell r="I165" t="str">
            <v>COD2100411-COD2100411-UNI.E.S POUR L’EGALITE DES GENRES</v>
          </cell>
          <cell r="J165" t="str">
            <v>COD21004_Z010401-COD21004_Z010401</v>
          </cell>
          <cell r="K165" t="str">
            <v>GBILIMOU, Cécé Daniel</v>
          </cell>
          <cell r="L165" t="str">
            <v>alain.dienze@enabel.be</v>
          </cell>
          <cell r="M165" t="str">
            <v>Male</v>
          </cell>
          <cell r="N165">
            <v>45915</v>
          </cell>
          <cell r="O165" t="str">
            <v>(+243) 998624710</v>
          </cell>
          <cell r="Q165">
            <v>29040</v>
          </cell>
          <cell r="R165" t="str">
            <v>Congo, the Democratic Republic of the</v>
          </cell>
          <cell r="S165" t="str">
            <v>Pointe-Noire</v>
          </cell>
          <cell r="V165" t="str">
            <v>Position_5138</v>
          </cell>
          <cell r="W165" t="str">
            <v>LO-004-Driver</v>
          </cell>
          <cell r="Y165" t="str">
            <v>Enabel</v>
          </cell>
          <cell r="AF165" t="str">
            <v>Employee</v>
          </cell>
        </row>
        <row r="166">
          <cell r="A166">
            <v>50751</v>
          </cell>
          <cell r="B166" t="str">
            <v>Gisèle</v>
          </cell>
          <cell r="C166" t="str">
            <v>HUNGOLE</v>
          </cell>
          <cell r="D166" t="str">
            <v>Congo, the Democratic Republic of the</v>
          </cell>
          <cell r="E166" t="str">
            <v>Caissière</v>
          </cell>
          <cell r="F166" t="str">
            <v>Nationals</v>
          </cell>
          <cell r="G166" t="str">
            <v>COD-070-Kinshasa</v>
          </cell>
          <cell r="H166">
            <v>43264</v>
          </cell>
          <cell r="I166" t="str">
            <v>COD2299511SH5-COD2299511SH5-Coordination Kinshasa</v>
          </cell>
          <cell r="J166" t="str">
            <v>COD2299_Z010201-COD2299_Z010201</v>
          </cell>
          <cell r="K166" t="str">
            <v>MPAKA LUZOLO, Gisèle</v>
          </cell>
          <cell r="L166" t="str">
            <v>gisele.hungole@enabel.be</v>
          </cell>
          <cell r="M166" t="str">
            <v>Female</v>
          </cell>
          <cell r="N166">
            <v>45750</v>
          </cell>
          <cell r="O166" t="str">
            <v>(+243) 970036611</v>
          </cell>
          <cell r="Q166">
            <v>33218</v>
          </cell>
          <cell r="R166" t="str">
            <v>Congo, the Democratic Republic of the</v>
          </cell>
          <cell r="V166" t="str">
            <v>Position_2378</v>
          </cell>
          <cell r="W166" t="str">
            <v>LO-002-Administrative assistant</v>
          </cell>
          <cell r="Y166" t="str">
            <v>Enabel</v>
          </cell>
          <cell r="Z166" t="str">
            <v>Operations</v>
          </cell>
          <cell r="AA166" t="str">
            <v>Operations Management Afrique Centrale, Orientale et Australe</v>
          </cell>
          <cell r="AB166" t="str">
            <v>L4_0007</v>
          </cell>
          <cell r="AC166" t="str">
            <v>RR Congo / RCA</v>
          </cell>
          <cell r="AD166" t="str">
            <v>L5_0101</v>
          </cell>
          <cell r="AE166" t="str">
            <v>Support</v>
          </cell>
          <cell r="AF166" t="str">
            <v>Employee</v>
          </cell>
        </row>
        <row r="167">
          <cell r="A167">
            <v>50528</v>
          </cell>
          <cell r="B167" t="str">
            <v>Chantal</v>
          </cell>
          <cell r="C167" t="str">
            <v>KUTUNDWA MUNKINA</v>
          </cell>
          <cell r="D167" t="str">
            <v>Congo, the Democratic Republic of the</v>
          </cell>
          <cell r="E167" t="str">
            <v>Assistante Administrative Log</v>
          </cell>
          <cell r="F167" t="str">
            <v>Nationals</v>
          </cell>
          <cell r="G167" t="str">
            <v>COD-070-Kinshasa</v>
          </cell>
          <cell r="H167">
            <v>44348</v>
          </cell>
          <cell r="I167" t="str">
            <v>COD2000111-COD2000111-Programme d’appui au Developpement de l’employabilite et de</v>
          </cell>
          <cell r="J167" t="str">
            <v>COD20001_Z030701-COD20001_Z030701</v>
          </cell>
          <cell r="K167" t="str">
            <v>Mbedi, Julie</v>
          </cell>
          <cell r="L167" t="str">
            <v>chantal.kutundwa@enabel.be</v>
          </cell>
          <cell r="M167" t="str">
            <v>Female</v>
          </cell>
          <cell r="N167">
            <v>46044</v>
          </cell>
          <cell r="O167" t="str">
            <v>(+243) 993180508</v>
          </cell>
          <cell r="Q167">
            <v>32135</v>
          </cell>
          <cell r="R167" t="str">
            <v>Congo, the Democratic Republic of the</v>
          </cell>
          <cell r="V167" t="str">
            <v>Position_3700</v>
          </cell>
          <cell r="W167" t="str">
            <v>LO-002-Administrative assistant</v>
          </cell>
          <cell r="X167" t="str">
            <v>Logistics</v>
          </cell>
          <cell r="Y167" t="str">
            <v>Enabel</v>
          </cell>
          <cell r="Z167" t="str">
            <v>Operations</v>
          </cell>
          <cell r="AA167" t="str">
            <v>Operations Management Afrique Centrale, Orientale et Australe</v>
          </cell>
          <cell r="AB167" t="str">
            <v>L4_0007</v>
          </cell>
          <cell r="AC167" t="str">
            <v>RR Congo / RCA</v>
          </cell>
          <cell r="AD167" t="str">
            <v>L5_0101</v>
          </cell>
          <cell r="AE167" t="str">
            <v>Support</v>
          </cell>
          <cell r="AF167" t="str">
            <v>Employee</v>
          </cell>
        </row>
        <row r="168">
          <cell r="A168">
            <v>50596</v>
          </cell>
          <cell r="B168" t="str">
            <v>Junior</v>
          </cell>
          <cell r="C168" t="str">
            <v>MUSUAMBA BUATU</v>
          </cell>
          <cell r="D168" t="str">
            <v>Congo, the Democratic Republic of the</v>
          </cell>
          <cell r="E168" t="str">
            <v>collaborateur polyvalent</v>
          </cell>
          <cell r="F168" t="str">
            <v>Nationals</v>
          </cell>
          <cell r="G168" t="str">
            <v>COD-120-Mbuji Mayi</v>
          </cell>
          <cell r="H168">
            <v>42583</v>
          </cell>
          <cell r="I168" t="str">
            <v>COD2299211SH2-COD2299211SH2-Coordination KorLom</v>
          </cell>
          <cell r="J168" t="str">
            <v>COD2299_Z010201-COD2299_Z010201</v>
          </cell>
          <cell r="K168" t="str">
            <v>MUKENDI NSHINDI, Timothée</v>
          </cell>
          <cell r="L168" t="str">
            <v>junior.musuamba@enabel.be</v>
          </cell>
          <cell r="M168" t="str">
            <v>Male</v>
          </cell>
          <cell r="N168">
            <v>45657</v>
          </cell>
          <cell r="O168" t="str">
            <v>(+243) 990915182</v>
          </cell>
          <cell r="Q168">
            <v>28572</v>
          </cell>
          <cell r="R168" t="str">
            <v>Congo, the Democratic Republic of the</v>
          </cell>
          <cell r="V168" t="str">
            <v>Position_2200</v>
          </cell>
          <cell r="W168" t="str">
            <v>LO-005-Office caretaker</v>
          </cell>
          <cell r="Y168" t="str">
            <v>Enabel</v>
          </cell>
          <cell r="Z168" t="str">
            <v>Operations</v>
          </cell>
          <cell r="AA168" t="str">
            <v>Operations Management Afrique Centrale, Orientale et Australe</v>
          </cell>
          <cell r="AB168" t="str">
            <v>L4_0007</v>
          </cell>
          <cell r="AC168" t="str">
            <v>RR Congo / RCA</v>
          </cell>
          <cell r="AD168" t="str">
            <v>L5_0101</v>
          </cell>
          <cell r="AE168" t="str">
            <v>Support</v>
          </cell>
          <cell r="AF168" t="str">
            <v>Employee</v>
          </cell>
        </row>
        <row r="169">
          <cell r="A169">
            <v>39798</v>
          </cell>
          <cell r="B169" t="str">
            <v>Séraphin</v>
          </cell>
          <cell r="C169" t="str">
            <v>KILEKWA KILODI</v>
          </cell>
          <cell r="D169" t="str">
            <v>Congo, the Democratic Republic of the</v>
          </cell>
          <cell r="E169" t="str">
            <v>Comptable</v>
          </cell>
          <cell r="F169" t="str">
            <v>Nationals</v>
          </cell>
          <cell r="G169" t="str">
            <v>COD-030-Bukavu</v>
          </cell>
          <cell r="H169">
            <v>45030</v>
          </cell>
          <cell r="I169" t="str">
            <v>COD2202111-COD2202111-Pilier 3  Securite alimentaire et agriculture durable; Volet 1  A</v>
          </cell>
          <cell r="J169" t="str">
            <v>COD2299_Z010201-COD2299_Z010201</v>
          </cell>
          <cell r="K169" t="str">
            <v>BUNGIENA NKAYILU, Don</v>
          </cell>
          <cell r="L169" t="str">
            <v>seraphin.kilekwa@enabel.be</v>
          </cell>
          <cell r="M169" t="str">
            <v>Male</v>
          </cell>
          <cell r="N169">
            <v>45291</v>
          </cell>
          <cell r="O169" t="str">
            <v>(+243) 972602458</v>
          </cell>
          <cell r="Q169">
            <v>26694</v>
          </cell>
          <cell r="R169" t="str">
            <v>Congo, the Democratic Republic of the</v>
          </cell>
          <cell r="S169" t="str">
            <v>Kibwadi</v>
          </cell>
          <cell r="V169" t="str">
            <v>Position_2234</v>
          </cell>
          <cell r="W169" t="str">
            <v>LO-007-Accountant</v>
          </cell>
          <cell r="Y169" t="str">
            <v>Enabel</v>
          </cell>
          <cell r="Z169" t="str">
            <v>Operations</v>
          </cell>
          <cell r="AA169" t="str">
            <v>Operations Management Afrique Centrale, Orientale et Australe</v>
          </cell>
          <cell r="AB169" t="str">
            <v>L4_0007</v>
          </cell>
          <cell r="AC169" t="str">
            <v>RR Congo / RCA</v>
          </cell>
          <cell r="AD169" t="str">
            <v>L5_0101</v>
          </cell>
          <cell r="AE169" t="str">
            <v>Support</v>
          </cell>
          <cell r="AF169" t="str">
            <v>Employee</v>
          </cell>
        </row>
        <row r="170">
          <cell r="A170">
            <v>50590</v>
          </cell>
          <cell r="B170" t="str">
            <v>Jean Mon Cœur</v>
          </cell>
          <cell r="C170" t="str">
            <v>ZANDELE TAGIZI</v>
          </cell>
          <cell r="D170" t="str">
            <v>Congo, the Democratic Republic of the</v>
          </cell>
          <cell r="E170" t="str">
            <v>Chauffeur</v>
          </cell>
          <cell r="F170" t="str">
            <v>Nationals</v>
          </cell>
          <cell r="G170" t="str">
            <v>COD-150-Gemena</v>
          </cell>
          <cell r="H170">
            <v>43160</v>
          </cell>
          <cell r="I170" t="str">
            <v>COD2299311SH3-COD2299311SH3-Coordination SudUbangi</v>
          </cell>
          <cell r="J170" t="str">
            <v>COD2299_Z010201-COD2299_Z010201</v>
          </cell>
          <cell r="K170" t="str">
            <v>WETSHY, Bob SHOCHE</v>
          </cell>
          <cell r="L170" t="str">
            <v>jean.zandele@enabel.be</v>
          </cell>
          <cell r="M170" t="str">
            <v>Male</v>
          </cell>
          <cell r="N170">
            <v>45809</v>
          </cell>
          <cell r="O170" t="str">
            <v>(+243) 993866969</v>
          </cell>
          <cell r="Q170">
            <v>25303</v>
          </cell>
          <cell r="R170" t="str">
            <v>Congo, the Democratic Republic of the</v>
          </cell>
          <cell r="V170" t="str">
            <v>Position_2194</v>
          </cell>
          <cell r="W170" t="str">
            <v>LO-004-Driver</v>
          </cell>
          <cell r="Y170" t="str">
            <v>Enabel</v>
          </cell>
          <cell r="Z170" t="str">
            <v>Operations</v>
          </cell>
          <cell r="AA170" t="str">
            <v>Operations Management Afrique Centrale, Orientale et Australe</v>
          </cell>
          <cell r="AB170" t="str">
            <v>L4_0007</v>
          </cell>
          <cell r="AC170" t="str">
            <v>RR Congo / RCA</v>
          </cell>
          <cell r="AD170" t="str">
            <v>L5_0101</v>
          </cell>
          <cell r="AE170" t="str">
            <v>Support</v>
          </cell>
          <cell r="AF170" t="str">
            <v>Employee</v>
          </cell>
        </row>
        <row r="171">
          <cell r="A171">
            <v>38764</v>
          </cell>
          <cell r="B171" t="str">
            <v>Séraphin</v>
          </cell>
          <cell r="C171" t="str">
            <v>MASARARA NGOMANWA</v>
          </cell>
          <cell r="D171" t="str">
            <v>Congo, the Democratic Republic of the</v>
          </cell>
          <cell r="E171" t="str">
            <v>gestionnaire petits achats</v>
          </cell>
          <cell r="F171" t="str">
            <v>Nationals</v>
          </cell>
          <cell r="G171" t="str">
            <v>COD-100-Lubumbashi</v>
          </cell>
          <cell r="H171">
            <v>41852</v>
          </cell>
          <cell r="I171" t="str">
            <v>COD2299411SH4-COD2299411SH4-Coordination HK/Lualaba</v>
          </cell>
          <cell r="J171" t="str">
            <v>COD2299_Z010201-COD2299_Z010201</v>
          </cell>
          <cell r="K171" t="str">
            <v>Selemani, Nathalie</v>
          </cell>
          <cell r="L171" t="str">
            <v>seraphin.masarara@enabel.be</v>
          </cell>
          <cell r="M171" t="str">
            <v>Male</v>
          </cell>
          <cell r="N171">
            <v>45750</v>
          </cell>
          <cell r="O171" t="str">
            <v>(+243) (0)992112430</v>
          </cell>
          <cell r="Q171">
            <v>25090</v>
          </cell>
          <cell r="R171" t="str">
            <v>Congo, the Democratic Republic of the</v>
          </cell>
          <cell r="S171" t="str">
            <v>Kasenga</v>
          </cell>
          <cell r="V171" t="str">
            <v>Position_592</v>
          </cell>
          <cell r="W171" t="str">
            <v>LO-0017-Logistics and procurement administrator</v>
          </cell>
          <cell r="Y171" t="str">
            <v>Enabel</v>
          </cell>
          <cell r="Z171" t="str">
            <v>Operations</v>
          </cell>
          <cell r="AA171" t="str">
            <v>Operations Management Afrique Centrale, Orientale et Australe</v>
          </cell>
          <cell r="AB171" t="str">
            <v>L4_0007</v>
          </cell>
          <cell r="AC171" t="str">
            <v>RR Congo / RCA</v>
          </cell>
          <cell r="AD171" t="str">
            <v>L5_0101</v>
          </cell>
          <cell r="AE171" t="str">
            <v>Support</v>
          </cell>
          <cell r="AF171" t="str">
            <v>Employee</v>
          </cell>
        </row>
        <row r="172">
          <cell r="A172">
            <v>50608</v>
          </cell>
          <cell r="B172" t="str">
            <v>Marcel</v>
          </cell>
          <cell r="C172" t="str">
            <v>SANDO NADANGA</v>
          </cell>
          <cell r="E172" t="str">
            <v>Chauffeur</v>
          </cell>
          <cell r="F172" t="str">
            <v>Nationals</v>
          </cell>
          <cell r="G172" t="str">
            <v>COD-150-Gemena</v>
          </cell>
          <cell r="H172">
            <v>43159</v>
          </cell>
          <cell r="I172" t="str">
            <v>RDC1217511-RDC1217511 - EDU EQUA</v>
          </cell>
          <cell r="J172" t="str">
            <v>RDC1217511_Z010200-RDC1217511_Z010200</v>
          </cell>
          <cell r="K172" t="str">
            <v>WETSHY, Bob SHOCHE</v>
          </cell>
          <cell r="L172" t="str">
            <v>marcel.sando@enabel.be</v>
          </cell>
          <cell r="M172" t="str">
            <v>Male</v>
          </cell>
          <cell r="N172">
            <v>45750</v>
          </cell>
          <cell r="O172" t="str">
            <v>(+243) 971677089</v>
          </cell>
          <cell r="Q172">
            <v>24437</v>
          </cell>
          <cell r="V172" t="str">
            <v>Position_2216</v>
          </cell>
          <cell r="W172" t="str">
            <v>LO-004-Driver</v>
          </cell>
          <cell r="Y172" t="str">
            <v>Enabel</v>
          </cell>
          <cell r="Z172" t="str">
            <v>Operations</v>
          </cell>
          <cell r="AA172" t="str">
            <v>Operations Management Afrique Centrale, Orientale et Australe</v>
          </cell>
          <cell r="AB172" t="str">
            <v>L4_0007</v>
          </cell>
          <cell r="AC172" t="str">
            <v>RR Congo / RCA</v>
          </cell>
          <cell r="AD172" t="str">
            <v>L5_0101</v>
          </cell>
          <cell r="AE172" t="str">
            <v>Support</v>
          </cell>
          <cell r="AF172" t="str">
            <v>Employee</v>
          </cell>
        </row>
        <row r="173">
          <cell r="A173">
            <v>52995</v>
          </cell>
          <cell r="B173" t="str">
            <v>José-Muambanzambi</v>
          </cell>
          <cell r="C173" t="str">
            <v>MUANZAMANDE</v>
          </cell>
          <cell r="E173" t="str">
            <v>Coordonnateur logistique</v>
          </cell>
          <cell r="F173" t="str">
            <v>Nationals</v>
          </cell>
          <cell r="G173" t="str">
            <v>COD-100-Lubumbashi</v>
          </cell>
          <cell r="H173">
            <v>45049</v>
          </cell>
          <cell r="I173" t="str">
            <v>COD2299411SH4-COD2299411SH4-Coordination HK/Lualaba</v>
          </cell>
          <cell r="J173" t="str">
            <v>COD2299_Z010201-COD2299_Z010201</v>
          </cell>
          <cell r="K173" t="str">
            <v>INARUKUNDO, Clémentine</v>
          </cell>
          <cell r="L173" t="str">
            <v>jose.muanzamande@enabel.be</v>
          </cell>
          <cell r="M173" t="str">
            <v>Male</v>
          </cell>
          <cell r="N173">
            <v>45771</v>
          </cell>
          <cell r="O173" t="str">
            <v>(+243) 816035648</v>
          </cell>
          <cell r="Q173">
            <v>27257</v>
          </cell>
          <cell r="R173" t="str">
            <v>Congo, the Democratic Republic of the</v>
          </cell>
          <cell r="V173" t="str">
            <v>Position_4901</v>
          </cell>
          <cell r="W173" t="str">
            <v>LO-024-Coordinator Logistics &amp; Facility</v>
          </cell>
          <cell r="Y173" t="str">
            <v>Enabel</v>
          </cell>
          <cell r="Z173" t="str">
            <v>Operations</v>
          </cell>
          <cell r="AA173" t="str">
            <v>Operations Management Afrique Centrale, Orientale et Australe</v>
          </cell>
          <cell r="AB173" t="str">
            <v>L4_0007</v>
          </cell>
          <cell r="AC173" t="str">
            <v>RR Congo / RCA</v>
          </cell>
          <cell r="AD173" t="str">
            <v>L5_0101</v>
          </cell>
          <cell r="AE173" t="str">
            <v>Support</v>
          </cell>
          <cell r="AF173" t="str">
            <v>Employee</v>
          </cell>
        </row>
        <row r="174">
          <cell r="A174">
            <v>52984</v>
          </cell>
          <cell r="B174" t="str">
            <v>Jordan</v>
          </cell>
          <cell r="C174" t="str">
            <v>TSHIAMALA BUKASA</v>
          </cell>
          <cell r="D174" t="str">
            <v>Congo, the Democratic Republic of the</v>
          </cell>
          <cell r="E174" t="str">
            <v>Assistant Administratif LOG</v>
          </cell>
          <cell r="F174" t="str">
            <v>Nationals</v>
          </cell>
          <cell r="G174" t="str">
            <v>COD-070-Kinshasa</v>
          </cell>
          <cell r="H174">
            <v>45049</v>
          </cell>
          <cell r="I174" t="str">
            <v>COD2299511SH5-COD2299511SH5-Coordination Kinshasa</v>
          </cell>
          <cell r="J174" t="str">
            <v>COD2299_Z010201-COD2299_Z010201</v>
          </cell>
          <cell r="K174" t="str">
            <v>Mbedi, Julie</v>
          </cell>
          <cell r="L174" t="str">
            <v>jordan.tshiamala@enabel.be</v>
          </cell>
          <cell r="M174" t="str">
            <v>Male</v>
          </cell>
          <cell r="N174">
            <v>45780</v>
          </cell>
          <cell r="O174" t="str">
            <v>(+243) 815885064</v>
          </cell>
          <cell r="Q174">
            <v>34168</v>
          </cell>
          <cell r="R174" t="str">
            <v>Congo, the Democratic Republic of the</v>
          </cell>
          <cell r="S174" t="str">
            <v>Kananga</v>
          </cell>
          <cell r="V174" t="str">
            <v>Position_4874</v>
          </cell>
          <cell r="W174" t="str">
            <v>LO-002-Administrative assistant</v>
          </cell>
          <cell r="Y174" t="str">
            <v>Enabel</v>
          </cell>
          <cell r="Z174" t="str">
            <v>Operations</v>
          </cell>
          <cell r="AA174" t="str">
            <v>Operations Management Afrique Centrale, Orientale et Australe</v>
          </cell>
          <cell r="AB174" t="str">
            <v>L4_0007</v>
          </cell>
          <cell r="AC174" t="str">
            <v>RR Congo / RCA</v>
          </cell>
          <cell r="AD174" t="str">
            <v>L5_0101</v>
          </cell>
          <cell r="AE174" t="str">
            <v>Support</v>
          </cell>
          <cell r="AF174" t="str">
            <v>Employee</v>
          </cell>
        </row>
        <row r="175">
          <cell r="A175">
            <v>53153</v>
          </cell>
          <cell r="B175" t="str">
            <v>Mardochée</v>
          </cell>
          <cell r="C175" t="str">
            <v>KATENDE</v>
          </cell>
          <cell r="E175" t="str">
            <v>Collaborateur Polyvalent</v>
          </cell>
          <cell r="F175" t="str">
            <v>Nationals</v>
          </cell>
          <cell r="G175" t="str">
            <v>COD-100-Lubumbashi</v>
          </cell>
          <cell r="H175">
            <v>45166</v>
          </cell>
          <cell r="I175" t="str">
            <v>COD2299411SH4-COD2299411SH4-Coordination HK/Lualaba</v>
          </cell>
          <cell r="J175" t="str">
            <v>COD2299_Z010201-COD2299_Z010201</v>
          </cell>
          <cell r="K175" t="str">
            <v>LUKUSA NTEMBUA, Bertholet</v>
          </cell>
          <cell r="L175" t="str">
            <v>mardochee.katende@enabel.be</v>
          </cell>
          <cell r="M175" t="str">
            <v>Male</v>
          </cell>
          <cell r="N175">
            <v>45897</v>
          </cell>
          <cell r="O175" t="str">
            <v>(+243) 812525333</v>
          </cell>
          <cell r="Q175">
            <v>36118</v>
          </cell>
          <cell r="R175" t="str">
            <v>Congo, the Democratic Republic of the</v>
          </cell>
          <cell r="S175" t="str">
            <v>Mbuji-mayi</v>
          </cell>
          <cell r="V175" t="str">
            <v>Position_5102</v>
          </cell>
          <cell r="W175" t="str">
            <v>LO-005-Office caretaker</v>
          </cell>
          <cell r="Y175" t="str">
            <v>Enabel</v>
          </cell>
          <cell r="Z175" t="str">
            <v>Operations</v>
          </cell>
          <cell r="AA175" t="str">
            <v>Operations Management Afrique Centrale, Orientale et Australe</v>
          </cell>
          <cell r="AB175" t="str">
            <v>L4_0007</v>
          </cell>
          <cell r="AC175" t="str">
            <v>RR Congo / RCA</v>
          </cell>
          <cell r="AD175" t="str">
            <v>L5_0101</v>
          </cell>
          <cell r="AE175" t="str">
            <v>Support</v>
          </cell>
          <cell r="AF175" t="str">
            <v>Employee</v>
          </cell>
        </row>
        <row r="176">
          <cell r="A176">
            <v>51050</v>
          </cell>
          <cell r="B176" t="str">
            <v>Wenceslas</v>
          </cell>
          <cell r="C176" t="str">
            <v>BANCE</v>
          </cell>
          <cell r="D176" t="str">
            <v>Burkina Faso</v>
          </cell>
          <cell r="E176" t="str">
            <v>Expert Insertion Professionnelle, Entrepreneuriat et Incubation</v>
          </cell>
          <cell r="F176" t="str">
            <v>Expats</v>
          </cell>
          <cell r="G176" t="str">
            <v>COD-080-Kisangani</v>
          </cell>
          <cell r="H176">
            <v>45094</v>
          </cell>
          <cell r="I176" t="str">
            <v>COD2299111SH1-COD2299111SH1-Coordination Tshopo</v>
          </cell>
          <cell r="J176" t="str">
            <v>COD22029_Z010102-COD22029_Z010102</v>
          </cell>
          <cell r="K176" t="str">
            <v>GIACOMIN, Lorenzo</v>
          </cell>
          <cell r="L176" t="str">
            <v>wenceslas.bance@enabel.be</v>
          </cell>
          <cell r="M176" t="str">
            <v>Male</v>
          </cell>
          <cell r="N176">
            <v>46547</v>
          </cell>
          <cell r="O176" t="str">
            <v>(+226) 76428075</v>
          </cell>
          <cell r="Q176">
            <v>30222</v>
          </cell>
          <cell r="R176" t="str">
            <v>Burkina Faso</v>
          </cell>
          <cell r="S176" t="str">
            <v>Ouagadougou</v>
          </cell>
          <cell r="V176" t="str">
            <v>Position_4902</v>
          </cell>
          <cell r="W176" t="str">
            <v>EX-122-Sector &amp; thematic expert</v>
          </cell>
          <cell r="X176" t="str">
            <v>Education, Training &amp; Employment</v>
          </cell>
          <cell r="Y176" t="str">
            <v>Enabel</v>
          </cell>
          <cell r="Z176" t="str">
            <v>Operations</v>
          </cell>
          <cell r="AA176" t="str">
            <v>Operations Management Afrique Centrale, Orientale et Australe</v>
          </cell>
          <cell r="AB176" t="str">
            <v>L4_0007</v>
          </cell>
          <cell r="AC176" t="str">
            <v>RR Congo / RCA</v>
          </cell>
          <cell r="AF176" t="str">
            <v>Employee</v>
          </cell>
        </row>
        <row r="177">
          <cell r="A177">
            <v>53110</v>
          </cell>
          <cell r="B177" t="str">
            <v>François</v>
          </cell>
          <cell r="C177" t="str">
            <v>CIZA</v>
          </cell>
          <cell r="D177" t="str">
            <v>Congo, the Democratic Republic of the</v>
          </cell>
          <cell r="E177" t="str">
            <v>Chauffeur</v>
          </cell>
          <cell r="F177" t="str">
            <v>Nationals</v>
          </cell>
          <cell r="G177" t="str">
            <v>COD-030-Bukavu</v>
          </cell>
          <cell r="H177">
            <v>45127</v>
          </cell>
          <cell r="I177" t="str">
            <v>COD2202111-COD2202111-Pilier 3  Securite alimentaire et agriculture durable; Volet 1  A</v>
          </cell>
          <cell r="J177" t="str">
            <v>COD2299_Z010101-COD2299_Z010101</v>
          </cell>
          <cell r="K177" t="str">
            <v>NGUVUMALI SAIDI ALAMBA, Jeanpy</v>
          </cell>
          <cell r="L177" t="str">
            <v>francois.ciza@enabel.be</v>
          </cell>
          <cell r="M177" t="str">
            <v>Male</v>
          </cell>
          <cell r="N177">
            <v>45858</v>
          </cell>
          <cell r="O177" t="str">
            <v>(+243) 0976527121</v>
          </cell>
          <cell r="Q177">
            <v>28423</v>
          </cell>
          <cell r="R177" t="str">
            <v>Congo, the Democratic Republic of the</v>
          </cell>
          <cell r="S177" t="str">
            <v>Bukavu</v>
          </cell>
          <cell r="V177" t="str">
            <v>Position_5057</v>
          </cell>
          <cell r="W177" t="str">
            <v>LO-004-Driver</v>
          </cell>
          <cell r="Y177" t="str">
            <v>Enabel</v>
          </cell>
          <cell r="Z177" t="str">
            <v>Operations</v>
          </cell>
          <cell r="AA177" t="str">
            <v>Operations Management Afrique Centrale, Orientale et Australe</v>
          </cell>
          <cell r="AB177" t="str">
            <v>L4_0007</v>
          </cell>
          <cell r="AC177" t="str">
            <v>RR Congo / RCA</v>
          </cell>
          <cell r="AD177" t="str">
            <v>L5_0101</v>
          </cell>
          <cell r="AE177" t="str">
            <v>Support</v>
          </cell>
          <cell r="AF177" t="str">
            <v>Employee</v>
          </cell>
        </row>
        <row r="178">
          <cell r="A178">
            <v>40419</v>
          </cell>
          <cell r="B178" t="str">
            <v>Inno</v>
          </cell>
          <cell r="C178" t="str">
            <v>MESA KAVUNZANGANDU</v>
          </cell>
          <cell r="D178" t="str">
            <v>Congo, the Democratic Republic of the</v>
          </cell>
          <cell r="E178" t="str">
            <v>Chauffeur (Représentation)</v>
          </cell>
          <cell r="F178" t="str">
            <v>Nationals</v>
          </cell>
          <cell r="G178" t="str">
            <v>COD-070-Kinshasa</v>
          </cell>
          <cell r="H178">
            <v>38938</v>
          </cell>
          <cell r="I178" t="str">
            <v>2180COD-2180COD - Local office Democratic Republic of the</v>
          </cell>
          <cell r="J178" t="str">
            <v>A_02_05-A_02_05</v>
          </cell>
          <cell r="K178" t="str">
            <v>ABONGOMOTI, Hugues</v>
          </cell>
          <cell r="L178" t="str">
            <v>inno.mesa@enabel.be</v>
          </cell>
          <cell r="M178" t="str">
            <v>Male</v>
          </cell>
          <cell r="O178" t="str">
            <v>(+243) (0)999307717</v>
          </cell>
          <cell r="Q178">
            <v>24995</v>
          </cell>
          <cell r="R178" t="str">
            <v>Congo, the Democratic Republic of the</v>
          </cell>
          <cell r="S178" t="str">
            <v>Kenge</v>
          </cell>
          <cell r="V178" t="str">
            <v>Position_613</v>
          </cell>
          <cell r="W178" t="str">
            <v>LO-004-Driver</v>
          </cell>
          <cell r="Y178" t="str">
            <v>Enabel</v>
          </cell>
          <cell r="Z178" t="str">
            <v>Operations</v>
          </cell>
          <cell r="AA178" t="str">
            <v>Operations Management Afrique Centrale, Orientale et Australe</v>
          </cell>
          <cell r="AB178" t="str">
            <v>L4_0007</v>
          </cell>
          <cell r="AC178" t="str">
            <v>RR Congo / RCA</v>
          </cell>
          <cell r="AD178" t="str">
            <v>L5_0101</v>
          </cell>
          <cell r="AE178" t="str">
            <v>Support</v>
          </cell>
          <cell r="AF178" t="str">
            <v>Employee</v>
          </cell>
        </row>
        <row r="179">
          <cell r="A179">
            <v>51524</v>
          </cell>
          <cell r="B179" t="str">
            <v>Ella Nadia</v>
          </cell>
          <cell r="C179" t="str">
            <v>NOUZOUKEM KANGALA</v>
          </cell>
          <cell r="D179" t="str">
            <v>Central African Republic</v>
          </cell>
          <cell r="E179" t="str">
            <v>Comptable vérificatrice</v>
          </cell>
          <cell r="F179" t="str">
            <v>Nationals</v>
          </cell>
          <cell r="G179" t="str">
            <v>CAF-010-Bangui</v>
          </cell>
          <cell r="H179">
            <v>44718</v>
          </cell>
          <cell r="I179" t="str">
            <v>CAF1900311-CAF1900311-Programme de l Union Europeenne de Consolidation de la Democratie</v>
          </cell>
          <cell r="J179" t="str">
            <v>CAF19003_A020301-CAF19003_A020301</v>
          </cell>
          <cell r="K179" t="str">
            <v>NDOTOLOUM, Davy Roosevelt</v>
          </cell>
          <cell r="L179" t="str">
            <v>ellanadia.nouzoukem@enabel.be</v>
          </cell>
          <cell r="M179" t="str">
            <v>Female</v>
          </cell>
          <cell r="O179" t="str">
            <v>(+236) 72745269</v>
          </cell>
          <cell r="Q179">
            <v>31529</v>
          </cell>
          <cell r="R179" t="str">
            <v>Central African Republic</v>
          </cell>
          <cell r="S179" t="str">
            <v>Bangui</v>
          </cell>
          <cell r="V179" t="str">
            <v>Position_4342</v>
          </cell>
          <cell r="W179" t="str">
            <v>LO-007-Accountant</v>
          </cell>
          <cell r="Y179" t="str">
            <v>Enabel</v>
          </cell>
          <cell r="Z179" t="str">
            <v>Operations</v>
          </cell>
          <cell r="AA179" t="str">
            <v>Operations Management Afrique Centrale, Orientale et Australe</v>
          </cell>
          <cell r="AB179" t="str">
            <v>L4_0007</v>
          </cell>
          <cell r="AC179" t="str">
            <v>RR Congo / RCA</v>
          </cell>
          <cell r="AD179" t="str">
            <v>L5_0101</v>
          </cell>
          <cell r="AE179" t="str">
            <v>Support</v>
          </cell>
          <cell r="AF179" t="str">
            <v>Employee</v>
          </cell>
        </row>
        <row r="180">
          <cell r="A180">
            <v>53001</v>
          </cell>
          <cell r="B180" t="str">
            <v>Clotilde</v>
          </cell>
          <cell r="C180" t="str">
            <v>DISUBI</v>
          </cell>
          <cell r="E180" t="str">
            <v>Chargé de l'aménagement du territoire et développement local</v>
          </cell>
          <cell r="F180" t="str">
            <v>Nationals</v>
          </cell>
          <cell r="G180" t="str">
            <v>COD-240-Lisala</v>
          </cell>
          <cell r="H180">
            <v>45056</v>
          </cell>
          <cell r="I180" t="str">
            <v>RDC182081T-RDC182081T - REDDMONG</v>
          </cell>
          <cell r="J180" t="str">
            <v>RDC182081T_Z010110-RDC182081T_Z010110</v>
          </cell>
          <cell r="K180" t="str">
            <v>CYTRYN, Stéphane</v>
          </cell>
          <cell r="L180" t="str">
            <v>clotilde.disubi@enabel.be</v>
          </cell>
          <cell r="M180" t="str">
            <v>Female</v>
          </cell>
          <cell r="N180">
            <v>45322</v>
          </cell>
          <cell r="O180" t="str">
            <v>(+243) 815194094</v>
          </cell>
          <cell r="Q180">
            <v>26460</v>
          </cell>
          <cell r="S180" t="str">
            <v>Kinshasa</v>
          </cell>
          <cell r="V180" t="str">
            <v>Position_3161</v>
          </cell>
          <cell r="W180" t="str">
            <v>LO-0011-Intervention Officer</v>
          </cell>
          <cell r="Y180" t="str">
            <v>Enabel</v>
          </cell>
          <cell r="Z180" t="str">
            <v>Operations</v>
          </cell>
          <cell r="AA180" t="str">
            <v>Operations Management Afrique Centrale, Orientale et Australe</v>
          </cell>
          <cell r="AB180" t="str">
            <v>L4_0007</v>
          </cell>
          <cell r="AC180" t="str">
            <v>RR Congo / RCA</v>
          </cell>
          <cell r="AD180" t="str">
            <v>L5_0100</v>
          </cell>
          <cell r="AE180" t="str">
            <v>Projects</v>
          </cell>
          <cell r="AF180" t="str">
            <v>Employee</v>
          </cell>
        </row>
        <row r="181">
          <cell r="A181">
            <v>52794</v>
          </cell>
          <cell r="B181" t="str">
            <v>Agenor-tresor</v>
          </cell>
          <cell r="C181" t="str">
            <v>MANIERE</v>
          </cell>
          <cell r="E181" t="str">
            <v>Agent de terrain Agropole</v>
          </cell>
          <cell r="F181" t="str">
            <v>Nationals</v>
          </cell>
          <cell r="G181" t="str">
            <v>CAF-010-Bangui</v>
          </cell>
          <cell r="H181">
            <v>44936</v>
          </cell>
          <cell r="I181" t="str">
            <v>CAF1900511-CAF1900511-Programme d’Appui au Developpement Rural « Ouvrir des perspect</v>
          </cell>
          <cell r="J181" t="str">
            <v>CAF19005_A040203-CAF19005_A040203</v>
          </cell>
          <cell r="K181" t="str">
            <v>Fongang Fouepe, Guillaume Hensel</v>
          </cell>
          <cell r="L181" t="str">
            <v>agenor-tresor.maniere@enabel.be</v>
          </cell>
          <cell r="M181" t="str">
            <v>Male</v>
          </cell>
          <cell r="O181" t="str">
            <v>(+236) 74319533</v>
          </cell>
          <cell r="Q181">
            <v>32983</v>
          </cell>
          <cell r="R181" t="str">
            <v>Central African Republic</v>
          </cell>
          <cell r="S181" t="str">
            <v>BRIA</v>
          </cell>
          <cell r="V181" t="str">
            <v>Position_4629</v>
          </cell>
          <cell r="W181" t="str">
            <v>LO-0016-Field officer</v>
          </cell>
          <cell r="Y181" t="str">
            <v>Enabel</v>
          </cell>
          <cell r="Z181" t="str">
            <v>Operations</v>
          </cell>
          <cell r="AA181" t="str">
            <v>Operations Management Afrique Centrale, Orientale et Australe</v>
          </cell>
          <cell r="AB181" t="str">
            <v>L4_0007</v>
          </cell>
          <cell r="AC181" t="str">
            <v>RR Congo / RCA</v>
          </cell>
          <cell r="AD181" t="str">
            <v>L5_0100</v>
          </cell>
          <cell r="AE181" t="str">
            <v>Projects</v>
          </cell>
          <cell r="AF181" t="str">
            <v>Employee</v>
          </cell>
        </row>
        <row r="182">
          <cell r="A182">
            <v>40127</v>
          </cell>
          <cell r="B182" t="str">
            <v>Stanis</v>
          </cell>
          <cell r="C182" t="str">
            <v>MATIA MATI KANGONI</v>
          </cell>
          <cell r="D182" t="str">
            <v>Congo, the Democratic Republic of the</v>
          </cell>
          <cell r="E182" t="str">
            <v>Expert agronome</v>
          </cell>
          <cell r="F182" t="str">
            <v>Nationals</v>
          </cell>
          <cell r="G182" t="str">
            <v>COD-150-Gemena</v>
          </cell>
          <cell r="H182">
            <v>40533</v>
          </cell>
          <cell r="I182" t="str">
            <v>COD2299311SH3-COD2299311SH3-Coordination SudUbangi</v>
          </cell>
          <cell r="J182" t="str">
            <v>COD2299_Z010201-COD2299_Z010201</v>
          </cell>
          <cell r="K182" t="str">
            <v>DIENG, Amadou</v>
          </cell>
          <cell r="L182" t="str">
            <v>stanis.matia@enabel.be</v>
          </cell>
          <cell r="M182" t="str">
            <v>Male</v>
          </cell>
          <cell r="N182">
            <v>45657</v>
          </cell>
          <cell r="O182" t="str">
            <v>(+243) (0)999307484</v>
          </cell>
          <cell r="Q182">
            <v>22083</v>
          </cell>
          <cell r="R182" t="str">
            <v>Congo, the Democratic Republic of the</v>
          </cell>
          <cell r="S182" t="str">
            <v>Mbelo Ndumbu</v>
          </cell>
          <cell r="V182" t="str">
            <v>Position_598</v>
          </cell>
          <cell r="W182" t="str">
            <v>LO-0012-Sector &amp; thematic expert</v>
          </cell>
          <cell r="Y182" t="str">
            <v>Enabel</v>
          </cell>
          <cell r="Z182" t="str">
            <v>Operations</v>
          </cell>
          <cell r="AA182" t="str">
            <v>Operations Management Afrique Centrale, Orientale et Australe</v>
          </cell>
          <cell r="AB182" t="str">
            <v>L4_0007</v>
          </cell>
          <cell r="AC182" t="str">
            <v>RR Congo / RCA</v>
          </cell>
          <cell r="AD182" t="str">
            <v>L5_0100</v>
          </cell>
          <cell r="AE182" t="str">
            <v>Projects</v>
          </cell>
          <cell r="AF182" t="str">
            <v>Employee</v>
          </cell>
        </row>
        <row r="183">
          <cell r="A183">
            <v>52938</v>
          </cell>
          <cell r="B183" t="str">
            <v>Vinny</v>
          </cell>
          <cell r="C183" t="str">
            <v>YAWILLY NGUBUMA</v>
          </cell>
          <cell r="D183" t="str">
            <v>Congo, the Democratic Republic of the</v>
          </cell>
          <cell r="E183" t="str">
            <v>Comptable</v>
          </cell>
          <cell r="F183" t="str">
            <v>Nationals</v>
          </cell>
          <cell r="G183" t="str">
            <v>COD-100-Lubumbashi</v>
          </cell>
          <cell r="H183">
            <v>45026</v>
          </cell>
          <cell r="I183" t="str">
            <v>COD2299411SH4-COD2299411SH4-Coordination HK/Lualaba</v>
          </cell>
          <cell r="J183" t="str">
            <v>COD2299_Z010201-COD2299_Z010201</v>
          </cell>
          <cell r="K183" t="str">
            <v>Selemani, Nathalie</v>
          </cell>
          <cell r="L183" t="str">
            <v>vinny.yawilly@enabel.be</v>
          </cell>
          <cell r="M183" t="str">
            <v>Male</v>
          </cell>
          <cell r="N183">
            <v>45757</v>
          </cell>
          <cell r="O183" t="str">
            <v>(+243) 815241941</v>
          </cell>
          <cell r="Q183">
            <v>26158</v>
          </cell>
          <cell r="R183" t="str">
            <v>Congo, the Democratic Republic of the</v>
          </cell>
          <cell r="S183" t="str">
            <v>kinshasa</v>
          </cell>
          <cell r="V183" t="str">
            <v>Position_2157</v>
          </cell>
          <cell r="W183" t="str">
            <v>LO-007-Accountant</v>
          </cell>
          <cell r="Y183" t="str">
            <v>Enabel</v>
          </cell>
          <cell r="Z183" t="str">
            <v>Operations</v>
          </cell>
          <cell r="AA183" t="str">
            <v>Operations Management Afrique Centrale, Orientale et Australe</v>
          </cell>
          <cell r="AB183" t="str">
            <v>L4_0007</v>
          </cell>
          <cell r="AC183" t="str">
            <v>RR Congo / RCA</v>
          </cell>
          <cell r="AD183" t="str">
            <v>L5_0101</v>
          </cell>
          <cell r="AE183" t="str">
            <v>Support</v>
          </cell>
          <cell r="AF183" t="str">
            <v>Employee</v>
          </cell>
        </row>
        <row r="184">
          <cell r="A184">
            <v>53091</v>
          </cell>
          <cell r="B184" t="str">
            <v>chico</v>
          </cell>
          <cell r="C184" t="str">
            <v>MUSUYI MAKUMA</v>
          </cell>
          <cell r="D184" t="str">
            <v>Congo, the Democratic Republic of the</v>
          </cell>
          <cell r="E184" t="str">
            <v>Médecin conseil</v>
          </cell>
          <cell r="F184" t="str">
            <v>Nationals</v>
          </cell>
          <cell r="G184" t="str">
            <v>COD-070-Kinshasa</v>
          </cell>
          <cell r="H184">
            <v>45117</v>
          </cell>
          <cell r="I184" t="str">
            <v>COD2299611SH6-COD2299611SH6-Coordination nationale</v>
          </cell>
          <cell r="J184" t="str">
            <v>COD2299_Z010301-COD2299_Z010301</v>
          </cell>
          <cell r="K184" t="str">
            <v>HENNIN, Françoise Anne H.</v>
          </cell>
          <cell r="L184" t="str">
            <v>chico.musuyi@enabel.be</v>
          </cell>
          <cell r="M184" t="str">
            <v>Male</v>
          </cell>
          <cell r="O184" t="str">
            <v>(+243) 814403436</v>
          </cell>
          <cell r="Q184">
            <v>31620</v>
          </cell>
          <cell r="R184" t="str">
            <v>Congo, the Democratic Republic of the</v>
          </cell>
          <cell r="S184" t="str">
            <v>Kabinda</v>
          </cell>
          <cell r="V184" t="str">
            <v>Position_4211</v>
          </cell>
          <cell r="W184" t="str">
            <v>LO-0012-Sector &amp; thematic expert</v>
          </cell>
          <cell r="X184" t="str">
            <v>Health</v>
          </cell>
          <cell r="Y184" t="str">
            <v>Enabel</v>
          </cell>
          <cell r="Z184" t="str">
            <v>Operations</v>
          </cell>
          <cell r="AA184" t="str">
            <v>Operations Management Afrique Centrale, Orientale et Australe</v>
          </cell>
          <cell r="AB184" t="str">
            <v>L4_0007</v>
          </cell>
          <cell r="AC184" t="str">
            <v>RR Congo / RCA</v>
          </cell>
          <cell r="AD184" t="str">
            <v>L5_0100</v>
          </cell>
          <cell r="AE184" t="str">
            <v>Projects</v>
          </cell>
          <cell r="AF184" t="str">
            <v>Employee</v>
          </cell>
        </row>
        <row r="185">
          <cell r="A185">
            <v>52952</v>
          </cell>
          <cell r="B185" t="str">
            <v>dieudonne</v>
          </cell>
          <cell r="C185" t="str">
            <v>MUNDELE WILONDJA</v>
          </cell>
          <cell r="E185" t="str">
            <v>Expert inclusion et rétention</v>
          </cell>
          <cell r="F185" t="str">
            <v>Nationals</v>
          </cell>
          <cell r="G185" t="str">
            <v>COD-150-Gemena</v>
          </cell>
          <cell r="H185">
            <v>45034</v>
          </cell>
          <cell r="I185" t="str">
            <v>COD2299311SH3-COD2299311SH3-Coordination SudUbangi</v>
          </cell>
          <cell r="J185" t="str">
            <v>COD2299_Z010301-COD2299_Z010301</v>
          </cell>
          <cell r="K185" t="str">
            <v>FARADJA BALEKAGE, Pacifique</v>
          </cell>
          <cell r="L185" t="str">
            <v>dieudonne.mundele@enabel.be</v>
          </cell>
          <cell r="M185" t="str">
            <v>Male</v>
          </cell>
          <cell r="N185">
            <v>45757</v>
          </cell>
          <cell r="O185" t="str">
            <v>(+243) 01</v>
          </cell>
          <cell r="Q185">
            <v>28963</v>
          </cell>
          <cell r="R185" t="str">
            <v>Congo, the Democratic Republic of the</v>
          </cell>
          <cell r="S185" t="str">
            <v>KATUNDU</v>
          </cell>
          <cell r="V185" t="str">
            <v>Position_4840</v>
          </cell>
          <cell r="W185" t="str">
            <v>LO-0012-Sector &amp; thematic expert</v>
          </cell>
          <cell r="Y185" t="str">
            <v>Enabel</v>
          </cell>
          <cell r="Z185" t="str">
            <v>Operations</v>
          </cell>
          <cell r="AA185" t="str">
            <v>Operations Management Afrique Centrale, Orientale et Australe</v>
          </cell>
          <cell r="AB185" t="str">
            <v>L4_0007</v>
          </cell>
          <cell r="AC185" t="str">
            <v>RR Congo / RCA</v>
          </cell>
          <cell r="AD185" t="str">
            <v>L5_0100</v>
          </cell>
          <cell r="AE185" t="str">
            <v>Projects</v>
          </cell>
          <cell r="AF185" t="str">
            <v>Employee</v>
          </cell>
        </row>
        <row r="186">
          <cell r="A186">
            <v>40205</v>
          </cell>
          <cell r="B186" t="str">
            <v>Jean-pierre</v>
          </cell>
          <cell r="C186" t="str">
            <v>MUTOMBO MANGENDA</v>
          </cell>
          <cell r="D186" t="str">
            <v>Congo, the Democratic Republic of the</v>
          </cell>
          <cell r="E186" t="str">
            <v>Comptable</v>
          </cell>
          <cell r="F186" t="str">
            <v>Nationals</v>
          </cell>
          <cell r="G186" t="str">
            <v>COD-120-Mbuji Mayi</v>
          </cell>
          <cell r="H186">
            <v>42109</v>
          </cell>
          <cell r="I186" t="str">
            <v>COD2299211SH2-COD2299211SH2-Coordination KorLom</v>
          </cell>
          <cell r="J186" t="str">
            <v>COD2299_Z010201-COD2299_Z010201</v>
          </cell>
          <cell r="K186" t="str">
            <v>CHIRINGA MUKABA, Marcel</v>
          </cell>
          <cell r="L186" t="str">
            <v>jean-pierre.mutombo@enabel.be</v>
          </cell>
          <cell r="M186" t="str">
            <v>Male</v>
          </cell>
          <cell r="N186">
            <v>45293</v>
          </cell>
          <cell r="O186" t="str">
            <v>(+243) (0)998656164</v>
          </cell>
          <cell r="Q186">
            <v>26226</v>
          </cell>
          <cell r="R186" t="str">
            <v>Congo, the Democratic Republic of the</v>
          </cell>
          <cell r="S186" t="str">
            <v>Likasi</v>
          </cell>
          <cell r="V186" t="str">
            <v>Position_638</v>
          </cell>
          <cell r="W186" t="str">
            <v>LO-007-Accountant</v>
          </cell>
          <cell r="Y186" t="str">
            <v>Enabel</v>
          </cell>
          <cell r="Z186" t="str">
            <v>Operations</v>
          </cell>
          <cell r="AA186" t="str">
            <v>Operations Management Afrique Centrale, Orientale et Australe</v>
          </cell>
          <cell r="AB186" t="str">
            <v>L4_0007</v>
          </cell>
          <cell r="AC186" t="str">
            <v>RR Congo / RCA</v>
          </cell>
          <cell r="AD186" t="str">
            <v>L5_0101</v>
          </cell>
          <cell r="AE186" t="str">
            <v>Support</v>
          </cell>
          <cell r="AF186" t="str">
            <v>Employee</v>
          </cell>
        </row>
        <row r="187">
          <cell r="A187">
            <v>52294</v>
          </cell>
          <cell r="B187" t="str">
            <v>Vincent</v>
          </cell>
          <cell r="C187" t="str">
            <v>MUSUNGAYI MUTOMBO</v>
          </cell>
          <cell r="E187" t="str">
            <v>chauffeur</v>
          </cell>
          <cell r="F187" t="str">
            <v>Nationals</v>
          </cell>
          <cell r="G187" t="str">
            <v>COD-070-Kinshasa</v>
          </cell>
          <cell r="H187">
            <v>44580</v>
          </cell>
          <cell r="I187" t="str">
            <v>COD2299511SH5-COD2299511SH5-Coordination Kinshasa</v>
          </cell>
          <cell r="J187" t="str">
            <v>COD2299_Z010201-COD2299_Z010201</v>
          </cell>
          <cell r="K187" t="str">
            <v>MBUYAMBA WA NYENGELE, Alain</v>
          </cell>
          <cell r="L187" t="str">
            <v>vincent.musungayi@enabel.be</v>
          </cell>
          <cell r="M187" t="str">
            <v>Male</v>
          </cell>
          <cell r="N187">
            <v>45750</v>
          </cell>
          <cell r="O187" t="str">
            <v>(+243) 813959232</v>
          </cell>
          <cell r="Q187">
            <v>30007</v>
          </cell>
          <cell r="R187" t="str">
            <v>Congo, the Democratic Republic of the</v>
          </cell>
          <cell r="S187" t="str">
            <v>Mbuji Mayi</v>
          </cell>
          <cell r="V187" t="str">
            <v>Position_4083</v>
          </cell>
          <cell r="W187" t="str">
            <v>LO-004-Driver</v>
          </cell>
          <cell r="Y187" t="str">
            <v>Enabel</v>
          </cell>
          <cell r="Z187" t="str">
            <v>Operations</v>
          </cell>
          <cell r="AA187" t="str">
            <v>Operations Management Afrique Centrale, Orientale et Australe</v>
          </cell>
          <cell r="AB187" t="str">
            <v>L4_0007</v>
          </cell>
          <cell r="AC187" t="str">
            <v>RR Congo / RCA</v>
          </cell>
          <cell r="AD187" t="str">
            <v>L5_0101</v>
          </cell>
          <cell r="AE187" t="str">
            <v>Support</v>
          </cell>
          <cell r="AF187" t="str">
            <v>Blue Collar Worker</v>
          </cell>
        </row>
        <row r="188">
          <cell r="A188">
            <v>52260</v>
          </cell>
          <cell r="B188" t="str">
            <v>Evie</v>
          </cell>
          <cell r="C188" t="str">
            <v>NDANDU MABANGU</v>
          </cell>
          <cell r="E188" t="str">
            <v>Chauffeur</v>
          </cell>
          <cell r="F188" t="str">
            <v>Nationals</v>
          </cell>
          <cell r="G188" t="str">
            <v>COD-070-Kinshasa</v>
          </cell>
          <cell r="H188">
            <v>44798</v>
          </cell>
          <cell r="I188" t="str">
            <v>2180COD-2180COD - Local office Democratic Republic of the</v>
          </cell>
          <cell r="J188" t="str">
            <v>COD20001_Z030701-COD20001_Z030701</v>
          </cell>
          <cell r="K188" t="str">
            <v>ABONGOMOTI, Hugues</v>
          </cell>
          <cell r="L188" t="str">
            <v>evie.ndandu@enabel.be</v>
          </cell>
          <cell r="M188" t="str">
            <v>Female</v>
          </cell>
          <cell r="O188" t="str">
            <v>(+243) 852315779</v>
          </cell>
          <cell r="Q188">
            <v>31207</v>
          </cell>
          <cell r="R188" t="str">
            <v>Congo, the Democratic Republic of the</v>
          </cell>
          <cell r="S188" t="str">
            <v>Kinshasa</v>
          </cell>
          <cell r="V188" t="str">
            <v>Position_4461</v>
          </cell>
          <cell r="W188" t="str">
            <v>LO-004-Driver</v>
          </cell>
          <cell r="Y188" t="str">
            <v>Enabel</v>
          </cell>
          <cell r="Z188" t="str">
            <v>Operations</v>
          </cell>
          <cell r="AA188" t="str">
            <v>Operations Management Afrique Centrale, Orientale et Australe</v>
          </cell>
          <cell r="AB188" t="str">
            <v>L4_0007</v>
          </cell>
          <cell r="AC188" t="str">
            <v>RR Congo / RCA</v>
          </cell>
          <cell r="AD188" t="str">
            <v>L5_0101</v>
          </cell>
          <cell r="AE188" t="str">
            <v>Support</v>
          </cell>
          <cell r="AF188" t="str">
            <v>Employee</v>
          </cell>
        </row>
        <row r="189">
          <cell r="A189">
            <v>52517</v>
          </cell>
          <cell r="B189" t="str">
            <v>Hubert</v>
          </cell>
          <cell r="C189" t="str">
            <v>DELIA</v>
          </cell>
          <cell r="E189" t="str">
            <v>Chauffeur</v>
          </cell>
          <cell r="F189" t="str">
            <v>Nationals</v>
          </cell>
          <cell r="G189" t="str">
            <v>COD-150-Gemena</v>
          </cell>
          <cell r="H189">
            <v>44728</v>
          </cell>
          <cell r="I189" t="str">
            <v>COD2299311SH3-COD2299311SH3-Coordination SudUbangi</v>
          </cell>
          <cell r="J189" t="str">
            <v>COD2299_Z010201-COD2299_Z010201</v>
          </cell>
          <cell r="K189" t="str">
            <v>BARHIKEKA MACECE, Jean Baptiste</v>
          </cell>
          <cell r="L189" t="str">
            <v>hubert.delia@enabel.be</v>
          </cell>
          <cell r="M189" t="str">
            <v>Male</v>
          </cell>
          <cell r="N189">
            <v>45657</v>
          </cell>
          <cell r="Q189">
            <v>30195</v>
          </cell>
          <cell r="V189" t="str">
            <v>Position_2221</v>
          </cell>
          <cell r="W189" t="str">
            <v>LO-004-Driver</v>
          </cell>
          <cell r="Y189" t="str">
            <v>Enabel</v>
          </cell>
          <cell r="Z189" t="str">
            <v>Operations</v>
          </cell>
          <cell r="AA189" t="str">
            <v>Operations Management Afrique Centrale, Orientale et Australe</v>
          </cell>
          <cell r="AB189" t="str">
            <v>L4_0007</v>
          </cell>
          <cell r="AC189" t="str">
            <v>RR Congo / RCA</v>
          </cell>
          <cell r="AD189" t="str">
            <v>L5_0101</v>
          </cell>
          <cell r="AE189" t="str">
            <v>Support</v>
          </cell>
          <cell r="AF189" t="str">
            <v>Employee</v>
          </cell>
        </row>
        <row r="190">
          <cell r="A190">
            <v>39797</v>
          </cell>
          <cell r="B190" t="str">
            <v>Gisèle</v>
          </cell>
          <cell r="C190" t="str">
            <v>MPAKA LUZOLO</v>
          </cell>
          <cell r="D190" t="str">
            <v>Congo, the Democratic Republic of the</v>
          </cell>
          <cell r="E190" t="str">
            <v>Controleur de gestion rapportage</v>
          </cell>
          <cell r="F190" t="str">
            <v>Nationals</v>
          </cell>
          <cell r="G190" t="str">
            <v>COD-070-Kinshasa</v>
          </cell>
          <cell r="H190">
            <v>43388</v>
          </cell>
          <cell r="I190" t="str">
            <v>COD2299511SH5-COD2299511SH5-Coordination Kinshasa</v>
          </cell>
          <cell r="J190" t="str">
            <v>COD2299_Z010201-COD2299_Z010201</v>
          </cell>
          <cell r="K190" t="str">
            <v>QUISPE AJORURO, Rolando</v>
          </cell>
          <cell r="L190" t="str">
            <v>gisele.mpaka@enabel.be</v>
          </cell>
          <cell r="M190" t="str">
            <v>Female</v>
          </cell>
          <cell r="N190">
            <v>45750</v>
          </cell>
          <cell r="O190" t="str">
            <v>(+243) (0)972001185</v>
          </cell>
          <cell r="Q190">
            <v>31730</v>
          </cell>
          <cell r="R190" t="str">
            <v>Congo, the Democratic Republic of the</v>
          </cell>
          <cell r="S190" t="str">
            <v>Moanza</v>
          </cell>
          <cell r="V190" t="str">
            <v>Position_555</v>
          </cell>
          <cell r="W190" t="str">
            <v>LO-009-Financial Controller</v>
          </cell>
          <cell r="Y190" t="str">
            <v>Enabel</v>
          </cell>
          <cell r="Z190" t="str">
            <v>Operations</v>
          </cell>
          <cell r="AA190" t="str">
            <v>Operations Management Afrique Centrale, Orientale et Australe</v>
          </cell>
          <cell r="AB190" t="str">
            <v>L4_0007</v>
          </cell>
          <cell r="AC190" t="str">
            <v>RR Congo / RCA</v>
          </cell>
          <cell r="AD190" t="str">
            <v>L5_0101</v>
          </cell>
          <cell r="AE190" t="str">
            <v>Support</v>
          </cell>
          <cell r="AF190" t="str">
            <v>Employee</v>
          </cell>
        </row>
        <row r="191">
          <cell r="A191">
            <v>40487</v>
          </cell>
          <cell r="B191" t="str">
            <v>Denis</v>
          </cell>
          <cell r="C191" t="str">
            <v>KALAMBAYI NYAMABO</v>
          </cell>
          <cell r="D191" t="str">
            <v>Congo, the Democratic Republic of the</v>
          </cell>
          <cell r="E191" t="str">
            <v>Chauffeur (RDC1217111)</v>
          </cell>
          <cell r="F191" t="str">
            <v>Nationals</v>
          </cell>
          <cell r="G191" t="str">
            <v>COD-120-Mbuji Mayi</v>
          </cell>
          <cell r="H191">
            <v>41680</v>
          </cell>
          <cell r="I191" t="str">
            <v>COD2299211SH2-COD2299211SH2-Coordination KorLom</v>
          </cell>
          <cell r="J191" t="str">
            <v>COD2299_Z010201-COD2299_Z010201</v>
          </cell>
          <cell r="K191" t="str">
            <v>MISENGA CIANYI, Jacqueline</v>
          </cell>
          <cell r="L191" t="str">
            <v>denis.kalambayi@enabel.be</v>
          </cell>
          <cell r="M191" t="str">
            <v>Male</v>
          </cell>
          <cell r="N191">
            <v>45750</v>
          </cell>
          <cell r="O191" t="str">
            <v>(+243) (0)997321319</v>
          </cell>
          <cell r="Q191">
            <v>25120</v>
          </cell>
          <cell r="R191" t="str">
            <v>Congo, the Democratic Republic of the</v>
          </cell>
          <cell r="S191" t="str">
            <v>kananga</v>
          </cell>
          <cell r="V191" t="str">
            <v>Position_529</v>
          </cell>
          <cell r="W191" t="str">
            <v>LO-004-Driver</v>
          </cell>
          <cell r="Y191" t="str">
            <v>Enabel</v>
          </cell>
          <cell r="Z191" t="str">
            <v>Operations</v>
          </cell>
          <cell r="AA191" t="str">
            <v>Operations Management Afrique Centrale, Orientale et Australe</v>
          </cell>
          <cell r="AB191" t="str">
            <v>L4_0007</v>
          </cell>
          <cell r="AC191" t="str">
            <v>RR Congo / RCA</v>
          </cell>
          <cell r="AD191" t="str">
            <v>L5_0101</v>
          </cell>
          <cell r="AE191" t="str">
            <v>Support</v>
          </cell>
          <cell r="AF191" t="str">
            <v>Employee</v>
          </cell>
        </row>
        <row r="192">
          <cell r="A192">
            <v>52497</v>
          </cell>
          <cell r="B192" t="str">
            <v>André</v>
          </cell>
          <cell r="C192" t="str">
            <v>KONGA OHAMBOLA</v>
          </cell>
          <cell r="E192" t="str">
            <v>Chauffeur</v>
          </cell>
          <cell r="F192" t="str">
            <v>Nationals</v>
          </cell>
          <cell r="G192" t="str">
            <v>COD-250-Mukumari</v>
          </cell>
          <cell r="H192">
            <v>44719</v>
          </cell>
          <cell r="I192" t="str">
            <v>COD2000111-COD2000111-Programme d’appui au Developpement de l’employabilite et de</v>
          </cell>
          <cell r="J192" t="str">
            <v>Z_01_04-Z_01_04</v>
          </cell>
          <cell r="K192" t="str">
            <v>YABI, Chaffra Charles</v>
          </cell>
          <cell r="L192" t="str">
            <v>andre.konga@enabel.be</v>
          </cell>
          <cell r="M192" t="str">
            <v>Male</v>
          </cell>
          <cell r="N192">
            <v>45450</v>
          </cell>
          <cell r="O192" t="str">
            <v>(+243) 814127329</v>
          </cell>
          <cell r="Q192">
            <v>24973</v>
          </cell>
          <cell r="R192" t="str">
            <v>Congo, the Democratic Republic of the</v>
          </cell>
          <cell r="S192" t="str">
            <v>lodja</v>
          </cell>
          <cell r="V192" t="str">
            <v>Position_531</v>
          </cell>
          <cell r="W192" t="str">
            <v>LO-004-Driver</v>
          </cell>
          <cell r="Y192" t="str">
            <v>Enabel</v>
          </cell>
          <cell r="Z192" t="str">
            <v>Operations</v>
          </cell>
          <cell r="AA192" t="str">
            <v>Operations Management Afrique Centrale, Orientale et Australe</v>
          </cell>
          <cell r="AB192" t="str">
            <v>L4_0007</v>
          </cell>
          <cell r="AC192" t="str">
            <v>RR Congo / RCA</v>
          </cell>
          <cell r="AD192" t="str">
            <v>L5_0101</v>
          </cell>
          <cell r="AE192" t="str">
            <v>Support</v>
          </cell>
          <cell r="AF192" t="str">
            <v>Employee</v>
          </cell>
        </row>
        <row r="193">
          <cell r="A193">
            <v>51986</v>
          </cell>
          <cell r="B193" t="str">
            <v>Davinia</v>
          </cell>
          <cell r="C193" t="str">
            <v>NYOTA NGALULA</v>
          </cell>
          <cell r="D193" t="str">
            <v>Congo, the Democratic Republic of the</v>
          </cell>
          <cell r="E193" t="str">
            <v>Chargée des contrats</v>
          </cell>
          <cell r="F193" t="str">
            <v>Nationals</v>
          </cell>
          <cell r="G193" t="str">
            <v>COD-070-Kinshasa</v>
          </cell>
          <cell r="H193">
            <v>44349</v>
          </cell>
          <cell r="I193" t="str">
            <v>2180COD-2180COD - Local office Democratic Republic of the</v>
          </cell>
          <cell r="J193" t="str">
            <v>Z010200-Z010200</v>
          </cell>
          <cell r="K193" t="str">
            <v>MUTETA NGOIE, Francine</v>
          </cell>
          <cell r="L193" t="str">
            <v>davinia.nyota@enabel.be</v>
          </cell>
          <cell r="M193" t="str">
            <v>Female</v>
          </cell>
          <cell r="O193" t="str">
            <v>(+243) 81 75 44 088</v>
          </cell>
          <cell r="Q193">
            <v>32917</v>
          </cell>
          <cell r="R193" t="str">
            <v>Congo, the Democratic Republic of the</v>
          </cell>
          <cell r="S193" t="str">
            <v>Kinshasa</v>
          </cell>
          <cell r="V193" t="str">
            <v>Position_3357</v>
          </cell>
          <cell r="W193" t="str">
            <v>LO-023-Payroll officer</v>
          </cell>
          <cell r="X193" t="str">
            <v>Legal &amp; contracts</v>
          </cell>
          <cell r="Y193" t="str">
            <v>Enabel</v>
          </cell>
          <cell r="Z193" t="str">
            <v>Operations</v>
          </cell>
          <cell r="AA193" t="str">
            <v>Operations Management Afrique Centrale, Orientale et Australe</v>
          </cell>
          <cell r="AB193" t="str">
            <v>L4_0007</v>
          </cell>
          <cell r="AC193" t="str">
            <v>RR Congo / RCA</v>
          </cell>
          <cell r="AD193" t="str">
            <v>L5_0101</v>
          </cell>
          <cell r="AE193" t="str">
            <v>Support</v>
          </cell>
          <cell r="AF193" t="str">
            <v>Employee</v>
          </cell>
        </row>
        <row r="194">
          <cell r="A194">
            <v>51702</v>
          </cell>
          <cell r="B194" t="str">
            <v>Persévérence</v>
          </cell>
          <cell r="C194" t="str">
            <v>KYANDA</v>
          </cell>
          <cell r="D194" t="str">
            <v>Congo, the Democratic Republic of the</v>
          </cell>
          <cell r="E194" t="str">
            <v>Comptable</v>
          </cell>
          <cell r="F194" t="str">
            <v>Nationals</v>
          </cell>
          <cell r="G194" t="str">
            <v>COD-070-Kinshasa</v>
          </cell>
          <cell r="H194">
            <v>44897</v>
          </cell>
          <cell r="I194" t="str">
            <v>COD2100511SP1-COD2100511SP1-Portefeuille Regional Thematique Protection Sociale Afrique Centr</v>
          </cell>
          <cell r="J194" t="str">
            <v>COD21005_Z010201-COD21005_Z010201</v>
          </cell>
          <cell r="K194" t="str">
            <v>LWANZO, Vincent de Paul</v>
          </cell>
          <cell r="L194" t="str">
            <v>perseverence.kyanda@enabel.be</v>
          </cell>
          <cell r="M194" t="str">
            <v>Female</v>
          </cell>
          <cell r="N194">
            <v>45566</v>
          </cell>
          <cell r="O194" t="str">
            <v>(+243) 814179675</v>
          </cell>
          <cell r="Q194">
            <v>31944</v>
          </cell>
          <cell r="R194" t="str">
            <v>Congo, the Democratic Republic of the</v>
          </cell>
          <cell r="S194" t="str">
            <v>Kalémie</v>
          </cell>
          <cell r="V194" t="str">
            <v>Position_4621</v>
          </cell>
          <cell r="W194" t="str">
            <v>LO-007-Accountant</v>
          </cell>
          <cell r="Y194" t="str">
            <v>Enabel</v>
          </cell>
          <cell r="Z194" t="str">
            <v>Operations</v>
          </cell>
          <cell r="AA194" t="str">
            <v>Operations Management Afrique Centrale, Orientale et Australe</v>
          </cell>
          <cell r="AB194" t="str">
            <v>L4_0007</v>
          </cell>
          <cell r="AC194" t="str">
            <v>RR Congo / RCA</v>
          </cell>
          <cell r="AD194" t="str">
            <v>L5_0101</v>
          </cell>
          <cell r="AE194" t="str">
            <v>Support</v>
          </cell>
          <cell r="AF194" t="str">
            <v>Employee</v>
          </cell>
        </row>
        <row r="195">
          <cell r="A195">
            <v>52810</v>
          </cell>
          <cell r="B195" t="str">
            <v>chrisitian</v>
          </cell>
          <cell r="C195" t="str">
            <v>BYUMANINE GANYWAMULUME</v>
          </cell>
          <cell r="E195" t="str">
            <v>Field Officer d'aménagement du territoire</v>
          </cell>
          <cell r="F195" t="str">
            <v>Nationals</v>
          </cell>
          <cell r="G195" t="str">
            <v>COD-240-Lisala</v>
          </cell>
          <cell r="H195">
            <v>44949</v>
          </cell>
          <cell r="I195" t="str">
            <v>RDC182081T-RDC182081T - REDDMONG</v>
          </cell>
          <cell r="J195" t="str">
            <v>RDC182081T_Z010109-RDC182081T_Z010109</v>
          </cell>
          <cell r="K195" t="str">
            <v>DISUBI, Clotilde</v>
          </cell>
          <cell r="L195" t="str">
            <v>christian.byumanine@enabel.be</v>
          </cell>
          <cell r="M195" t="str">
            <v>Male</v>
          </cell>
          <cell r="N195">
            <v>45291</v>
          </cell>
          <cell r="O195" t="str">
            <v>(+243) 976593729</v>
          </cell>
          <cell r="Q195">
            <v>35120</v>
          </cell>
          <cell r="R195" t="str">
            <v>Congo, the Democratic Republic of the</v>
          </cell>
          <cell r="S195" t="str">
            <v>Bukavu</v>
          </cell>
          <cell r="V195" t="str">
            <v>Position_4604</v>
          </cell>
          <cell r="W195" t="str">
            <v>LO-0016-Field officer</v>
          </cell>
          <cell r="Y195" t="str">
            <v>Enabel</v>
          </cell>
          <cell r="Z195" t="str">
            <v>Operations</v>
          </cell>
          <cell r="AA195" t="str">
            <v>Operations Management Afrique Centrale, Orientale et Australe</v>
          </cell>
          <cell r="AB195" t="str">
            <v>L4_0007</v>
          </cell>
          <cell r="AC195" t="str">
            <v>RR Congo / RCA</v>
          </cell>
          <cell r="AD195" t="str">
            <v>L5_0101</v>
          </cell>
          <cell r="AE195" t="str">
            <v>Support</v>
          </cell>
          <cell r="AF195" t="str">
            <v>Employee</v>
          </cell>
        </row>
        <row r="196">
          <cell r="A196">
            <v>50615</v>
          </cell>
          <cell r="B196" t="str">
            <v>Déogratias</v>
          </cell>
          <cell r="C196" t="str">
            <v>CIBANVUNYA MIRIMBA</v>
          </cell>
          <cell r="D196" t="str">
            <v>Congo, the Democratic Republic of the</v>
          </cell>
          <cell r="E196" t="str">
            <v>Expert incubation,entrepreneuriat  et secteur privé</v>
          </cell>
          <cell r="F196" t="str">
            <v>Nationals</v>
          </cell>
          <cell r="G196" t="str">
            <v>COD-120-Mbuji Mayi</v>
          </cell>
          <cell r="H196">
            <v>43159</v>
          </cell>
          <cell r="I196" t="str">
            <v>RDC1217911-RDC1217911 - EDUT</v>
          </cell>
          <cell r="J196" t="str">
            <v>RDC1217911_A020600-RDC1217911_A020600</v>
          </cell>
          <cell r="K196" t="str">
            <v>MEERSSEMAN, Joël Guy L.</v>
          </cell>
          <cell r="L196" t="str">
            <v>deogratias.mirimba@enabel.be</v>
          </cell>
          <cell r="M196" t="str">
            <v>Male</v>
          </cell>
          <cell r="N196">
            <v>45657</v>
          </cell>
          <cell r="O196" t="str">
            <v>(+243) 975277352</v>
          </cell>
          <cell r="Q196">
            <v>25775</v>
          </cell>
          <cell r="V196" t="str">
            <v>Position_2225</v>
          </cell>
          <cell r="W196" t="str">
            <v>LO-0012-Sector &amp; thematic expert</v>
          </cell>
          <cell r="Y196" t="str">
            <v>Enabel</v>
          </cell>
          <cell r="Z196" t="str">
            <v>Operations</v>
          </cell>
          <cell r="AA196" t="str">
            <v>Operations Management Afrique Centrale, Orientale et Australe</v>
          </cell>
          <cell r="AB196" t="str">
            <v>L4_0007</v>
          </cell>
          <cell r="AC196" t="str">
            <v>RR Congo / RCA</v>
          </cell>
          <cell r="AD196" t="str">
            <v>L5_0100</v>
          </cell>
          <cell r="AE196" t="str">
            <v>Projects</v>
          </cell>
          <cell r="AF196" t="str">
            <v>Employee</v>
          </cell>
        </row>
        <row r="197">
          <cell r="A197">
            <v>50215</v>
          </cell>
          <cell r="B197" t="str">
            <v>Kouassi</v>
          </cell>
          <cell r="C197" t="str">
            <v>KONAN</v>
          </cell>
          <cell r="D197" t="str">
            <v>Côte d'Ivoire</v>
          </cell>
          <cell r="E197" t="str">
            <v>Expert en prise en charge des victimes de violences sexuelles</v>
          </cell>
          <cell r="F197" t="str">
            <v>Expats</v>
          </cell>
          <cell r="G197" t="str">
            <v>COD-080-Kisangani</v>
          </cell>
          <cell r="H197">
            <v>42617</v>
          </cell>
          <cell r="I197" t="str">
            <v>RDC1419111-RDC1419111 - Maisons PANZI</v>
          </cell>
          <cell r="J197" t="str">
            <v>RDC1419111_Z010100-RDC1419111_Z010100</v>
          </cell>
          <cell r="K197" t="str">
            <v>VERSTRAELEN, Krista Francisca J.</v>
          </cell>
          <cell r="L197" t="str">
            <v>edouard.konan@enabel.be</v>
          </cell>
          <cell r="M197" t="str">
            <v>Male</v>
          </cell>
          <cell r="N197">
            <v>45657</v>
          </cell>
          <cell r="O197" t="str">
            <v>(+243) (0)972602462</v>
          </cell>
          <cell r="Q197">
            <v>27760</v>
          </cell>
          <cell r="R197" t="str">
            <v>Côte d'Ivoire</v>
          </cell>
          <cell r="S197" t="str">
            <v>Agboville</v>
          </cell>
          <cell r="V197" t="str">
            <v>Position_1071</v>
          </cell>
          <cell r="W197" t="str">
            <v>EX-122-Sector &amp; thematic expert</v>
          </cell>
          <cell r="X197" t="str">
            <v>Human Rights</v>
          </cell>
          <cell r="Y197" t="str">
            <v>Enabel</v>
          </cell>
          <cell r="Z197" t="str">
            <v>Operations</v>
          </cell>
          <cell r="AA197" t="str">
            <v>Operations Management Afrique Centrale, Orientale et Australe</v>
          </cell>
          <cell r="AB197" t="str">
            <v>L4_0007</v>
          </cell>
          <cell r="AC197" t="str">
            <v>RR Congo / RCA</v>
          </cell>
          <cell r="AD197" t="str">
            <v>L5_0100</v>
          </cell>
          <cell r="AE197" t="str">
            <v>Projects</v>
          </cell>
          <cell r="AF197" t="str">
            <v>Employee</v>
          </cell>
        </row>
        <row r="198">
          <cell r="A198">
            <v>51575</v>
          </cell>
          <cell r="B198" t="str">
            <v>Héritier</v>
          </cell>
          <cell r="C198" t="str">
            <v>KITUMAINI MUTABAZI</v>
          </cell>
          <cell r="E198" t="str">
            <v>Expert Insertion professionnelle en entrepreneuriat urbain et emploi salarié</v>
          </cell>
          <cell r="F198" t="str">
            <v>Nationals</v>
          </cell>
          <cell r="G198" t="str">
            <v>COD-100-Lubumbashi</v>
          </cell>
          <cell r="H198">
            <v>44034</v>
          </cell>
          <cell r="I198" t="str">
            <v>COD2200711-COD2200711-Pilier 1 : Valoriser le potentiel de la jeunesse; Volet 1 : For</v>
          </cell>
          <cell r="J198" t="str">
            <v>COD22004_A020501-COD22004_A020501</v>
          </cell>
          <cell r="K198" t="str">
            <v>GIACOMIN, Lorenzo</v>
          </cell>
          <cell r="L198" t="str">
            <v>heritier.kitumaini@enabel.be</v>
          </cell>
          <cell r="M198" t="str">
            <v>Male</v>
          </cell>
          <cell r="N198">
            <v>45657</v>
          </cell>
          <cell r="O198" t="str">
            <v>(+243) (0)995765138</v>
          </cell>
          <cell r="Q198">
            <v>33178</v>
          </cell>
          <cell r="R198" t="str">
            <v>Congo, the Democratic Republic of the</v>
          </cell>
          <cell r="S198" t="str">
            <v>Murhama</v>
          </cell>
          <cell r="V198" t="str">
            <v>Position_3324</v>
          </cell>
          <cell r="W198" t="str">
            <v>LO-0012-Sector &amp; thematic expert</v>
          </cell>
          <cell r="Y198" t="str">
            <v>Enabel</v>
          </cell>
          <cell r="Z198" t="str">
            <v>Operations</v>
          </cell>
          <cell r="AA198" t="str">
            <v>Operations Management Afrique Centrale, Orientale et Australe</v>
          </cell>
          <cell r="AB198" t="str">
            <v>L4_0007</v>
          </cell>
          <cell r="AC198" t="str">
            <v>RR Congo / RCA</v>
          </cell>
          <cell r="AD198" t="str">
            <v>L5_0100</v>
          </cell>
          <cell r="AE198" t="str">
            <v>Projects</v>
          </cell>
          <cell r="AF198" t="str">
            <v>Employee</v>
          </cell>
        </row>
        <row r="199">
          <cell r="A199">
            <v>52056</v>
          </cell>
          <cell r="B199" t="str">
            <v>Jean jacques</v>
          </cell>
          <cell r="C199" t="str">
            <v>MPOYI CITAMBA</v>
          </cell>
          <cell r="E199" t="str">
            <v>expert Gouvernance et gestion</v>
          </cell>
          <cell r="F199" t="str">
            <v>Nationals</v>
          </cell>
          <cell r="G199" t="str">
            <v>COD-150-Gemena</v>
          </cell>
          <cell r="H199">
            <v>44396</v>
          </cell>
          <cell r="I199" t="str">
            <v>COD2299311SH3-COD2299311SH3-Coordination SudUbangi</v>
          </cell>
          <cell r="J199" t="str">
            <v>COD2299_Z010201-COD2299_Z010201</v>
          </cell>
          <cell r="K199" t="str">
            <v>FARADJA BALEKAGE, Pacifique</v>
          </cell>
          <cell r="L199" t="str">
            <v>jean.mpoyi@enabel.be</v>
          </cell>
          <cell r="M199" t="str">
            <v>Male</v>
          </cell>
          <cell r="N199">
            <v>45657</v>
          </cell>
          <cell r="O199" t="str">
            <v>(+243) 816964335</v>
          </cell>
          <cell r="Q199">
            <v>32799</v>
          </cell>
          <cell r="R199" t="str">
            <v>Congo, the Democratic Republic of the</v>
          </cell>
          <cell r="S199" t="str">
            <v>Mbuji-Mayi</v>
          </cell>
          <cell r="V199" t="str">
            <v>Position_3833</v>
          </cell>
          <cell r="W199" t="str">
            <v>LO-0012-Sector &amp; thematic expert</v>
          </cell>
          <cell r="Y199" t="str">
            <v>Enabel</v>
          </cell>
          <cell r="Z199" t="str">
            <v>Operations</v>
          </cell>
          <cell r="AA199" t="str">
            <v>Operations Management Afrique Centrale, Orientale et Australe</v>
          </cell>
          <cell r="AB199" t="str">
            <v>L4_0007</v>
          </cell>
          <cell r="AC199" t="str">
            <v>RR Congo / RCA</v>
          </cell>
          <cell r="AD199" t="str">
            <v>L5_0100</v>
          </cell>
          <cell r="AE199" t="str">
            <v>Projects</v>
          </cell>
          <cell r="AF199" t="str">
            <v>Employee</v>
          </cell>
        </row>
        <row r="200">
          <cell r="A200">
            <v>50806</v>
          </cell>
          <cell r="B200" t="str">
            <v>Elombe</v>
          </cell>
          <cell r="C200" t="str">
            <v>Ndungo Virayi</v>
          </cell>
          <cell r="D200" t="str">
            <v>Congo, the Democratic Republic of the</v>
          </cell>
          <cell r="E200" t="str">
            <v>Ingenieur en EAU</v>
          </cell>
          <cell r="F200" t="str">
            <v>Nationals</v>
          </cell>
          <cell r="G200" t="str">
            <v>COD-060-Kindu</v>
          </cell>
          <cell r="H200">
            <v>44949</v>
          </cell>
          <cell r="I200" t="str">
            <v>COD2202811-COD2202811-Pilier 4 : Gouvernance inclusive; Sortie eau  - Maniema</v>
          </cell>
          <cell r="J200" t="str">
            <v>COD22028_Z010201-COD22028_Z010201</v>
          </cell>
          <cell r="K200" t="str">
            <v>MESU KABANGA, Antoine</v>
          </cell>
          <cell r="L200" t="str">
            <v>elombe.virayi@enabel.be</v>
          </cell>
          <cell r="M200" t="str">
            <v>Male</v>
          </cell>
          <cell r="N200">
            <v>45291</v>
          </cell>
          <cell r="O200" t="str">
            <v>(+243) 822111993</v>
          </cell>
          <cell r="Q200">
            <v>30498</v>
          </cell>
          <cell r="R200" t="str">
            <v>Congo, the Democratic Republic of the</v>
          </cell>
          <cell r="S200" t="str">
            <v>Kikuvo</v>
          </cell>
          <cell r="V200" t="str">
            <v>Position_2383</v>
          </cell>
          <cell r="W200" t="str">
            <v>LO-0011-Intervention Officer</v>
          </cell>
          <cell r="X200" t="str">
            <v>Infrastructure</v>
          </cell>
          <cell r="Y200" t="str">
            <v>Enabel</v>
          </cell>
          <cell r="Z200" t="str">
            <v>Operations</v>
          </cell>
          <cell r="AA200" t="str">
            <v>Operations Management Afrique Centrale, Orientale et Australe</v>
          </cell>
          <cell r="AB200" t="str">
            <v>L4_0007</v>
          </cell>
          <cell r="AC200" t="str">
            <v>RR Congo / RCA</v>
          </cell>
          <cell r="AD200" t="str">
            <v>L5_0100</v>
          </cell>
          <cell r="AE200" t="str">
            <v>Projects</v>
          </cell>
          <cell r="AF200" t="str">
            <v>Employee</v>
          </cell>
        </row>
        <row r="201">
          <cell r="A201">
            <v>52678</v>
          </cell>
          <cell r="B201" t="str">
            <v>Faustin</v>
          </cell>
          <cell r="C201" t="str">
            <v>BAKALI</v>
          </cell>
          <cell r="E201" t="str">
            <v>Agent Terrain-Animateur de développement</v>
          </cell>
          <cell r="F201" t="str">
            <v>Nationals</v>
          </cell>
          <cell r="G201" t="str">
            <v>COD-080-Kisangani</v>
          </cell>
          <cell r="H201">
            <v>44823</v>
          </cell>
          <cell r="I201" t="str">
            <v>2180COD-2180COD - Local office Democratic Republic of the</v>
          </cell>
          <cell r="J201" t="str">
            <v>Z030809-Z030809</v>
          </cell>
          <cell r="K201" t="str">
            <v>RAJAONARISOA EP ANDRIANTAVY, Mamy Arivelo Hanitriniaina</v>
          </cell>
          <cell r="L201" t="str">
            <v>faustin.bakali@enabel.be</v>
          </cell>
          <cell r="M201" t="str">
            <v>Male</v>
          </cell>
          <cell r="N201">
            <v>45554</v>
          </cell>
          <cell r="O201" t="str">
            <v>(+243) 0979661131</v>
          </cell>
          <cell r="Q201">
            <v>32458</v>
          </cell>
          <cell r="R201" t="str">
            <v>Congo, the Democratic Republic of the</v>
          </cell>
          <cell r="V201" t="str">
            <v>Position_4506</v>
          </cell>
          <cell r="W201" t="str">
            <v>LO-0016-Field officer</v>
          </cell>
          <cell r="Y201" t="str">
            <v>Enabel</v>
          </cell>
          <cell r="Z201" t="str">
            <v>Operations</v>
          </cell>
          <cell r="AA201" t="str">
            <v>Operations Management Afrique Centrale, Orientale et Australe</v>
          </cell>
          <cell r="AB201" t="str">
            <v>L4_0007</v>
          </cell>
          <cell r="AC201" t="str">
            <v>RR Congo / RCA</v>
          </cell>
          <cell r="AD201" t="str">
            <v>L5_0100</v>
          </cell>
          <cell r="AE201" t="str">
            <v>Projects</v>
          </cell>
          <cell r="AF201" t="str">
            <v>Employee</v>
          </cell>
        </row>
        <row r="202">
          <cell r="A202">
            <v>52965</v>
          </cell>
          <cell r="B202" t="str">
            <v>Carine</v>
          </cell>
          <cell r="C202" t="str">
            <v>MBIYA MBOMBO</v>
          </cell>
          <cell r="D202" t="str">
            <v>Congo, the Democratic Republic of the</v>
          </cell>
          <cell r="E202" t="str">
            <v>Experte inclusion et rétention</v>
          </cell>
          <cell r="F202" t="str">
            <v>Nationals</v>
          </cell>
          <cell r="G202" t="str">
            <v>COD-120-Mbuji Mayi</v>
          </cell>
          <cell r="H202">
            <v>45036</v>
          </cell>
          <cell r="I202" t="str">
            <v>COD2299211SH2-COD2299211SH2-Coordination KorLom</v>
          </cell>
          <cell r="J202" t="str">
            <v>COD2299_Z010201-COD2299_Z010201</v>
          </cell>
          <cell r="K202" t="str">
            <v>MEERSSEMAN, Joël Guy L.</v>
          </cell>
          <cell r="L202" t="str">
            <v>carine.mbiya@enabel.be</v>
          </cell>
          <cell r="M202" t="str">
            <v>Female</v>
          </cell>
          <cell r="N202">
            <v>45757</v>
          </cell>
          <cell r="O202" t="str">
            <v>(+243) 854254701</v>
          </cell>
          <cell r="Q202">
            <v>29834</v>
          </cell>
          <cell r="R202" t="str">
            <v>Congo, the Democratic Republic of the</v>
          </cell>
          <cell r="S202" t="str">
            <v>Lubumbashi</v>
          </cell>
          <cell r="V202" t="str">
            <v>Position_4857</v>
          </cell>
          <cell r="W202" t="str">
            <v>LO-0012-Sector &amp; thematic expert</v>
          </cell>
          <cell r="Y202" t="str">
            <v>Enabel</v>
          </cell>
          <cell r="Z202" t="str">
            <v>Operations</v>
          </cell>
          <cell r="AA202" t="str">
            <v>Operations Management Afrique Centrale, Orientale et Australe</v>
          </cell>
          <cell r="AB202" t="str">
            <v>L4_0007</v>
          </cell>
          <cell r="AC202" t="str">
            <v>RR Congo / RCA</v>
          </cell>
          <cell r="AD202" t="str">
            <v>L5_0100</v>
          </cell>
          <cell r="AE202" t="str">
            <v>Projects</v>
          </cell>
          <cell r="AF202" t="str">
            <v>Employee</v>
          </cell>
        </row>
        <row r="203">
          <cell r="A203">
            <v>40143</v>
          </cell>
          <cell r="B203" t="str">
            <v>Honoré christian</v>
          </cell>
          <cell r="C203" t="str">
            <v>CILUMBA WA BANTU</v>
          </cell>
          <cell r="D203" t="str">
            <v>Congo, the Democratic Republic of the</v>
          </cell>
          <cell r="E203" t="str">
            <v>Coordonnateur d'antenne isangi</v>
          </cell>
          <cell r="F203" t="str">
            <v>Nationals</v>
          </cell>
          <cell r="G203" t="str">
            <v>COD-200-Isangi</v>
          </cell>
          <cell r="H203">
            <v>41913</v>
          </cell>
          <cell r="I203" t="str">
            <v>COD2299111SH1-COD2299111SH1-Coordination Tshopo</v>
          </cell>
          <cell r="J203" t="str">
            <v>COD2299_Z010301-COD2299_Z010301</v>
          </cell>
          <cell r="K203" t="str">
            <v>TANKWEY, Yves</v>
          </cell>
          <cell r="L203" t="str">
            <v>honore.cilumba@enabel.be</v>
          </cell>
          <cell r="M203" t="str">
            <v>Male</v>
          </cell>
          <cell r="N203">
            <v>45657</v>
          </cell>
          <cell r="O203" t="str">
            <v>(+243) (0)992412222</v>
          </cell>
          <cell r="Q203">
            <v>31000</v>
          </cell>
          <cell r="R203" t="str">
            <v>Congo, the Democratic Republic of the</v>
          </cell>
          <cell r="S203" t="str">
            <v>Tshilundu Mérode</v>
          </cell>
          <cell r="V203" t="str">
            <v>Position_511</v>
          </cell>
          <cell r="W203" t="str">
            <v>LO-0011-Intervention Officer</v>
          </cell>
          <cell r="Y203" t="str">
            <v>Enabel</v>
          </cell>
          <cell r="Z203" t="str">
            <v>Operations</v>
          </cell>
          <cell r="AA203" t="str">
            <v>Operations Management Afrique Centrale, Orientale et Australe</v>
          </cell>
          <cell r="AB203" t="str">
            <v>L4_0007</v>
          </cell>
          <cell r="AC203" t="str">
            <v>RR Congo / RCA</v>
          </cell>
          <cell r="AD203" t="str">
            <v>L5_0100</v>
          </cell>
          <cell r="AE203" t="str">
            <v>Projects</v>
          </cell>
          <cell r="AF203" t="str">
            <v>Employee</v>
          </cell>
        </row>
        <row r="204">
          <cell r="A204">
            <v>38303</v>
          </cell>
          <cell r="B204" t="str">
            <v>Aimé</v>
          </cell>
          <cell r="C204" t="str">
            <v>MAKOMBO KAYEMBE</v>
          </cell>
          <cell r="D204" t="str">
            <v>Congo, the Democratic Republic of the</v>
          </cell>
          <cell r="E204" t="str">
            <v>Responsable du Secteur Semencier</v>
          </cell>
          <cell r="F204" t="str">
            <v>Nationals</v>
          </cell>
          <cell r="G204" t="str">
            <v>COD-241-Bumba</v>
          </cell>
          <cell r="H204">
            <v>43283</v>
          </cell>
          <cell r="I204" t="str">
            <v>RDC182081T-RDC182081T - REDDMONG</v>
          </cell>
          <cell r="J204" t="str">
            <v>RDC182081T_Z010106-RDC182081T_Z010106</v>
          </cell>
          <cell r="K204" t="str">
            <v>CYTRYN, Stéphane</v>
          </cell>
          <cell r="L204" t="str">
            <v>aime.makombo@enabel.be</v>
          </cell>
          <cell r="M204" t="str">
            <v>Male</v>
          </cell>
          <cell r="N204">
            <v>44408</v>
          </cell>
          <cell r="O204" t="str">
            <v>(+243) (0)999669212</v>
          </cell>
          <cell r="Q204">
            <v>21311</v>
          </cell>
          <cell r="R204" t="str">
            <v>Congo, the Democratic Republic of the</v>
          </cell>
          <cell r="S204" t="str">
            <v>Kabinda</v>
          </cell>
          <cell r="V204" t="str">
            <v>Position_2424</v>
          </cell>
          <cell r="W204" t="str">
            <v>LO-0012-Sector &amp; thematic expert</v>
          </cell>
          <cell r="Y204" t="str">
            <v>Enabel</v>
          </cell>
          <cell r="Z204" t="str">
            <v>Operations</v>
          </cell>
          <cell r="AA204" t="str">
            <v>Operations Management Afrique Centrale, Orientale et Australe</v>
          </cell>
          <cell r="AB204" t="str">
            <v>L4_0007</v>
          </cell>
          <cell r="AC204" t="str">
            <v>RR Congo / RCA</v>
          </cell>
          <cell r="AD204" t="str">
            <v>L5_0100</v>
          </cell>
          <cell r="AE204" t="str">
            <v>Projects</v>
          </cell>
          <cell r="AF204" t="str">
            <v>Employee</v>
          </cell>
        </row>
        <row r="205">
          <cell r="A205">
            <v>50859</v>
          </cell>
          <cell r="B205" t="str">
            <v>Owolola</v>
          </cell>
          <cell r="C205" t="str">
            <v>AKOBI ABDOULAYE</v>
          </cell>
          <cell r="D205" t="str">
            <v>Benin</v>
          </cell>
          <cell r="E205" t="str">
            <v>Expert en Infrastructures</v>
          </cell>
          <cell r="F205" t="str">
            <v>Expats</v>
          </cell>
          <cell r="G205" t="str">
            <v>COD-100-Lubumbashi</v>
          </cell>
          <cell r="H205">
            <v>45192</v>
          </cell>
          <cell r="I205" t="str">
            <v>COD2202911-COD2202911-Expertise Portefeuille RDC 23-27</v>
          </cell>
          <cell r="J205" t="str">
            <v>COD22029_Z010711-COD22029_Z010711</v>
          </cell>
          <cell r="K205" t="str">
            <v>VERSTRAELEN, Krista Francisca J.</v>
          </cell>
          <cell r="L205" t="str">
            <v>owolola.akobiabdoulaye@enabel.be</v>
          </cell>
          <cell r="M205" t="str">
            <v>Male</v>
          </cell>
          <cell r="N205">
            <v>46022</v>
          </cell>
          <cell r="Q205">
            <v>26993</v>
          </cell>
          <cell r="R205" t="str">
            <v>Benin</v>
          </cell>
          <cell r="S205" t="str">
            <v>Parakou</v>
          </cell>
          <cell r="V205" t="str">
            <v>Position_5054</v>
          </cell>
          <cell r="W205" t="str">
            <v>EX-122-Sector &amp; thematic expert</v>
          </cell>
          <cell r="X205" t="str">
            <v>Infrastructure</v>
          </cell>
          <cell r="Y205" t="str">
            <v>Enabel</v>
          </cell>
          <cell r="Z205" t="str">
            <v>Operations</v>
          </cell>
          <cell r="AA205" t="str">
            <v>Operations Management Afrique de l'Ouest</v>
          </cell>
          <cell r="AB205" t="str">
            <v>L4_0037</v>
          </cell>
          <cell r="AC205" t="str">
            <v>RR Guinée</v>
          </cell>
          <cell r="AD205" t="str">
            <v>L5_0100</v>
          </cell>
          <cell r="AE205" t="str">
            <v>Projects</v>
          </cell>
          <cell r="AF205" t="str">
            <v>Employee</v>
          </cell>
        </row>
        <row r="206">
          <cell r="A206">
            <v>53141</v>
          </cell>
          <cell r="B206" t="str">
            <v>papy</v>
          </cell>
          <cell r="C206" t="str">
            <v>AMALE GBAGONONDO</v>
          </cell>
          <cell r="D206" t="str">
            <v>Congo, the Democratic Republic of the</v>
          </cell>
          <cell r="E206" t="str">
            <v>Assistant Administratif LOG</v>
          </cell>
          <cell r="F206" t="str">
            <v>Nationals</v>
          </cell>
          <cell r="G206" t="str">
            <v>COD-150-Gemena</v>
          </cell>
          <cell r="H206">
            <v>45152</v>
          </cell>
          <cell r="I206" t="str">
            <v>COD2299111SH1-COD2299111SH1-Coordination Tshopo</v>
          </cell>
          <cell r="J206" t="str">
            <v>COD2299_Z010201-COD2299_Z010201</v>
          </cell>
          <cell r="K206" t="str">
            <v>ONEMA, Pierre</v>
          </cell>
          <cell r="L206" t="str">
            <v>papy.amale@enabel.be</v>
          </cell>
          <cell r="M206" t="str">
            <v>Male</v>
          </cell>
          <cell r="O206" t="str">
            <v>(+243) 812261706</v>
          </cell>
          <cell r="Q206">
            <v>30045</v>
          </cell>
          <cell r="R206" t="str">
            <v>Congo, the Democratic Republic of the</v>
          </cell>
          <cell r="S206" t="str">
            <v>Karawa</v>
          </cell>
          <cell r="V206" t="str">
            <v>Position_4965</v>
          </cell>
          <cell r="W206" t="str">
            <v>LO-002-Administrative assistant</v>
          </cell>
          <cell r="Y206" t="str">
            <v>Enabel</v>
          </cell>
          <cell r="Z206" t="str">
            <v>Operations</v>
          </cell>
          <cell r="AA206" t="str">
            <v>Operations Management Afrique Centrale, Orientale et Australe</v>
          </cell>
          <cell r="AD206" t="str">
            <v>L5_0101</v>
          </cell>
          <cell r="AE206" t="str">
            <v>Support</v>
          </cell>
          <cell r="AF206" t="str">
            <v>Employee</v>
          </cell>
        </row>
        <row r="207">
          <cell r="A207">
            <v>53197</v>
          </cell>
          <cell r="B207" t="str">
            <v>Jules</v>
          </cell>
          <cell r="C207" t="str">
            <v>AHADI</v>
          </cell>
          <cell r="D207" t="str">
            <v>Congo, the Democratic Republic of the</v>
          </cell>
          <cell r="E207" t="str">
            <v>Expert Génie rural</v>
          </cell>
          <cell r="F207" t="str">
            <v>Nationals</v>
          </cell>
          <cell r="G207" t="str">
            <v>COD-030-Bukavu</v>
          </cell>
          <cell r="H207">
            <v>45189</v>
          </cell>
          <cell r="I207" t="str">
            <v>COD2202111-COD2202111-Pilier 3  Securite alimentaire et agriculture durable; Volet 1  A</v>
          </cell>
          <cell r="J207" t="str">
            <v>COD22021_A010301-COD22021_A010301</v>
          </cell>
          <cell r="K207" t="str">
            <v>DELAUNOIS, Valérie</v>
          </cell>
          <cell r="L207" t="str">
            <v>jules.ahadi@enabel.be</v>
          </cell>
          <cell r="M207" t="str">
            <v>Male</v>
          </cell>
          <cell r="N207">
            <v>45922</v>
          </cell>
          <cell r="O207" t="str">
            <v>(+243) 0998325184</v>
          </cell>
          <cell r="Q207">
            <v>32662</v>
          </cell>
          <cell r="R207" t="str">
            <v>Congo, the Democratic Republic of the</v>
          </cell>
          <cell r="S207" t="str">
            <v>Luvungi</v>
          </cell>
          <cell r="V207" t="str">
            <v>Position_5141</v>
          </cell>
          <cell r="W207" t="str">
            <v>LO-0012-Sector &amp; thematic expert</v>
          </cell>
          <cell r="Y207" t="str">
            <v>Enabel</v>
          </cell>
          <cell r="AF207" t="str">
            <v>Employee</v>
          </cell>
        </row>
        <row r="208">
          <cell r="A208">
            <v>53009</v>
          </cell>
          <cell r="B208" t="str">
            <v>Colette</v>
          </cell>
          <cell r="C208" t="str">
            <v>SHUKURU BIGABWA</v>
          </cell>
          <cell r="E208" t="str">
            <v>Chargé Genre</v>
          </cell>
          <cell r="F208" t="str">
            <v>Nationals</v>
          </cell>
          <cell r="G208" t="str">
            <v>COD-080-Kisangani</v>
          </cell>
          <cell r="H208">
            <v>45061</v>
          </cell>
          <cell r="I208" t="str">
            <v>2180COD-2180COD - Local office Democratic Republic of the</v>
          </cell>
          <cell r="J208" t="str">
            <v>Z030809-Z030809</v>
          </cell>
          <cell r="K208" t="str">
            <v>RAJAONARISOA EP ANDRIANTAVY, Mamy Arivelo Hanitriniaina</v>
          </cell>
          <cell r="L208" t="str">
            <v>colette.shukuru@enabel.be</v>
          </cell>
          <cell r="M208" t="str">
            <v>Female</v>
          </cell>
          <cell r="N208">
            <v>45800</v>
          </cell>
          <cell r="O208" t="str">
            <v>(+243) 975269095</v>
          </cell>
          <cell r="Q208">
            <v>33493</v>
          </cell>
          <cell r="R208" t="str">
            <v>Congo, the Democratic Republic of the</v>
          </cell>
          <cell r="S208" t="str">
            <v>Bunyakiri</v>
          </cell>
          <cell r="V208" t="str">
            <v>Position_4504</v>
          </cell>
          <cell r="W208" t="str">
            <v>LO-0011-Intervention Officer</v>
          </cell>
          <cell r="Y208" t="str">
            <v>Enabel</v>
          </cell>
          <cell r="Z208" t="str">
            <v>Operations</v>
          </cell>
          <cell r="AA208" t="str">
            <v>Operations Management Afrique Centrale, Orientale et Australe</v>
          </cell>
          <cell r="AB208" t="str">
            <v>L4_0007</v>
          </cell>
          <cell r="AC208" t="str">
            <v>RR Congo / RCA</v>
          </cell>
          <cell r="AD208" t="str">
            <v>L5_0101</v>
          </cell>
          <cell r="AE208" t="str">
            <v>Support</v>
          </cell>
          <cell r="AF208" t="str">
            <v>Employee</v>
          </cell>
        </row>
        <row r="209">
          <cell r="A209">
            <v>52184</v>
          </cell>
          <cell r="B209" t="str">
            <v>Rémy</v>
          </cell>
          <cell r="C209" t="str">
            <v>MUNGANGA SHUNGI</v>
          </cell>
          <cell r="E209" t="str">
            <v>acheteur public</v>
          </cell>
          <cell r="F209" t="str">
            <v>Nationals</v>
          </cell>
          <cell r="G209" t="str">
            <v>COD-070-Kinshasa</v>
          </cell>
          <cell r="H209">
            <v>44470</v>
          </cell>
          <cell r="I209" t="str">
            <v>COD2299511SH5-COD2299511SH5-Coordination Kinshasa</v>
          </cell>
          <cell r="J209" t="str">
            <v>COD2299_Z010201-COD2299_Z010201</v>
          </cell>
          <cell r="K209" t="str">
            <v>LECOMTE, Léa Isabelle Sylvie</v>
          </cell>
          <cell r="L209" t="str">
            <v>remy.munganga@enabel.be</v>
          </cell>
          <cell r="M209" t="str">
            <v>Male</v>
          </cell>
          <cell r="N209">
            <v>45750</v>
          </cell>
          <cell r="O209" t="str">
            <v>(+243) 993432723</v>
          </cell>
          <cell r="Q209">
            <v>31079</v>
          </cell>
          <cell r="R209" t="str">
            <v>Congo, the Democratic Republic of the</v>
          </cell>
          <cell r="S209" t="str">
            <v>Béni</v>
          </cell>
          <cell r="V209" t="str">
            <v>Position_585</v>
          </cell>
          <cell r="W209" t="str">
            <v>LO-001-Public procurer</v>
          </cell>
          <cell r="Y209" t="str">
            <v>Enabel</v>
          </cell>
          <cell r="Z209" t="str">
            <v>Operations</v>
          </cell>
          <cell r="AA209" t="str">
            <v>Operations Management Afrique Centrale, Orientale et Australe</v>
          </cell>
          <cell r="AB209" t="str">
            <v>L4_0007</v>
          </cell>
          <cell r="AC209" t="str">
            <v>RR Congo / RCA</v>
          </cell>
          <cell r="AD209" t="str">
            <v>L5_0101</v>
          </cell>
          <cell r="AE209" t="str">
            <v>Support</v>
          </cell>
          <cell r="AF209" t="str">
            <v>Employee</v>
          </cell>
        </row>
        <row r="210">
          <cell r="A210">
            <v>53027</v>
          </cell>
          <cell r="B210" t="str">
            <v>Mwanza</v>
          </cell>
          <cell r="C210" t="str">
            <v>ALOBA</v>
          </cell>
          <cell r="E210" t="str">
            <v>Assistant Administratif LOG</v>
          </cell>
          <cell r="F210" t="str">
            <v>Nationals</v>
          </cell>
          <cell r="G210" t="str">
            <v>COD-080-Kisangani</v>
          </cell>
          <cell r="H210">
            <v>45071</v>
          </cell>
          <cell r="I210" t="str">
            <v>COD2299111SH1-COD2299111SH1-Coordination Tshopo</v>
          </cell>
          <cell r="J210" t="str">
            <v>COD2299_Z010201-COD2299_Z010201</v>
          </cell>
          <cell r="K210" t="str">
            <v>OSOMBA PUTSHI, Hervé</v>
          </cell>
          <cell r="L210" t="str">
            <v>mwanza.aloba@enabel.be</v>
          </cell>
          <cell r="M210" t="str">
            <v>Male</v>
          </cell>
          <cell r="N210">
            <v>45780</v>
          </cell>
          <cell r="O210" t="str">
            <v>(+243) 856177769</v>
          </cell>
          <cell r="Q210">
            <v>29954</v>
          </cell>
          <cell r="R210" t="str">
            <v>Congo, the Democratic Republic of the</v>
          </cell>
          <cell r="V210" t="str">
            <v>Position_4925</v>
          </cell>
          <cell r="W210" t="str">
            <v>LO-002-Administrative assistant</v>
          </cell>
          <cell r="Y210" t="str">
            <v>Enabel</v>
          </cell>
          <cell r="Z210" t="str">
            <v>Operations</v>
          </cell>
          <cell r="AA210" t="str">
            <v>Operations Management Afrique Centrale, Orientale et Australe</v>
          </cell>
          <cell r="AB210" t="str">
            <v>L4_0007</v>
          </cell>
          <cell r="AC210" t="str">
            <v>RR Congo / RCA</v>
          </cell>
          <cell r="AD210" t="str">
            <v>L5_0101</v>
          </cell>
          <cell r="AE210" t="str">
            <v>Support</v>
          </cell>
          <cell r="AF210" t="str">
            <v>Employee</v>
          </cell>
        </row>
        <row r="211">
          <cell r="A211">
            <v>52892</v>
          </cell>
          <cell r="B211" t="str">
            <v>Freddy</v>
          </cell>
          <cell r="C211" t="str">
            <v>MPEMBELE</v>
          </cell>
          <cell r="D211" t="str">
            <v>Congo, the Democratic Republic of the</v>
          </cell>
          <cell r="E211" t="str">
            <v>Chauffeur</v>
          </cell>
          <cell r="F211" t="str">
            <v>Nationals</v>
          </cell>
          <cell r="G211" t="str">
            <v>COD-070-Kinshasa</v>
          </cell>
          <cell r="H211">
            <v>44998</v>
          </cell>
          <cell r="I211" t="str">
            <v>COD2299511SH5-COD2299511SH5-Coordination Kinshasa</v>
          </cell>
          <cell r="J211" t="str">
            <v>COD2299_Z010201-COD2299_Z010201</v>
          </cell>
          <cell r="K211" t="str">
            <v>ABONGOMOTI, Hugues</v>
          </cell>
          <cell r="L211" t="str">
            <v>freddy.mpembele@enabel.be</v>
          </cell>
          <cell r="M211" t="str">
            <v>Male</v>
          </cell>
          <cell r="N211">
            <v>45729</v>
          </cell>
          <cell r="O211" t="str">
            <v>(+243) 816605252</v>
          </cell>
          <cell r="Q211">
            <v>29727</v>
          </cell>
          <cell r="R211" t="str">
            <v>Congo, the Democratic Republic of the</v>
          </cell>
          <cell r="S211" t="str">
            <v>Kinshasa</v>
          </cell>
          <cell r="V211" t="str">
            <v>Position_665</v>
          </cell>
          <cell r="W211" t="str">
            <v>LO-004-Driver</v>
          </cell>
          <cell r="Y211" t="str">
            <v>Enabel</v>
          </cell>
          <cell r="Z211" t="str">
            <v>Operations</v>
          </cell>
          <cell r="AA211" t="str">
            <v>Operations Management Afrique Centrale, Orientale et Australe</v>
          </cell>
          <cell r="AB211" t="str">
            <v>L4_0007</v>
          </cell>
          <cell r="AC211" t="str">
            <v>RR Congo / RCA</v>
          </cell>
          <cell r="AD211" t="str">
            <v>L5_0101</v>
          </cell>
          <cell r="AE211" t="str">
            <v>Support</v>
          </cell>
          <cell r="AF211" t="str">
            <v>Employee</v>
          </cell>
        </row>
        <row r="212">
          <cell r="A212">
            <v>50623</v>
          </cell>
          <cell r="B212" t="str">
            <v>Thérèse</v>
          </cell>
          <cell r="C212" t="str">
            <v>FURAHA ULIMWENGU</v>
          </cell>
          <cell r="D212" t="str">
            <v>Congo, the Democratic Republic of the</v>
          </cell>
          <cell r="E212" t="str">
            <v>caissière</v>
          </cell>
          <cell r="F212" t="str">
            <v>Nationals</v>
          </cell>
          <cell r="G212" t="str">
            <v>COD-120-Mbuji Mayi</v>
          </cell>
          <cell r="H212">
            <v>43717</v>
          </cell>
          <cell r="I212" t="str">
            <v>COD2299211SH2-COD2299211SH2-Coordination KorLom</v>
          </cell>
          <cell r="J212" t="str">
            <v>COD2299_Z010201-COD2299_Z010201</v>
          </cell>
          <cell r="K212" t="str">
            <v>MUTOMBO MANGENDA, Jean-pierre</v>
          </cell>
          <cell r="L212" t="str">
            <v>therese.furaha@enabel.be</v>
          </cell>
          <cell r="M212" t="str">
            <v>Female</v>
          </cell>
          <cell r="N212">
            <v>45657</v>
          </cell>
          <cell r="O212" t="str">
            <v>(+243) 997095794</v>
          </cell>
          <cell r="Q212">
            <v>28262</v>
          </cell>
          <cell r="R212" t="str">
            <v>Congo, the Democratic Republic of the</v>
          </cell>
          <cell r="V212" t="str">
            <v>Position_2895</v>
          </cell>
          <cell r="W212" t="str">
            <v>LO-002-Administrative assistant</v>
          </cell>
          <cell r="Y212" t="str">
            <v>Enabel</v>
          </cell>
          <cell r="Z212" t="str">
            <v>Operations</v>
          </cell>
          <cell r="AA212" t="str">
            <v>Operations Management Afrique Centrale, Orientale et Australe</v>
          </cell>
          <cell r="AB212" t="str">
            <v>L4_0007</v>
          </cell>
          <cell r="AC212" t="str">
            <v>RR Congo / RCA</v>
          </cell>
          <cell r="AD212" t="str">
            <v>L5_0101</v>
          </cell>
          <cell r="AE212" t="str">
            <v>Support</v>
          </cell>
          <cell r="AF212" t="str">
            <v>Employee</v>
          </cell>
        </row>
        <row r="213">
          <cell r="A213">
            <v>52246</v>
          </cell>
          <cell r="B213" t="str">
            <v>Esther</v>
          </cell>
          <cell r="C213" t="str">
            <v>MAKABA PHEBE</v>
          </cell>
          <cell r="E213" t="str">
            <v>assistante administrative</v>
          </cell>
          <cell r="F213" t="str">
            <v>Nationals</v>
          </cell>
          <cell r="G213" t="str">
            <v>COD-070-Kinshasa</v>
          </cell>
          <cell r="H213">
            <v>44523</v>
          </cell>
          <cell r="I213" t="str">
            <v>COD2299511SH5-COD2299511SH5-Coordination Kinshasa</v>
          </cell>
          <cell r="J213" t="str">
            <v>COD2299_Z010201-COD2299_Z010201</v>
          </cell>
          <cell r="K213" t="str">
            <v>ODDOS, Gilles Michel</v>
          </cell>
          <cell r="L213" t="str">
            <v>esther.makaba@enabel.be</v>
          </cell>
          <cell r="M213" t="str">
            <v>Female</v>
          </cell>
          <cell r="N213">
            <v>45809</v>
          </cell>
          <cell r="O213" t="str">
            <v>(+243) 822742326</v>
          </cell>
          <cell r="Q213">
            <v>34082</v>
          </cell>
          <cell r="R213" t="str">
            <v>Congo, the Democratic Republic of the</v>
          </cell>
          <cell r="S213" t="str">
            <v>Kwilu-Ngongo</v>
          </cell>
          <cell r="V213" t="str">
            <v>Position_541</v>
          </cell>
          <cell r="W213" t="str">
            <v>LO-002-Administrative assistant</v>
          </cell>
          <cell r="Y213" t="str">
            <v>Enabel</v>
          </cell>
          <cell r="Z213" t="str">
            <v>Operations</v>
          </cell>
          <cell r="AA213" t="str">
            <v>Operations Management Afrique Centrale, Orientale et Australe</v>
          </cell>
          <cell r="AB213" t="str">
            <v>L4_0007</v>
          </cell>
          <cell r="AC213" t="str">
            <v>RR Congo / RCA</v>
          </cell>
          <cell r="AF213" t="str">
            <v>Employee</v>
          </cell>
        </row>
        <row r="214">
          <cell r="A214">
            <v>50752</v>
          </cell>
          <cell r="B214" t="str">
            <v>Eric</v>
          </cell>
          <cell r="C214" t="str">
            <v>IZANA</v>
          </cell>
          <cell r="D214" t="str">
            <v>Congo, the Democratic Republic of the</v>
          </cell>
          <cell r="E214" t="str">
            <v>ICT &amp; Digitalisation officer</v>
          </cell>
          <cell r="F214" t="str">
            <v>Nationals</v>
          </cell>
          <cell r="G214" t="str">
            <v>COD-120-Mbuji Mayi</v>
          </cell>
          <cell r="H214">
            <v>43282</v>
          </cell>
          <cell r="I214" t="str">
            <v>COD2299211SH2-COD2299211SH2-Coordination KorLom</v>
          </cell>
          <cell r="J214" t="str">
            <v>COD2299_Z010301-COD2299_Z010301</v>
          </cell>
          <cell r="K214" t="str">
            <v>Tinda, Hilaire</v>
          </cell>
          <cell r="L214" t="str">
            <v>eric.izana@enabel.be</v>
          </cell>
          <cell r="M214" t="str">
            <v>Male</v>
          </cell>
          <cell r="N214">
            <v>45750</v>
          </cell>
          <cell r="O214" t="str">
            <v>(+243) 816878357</v>
          </cell>
          <cell r="Q214">
            <v>30754</v>
          </cell>
          <cell r="R214" t="str">
            <v>Congo, the Democratic Republic of the</v>
          </cell>
          <cell r="V214" t="str">
            <v>Position_2379</v>
          </cell>
          <cell r="W214" t="str">
            <v>LO-0015-ICT officer</v>
          </cell>
          <cell r="X214" t="str">
            <v>Digitalisation</v>
          </cell>
          <cell r="Y214" t="str">
            <v>Enabel</v>
          </cell>
          <cell r="Z214" t="str">
            <v>Operations</v>
          </cell>
          <cell r="AA214" t="str">
            <v>Operations Management Afrique Centrale, Orientale et Australe</v>
          </cell>
          <cell r="AB214" t="str">
            <v>L4_0007</v>
          </cell>
          <cell r="AC214" t="str">
            <v>RR Congo / RCA</v>
          </cell>
          <cell r="AD214" t="str">
            <v>L5_0101</v>
          </cell>
          <cell r="AE214" t="str">
            <v>Support</v>
          </cell>
          <cell r="AF214" t="str">
            <v>Employee</v>
          </cell>
        </row>
        <row r="215">
          <cell r="A215">
            <v>51609</v>
          </cell>
          <cell r="B215" t="str">
            <v>Nicole</v>
          </cell>
          <cell r="C215" t="str">
            <v>LUTUNDULA AWOYI</v>
          </cell>
          <cell r="E215" t="str">
            <v>Chargée de Paie</v>
          </cell>
          <cell r="F215" t="str">
            <v>Nationals</v>
          </cell>
          <cell r="G215" t="str">
            <v>COD-070-Kinshasa</v>
          </cell>
          <cell r="H215">
            <v>44070</v>
          </cell>
          <cell r="I215" t="str">
            <v>2180COD-2180COD - Local office Democratic Republic of the</v>
          </cell>
          <cell r="J215" t="str">
            <v>Z010200-Z010200</v>
          </cell>
          <cell r="K215" t="str">
            <v>MUTETA NGOIE, Francine</v>
          </cell>
          <cell r="L215" t="str">
            <v>nicole.awoyi@enabel.be</v>
          </cell>
          <cell r="M215" t="str">
            <v>Female</v>
          </cell>
          <cell r="O215" t="str">
            <v>(+243) (0)977770355</v>
          </cell>
          <cell r="Q215">
            <v>31972</v>
          </cell>
          <cell r="R215" t="str">
            <v>Congo, the Democratic Republic of the</v>
          </cell>
          <cell r="S215" t="str">
            <v>Kinshasa</v>
          </cell>
          <cell r="V215" t="str">
            <v>Position_3351</v>
          </cell>
          <cell r="W215" t="str">
            <v>LO-023-Payroll officer</v>
          </cell>
          <cell r="Y215" t="str">
            <v>Enabel</v>
          </cell>
          <cell r="Z215" t="str">
            <v>Operations</v>
          </cell>
          <cell r="AA215" t="str">
            <v>Operations Management Afrique Centrale, Orientale et Australe</v>
          </cell>
          <cell r="AB215" t="str">
            <v>L4_0007</v>
          </cell>
          <cell r="AC215" t="str">
            <v>RR Congo / RCA</v>
          </cell>
          <cell r="AD215" t="str">
            <v>L5_0101</v>
          </cell>
          <cell r="AE215" t="str">
            <v>Support</v>
          </cell>
          <cell r="AF215" t="str">
            <v>Employee</v>
          </cell>
        </row>
        <row r="216">
          <cell r="A216">
            <v>50830</v>
          </cell>
          <cell r="B216" t="str">
            <v>Adolphe</v>
          </cell>
          <cell r="C216" t="str">
            <v>Tshiamala</v>
          </cell>
          <cell r="D216" t="str">
            <v>Congo, the Democratic Republic of the</v>
          </cell>
          <cell r="E216" t="str">
            <v>Gestionnaire logistique et achats</v>
          </cell>
          <cell r="F216" t="str">
            <v>Nationals</v>
          </cell>
          <cell r="G216" t="str">
            <v>COD-070-Kinshasa</v>
          </cell>
          <cell r="H216">
            <v>44918</v>
          </cell>
          <cell r="I216" t="str">
            <v>COD2100511SP1-COD2100511SP1-Portefeuille Regional Thematique Protection Sociale Afrique Centr</v>
          </cell>
          <cell r="J216" t="str">
            <v>COD21005_Z010201-COD21005_Z010201</v>
          </cell>
          <cell r="K216" t="str">
            <v>Mbedi, Julie</v>
          </cell>
          <cell r="L216" t="str">
            <v>adolphe.tshiamala@enabel.be</v>
          </cell>
          <cell r="M216" t="str">
            <v>Male</v>
          </cell>
          <cell r="N216">
            <v>45659</v>
          </cell>
          <cell r="O216" t="str">
            <v>(+243) 816674995</v>
          </cell>
          <cell r="Q216">
            <v>26634</v>
          </cell>
          <cell r="R216" t="str">
            <v>Congo, the Democratic Republic of the</v>
          </cell>
          <cell r="S216" t="str">
            <v>Likasi</v>
          </cell>
          <cell r="V216" t="str">
            <v>Position_4565</v>
          </cell>
          <cell r="W216" t="str">
            <v>LO-0017-Logistics and procurement administrator</v>
          </cell>
          <cell r="Y216" t="str">
            <v>Enabel</v>
          </cell>
          <cell r="Z216" t="str">
            <v>Operations</v>
          </cell>
          <cell r="AA216" t="str">
            <v>Operations Management Afrique Centrale, Orientale et Australe</v>
          </cell>
          <cell r="AB216" t="str">
            <v>L4_0007</v>
          </cell>
          <cell r="AC216" t="str">
            <v>RR Congo / RCA</v>
          </cell>
          <cell r="AD216" t="str">
            <v>L5_0101</v>
          </cell>
          <cell r="AE216" t="str">
            <v>Support</v>
          </cell>
          <cell r="AF216" t="str">
            <v>Employee</v>
          </cell>
        </row>
        <row r="217">
          <cell r="A217">
            <v>52982</v>
          </cell>
          <cell r="B217" t="str">
            <v>Constantin</v>
          </cell>
          <cell r="C217" t="str">
            <v>MAMBO  FUNDI</v>
          </cell>
          <cell r="D217" t="str">
            <v>Congo, the Democratic Republic of the</v>
          </cell>
          <cell r="E217" t="str">
            <v>Assistant log voyages et charroi</v>
          </cell>
          <cell r="F217" t="str">
            <v>Nationals</v>
          </cell>
          <cell r="G217" t="str">
            <v>COD-200-Isangi</v>
          </cell>
          <cell r="H217">
            <v>45049</v>
          </cell>
          <cell r="I217" t="str">
            <v>COD2299111SH1-COD2299111SH1-Coordination Tshopo</v>
          </cell>
          <cell r="J217" t="str">
            <v>COD2299_Z010201-COD2299_Z010201</v>
          </cell>
          <cell r="K217" t="str">
            <v>CILUMBA WA BANTU, Honoré christian</v>
          </cell>
          <cell r="L217" t="str">
            <v>constantin.mambo@enabel.be</v>
          </cell>
          <cell r="M217" t="str">
            <v>Male</v>
          </cell>
          <cell r="N217">
            <v>45780</v>
          </cell>
          <cell r="O217" t="str">
            <v>(+243) 81 56 67 179</v>
          </cell>
          <cell r="Q217">
            <v>27555</v>
          </cell>
          <cell r="R217" t="str">
            <v>Congo, the Democratic Republic of the</v>
          </cell>
          <cell r="S217" t="str">
            <v>KANGUMBU</v>
          </cell>
          <cell r="V217" t="str">
            <v>Position_4877</v>
          </cell>
          <cell r="W217" t="str">
            <v>LO-002-Administrative assistant</v>
          </cell>
          <cell r="Y217" t="str">
            <v>Enabel</v>
          </cell>
          <cell r="Z217" t="str">
            <v>Operations</v>
          </cell>
          <cell r="AA217" t="str">
            <v>Operations Management Afrique Centrale, Orientale et Australe</v>
          </cell>
          <cell r="AB217" t="str">
            <v>L4_0007</v>
          </cell>
          <cell r="AC217" t="str">
            <v>RR Congo / RCA</v>
          </cell>
          <cell r="AD217" t="str">
            <v>L5_0101</v>
          </cell>
          <cell r="AE217" t="str">
            <v>Support</v>
          </cell>
          <cell r="AF217" t="str">
            <v>Employee</v>
          </cell>
        </row>
        <row r="218">
          <cell r="A218">
            <v>40432</v>
          </cell>
          <cell r="B218" t="str">
            <v>Stéphane</v>
          </cell>
          <cell r="C218" t="str">
            <v>KADIMA SHAMBUYI</v>
          </cell>
          <cell r="D218" t="str">
            <v>Congo, the Democratic Republic of the</v>
          </cell>
          <cell r="E218" t="str">
            <v>Chauffeur</v>
          </cell>
          <cell r="F218" t="str">
            <v>Nationals</v>
          </cell>
          <cell r="G218" t="str">
            <v>COD-120-Mbuji Mayi</v>
          </cell>
          <cell r="H218">
            <v>42065</v>
          </cell>
          <cell r="I218" t="str">
            <v>COD2299211SH2-COD2299211SH2-Coordination KorLom</v>
          </cell>
          <cell r="J218" t="str">
            <v>COD2299_Z010201-COD2299_Z010201</v>
          </cell>
          <cell r="K218" t="str">
            <v>MISENGA CIANYI, Jacqueline</v>
          </cell>
          <cell r="L218" t="str">
            <v>stephane.kadima@enabel.be</v>
          </cell>
          <cell r="M218" t="str">
            <v>Male</v>
          </cell>
          <cell r="N218">
            <v>45657</v>
          </cell>
          <cell r="O218" t="str">
            <v>(+243) 997261708</v>
          </cell>
          <cell r="Q218">
            <v>22823</v>
          </cell>
          <cell r="R218" t="str">
            <v>Congo, the Democratic Republic of the</v>
          </cell>
          <cell r="S218" t="str">
            <v>Mbuji-Mayi</v>
          </cell>
          <cell r="V218" t="str">
            <v>Position_526</v>
          </cell>
          <cell r="W218" t="str">
            <v>LO-004-Driver</v>
          </cell>
          <cell r="Y218" t="str">
            <v>Enabel</v>
          </cell>
          <cell r="Z218" t="str">
            <v>Operations</v>
          </cell>
          <cell r="AA218" t="str">
            <v>Operations Management Afrique Centrale, Orientale et Australe</v>
          </cell>
          <cell r="AB218" t="str">
            <v>L4_0007</v>
          </cell>
          <cell r="AC218" t="str">
            <v>RR Congo / RCA</v>
          </cell>
          <cell r="AD218" t="str">
            <v>L5_0101</v>
          </cell>
          <cell r="AE218" t="str">
            <v>Support</v>
          </cell>
          <cell r="AF218" t="str">
            <v>Blue Collar Worker</v>
          </cell>
        </row>
        <row r="219">
          <cell r="A219">
            <v>52083</v>
          </cell>
          <cell r="B219" t="str">
            <v>Francisco</v>
          </cell>
          <cell r="C219" t="str">
            <v>CIDORHO BYENDA</v>
          </cell>
          <cell r="E219" t="str">
            <v>IO entreprenariat agricole</v>
          </cell>
          <cell r="F219" t="str">
            <v>Nationals</v>
          </cell>
          <cell r="G219" t="str">
            <v>COD-140-Ngandajika</v>
          </cell>
          <cell r="H219">
            <v>44413</v>
          </cell>
          <cell r="I219" t="str">
            <v>COD2201511-COD2201511-Pilier 3  Securite alimentaire et agriculture durable; Volet 1  A</v>
          </cell>
          <cell r="J219" t="str">
            <v>RDC1217711_B050400-RDC1217711_B050400</v>
          </cell>
          <cell r="K219" t="str">
            <v>KAMBALE  NZILAMBA, Jeadot</v>
          </cell>
          <cell r="L219" t="str">
            <v>francisco.cidorho@enabel.be</v>
          </cell>
          <cell r="M219" t="str">
            <v>Male</v>
          </cell>
          <cell r="N219">
            <v>45657</v>
          </cell>
          <cell r="O219" t="str">
            <v>(+243) 853214444</v>
          </cell>
          <cell r="Q219">
            <v>32213</v>
          </cell>
          <cell r="R219" t="str">
            <v>Congo, the Democratic Republic of the</v>
          </cell>
          <cell r="S219" t="str">
            <v>KABALE</v>
          </cell>
          <cell r="V219" t="str">
            <v>Position_3520</v>
          </cell>
          <cell r="W219" t="str">
            <v>LO-0011-Intervention Officer</v>
          </cell>
          <cell r="Y219" t="str">
            <v>Enabel</v>
          </cell>
          <cell r="Z219" t="str">
            <v>Operations</v>
          </cell>
          <cell r="AA219" t="str">
            <v>Operations Management Afrique Centrale, Orientale et Australe</v>
          </cell>
          <cell r="AB219" t="str">
            <v>L4_0007</v>
          </cell>
          <cell r="AC219" t="str">
            <v>RR Congo / RCA</v>
          </cell>
          <cell r="AD219" t="str">
            <v>L5_0100</v>
          </cell>
          <cell r="AE219" t="str">
            <v>Projects</v>
          </cell>
          <cell r="AF219" t="str">
            <v>Employee</v>
          </cell>
        </row>
        <row r="220">
          <cell r="A220">
            <v>52851</v>
          </cell>
          <cell r="B220" t="str">
            <v>Igor</v>
          </cell>
          <cell r="C220" t="str">
            <v>BESSON</v>
          </cell>
          <cell r="D220" t="str">
            <v>France</v>
          </cell>
          <cell r="E220" t="str">
            <v>Expert en Formation et Insertion professionnelle DEVRUR II</v>
          </cell>
          <cell r="F220" t="str">
            <v>Expats</v>
          </cell>
          <cell r="G220" t="str">
            <v>CAF-010-Bangui</v>
          </cell>
          <cell r="H220">
            <v>44986</v>
          </cell>
          <cell r="I220" t="str">
            <v>CAF1900511-CAF1900511-Programme d’Appui au Developpement Rural « Ouvrir des perspect</v>
          </cell>
          <cell r="J220" t="str">
            <v>CAF19005_A040101-CAF19005_A040101</v>
          </cell>
          <cell r="K220" t="str">
            <v>NIOX EP DIOUF, Corine</v>
          </cell>
          <cell r="L220" t="str">
            <v>igor.besson@enabel.be</v>
          </cell>
          <cell r="M220" t="str">
            <v>Male</v>
          </cell>
          <cell r="N220">
            <v>45596</v>
          </cell>
          <cell r="O220" t="str">
            <v>(+33) (0)767476149</v>
          </cell>
          <cell r="Q220">
            <v>23564</v>
          </cell>
          <cell r="R220" t="str">
            <v>France</v>
          </cell>
          <cell r="S220" t="str">
            <v>Châtenay-Malabry</v>
          </cell>
          <cell r="V220" t="str">
            <v>Position_3512</v>
          </cell>
          <cell r="W220" t="str">
            <v>EX-122-Sector &amp; thematic expert</v>
          </cell>
          <cell r="Y220" t="str">
            <v>Enabel</v>
          </cell>
          <cell r="Z220" t="str">
            <v>Operations</v>
          </cell>
          <cell r="AA220" t="str">
            <v>Operations Management Afrique Centrale, Orientale et Australe</v>
          </cell>
          <cell r="AB220" t="str">
            <v>L4_0007</v>
          </cell>
          <cell r="AC220" t="str">
            <v>RR Congo / RCA</v>
          </cell>
          <cell r="AD220" t="str">
            <v>L5_0100</v>
          </cell>
          <cell r="AE220" t="str">
            <v>Projects</v>
          </cell>
          <cell r="AF220" t="str">
            <v>Employee</v>
          </cell>
        </row>
        <row r="221">
          <cell r="A221">
            <v>52662</v>
          </cell>
          <cell r="B221" t="str">
            <v>Nathalie</v>
          </cell>
          <cell r="C221" t="str">
            <v>BINDJA</v>
          </cell>
          <cell r="E221" t="str">
            <v>Intervention Officer chargée Genre</v>
          </cell>
          <cell r="F221" t="str">
            <v>Nationals</v>
          </cell>
          <cell r="G221" t="str">
            <v>COD-070-Kinshasa</v>
          </cell>
          <cell r="H221">
            <v>44819</v>
          </cell>
          <cell r="I221" t="str">
            <v>2180COD-2180COD - Local office Democratic Republic of the</v>
          </cell>
          <cell r="J221" t="str">
            <v>Z030809-Z030809</v>
          </cell>
          <cell r="K221" t="str">
            <v>SPRUYT, KATRIEN</v>
          </cell>
          <cell r="L221" t="str">
            <v>nathalie.bindja@enabel.be</v>
          </cell>
          <cell r="M221" t="str">
            <v>Female</v>
          </cell>
          <cell r="N221">
            <v>45551</v>
          </cell>
          <cell r="Q221">
            <v>32760</v>
          </cell>
          <cell r="R221" t="str">
            <v>Congo, the Democratic Republic of the</v>
          </cell>
          <cell r="V221" t="str">
            <v>Position_4447</v>
          </cell>
          <cell r="W221" t="str">
            <v>LO-0011-Intervention Officer</v>
          </cell>
          <cell r="Y221" t="str">
            <v>Enabel</v>
          </cell>
          <cell r="Z221" t="str">
            <v>Operations</v>
          </cell>
          <cell r="AA221" t="str">
            <v>Operations Management Afrique Centrale, Orientale et Australe</v>
          </cell>
          <cell r="AB221" t="str">
            <v>L4_0007</v>
          </cell>
          <cell r="AC221" t="str">
            <v>RR Congo / RCA</v>
          </cell>
          <cell r="AD221" t="str">
            <v>L5_0100</v>
          </cell>
          <cell r="AE221" t="str">
            <v>Projects</v>
          </cell>
          <cell r="AF221" t="str">
            <v>Employee</v>
          </cell>
        </row>
        <row r="222">
          <cell r="A222">
            <v>52784</v>
          </cell>
          <cell r="B222" t="str">
            <v>Charles</v>
          </cell>
          <cell r="C222" t="str">
            <v>NIHANGAZA</v>
          </cell>
          <cell r="D222" t="str">
            <v>Burundi</v>
          </cell>
          <cell r="E222" t="str">
            <v>Expert.e en stratégie et politiques fiscales</v>
          </cell>
          <cell r="F222" t="str">
            <v>Expats</v>
          </cell>
          <cell r="G222" t="str">
            <v>COD-070-Kinshasa</v>
          </cell>
          <cell r="H222">
            <v>44927</v>
          </cell>
          <cell r="I222" t="str">
            <v>RDC1015311-RDC1015311 - FEX2</v>
          </cell>
          <cell r="J222" t="str">
            <v>RDC1015311_E070104-RDC1015311_E070104</v>
          </cell>
          <cell r="K222" t="str">
            <v>VERSTRAELEN, Krista Francisca J.</v>
          </cell>
          <cell r="L222" t="str">
            <v>charles.nihangaza@enabel.be</v>
          </cell>
          <cell r="M222" t="str">
            <v>Male</v>
          </cell>
          <cell r="N222">
            <v>46630</v>
          </cell>
          <cell r="O222" t="str">
            <v>(+257) (0)76211211</v>
          </cell>
          <cell r="Q222">
            <v>21652</v>
          </cell>
          <cell r="R222" t="str">
            <v>Burundi</v>
          </cell>
          <cell r="S222" t="str">
            <v>Gisanze</v>
          </cell>
          <cell r="V222" t="str">
            <v>Position_4647</v>
          </cell>
          <cell r="W222" t="str">
            <v>EX-SPE-Strategy Policy Expert</v>
          </cell>
          <cell r="Y222" t="str">
            <v>Enabel</v>
          </cell>
          <cell r="Z222" t="str">
            <v>Operations</v>
          </cell>
          <cell r="AA222" t="str">
            <v>Operations Management Afrique Centrale, Orientale et Australe</v>
          </cell>
          <cell r="AB222" t="str">
            <v>L4_0007</v>
          </cell>
          <cell r="AC222" t="str">
            <v>RR Congo / RCA</v>
          </cell>
          <cell r="AD222" t="str">
            <v>L5_0100</v>
          </cell>
          <cell r="AE222" t="str">
            <v>Projects</v>
          </cell>
        </row>
        <row r="223">
          <cell r="A223">
            <v>51968</v>
          </cell>
          <cell r="B223" t="str">
            <v>Yollande</v>
          </cell>
          <cell r="C223" t="str">
            <v>MALI ESAHO</v>
          </cell>
          <cell r="D223" t="str">
            <v>Congo, the Democratic Republic of the</v>
          </cell>
          <cell r="E223" t="str">
            <v>Expert Ingénierie et Formation</v>
          </cell>
          <cell r="F223" t="str">
            <v>Nationals</v>
          </cell>
          <cell r="G223" t="str">
            <v>COD-070-Kinshasa</v>
          </cell>
          <cell r="H223">
            <v>44348</v>
          </cell>
          <cell r="I223" t="str">
            <v>COD2000111-COD2000111-Programme d’appui au Developpement de l’employabilite et de</v>
          </cell>
          <cell r="J223" t="str">
            <v>COD20001_Z030701-COD20001_Z030701</v>
          </cell>
          <cell r="K223" t="str">
            <v>HENDERYCKX, Emmanuelle Myriam H.</v>
          </cell>
          <cell r="L223" t="str">
            <v>yollande.mali@enabel.be</v>
          </cell>
          <cell r="M223" t="str">
            <v>Female</v>
          </cell>
          <cell r="N223">
            <v>46044</v>
          </cell>
          <cell r="O223" t="str">
            <v>(+243) 0824272468</v>
          </cell>
          <cell r="Q223">
            <v>33740</v>
          </cell>
          <cell r="R223" t="str">
            <v>Congo, the Democratic Republic of the</v>
          </cell>
          <cell r="S223" t="str">
            <v>Kinshasa</v>
          </cell>
          <cell r="V223" t="str">
            <v>Position_3697</v>
          </cell>
          <cell r="W223" t="str">
            <v>LO-0012-Sector &amp; thematic expert</v>
          </cell>
          <cell r="Y223" t="str">
            <v>Enabel</v>
          </cell>
          <cell r="Z223" t="str">
            <v>Operations</v>
          </cell>
          <cell r="AA223" t="str">
            <v>Operations Management Afrique Centrale, Orientale et Australe</v>
          </cell>
          <cell r="AB223" t="str">
            <v>L4_0007</v>
          </cell>
          <cell r="AC223" t="str">
            <v>RR Congo / RCA</v>
          </cell>
          <cell r="AD223" t="str">
            <v>L5_0100</v>
          </cell>
          <cell r="AE223" t="str">
            <v>Projects</v>
          </cell>
          <cell r="AF223" t="str">
            <v>Employee</v>
          </cell>
        </row>
        <row r="224">
          <cell r="A224">
            <v>53103</v>
          </cell>
          <cell r="B224" t="str">
            <v>patrick</v>
          </cell>
          <cell r="C224" t="str">
            <v>NGOYI MUKENGE</v>
          </cell>
          <cell r="D224" t="str">
            <v>Congo, the Democratic Republic of the</v>
          </cell>
          <cell r="E224" t="str">
            <v>chargé VBG</v>
          </cell>
          <cell r="F224" t="str">
            <v>Nationals</v>
          </cell>
          <cell r="G224" t="str">
            <v>COD-280-Bunia</v>
          </cell>
          <cell r="H224">
            <v>45124</v>
          </cell>
          <cell r="I224" t="str">
            <v>COD2100411-COD2100411-UNI.E.S POUR L’EGALITE DES GENRES</v>
          </cell>
          <cell r="J224" t="str">
            <v>COD21004_B040104-COD21004_B040104</v>
          </cell>
          <cell r="K224" t="str">
            <v>GBILIMOU, Cécé Daniel</v>
          </cell>
          <cell r="L224" t="str">
            <v>patrick.ngoyi@enabel.be</v>
          </cell>
          <cell r="M224" t="str">
            <v>Male</v>
          </cell>
          <cell r="N224">
            <v>45855</v>
          </cell>
          <cell r="O224" t="str">
            <v>(+243) 991246153</v>
          </cell>
          <cell r="Q224">
            <v>32342</v>
          </cell>
          <cell r="R224" t="str">
            <v>Congo, the Democratic Republic of the</v>
          </cell>
          <cell r="S224" t="str">
            <v>Sandoa</v>
          </cell>
          <cell r="V224" t="str">
            <v>Position_5043</v>
          </cell>
          <cell r="W224" t="str">
            <v>LO-0011-Intervention Officer</v>
          </cell>
          <cell r="Y224" t="str">
            <v>Enabel</v>
          </cell>
          <cell r="Z224" t="str">
            <v>Operations</v>
          </cell>
          <cell r="AA224" t="str">
            <v>Operations Management Afrique Centrale, Orientale et Australe</v>
          </cell>
          <cell r="AB224" t="str">
            <v>L4_0007</v>
          </cell>
          <cell r="AC224" t="str">
            <v>RR Congo / RCA</v>
          </cell>
          <cell r="AD224" t="str">
            <v>L5_0100</v>
          </cell>
          <cell r="AE224" t="str">
            <v>Projects</v>
          </cell>
          <cell r="AF224" t="str">
            <v>Employee</v>
          </cell>
        </row>
        <row r="225">
          <cell r="A225">
            <v>40406</v>
          </cell>
          <cell r="B225" t="str">
            <v>Alain</v>
          </cell>
          <cell r="C225" t="str">
            <v>MBUYAMBA WA NYENGELE</v>
          </cell>
          <cell r="D225" t="str">
            <v>Congo, the Democratic Republic of the</v>
          </cell>
          <cell r="E225" t="str">
            <v>Assistant administratif LOG</v>
          </cell>
          <cell r="F225" t="str">
            <v>Nationals</v>
          </cell>
          <cell r="G225" t="str">
            <v>COD-070-Kinshasa</v>
          </cell>
          <cell r="H225">
            <v>43997</v>
          </cell>
          <cell r="I225" t="str">
            <v>COD2299511SH5-COD2299511SH5-Coordination Kinshasa</v>
          </cell>
          <cell r="J225" t="str">
            <v>COD2299_Z010201-COD2299_Z010201</v>
          </cell>
          <cell r="K225" t="str">
            <v>Mbedi, Julie</v>
          </cell>
          <cell r="L225" t="str">
            <v>alain.mbuyamba@enabel.be</v>
          </cell>
          <cell r="M225" t="str">
            <v>Male</v>
          </cell>
          <cell r="N225">
            <v>45750</v>
          </cell>
          <cell r="O225" t="str">
            <v>(+243) (0)997333291</v>
          </cell>
          <cell r="Q225">
            <v>25514</v>
          </cell>
          <cell r="R225" t="str">
            <v>Congo, the Democratic Republic of the</v>
          </cell>
          <cell r="S225" t="str">
            <v>Kolwezi</v>
          </cell>
          <cell r="V225" t="str">
            <v>Position_3268</v>
          </cell>
          <cell r="W225" t="str">
            <v>LO-002-Administrative assistant</v>
          </cell>
          <cell r="X225" t="str">
            <v>Logistics</v>
          </cell>
          <cell r="Y225" t="str">
            <v>Enabel</v>
          </cell>
          <cell r="Z225" t="str">
            <v>Operations</v>
          </cell>
          <cell r="AA225" t="str">
            <v>Operations Management Afrique Centrale, Orientale et Australe</v>
          </cell>
          <cell r="AB225" t="str">
            <v>L4_0007</v>
          </cell>
          <cell r="AC225" t="str">
            <v>RR Congo / RCA</v>
          </cell>
          <cell r="AD225" t="str">
            <v>L5_0101</v>
          </cell>
          <cell r="AE225" t="str">
            <v>Support</v>
          </cell>
          <cell r="AF225" t="str">
            <v>Employee</v>
          </cell>
        </row>
        <row r="226">
          <cell r="A226">
            <v>52902</v>
          </cell>
          <cell r="B226" t="str">
            <v>Martin</v>
          </cell>
          <cell r="C226" t="str">
            <v>MURHANDIKIRE LUKERERHE</v>
          </cell>
          <cell r="E226" t="str">
            <v>Chargé RH</v>
          </cell>
          <cell r="F226" t="str">
            <v>Nationals</v>
          </cell>
          <cell r="G226" t="str">
            <v>COD-100-Lubumbashi</v>
          </cell>
          <cell r="H226">
            <v>45028</v>
          </cell>
          <cell r="I226" t="str">
            <v>COD2299411SH4-COD2299411SH4-Coordination HK/Lualaba</v>
          </cell>
          <cell r="J226" t="str">
            <v>COD2299_Z010201-COD2299_Z010201</v>
          </cell>
          <cell r="K226" t="str">
            <v>GIACOMIN, Lorenzo</v>
          </cell>
          <cell r="L226" t="str">
            <v>martin.murhandikire@enabel.be</v>
          </cell>
          <cell r="M226" t="str">
            <v>Male</v>
          </cell>
          <cell r="N226">
            <v>45750</v>
          </cell>
          <cell r="O226" t="str">
            <v>(+243) 831262962</v>
          </cell>
          <cell r="Q226">
            <v>24734</v>
          </cell>
          <cell r="R226" t="str">
            <v>Congo, the Democratic Republic of the</v>
          </cell>
          <cell r="S226" t="str">
            <v>Rugohwa</v>
          </cell>
          <cell r="V226" t="str">
            <v>Position_4789</v>
          </cell>
          <cell r="W226" t="str">
            <v>LO-0011-Intervention Officer</v>
          </cell>
          <cell r="Y226" t="str">
            <v>Enabel</v>
          </cell>
          <cell r="Z226" t="str">
            <v>Operations</v>
          </cell>
          <cell r="AA226" t="str">
            <v>Operations Management Afrique Centrale, Orientale et Australe</v>
          </cell>
          <cell r="AB226" t="str">
            <v>L4_0007</v>
          </cell>
          <cell r="AC226" t="str">
            <v>RR Congo / RCA</v>
          </cell>
          <cell r="AD226" t="str">
            <v>L5_0101</v>
          </cell>
          <cell r="AE226" t="str">
            <v>Support</v>
          </cell>
          <cell r="AF226" t="str">
            <v>Employee</v>
          </cell>
        </row>
        <row r="227">
          <cell r="A227">
            <v>51925</v>
          </cell>
          <cell r="B227" t="str">
            <v>Chancelin</v>
          </cell>
          <cell r="C227" t="str">
            <v>MAROM LENDOUNGA</v>
          </cell>
          <cell r="D227" t="str">
            <v>Central African Republic</v>
          </cell>
          <cell r="E227" t="str">
            <v>Expert national en Electromécanique</v>
          </cell>
          <cell r="F227" t="str">
            <v>Nationals</v>
          </cell>
          <cell r="G227" t="str">
            <v>CAF-010-Bangui</v>
          </cell>
          <cell r="H227">
            <v>45052</v>
          </cell>
          <cell r="I227" t="str">
            <v>CAF1900511-CAF1900511-Programme d’Appui au Developpement Rural « Ouvrir des perspect</v>
          </cell>
          <cell r="J227" t="str">
            <v>CAF19005_Z010101-CAF19005_Z010101</v>
          </cell>
          <cell r="K227" t="str">
            <v>BERNARD, Vincent Philippe</v>
          </cell>
          <cell r="L227" t="str">
            <v>chancelin.marom@enabel.be</v>
          </cell>
          <cell r="M227" t="str">
            <v>Male</v>
          </cell>
          <cell r="O227" t="str">
            <v>(+236) 72790999</v>
          </cell>
          <cell r="Q227">
            <v>33686</v>
          </cell>
          <cell r="R227" t="str">
            <v>Central African Republic</v>
          </cell>
          <cell r="S227" t="str">
            <v>Bimbo</v>
          </cell>
          <cell r="V227" t="str">
            <v>Position_3664</v>
          </cell>
          <cell r="W227" t="str">
            <v>LO-0012-Sector &amp; thematic expert</v>
          </cell>
          <cell r="Y227" t="str">
            <v>Enabel</v>
          </cell>
          <cell r="Z227" t="str">
            <v>Operations</v>
          </cell>
          <cell r="AA227" t="str">
            <v>Operations Management Afrique Centrale, Orientale et Australe</v>
          </cell>
          <cell r="AB227" t="str">
            <v>L4_0007</v>
          </cell>
          <cell r="AC227" t="str">
            <v>RR Congo / RCA</v>
          </cell>
          <cell r="AD227" t="str">
            <v>L5_0100</v>
          </cell>
          <cell r="AE227" t="str">
            <v>Projects</v>
          </cell>
          <cell r="AF227" t="str">
            <v>Employee</v>
          </cell>
        </row>
        <row r="228">
          <cell r="A228">
            <v>52950</v>
          </cell>
          <cell r="B228" t="str">
            <v>Pacifique</v>
          </cell>
          <cell r="C228" t="str">
            <v>FARADJA BALEKAGE</v>
          </cell>
          <cell r="E228" t="str">
            <v>chargé de programme</v>
          </cell>
          <cell r="F228" t="str">
            <v>Nationals</v>
          </cell>
          <cell r="G228" t="str">
            <v>COD-150-Gemena</v>
          </cell>
          <cell r="H228">
            <v>45034</v>
          </cell>
          <cell r="I228" t="str">
            <v>COD2299311SH3-COD2299311SH3-Coordination SudUbangi</v>
          </cell>
          <cell r="J228" t="str">
            <v>COD2299_Z010301-COD2299_Z010301</v>
          </cell>
          <cell r="K228" t="str">
            <v>DIOP, Rokhaya</v>
          </cell>
          <cell r="L228" t="str">
            <v>pacifique.faradja@enabel.be</v>
          </cell>
          <cell r="M228" t="str">
            <v>Male</v>
          </cell>
          <cell r="N228">
            <v>45757</v>
          </cell>
          <cell r="O228" t="str">
            <v>(+243) 999869389</v>
          </cell>
          <cell r="Q228">
            <v>32123</v>
          </cell>
          <cell r="R228" t="str">
            <v>Congo, the Democratic Republic of the</v>
          </cell>
          <cell r="S228" t="str">
            <v>Goma</v>
          </cell>
          <cell r="V228" t="str">
            <v>Position_4839</v>
          </cell>
          <cell r="W228" t="str">
            <v>LO-0010-Intervention Manager</v>
          </cell>
          <cell r="X228" t="str">
            <v>Education, Training &amp; Employment</v>
          </cell>
          <cell r="Y228" t="str">
            <v>Enabel</v>
          </cell>
          <cell r="Z228" t="str">
            <v>Operations</v>
          </cell>
          <cell r="AA228" t="str">
            <v>Operations Management Afrique Centrale, Orientale et Australe</v>
          </cell>
          <cell r="AB228" t="str">
            <v>L4_0007</v>
          </cell>
          <cell r="AC228" t="str">
            <v>RR Congo / RCA</v>
          </cell>
          <cell r="AD228" t="str">
            <v>L5_0100</v>
          </cell>
          <cell r="AE228" t="str">
            <v>Projects</v>
          </cell>
          <cell r="AF228" t="str">
            <v>Employee</v>
          </cell>
        </row>
        <row r="229">
          <cell r="A229">
            <v>50546</v>
          </cell>
          <cell r="B229" t="str">
            <v>Bethy</v>
          </cell>
          <cell r="C229" t="str">
            <v>Mongangwa</v>
          </cell>
          <cell r="D229" t="str">
            <v>Congo, the Democratic Republic of the</v>
          </cell>
          <cell r="E229" t="str">
            <v>Ass.admin Fin</v>
          </cell>
          <cell r="F229" t="str">
            <v>Nationals</v>
          </cell>
          <cell r="G229" t="str">
            <v>COD-150-Gemena</v>
          </cell>
          <cell r="H229">
            <v>42891</v>
          </cell>
          <cell r="I229" t="str">
            <v>COD2299311SH3-COD2299311SH3-Coordination SudUbangi</v>
          </cell>
          <cell r="J229" t="str">
            <v>COD2299_Z010201-COD2299_Z010201</v>
          </cell>
          <cell r="K229" t="str">
            <v>ONEMA, Pierre</v>
          </cell>
          <cell r="L229" t="str">
            <v>bethy.mongangwa@enabel.be</v>
          </cell>
          <cell r="M229" t="str">
            <v>Female</v>
          </cell>
          <cell r="N229">
            <v>45934</v>
          </cell>
          <cell r="O229" t="str">
            <v>(+243) 990995086</v>
          </cell>
          <cell r="Q229">
            <v>29866</v>
          </cell>
          <cell r="R229" t="str">
            <v>Congo, the Democratic Republic of the</v>
          </cell>
          <cell r="V229" t="str">
            <v>Position_2139</v>
          </cell>
          <cell r="W229" t="str">
            <v>LO-002-Administrative assistant</v>
          </cell>
          <cell r="Y229" t="str">
            <v>Enabel</v>
          </cell>
          <cell r="Z229" t="str">
            <v>Operations</v>
          </cell>
          <cell r="AA229" t="str">
            <v>Operations Management Afrique Centrale, Orientale et Australe</v>
          </cell>
          <cell r="AB229" t="str">
            <v>L4_0007</v>
          </cell>
          <cell r="AC229" t="str">
            <v>RR Congo / RCA</v>
          </cell>
          <cell r="AD229" t="str">
            <v>L5_0101</v>
          </cell>
          <cell r="AE229" t="str">
            <v>Support</v>
          </cell>
          <cell r="AF229" t="str">
            <v>Employee</v>
          </cell>
        </row>
        <row r="230">
          <cell r="A230">
            <v>53191</v>
          </cell>
          <cell r="B230" t="str">
            <v>Patrick</v>
          </cell>
          <cell r="C230" t="str">
            <v>BALEBANGA HERI</v>
          </cell>
          <cell r="D230" t="str">
            <v>Congo, the Democratic Republic of the</v>
          </cell>
          <cell r="E230" t="str">
            <v>Coordonnateur Logistique</v>
          </cell>
          <cell r="F230" t="str">
            <v>Nationals</v>
          </cell>
          <cell r="G230" t="str">
            <v>COD-030-Bukavu</v>
          </cell>
          <cell r="H230">
            <v>45194</v>
          </cell>
          <cell r="I230" t="str">
            <v>COD2299111SH1-COD2299111SH1-Coordination Tshopo</v>
          </cell>
          <cell r="J230" t="str">
            <v>COD2299_Z010201-COD2299_Z010201</v>
          </cell>
          <cell r="K230" t="str">
            <v>DELAUNOIS, Valérie</v>
          </cell>
          <cell r="L230" t="str">
            <v>patrick.balebanga@enabel.be</v>
          </cell>
          <cell r="M230" t="str">
            <v>Male</v>
          </cell>
          <cell r="N230">
            <v>45925</v>
          </cell>
          <cell r="O230" t="str">
            <v>(+243) 824181767</v>
          </cell>
          <cell r="Q230">
            <v>31608</v>
          </cell>
          <cell r="R230" t="str">
            <v>Congo, the Democratic Republic of the</v>
          </cell>
          <cell r="S230" t="str">
            <v>Mulambozi</v>
          </cell>
          <cell r="V230" t="str">
            <v>Position_5128</v>
          </cell>
          <cell r="W230" t="str">
            <v>LO-024-Coordinator Logistics &amp; Facility</v>
          </cell>
          <cell r="Y230" t="str">
            <v>Enabel</v>
          </cell>
          <cell r="AF230" t="str">
            <v>Employee</v>
          </cell>
        </row>
        <row r="231">
          <cell r="A231">
            <v>52051</v>
          </cell>
          <cell r="B231" t="str">
            <v>Alain Richard</v>
          </cell>
          <cell r="C231" t="str">
            <v>SOMODON</v>
          </cell>
          <cell r="D231" t="str">
            <v>Central African Republic</v>
          </cell>
          <cell r="E231" t="str">
            <v>Chauffeur</v>
          </cell>
          <cell r="F231" t="str">
            <v>Nationals</v>
          </cell>
          <cell r="G231" t="str">
            <v>CAF-010-Bangui</v>
          </cell>
          <cell r="H231">
            <v>44392</v>
          </cell>
          <cell r="I231" t="str">
            <v>CAF1900311-CAF1900311-Programme de l Union Europeenne de Consolidation de la Democratie</v>
          </cell>
          <cell r="J231" t="str">
            <v>Z_01_02-Z_01_02</v>
          </cell>
          <cell r="K231" t="str">
            <v>NIMBI, Junior</v>
          </cell>
          <cell r="L231" t="str">
            <v>alain.somodon@enabel.be</v>
          </cell>
          <cell r="M231" t="str">
            <v>Male</v>
          </cell>
          <cell r="O231" t="str">
            <v>(+236) 75549378</v>
          </cell>
          <cell r="Q231">
            <v>24821</v>
          </cell>
          <cell r="R231" t="str">
            <v>Central African Republic</v>
          </cell>
          <cell r="S231" t="str">
            <v>Bangui</v>
          </cell>
          <cell r="V231" t="str">
            <v>Position_3830</v>
          </cell>
          <cell r="W231" t="str">
            <v>LO-004-Driver</v>
          </cell>
          <cell r="Y231" t="str">
            <v>Enabel</v>
          </cell>
          <cell r="Z231" t="str">
            <v>Operations</v>
          </cell>
          <cell r="AA231" t="str">
            <v>Operations Management Afrique Centrale, Orientale et Australe</v>
          </cell>
          <cell r="AB231" t="str">
            <v>L4_0007</v>
          </cell>
          <cell r="AC231" t="str">
            <v>RR Congo / RCA</v>
          </cell>
          <cell r="AD231" t="str">
            <v>L5_0101</v>
          </cell>
          <cell r="AE231" t="str">
            <v>Support</v>
          </cell>
          <cell r="AF231" t="str">
            <v>Blue Collar Worker</v>
          </cell>
        </row>
        <row r="232">
          <cell r="A232">
            <v>40454</v>
          </cell>
          <cell r="B232" t="str">
            <v>Jules</v>
          </cell>
          <cell r="C232" t="str">
            <v>KANDOSI MBIM</v>
          </cell>
          <cell r="D232" t="str">
            <v>Congo, the Democratic Republic of the</v>
          </cell>
          <cell r="E232" t="str">
            <v>Chauffeur</v>
          </cell>
          <cell r="F232" t="str">
            <v>Nationals</v>
          </cell>
          <cell r="G232" t="str">
            <v>COD-070-Kinshasa</v>
          </cell>
          <cell r="H232">
            <v>44936</v>
          </cell>
          <cell r="I232" t="str">
            <v>2180COD-2180COD - Local office Democratic Republic of the</v>
          </cell>
          <cell r="J232" t="str">
            <v>COD20001_Z030701-COD20001_Z030701</v>
          </cell>
          <cell r="K232" t="str">
            <v>ABONGOMOTI, Hugues</v>
          </cell>
          <cell r="L232" t="str">
            <v>jules.kandosi@enabel.be</v>
          </cell>
          <cell r="M232" t="str">
            <v>Male</v>
          </cell>
          <cell r="O232" t="str">
            <v>(+243) (0)990027156</v>
          </cell>
          <cell r="Q232">
            <v>24069</v>
          </cell>
          <cell r="R232" t="str">
            <v>Congo, the Democratic Republic of the</v>
          </cell>
          <cell r="S232" t="str">
            <v>Idiofa</v>
          </cell>
          <cell r="V232" t="str">
            <v>Position_3200</v>
          </cell>
          <cell r="W232" t="str">
            <v>LO-004-Driver</v>
          </cell>
          <cell r="Y232" t="str">
            <v>Enabel</v>
          </cell>
          <cell r="Z232" t="str">
            <v>Operations</v>
          </cell>
          <cell r="AA232" t="str">
            <v>Operations Management Afrique Centrale, Orientale et Australe</v>
          </cell>
          <cell r="AB232" t="str">
            <v>L4_0007</v>
          </cell>
          <cell r="AC232" t="str">
            <v>RR Congo / RCA</v>
          </cell>
          <cell r="AD232" t="str">
            <v>L5_0101</v>
          </cell>
          <cell r="AE232" t="str">
            <v>Support</v>
          </cell>
          <cell r="AF232" t="str">
            <v>Employee</v>
          </cell>
        </row>
        <row r="233">
          <cell r="A233">
            <v>50602</v>
          </cell>
          <cell r="B233" t="str">
            <v>Marc</v>
          </cell>
          <cell r="C233" t="str">
            <v>N'LEMBA NDONGALA</v>
          </cell>
          <cell r="D233" t="str">
            <v>Congo, the Democratic Republic of the</v>
          </cell>
          <cell r="E233" t="str">
            <v>chauffeur</v>
          </cell>
          <cell r="F233" t="str">
            <v>Nationals</v>
          </cell>
          <cell r="G233" t="str">
            <v>COD-070-Kinshasa</v>
          </cell>
          <cell r="H233">
            <v>42660</v>
          </cell>
          <cell r="I233" t="str">
            <v>COD2299511SH5-COD2299511SH5-Coordination Kinshasa</v>
          </cell>
          <cell r="J233" t="str">
            <v>COD2299_Z010201-COD2299_Z010201</v>
          </cell>
          <cell r="K233" t="str">
            <v>MBUYAMBA WA NYENGELE, Alain</v>
          </cell>
          <cell r="L233" t="str">
            <v>marc.nlemba@enabel.be</v>
          </cell>
          <cell r="M233" t="str">
            <v>Male</v>
          </cell>
          <cell r="N233">
            <v>45750</v>
          </cell>
          <cell r="O233" t="str">
            <v>(+243) 995904273</v>
          </cell>
          <cell r="Q233">
            <v>25939</v>
          </cell>
          <cell r="R233" t="str">
            <v>Congo, the Democratic Republic of the</v>
          </cell>
          <cell r="V233" t="str">
            <v>Position_2210</v>
          </cell>
          <cell r="W233" t="str">
            <v>LO-004-Driver</v>
          </cell>
          <cell r="Y233" t="str">
            <v>Enabel</v>
          </cell>
          <cell r="Z233" t="str">
            <v>Operations</v>
          </cell>
          <cell r="AA233" t="str">
            <v>Operations Management Afrique Centrale, Orientale et Australe</v>
          </cell>
          <cell r="AB233" t="str">
            <v>L4_0007</v>
          </cell>
          <cell r="AC233" t="str">
            <v>RR Congo / RCA</v>
          </cell>
          <cell r="AD233" t="str">
            <v>L5_0101</v>
          </cell>
          <cell r="AE233" t="str">
            <v>Support</v>
          </cell>
          <cell r="AF233" t="str">
            <v>Blue Collar Worker</v>
          </cell>
        </row>
        <row r="234">
          <cell r="A234">
            <v>40405</v>
          </cell>
          <cell r="B234" t="str">
            <v>Albert</v>
          </cell>
          <cell r="C234" t="str">
            <v>KAMONA KISHALA</v>
          </cell>
          <cell r="D234" t="str">
            <v>Congo, the Democratic Republic of the</v>
          </cell>
          <cell r="E234" t="str">
            <v>collaborateur polyvalent</v>
          </cell>
          <cell r="F234" t="str">
            <v>Nationals</v>
          </cell>
          <cell r="G234" t="str">
            <v>COD-100-Lubumbashi</v>
          </cell>
          <cell r="H234">
            <v>41852</v>
          </cell>
          <cell r="I234" t="str">
            <v>COD2299411SH4-COD2299411SH4-Coordination HK/Lualaba</v>
          </cell>
          <cell r="J234" t="str">
            <v>COD2299_Z010201-COD2299_Z010201</v>
          </cell>
          <cell r="K234" t="str">
            <v>MASARARA NGOMANWA, Séraphin</v>
          </cell>
          <cell r="L234" t="str">
            <v>albert.kamonakishala@enabel.be</v>
          </cell>
          <cell r="M234" t="str">
            <v>Male</v>
          </cell>
          <cell r="N234">
            <v>45750</v>
          </cell>
          <cell r="O234" t="str">
            <v>(+243) 999456611</v>
          </cell>
          <cell r="Q234">
            <v>28497</v>
          </cell>
          <cell r="R234" t="str">
            <v>Congo, the Democratic Republic of the</v>
          </cell>
          <cell r="S234" t="str">
            <v>Lubumbashi</v>
          </cell>
          <cell r="V234" t="str">
            <v>Position_535</v>
          </cell>
          <cell r="W234" t="str">
            <v>LO-005-Office caretaker</v>
          </cell>
          <cell r="Y234" t="str">
            <v>Enabel</v>
          </cell>
          <cell r="Z234" t="str">
            <v>Operations</v>
          </cell>
          <cell r="AA234" t="str">
            <v>Operations Management Afrique Centrale, Orientale et Australe</v>
          </cell>
          <cell r="AB234" t="str">
            <v>L4_0007</v>
          </cell>
          <cell r="AC234" t="str">
            <v>RR Congo / RCA</v>
          </cell>
          <cell r="AD234" t="str">
            <v>L5_0101</v>
          </cell>
          <cell r="AE234" t="str">
            <v>Support</v>
          </cell>
          <cell r="AF234" t="str">
            <v>Employee</v>
          </cell>
        </row>
        <row r="235">
          <cell r="A235">
            <v>50588</v>
          </cell>
          <cell r="B235" t="str">
            <v>Jean-Pierre</v>
          </cell>
          <cell r="C235" t="str">
            <v>LIGUMA LIFOLI</v>
          </cell>
          <cell r="D235" t="str">
            <v>Congo, the Democratic Republic of the</v>
          </cell>
          <cell r="E235" t="str">
            <v>Chauffeur</v>
          </cell>
          <cell r="F235" t="str">
            <v>Nationals</v>
          </cell>
          <cell r="G235" t="str">
            <v>COD-080-Kisangani</v>
          </cell>
          <cell r="H235">
            <v>42331</v>
          </cell>
          <cell r="I235" t="str">
            <v>COD2299111SH1-COD2299111SH1-Coordination Tshopo</v>
          </cell>
          <cell r="J235" t="str">
            <v>COD2299_Z010201-COD2299_Z010201</v>
          </cell>
          <cell r="K235" t="str">
            <v>OSOMBA PUTSHI, Hervé</v>
          </cell>
          <cell r="L235" t="str">
            <v>jeanpierre.liguma@enabel.be</v>
          </cell>
          <cell r="M235" t="str">
            <v>Male</v>
          </cell>
          <cell r="N235">
            <v>45750</v>
          </cell>
          <cell r="O235" t="str">
            <v>(+243) 990774396</v>
          </cell>
          <cell r="Q235">
            <v>26260</v>
          </cell>
          <cell r="R235" t="str">
            <v>Congo, the Democratic Republic of the</v>
          </cell>
          <cell r="V235" t="str">
            <v>Position_2191</v>
          </cell>
          <cell r="W235" t="str">
            <v>LO-004-Driver</v>
          </cell>
          <cell r="Y235" t="str">
            <v>Enabel</v>
          </cell>
          <cell r="Z235" t="str">
            <v>Operations</v>
          </cell>
          <cell r="AA235" t="str">
            <v>Operations Management Afrique Centrale, Orientale et Australe</v>
          </cell>
          <cell r="AB235" t="str">
            <v>L4_0007</v>
          </cell>
          <cell r="AC235" t="str">
            <v>RR Congo / RCA</v>
          </cell>
          <cell r="AD235" t="str">
            <v>L5_0101</v>
          </cell>
          <cell r="AE235" t="str">
            <v>Support</v>
          </cell>
          <cell r="AF235" t="str">
            <v>Employee</v>
          </cell>
        </row>
        <row r="236">
          <cell r="A236">
            <v>50587</v>
          </cell>
          <cell r="B236" t="str">
            <v>Joseph</v>
          </cell>
          <cell r="C236" t="str">
            <v>TIBEIRO MAKWIZA</v>
          </cell>
          <cell r="D236" t="str">
            <v>Congo, the Democratic Republic of the</v>
          </cell>
          <cell r="E236" t="str">
            <v>Chauffeur</v>
          </cell>
          <cell r="F236" t="str">
            <v>Nationals</v>
          </cell>
          <cell r="G236" t="str">
            <v>COD-080-Kisangani</v>
          </cell>
          <cell r="H236">
            <v>42331</v>
          </cell>
          <cell r="I236" t="str">
            <v>COD2299111SH1-COD2299111SH1-Coordination Tshopo</v>
          </cell>
          <cell r="J236" t="str">
            <v>COD2299_Z010201-COD2299_Z010201</v>
          </cell>
          <cell r="K236" t="str">
            <v>OSOMBA PUTSHI, Hervé</v>
          </cell>
          <cell r="L236" t="str">
            <v>joseph.tibeiro@enabel.be</v>
          </cell>
          <cell r="M236" t="str">
            <v>Male</v>
          </cell>
          <cell r="N236">
            <v>45750</v>
          </cell>
          <cell r="O236" t="str">
            <v>(+243) 997341075</v>
          </cell>
          <cell r="Q236">
            <v>22433</v>
          </cell>
          <cell r="R236" t="str">
            <v>Congo, the Democratic Republic of the</v>
          </cell>
          <cell r="V236" t="str">
            <v>Position_2190</v>
          </cell>
          <cell r="W236" t="str">
            <v>LO-004-Driver</v>
          </cell>
          <cell r="Y236" t="str">
            <v>Enabel</v>
          </cell>
          <cell r="Z236" t="str">
            <v>Operations</v>
          </cell>
          <cell r="AA236" t="str">
            <v>Operations Management Afrique Centrale, Orientale et Australe</v>
          </cell>
          <cell r="AB236" t="str">
            <v>L4_0007</v>
          </cell>
          <cell r="AC236" t="str">
            <v>RR Congo / RCA</v>
          </cell>
          <cell r="AD236" t="str">
            <v>L5_0101</v>
          </cell>
          <cell r="AE236" t="str">
            <v>Support</v>
          </cell>
          <cell r="AF236" t="str">
            <v>Blue Collar Worker</v>
          </cell>
        </row>
        <row r="237">
          <cell r="A237">
            <v>52936</v>
          </cell>
          <cell r="B237" t="str">
            <v>Marie-alice</v>
          </cell>
          <cell r="C237" t="str">
            <v>BAJANGIBABO</v>
          </cell>
          <cell r="D237" t="str">
            <v>Congo, the Democratic Republic of the</v>
          </cell>
          <cell r="E237" t="str">
            <v>assistante administrative</v>
          </cell>
          <cell r="F237" t="str">
            <v>Nationals</v>
          </cell>
          <cell r="G237" t="str">
            <v>COD-070-Kinshasa</v>
          </cell>
          <cell r="H237">
            <v>45027</v>
          </cell>
          <cell r="I237" t="str">
            <v>COD2299611SH6-COD2299611SH6-Coordination nationale</v>
          </cell>
          <cell r="J237" t="str">
            <v>COD2299_Z010201-COD2299_Z010201</v>
          </cell>
          <cell r="K237" t="str">
            <v>LECOMTE, Léa Isabelle Sylvie</v>
          </cell>
          <cell r="L237" t="str">
            <v>marie-alice.bajangibabo@enabel.be</v>
          </cell>
          <cell r="M237" t="str">
            <v>Female</v>
          </cell>
          <cell r="N237">
            <v>45393</v>
          </cell>
          <cell r="O237" t="str">
            <v>(+243) 970157511</v>
          </cell>
          <cell r="Q237">
            <v>28143</v>
          </cell>
          <cell r="R237" t="str">
            <v>Congo, the Democratic Republic of the</v>
          </cell>
          <cell r="S237" t="str">
            <v>Lubumbashi</v>
          </cell>
          <cell r="V237" t="str">
            <v>Position_651</v>
          </cell>
          <cell r="W237" t="str">
            <v>LO-002-Administrative assistant</v>
          </cell>
          <cell r="X237" t="str">
            <v>Public procurement</v>
          </cell>
          <cell r="Y237" t="str">
            <v>Enabel</v>
          </cell>
          <cell r="Z237" t="str">
            <v>Operations</v>
          </cell>
          <cell r="AA237" t="str">
            <v>Operations Management Afrique Centrale, Orientale et Australe</v>
          </cell>
          <cell r="AB237" t="str">
            <v>L4_0007</v>
          </cell>
          <cell r="AC237" t="str">
            <v>RR Congo / RCA</v>
          </cell>
          <cell r="AD237" t="str">
            <v>L5_0101</v>
          </cell>
          <cell r="AE237" t="str">
            <v>Support</v>
          </cell>
          <cell r="AF237" t="str">
            <v>Employee</v>
          </cell>
        </row>
        <row r="238">
          <cell r="A238">
            <v>52837</v>
          </cell>
          <cell r="B238" t="str">
            <v>Rodriguez</v>
          </cell>
          <cell r="C238" t="str">
            <v>ILUNGA</v>
          </cell>
          <cell r="E238" t="str">
            <v>Chauffeur</v>
          </cell>
          <cell r="F238" t="str">
            <v>Nationals</v>
          </cell>
          <cell r="G238" t="str">
            <v>COD-100-Lubumbashi</v>
          </cell>
          <cell r="H238">
            <v>44973</v>
          </cell>
          <cell r="I238" t="str">
            <v>COD2299511SH5-COD2299511SH5-Coordination Kinshasa</v>
          </cell>
          <cell r="J238" t="str">
            <v>Z_01_03-Z_01_03</v>
          </cell>
          <cell r="K238" t="str">
            <v>LWANZO, Vincent de Paul</v>
          </cell>
          <cell r="L238" t="str">
            <v>rodriguez.ilunga@enabel.be</v>
          </cell>
          <cell r="M238" t="str">
            <v>Male</v>
          </cell>
          <cell r="N238">
            <v>45704</v>
          </cell>
          <cell r="O238" t="str">
            <v>(+243) 993928987</v>
          </cell>
          <cell r="Q238">
            <v>33741</v>
          </cell>
          <cell r="R238" t="str">
            <v>Congo, the Democratic Republic of the</v>
          </cell>
          <cell r="V238" t="str">
            <v>Position_4734</v>
          </cell>
          <cell r="W238" t="str">
            <v>LO-004-Driver</v>
          </cell>
          <cell r="Y238" t="str">
            <v>Enabel</v>
          </cell>
          <cell r="Z238" t="str">
            <v>Operations</v>
          </cell>
          <cell r="AA238" t="str">
            <v>Operations Management Afrique Centrale, Orientale et Australe</v>
          </cell>
          <cell r="AB238" t="str">
            <v>L4_0007</v>
          </cell>
          <cell r="AC238" t="str">
            <v>RR Congo / RCA</v>
          </cell>
          <cell r="AD238" t="str">
            <v>L5_0101</v>
          </cell>
          <cell r="AE238" t="str">
            <v>Support</v>
          </cell>
          <cell r="AF238" t="str">
            <v>Employee</v>
          </cell>
        </row>
        <row r="239">
          <cell r="A239">
            <v>52121</v>
          </cell>
          <cell r="B239" t="str">
            <v>Albert</v>
          </cell>
          <cell r="C239" t="str">
            <v>OLELA LONDO</v>
          </cell>
          <cell r="E239" t="str">
            <v>Assistant Logisticien</v>
          </cell>
          <cell r="F239" t="str">
            <v>Nationals</v>
          </cell>
          <cell r="G239" t="str">
            <v>COD-250-Mukumari</v>
          </cell>
          <cell r="H239">
            <v>44440</v>
          </cell>
          <cell r="I239" t="str">
            <v>COD2000111-COD2000111-Programme d’appui au Developpement de l’employabilite et de</v>
          </cell>
          <cell r="J239" t="str">
            <v>Z_01_06-Z_01_06</v>
          </cell>
          <cell r="K239" t="str">
            <v>YABI, Chaffra Charles</v>
          </cell>
          <cell r="L239" t="str">
            <v>albert.olela@enabel.be</v>
          </cell>
          <cell r="M239" t="str">
            <v>Male</v>
          </cell>
          <cell r="N239">
            <v>45991</v>
          </cell>
          <cell r="O239" t="str">
            <v>(+243) 999946277</v>
          </cell>
          <cell r="Q239">
            <v>28097</v>
          </cell>
          <cell r="R239" t="str">
            <v>Congo, the Democratic Republic of the</v>
          </cell>
          <cell r="S239" t="str">
            <v>Sheko</v>
          </cell>
          <cell r="V239" t="str">
            <v>Position_3933</v>
          </cell>
          <cell r="W239" t="str">
            <v>LO-002-Administrative assistant</v>
          </cell>
          <cell r="Y239" t="str">
            <v>Enabel</v>
          </cell>
          <cell r="Z239" t="str">
            <v>Operations</v>
          </cell>
          <cell r="AA239" t="str">
            <v>Operations Management Afrique Centrale, Orientale et Australe</v>
          </cell>
          <cell r="AB239" t="str">
            <v>L4_0007</v>
          </cell>
          <cell r="AC239" t="str">
            <v>RR Congo / RCA</v>
          </cell>
          <cell r="AD239" t="str">
            <v>L5_0101</v>
          </cell>
          <cell r="AE239" t="str">
            <v>Support</v>
          </cell>
          <cell r="AF239" t="str">
            <v>Employee</v>
          </cell>
        </row>
        <row r="240">
          <cell r="A240">
            <v>52996</v>
          </cell>
          <cell r="B240" t="str">
            <v>Anicet</v>
          </cell>
          <cell r="C240" t="str">
            <v>BALANDEKE</v>
          </cell>
          <cell r="D240" t="str">
            <v>Congo, the Democratic Republic of the</v>
          </cell>
          <cell r="E240" t="str">
            <v>Assistant Administratif LOG</v>
          </cell>
          <cell r="F240" t="str">
            <v>Nationals</v>
          </cell>
          <cell r="G240" t="str">
            <v>COD-070-Kinshasa</v>
          </cell>
          <cell r="H240">
            <v>45050</v>
          </cell>
          <cell r="I240" t="str">
            <v>COD2299611SH6-COD2299611SH6-Coordination nationale</v>
          </cell>
          <cell r="J240" t="str">
            <v>COD2299_Z010201-COD2299_Z010201</v>
          </cell>
          <cell r="K240" t="str">
            <v>Mbedi, Julie</v>
          </cell>
          <cell r="L240" t="str">
            <v>anicet.balandeke@enabel.be</v>
          </cell>
          <cell r="M240" t="str">
            <v>Male</v>
          </cell>
          <cell r="N240">
            <v>45780</v>
          </cell>
          <cell r="O240" t="str">
            <v>(+243) 810141746</v>
          </cell>
          <cell r="Q240">
            <v>27347</v>
          </cell>
          <cell r="R240" t="str">
            <v>Congo, the Democratic Republic of the</v>
          </cell>
          <cell r="V240" t="str">
            <v>Position_4875</v>
          </cell>
          <cell r="W240" t="str">
            <v>LO-002-Administrative assistant</v>
          </cell>
          <cell r="Y240" t="str">
            <v>Enabel</v>
          </cell>
          <cell r="Z240" t="str">
            <v>Operations</v>
          </cell>
          <cell r="AA240" t="str">
            <v>Operations Management Afrique Centrale, Orientale et Australe</v>
          </cell>
          <cell r="AB240" t="str">
            <v>L4_0007</v>
          </cell>
          <cell r="AC240" t="str">
            <v>RR Congo / RCA</v>
          </cell>
          <cell r="AD240" t="str">
            <v>L5_0101</v>
          </cell>
          <cell r="AE240" t="str">
            <v>Support</v>
          </cell>
          <cell r="AF240" t="str">
            <v>Employee</v>
          </cell>
        </row>
        <row r="241">
          <cell r="A241">
            <v>40449</v>
          </cell>
          <cell r="B241" t="str">
            <v>Florentin</v>
          </cell>
          <cell r="C241" t="str">
            <v>BAHANUZI</v>
          </cell>
          <cell r="D241" t="str">
            <v>Congo, the Democratic Republic of the</v>
          </cell>
          <cell r="E241" t="str">
            <v>assistant administratif LOG</v>
          </cell>
          <cell r="F241" t="str">
            <v>Nationals</v>
          </cell>
          <cell r="G241" t="str">
            <v>COD-120-Mbuji Mayi</v>
          </cell>
          <cell r="H241">
            <v>42177</v>
          </cell>
          <cell r="I241" t="str">
            <v>COD2299211SH2-COD2299211SH2-Coordination KorLom</v>
          </cell>
          <cell r="J241" t="str">
            <v>COD2299_Z010201-COD2299_Z010201</v>
          </cell>
          <cell r="K241" t="str">
            <v>OSOMBA PUTSHI, Hervé</v>
          </cell>
          <cell r="L241" t="str">
            <v>florentin.bahanuzi@enabel.be</v>
          </cell>
          <cell r="M241" t="str">
            <v>Male</v>
          </cell>
          <cell r="N241">
            <v>45750</v>
          </cell>
          <cell r="O241" t="str">
            <v>(+243) (0)990630429</v>
          </cell>
          <cell r="Q241">
            <v>25281</v>
          </cell>
          <cell r="R241" t="str">
            <v>Congo, the Democratic Republic of the</v>
          </cell>
          <cell r="S241" t="str">
            <v>Ngando</v>
          </cell>
          <cell r="V241" t="str">
            <v>Position_495</v>
          </cell>
          <cell r="W241" t="str">
            <v>LO-002-Administrative assistant</v>
          </cell>
          <cell r="X241" t="str">
            <v>Logistics</v>
          </cell>
          <cell r="Y241" t="str">
            <v>Enabel</v>
          </cell>
          <cell r="Z241" t="str">
            <v>Operations</v>
          </cell>
          <cell r="AA241" t="str">
            <v>Operations Management Afrique Centrale, Orientale et Australe</v>
          </cell>
          <cell r="AB241" t="str">
            <v>L4_0007</v>
          </cell>
          <cell r="AC241" t="str">
            <v>RR Congo / RCA</v>
          </cell>
          <cell r="AD241" t="str">
            <v>L5_0101</v>
          </cell>
          <cell r="AE241" t="str">
            <v>Support</v>
          </cell>
          <cell r="AF241" t="str">
            <v>Employee</v>
          </cell>
        </row>
        <row r="242">
          <cell r="A242">
            <v>50632</v>
          </cell>
          <cell r="B242" t="str">
            <v>Alexandrine</v>
          </cell>
          <cell r="C242" t="str">
            <v>MUSAO TAMBWE</v>
          </cell>
          <cell r="D242" t="str">
            <v>Congo, the Democratic Republic of the</v>
          </cell>
          <cell r="E242" t="str">
            <v>Controleur de Gestion</v>
          </cell>
          <cell r="F242" t="str">
            <v>Nationals</v>
          </cell>
          <cell r="G242" t="str">
            <v>COD-080-Kisangani</v>
          </cell>
          <cell r="H242">
            <v>44531</v>
          </cell>
          <cell r="I242" t="str">
            <v>COD2299111SH1-COD2299111SH1-Coordination Tshopo</v>
          </cell>
          <cell r="J242" t="str">
            <v>COD2299_Z010201-COD2299_Z010201</v>
          </cell>
          <cell r="K242" t="str">
            <v>QUISPE AJORURO, Rolando</v>
          </cell>
          <cell r="L242" t="str">
            <v>alexandrine.musao@enabel.be</v>
          </cell>
          <cell r="M242" t="str">
            <v>Female</v>
          </cell>
          <cell r="N242">
            <v>45750</v>
          </cell>
          <cell r="O242" t="str">
            <v>(+243) 990342105</v>
          </cell>
          <cell r="Q242">
            <v>30482</v>
          </cell>
          <cell r="R242" t="str">
            <v>Congo, the Democratic Republic of the</v>
          </cell>
          <cell r="V242" t="str">
            <v>Position_656</v>
          </cell>
          <cell r="W242" t="str">
            <v>LO-009-Financial Controller</v>
          </cell>
          <cell r="Y242" t="str">
            <v>Enabel</v>
          </cell>
          <cell r="Z242" t="str">
            <v>Operations</v>
          </cell>
          <cell r="AA242" t="str">
            <v>Operations Management Afrique Centrale, Orientale et Australe</v>
          </cell>
          <cell r="AB242" t="str">
            <v>L4_0007</v>
          </cell>
          <cell r="AC242" t="str">
            <v>RR Congo / RCA</v>
          </cell>
          <cell r="AD242" t="str">
            <v>L5_0101</v>
          </cell>
          <cell r="AE242" t="str">
            <v>Support</v>
          </cell>
          <cell r="AF242" t="str">
            <v>Employee</v>
          </cell>
        </row>
        <row r="243">
          <cell r="A243">
            <v>40460</v>
          </cell>
          <cell r="B243" t="str">
            <v>Matthieu</v>
          </cell>
          <cell r="C243" t="str">
            <v>YAKUSU LEDI</v>
          </cell>
          <cell r="D243" t="str">
            <v>Congo, the Democratic Republic of the</v>
          </cell>
          <cell r="E243" t="str">
            <v>Chauffeur Protocole</v>
          </cell>
          <cell r="F243" t="str">
            <v>Nationals</v>
          </cell>
          <cell r="G243" t="str">
            <v>COD-080-Kisangani</v>
          </cell>
          <cell r="H243">
            <v>42064</v>
          </cell>
          <cell r="I243" t="str">
            <v>COD2299111SH1-COD2299111SH1-Coordination Tshopo</v>
          </cell>
          <cell r="J243" t="str">
            <v>COD2299_Z010201-COD2299_Z010201</v>
          </cell>
          <cell r="K243" t="str">
            <v>MAMBO  FUNDI, Constantin</v>
          </cell>
          <cell r="L243" t="str">
            <v>matthieu.yakusuledi@enabel.be</v>
          </cell>
          <cell r="M243" t="str">
            <v>Male</v>
          </cell>
          <cell r="N243">
            <v>45750</v>
          </cell>
          <cell r="O243" t="str">
            <v>(+243) 990027137</v>
          </cell>
          <cell r="Q243">
            <v>28647</v>
          </cell>
          <cell r="R243" t="str">
            <v>Congo, the Democratic Republic of the</v>
          </cell>
          <cell r="S243" t="str">
            <v>Bukavu</v>
          </cell>
          <cell r="V243" t="str">
            <v>Position_683</v>
          </cell>
          <cell r="W243" t="str">
            <v>LO-004-Driver</v>
          </cell>
          <cell r="Y243" t="str">
            <v>Enabel</v>
          </cell>
          <cell r="Z243" t="str">
            <v>Operations</v>
          </cell>
          <cell r="AA243" t="str">
            <v>Operations Management Afrique Centrale, Orientale et Australe</v>
          </cell>
          <cell r="AB243" t="str">
            <v>L4_0007</v>
          </cell>
          <cell r="AC243" t="str">
            <v>RR Congo / RCA</v>
          </cell>
          <cell r="AD243" t="str">
            <v>L5_0101</v>
          </cell>
          <cell r="AE243" t="str">
            <v>Support</v>
          </cell>
          <cell r="AF243" t="str">
            <v>Blue Collar Worker</v>
          </cell>
        </row>
        <row r="244">
          <cell r="A244">
            <v>52047</v>
          </cell>
          <cell r="B244" t="str">
            <v>Ruth</v>
          </cell>
          <cell r="C244" t="str">
            <v>KIMPUTU MUANU</v>
          </cell>
          <cell r="D244" t="str">
            <v>Congo, the Democratic Republic of the</v>
          </cell>
          <cell r="E244" t="str">
            <v>ICT Officer réseaux et data base</v>
          </cell>
          <cell r="F244" t="str">
            <v>Nationals</v>
          </cell>
          <cell r="G244" t="str">
            <v>COD-070-Kinshasa</v>
          </cell>
          <cell r="H244">
            <v>44392</v>
          </cell>
          <cell r="I244" t="str">
            <v>2180COD-2180COD - Local office Democratic Republic of the</v>
          </cell>
          <cell r="J244" t="str">
            <v>01_02-01_02</v>
          </cell>
          <cell r="K244" t="str">
            <v>NGANDU KALALA, Cedrick</v>
          </cell>
          <cell r="L244" t="str">
            <v>ruth.kimputu@enabel.be</v>
          </cell>
          <cell r="M244" t="str">
            <v>Female</v>
          </cell>
          <cell r="O244" t="str">
            <v>(+243) 830538151</v>
          </cell>
          <cell r="Q244">
            <v>34152</v>
          </cell>
          <cell r="R244" t="str">
            <v>Congo, the Democratic Republic of the</v>
          </cell>
          <cell r="S244" t="str">
            <v>kinshasa</v>
          </cell>
          <cell r="V244" t="str">
            <v>Position_3817</v>
          </cell>
          <cell r="W244" t="str">
            <v>LO-0015-ICT officer</v>
          </cell>
          <cell r="Y244" t="str">
            <v>Enabel</v>
          </cell>
          <cell r="Z244" t="str">
            <v>Operations</v>
          </cell>
          <cell r="AA244" t="str">
            <v>Operations Management Afrique Centrale, Orientale et Australe</v>
          </cell>
          <cell r="AB244" t="str">
            <v>L4_0007</v>
          </cell>
          <cell r="AC244" t="str">
            <v>RR Congo / RCA</v>
          </cell>
          <cell r="AD244" t="str">
            <v>L5_0101</v>
          </cell>
          <cell r="AE244" t="str">
            <v>Support</v>
          </cell>
          <cell r="AF244" t="str">
            <v>Employee</v>
          </cell>
        </row>
        <row r="245">
          <cell r="A245">
            <v>52153</v>
          </cell>
          <cell r="B245" t="str">
            <v>Falonne</v>
          </cell>
          <cell r="C245" t="str">
            <v>NTUMBA TUSHIYE</v>
          </cell>
          <cell r="E245" t="str">
            <v>Animatrice agronome</v>
          </cell>
          <cell r="F245" t="str">
            <v>Nationals</v>
          </cell>
          <cell r="G245" t="str">
            <v>COD-120-Mbuji Mayi</v>
          </cell>
          <cell r="H245">
            <v>44448</v>
          </cell>
          <cell r="I245" t="str">
            <v>COD2201511-COD2201511-Pilier 3  Securite alimentaire et agriculture durable; Volet 1  A</v>
          </cell>
          <cell r="J245" t="str">
            <v>RDC1217511_C020701-RDC1217511_C020701</v>
          </cell>
          <cell r="K245" t="str">
            <v>FRANGOIE NGOIE, Antoine</v>
          </cell>
          <cell r="L245" t="str">
            <v>falonne.ntumba@enabel.be</v>
          </cell>
          <cell r="M245" t="str">
            <v>Female</v>
          </cell>
          <cell r="N245">
            <v>45659</v>
          </cell>
          <cell r="O245" t="str">
            <v>(+243) 851419045</v>
          </cell>
          <cell r="Q245">
            <v>34209</v>
          </cell>
          <cell r="R245" t="str">
            <v>Congo, the Democratic Republic of the</v>
          </cell>
          <cell r="S245" t="str">
            <v>Lubumbashi</v>
          </cell>
          <cell r="V245" t="str">
            <v>Position_3954</v>
          </cell>
          <cell r="W245" t="str">
            <v>LO-0016-Field officer</v>
          </cell>
          <cell r="X245" t="str">
            <v>Agriculture</v>
          </cell>
          <cell r="Y245" t="str">
            <v>Enabel</v>
          </cell>
          <cell r="Z245" t="str">
            <v>Operations</v>
          </cell>
          <cell r="AA245" t="str">
            <v>Operations Management Afrique Centrale, Orientale et Australe</v>
          </cell>
          <cell r="AB245" t="str">
            <v>L4_0007</v>
          </cell>
          <cell r="AC245" t="str">
            <v>RR Congo / RCA</v>
          </cell>
          <cell r="AD245" t="str">
            <v>L5_0100</v>
          </cell>
          <cell r="AE245" t="str">
            <v>Projects</v>
          </cell>
          <cell r="AF245" t="str">
            <v>Employee</v>
          </cell>
        </row>
        <row r="246">
          <cell r="A246">
            <v>51691</v>
          </cell>
          <cell r="B246" t="str">
            <v>Aleksandar</v>
          </cell>
          <cell r="C246" t="str">
            <v>Daventain</v>
          </cell>
          <cell r="D246" t="str">
            <v>Belgium</v>
          </cell>
          <cell r="E246" t="str">
            <v>Expert ingénieur en electromécanique</v>
          </cell>
          <cell r="F246" t="str">
            <v>Expats</v>
          </cell>
          <cell r="G246" t="str">
            <v>COD-080-Kisangani</v>
          </cell>
          <cell r="H246">
            <v>44137</v>
          </cell>
          <cell r="I246" t="str">
            <v>RDC1217911-RDC1217911 - EDUT</v>
          </cell>
          <cell r="J246" t="str">
            <v>RDC1217911_A050100-RDC1217911_A050100</v>
          </cell>
          <cell r="K246" t="str">
            <v>GIRUKWIGOMBA, Aimé Franck</v>
          </cell>
          <cell r="L246" t="str">
            <v>aleksandar.daventain@enabel.be</v>
          </cell>
          <cell r="M246" t="str">
            <v>Male</v>
          </cell>
          <cell r="N246">
            <v>45260</v>
          </cell>
          <cell r="O246" t="str">
            <v>(+243) (0)999777583</v>
          </cell>
          <cell r="Q246">
            <v>25208</v>
          </cell>
          <cell r="R246" t="str">
            <v>Serbia</v>
          </cell>
          <cell r="S246" t="str">
            <v>Boegrad</v>
          </cell>
          <cell r="V246" t="str">
            <v>Position_3438</v>
          </cell>
          <cell r="W246" t="str">
            <v>EX-122-Sector &amp; thematic expert</v>
          </cell>
          <cell r="X246" t="str">
            <v>Infrastructure</v>
          </cell>
          <cell r="Y246" t="str">
            <v>Enabel</v>
          </cell>
          <cell r="Z246" t="str">
            <v>Operations</v>
          </cell>
          <cell r="AA246" t="str">
            <v>Operations Management Afrique Centrale, Orientale et Australe</v>
          </cell>
          <cell r="AB246" t="str">
            <v>L4_0007</v>
          </cell>
          <cell r="AC246" t="str">
            <v>RR Congo / RCA</v>
          </cell>
          <cell r="AD246" t="str">
            <v>L5_0100</v>
          </cell>
          <cell r="AE246" t="str">
            <v>Projects</v>
          </cell>
          <cell r="AF246" t="str">
            <v>Employee</v>
          </cell>
        </row>
        <row r="247">
          <cell r="A247">
            <v>52044</v>
          </cell>
          <cell r="B247" t="str">
            <v>Léon Uranice</v>
          </cell>
          <cell r="C247" t="str">
            <v>VOBIMADE LAMONZOLI</v>
          </cell>
          <cell r="D247" t="str">
            <v>Central African Republic</v>
          </cell>
          <cell r="E247" t="str">
            <v>Monitoring et Evaluation Officer/Capitalisation/Communication</v>
          </cell>
          <cell r="F247" t="str">
            <v>Nationals</v>
          </cell>
          <cell r="G247" t="str">
            <v>CAF-010-Bangui</v>
          </cell>
          <cell r="H247">
            <v>44391</v>
          </cell>
          <cell r="I247" t="str">
            <v>CAF1900511-CAF1900511-Programme d’Appui au Developpement Rural « Ouvrir des perspect</v>
          </cell>
          <cell r="J247" t="str">
            <v>CAF19005_A040101-CAF19005_A040101</v>
          </cell>
          <cell r="K247" t="str">
            <v>NIOX EP DIOUF, Corine</v>
          </cell>
          <cell r="L247" t="str">
            <v>leon.vobimade@enabel.be</v>
          </cell>
          <cell r="M247" t="str">
            <v>Male</v>
          </cell>
          <cell r="O247" t="str">
            <v>(+236) 72670535</v>
          </cell>
          <cell r="Q247">
            <v>32457</v>
          </cell>
          <cell r="R247" t="str">
            <v>Central African Republic</v>
          </cell>
          <cell r="S247" t="str">
            <v>Bimbo</v>
          </cell>
          <cell r="V247" t="str">
            <v>Position_3824</v>
          </cell>
          <cell r="W247" t="str">
            <v>LO-0019-Monitoring &amp; Evaluation Officer</v>
          </cell>
          <cell r="X247" t="str">
            <v>Agriculture</v>
          </cell>
          <cell r="Y247" t="str">
            <v>Enabel</v>
          </cell>
          <cell r="Z247" t="str">
            <v>Operations</v>
          </cell>
          <cell r="AA247" t="str">
            <v>Operations Management Afrique Centrale, Orientale et Australe</v>
          </cell>
          <cell r="AB247" t="str">
            <v>L4_0007</v>
          </cell>
          <cell r="AC247" t="str">
            <v>RR Congo / RCA</v>
          </cell>
          <cell r="AD247" t="str">
            <v>L5_0100</v>
          </cell>
          <cell r="AE247" t="str">
            <v>Projects</v>
          </cell>
          <cell r="AF247" t="str">
            <v>Employee</v>
          </cell>
        </row>
        <row r="248">
          <cell r="A248">
            <v>52084</v>
          </cell>
          <cell r="B248" t="str">
            <v>Joachim</v>
          </cell>
          <cell r="C248" t="str">
            <v>BARHASHABAGA ZIHALIRWA</v>
          </cell>
          <cell r="D248" t="str">
            <v>Congo, the Democratic Republic of the</v>
          </cell>
          <cell r="E248" t="str">
            <v>IO entreprenariat agricole</v>
          </cell>
          <cell r="F248" t="str">
            <v>Nationals</v>
          </cell>
          <cell r="G248" t="str">
            <v>COD-150-Gemena</v>
          </cell>
          <cell r="H248">
            <v>44417</v>
          </cell>
          <cell r="I248" t="str">
            <v>COD2299311SH3-COD2299311SH3-Coordination SudUbangi</v>
          </cell>
          <cell r="J248" t="str">
            <v>COD2299_Z010201-COD2299_Z010201</v>
          </cell>
          <cell r="K248" t="str">
            <v>ADANDOTOKPA, Pamphile</v>
          </cell>
          <cell r="L248" t="str">
            <v>joachim.barhashabaga@enabel.be</v>
          </cell>
          <cell r="M248" t="str">
            <v>Male</v>
          </cell>
          <cell r="N248">
            <v>45750</v>
          </cell>
          <cell r="O248" t="str">
            <v>(+243) 990857742</v>
          </cell>
          <cell r="Q248">
            <v>31246</v>
          </cell>
          <cell r="R248" t="str">
            <v>Congo, the Democratic Republic of the</v>
          </cell>
          <cell r="S248" t="str">
            <v>Karhwamurhi</v>
          </cell>
          <cell r="V248" t="str">
            <v>Position_3743</v>
          </cell>
          <cell r="W248" t="str">
            <v>LO-0011-Intervention Officer</v>
          </cell>
          <cell r="X248" t="str">
            <v>Agriculture</v>
          </cell>
          <cell r="Y248" t="str">
            <v>Enabel</v>
          </cell>
          <cell r="Z248" t="str">
            <v>Operations</v>
          </cell>
          <cell r="AA248" t="str">
            <v>Operations Management Afrique Centrale, Orientale et Australe</v>
          </cell>
          <cell r="AB248" t="str">
            <v>L4_0007</v>
          </cell>
          <cell r="AC248" t="str">
            <v>RR Congo / RCA</v>
          </cell>
          <cell r="AD248" t="str">
            <v>L5_0100</v>
          </cell>
          <cell r="AE248" t="str">
            <v>Projects</v>
          </cell>
          <cell r="AF248" t="str">
            <v>Employee</v>
          </cell>
        </row>
        <row r="249">
          <cell r="A249">
            <v>51447</v>
          </cell>
          <cell r="B249" t="str">
            <v>Antoine</v>
          </cell>
          <cell r="C249" t="str">
            <v>FRANGOIE NGOIE</v>
          </cell>
          <cell r="D249" t="str">
            <v>Congo, the Democratic Republic of the</v>
          </cell>
          <cell r="E249" t="str">
            <v>expert agronome</v>
          </cell>
          <cell r="F249" t="str">
            <v>Nationals</v>
          </cell>
          <cell r="G249" t="str">
            <v>COD-120-Mbuji Mayi</v>
          </cell>
          <cell r="H249">
            <v>43892</v>
          </cell>
          <cell r="I249" t="str">
            <v>COD2299211SH2-COD2299211SH2-Coordination KorLom</v>
          </cell>
          <cell r="J249" t="str">
            <v>COD2299_Z010201-COD2299_Z010201</v>
          </cell>
          <cell r="K249" t="str">
            <v>Niang, Fodé</v>
          </cell>
          <cell r="L249" t="str">
            <v>antoine.frangoie@enabel.be</v>
          </cell>
          <cell r="M249" t="str">
            <v>Male</v>
          </cell>
          <cell r="N249">
            <v>45657</v>
          </cell>
          <cell r="O249" t="str">
            <v>(+243) (0)997328875</v>
          </cell>
          <cell r="Q249">
            <v>22938</v>
          </cell>
          <cell r="R249" t="str">
            <v>Congo, the Democratic Republic of the</v>
          </cell>
          <cell r="S249" t="str">
            <v>Kinshasa</v>
          </cell>
          <cell r="V249" t="str">
            <v>Position_3145</v>
          </cell>
          <cell r="W249" t="str">
            <v>LO-0012-Sector &amp; thematic expert</v>
          </cell>
          <cell r="Y249" t="str">
            <v>Enabel</v>
          </cell>
          <cell r="Z249" t="str">
            <v>Operations</v>
          </cell>
          <cell r="AA249" t="str">
            <v>Operations Management Afrique Centrale, Orientale et Australe</v>
          </cell>
          <cell r="AB249" t="str">
            <v>L4_0007</v>
          </cell>
          <cell r="AC249" t="str">
            <v>RR Congo / RCA</v>
          </cell>
          <cell r="AD249" t="str">
            <v>L5_0100</v>
          </cell>
          <cell r="AE249" t="str">
            <v>Projects</v>
          </cell>
          <cell r="AF249" t="str">
            <v>Employee</v>
          </cell>
        </row>
        <row r="250">
          <cell r="A250">
            <v>52960</v>
          </cell>
          <cell r="B250" t="str">
            <v>Fred</v>
          </cell>
          <cell r="C250" t="str">
            <v>NYANGUILA TSHIMUENEKA</v>
          </cell>
          <cell r="D250" t="str">
            <v>Congo, the Democratic Republic of the</v>
          </cell>
          <cell r="E250" t="str">
            <v>Expert Fo &amp; insertion prof</v>
          </cell>
          <cell r="F250" t="str">
            <v>Nationals</v>
          </cell>
          <cell r="G250" t="str">
            <v>COD-120-Mbuji Mayi</v>
          </cell>
          <cell r="H250">
            <v>45036</v>
          </cell>
          <cell r="I250" t="str">
            <v>COD2299211SH2-COD2299211SH2-Coordination KorLom</v>
          </cell>
          <cell r="J250" t="str">
            <v>COD2299_Z010201-COD2299_Z010201</v>
          </cell>
          <cell r="K250" t="str">
            <v>SARR, Abdou</v>
          </cell>
          <cell r="L250" t="str">
            <v>fred.nyanguila@enabel.be</v>
          </cell>
          <cell r="M250" t="str">
            <v>Male</v>
          </cell>
          <cell r="N250">
            <v>45757</v>
          </cell>
          <cell r="O250" t="str">
            <v>(+243) 0856401939</v>
          </cell>
          <cell r="Q250">
            <v>34205</v>
          </cell>
          <cell r="R250" t="str">
            <v>Congo, the Democratic Republic of the</v>
          </cell>
          <cell r="S250" t="str">
            <v>MBUJI MAYI</v>
          </cell>
          <cell r="V250" t="str">
            <v>Position_4858</v>
          </cell>
          <cell r="W250" t="str">
            <v>LO-0012-Sector &amp; thematic expert</v>
          </cell>
          <cell r="X250" t="str">
            <v>Education, Training &amp; Employment</v>
          </cell>
          <cell r="Y250" t="str">
            <v>Enabel</v>
          </cell>
          <cell r="Z250" t="str">
            <v>Operations</v>
          </cell>
          <cell r="AA250" t="str">
            <v>Operations Management Afrique Centrale, Orientale et Australe</v>
          </cell>
          <cell r="AB250" t="str">
            <v>L4_0007</v>
          </cell>
          <cell r="AC250" t="str">
            <v>RR Congo / RCA</v>
          </cell>
          <cell r="AD250" t="str">
            <v>L5_0100</v>
          </cell>
          <cell r="AE250" t="str">
            <v>Projects</v>
          </cell>
          <cell r="AF250" t="str">
            <v>Employee</v>
          </cell>
        </row>
        <row r="251">
          <cell r="A251">
            <v>53092</v>
          </cell>
          <cell r="B251" t="str">
            <v>Richard</v>
          </cell>
          <cell r="C251" t="str">
            <v>NKOMBO LEMBA</v>
          </cell>
          <cell r="D251" t="str">
            <v>Congo, the Democratic Republic of the</v>
          </cell>
          <cell r="E251" t="str">
            <v>Expert Gouvernance institutionnelle des partenaires formation emploi</v>
          </cell>
          <cell r="F251" t="str">
            <v>Nationals</v>
          </cell>
          <cell r="G251" t="str">
            <v>COD-070-Kinshasa</v>
          </cell>
          <cell r="H251">
            <v>45117</v>
          </cell>
          <cell r="I251" t="str">
            <v>COD2000111-COD2000111-Programme d’appui au Developpement de l’employabilite et de</v>
          </cell>
          <cell r="J251" t="str">
            <v>COD20001_Z030701-COD20001_Z030701</v>
          </cell>
          <cell r="K251" t="str">
            <v>HENDERYCKX, Emmanuelle Myriam H.</v>
          </cell>
          <cell r="L251" t="str">
            <v>richard.nkombo@enabel.be</v>
          </cell>
          <cell r="M251" t="str">
            <v>Male</v>
          </cell>
          <cell r="O251" t="str">
            <v>(+243) 996586746</v>
          </cell>
          <cell r="Q251">
            <v>29181</v>
          </cell>
          <cell r="R251" t="str">
            <v>Congo, the Democratic Republic of the</v>
          </cell>
          <cell r="S251" t="str">
            <v>madimba</v>
          </cell>
          <cell r="V251" t="str">
            <v>Position_5032</v>
          </cell>
          <cell r="W251" t="str">
            <v>LO-0012-Sector &amp; thematic expert</v>
          </cell>
          <cell r="Y251" t="str">
            <v>Enabel</v>
          </cell>
          <cell r="Z251" t="str">
            <v>Operations</v>
          </cell>
          <cell r="AA251" t="str">
            <v>Operations Management Afrique Centrale, Orientale et Australe</v>
          </cell>
          <cell r="AB251" t="str">
            <v>L4_0007</v>
          </cell>
          <cell r="AC251" t="str">
            <v>RR Congo / RCA</v>
          </cell>
          <cell r="AD251" t="str">
            <v>L5_0100</v>
          </cell>
          <cell r="AE251" t="str">
            <v>Projects</v>
          </cell>
          <cell r="AF251" t="str">
            <v>Employee</v>
          </cell>
        </row>
        <row r="252">
          <cell r="A252">
            <v>52754</v>
          </cell>
          <cell r="B252" t="str">
            <v>Frédéric</v>
          </cell>
          <cell r="C252" t="str">
            <v>Chetcuti</v>
          </cell>
          <cell r="D252" t="str">
            <v>France</v>
          </cell>
          <cell r="E252" t="str">
            <v>Country organisation controlling &amp; quality expert</v>
          </cell>
          <cell r="F252" t="str">
            <v>Expats</v>
          </cell>
          <cell r="G252" t="str">
            <v>COD-070-Kinshasa</v>
          </cell>
          <cell r="H252">
            <v>44876</v>
          </cell>
          <cell r="I252" t="str">
            <v>2180COD-2180COD - Local office Democratic Republic of the</v>
          </cell>
          <cell r="J252" t="str">
            <v>Z010100-Z010100</v>
          </cell>
          <cell r="K252" t="str">
            <v>VERSTRAELEN, Krista Francisca J.</v>
          </cell>
          <cell r="L252" t="str">
            <v>frederic.chetcuti@enabel.be</v>
          </cell>
          <cell r="M252" t="str">
            <v>Male</v>
          </cell>
          <cell r="N252">
            <v>45240</v>
          </cell>
          <cell r="O252" t="str">
            <v>(+243) (0)823500895</v>
          </cell>
          <cell r="Q252">
            <v>20607</v>
          </cell>
          <cell r="R252" t="str">
            <v>Tunisia</v>
          </cell>
          <cell r="S252" t="str">
            <v>Tunis</v>
          </cell>
          <cell r="V252" t="str">
            <v>Position_4594</v>
          </cell>
          <cell r="W252" t="str">
            <v>EX-122-Sector &amp; thematic expert</v>
          </cell>
          <cell r="Y252" t="str">
            <v>Enabel</v>
          </cell>
          <cell r="Z252" t="str">
            <v>Operations</v>
          </cell>
          <cell r="AA252" t="str">
            <v>Operations Management Afrique Centrale, Orientale et Australe</v>
          </cell>
          <cell r="AB252" t="str">
            <v>L4_0007</v>
          </cell>
          <cell r="AC252" t="str">
            <v>RR Congo / RCA</v>
          </cell>
          <cell r="AD252" t="str">
            <v>L5_0100</v>
          </cell>
          <cell r="AE252" t="str">
            <v>Projects</v>
          </cell>
          <cell r="AF252" t="str">
            <v>Employee</v>
          </cell>
        </row>
        <row r="253">
          <cell r="A253">
            <v>39754</v>
          </cell>
          <cell r="B253" t="str">
            <v>Rénovat</v>
          </cell>
          <cell r="C253" t="str">
            <v>NSHIMIRIMANA</v>
          </cell>
          <cell r="D253" t="str">
            <v>Burundi</v>
          </cell>
          <cell r="E253" t="str">
            <v>Expert en Contractualisation</v>
          </cell>
          <cell r="F253" t="str">
            <v>Expats</v>
          </cell>
          <cell r="G253" t="str">
            <v>COD-120-Mbuji Mayi</v>
          </cell>
          <cell r="H253">
            <v>45061</v>
          </cell>
          <cell r="I253" t="str">
            <v>COD2202911-COD2202911-Expertise Portefeuille RDC 23-27</v>
          </cell>
          <cell r="J253" t="str">
            <v>01_00-01_00</v>
          </cell>
          <cell r="K253" t="str">
            <v>MEERSSEMAN, Joël Guy L.</v>
          </cell>
          <cell r="L253" t="str">
            <v>renovat.nshimirimana@enabel.be</v>
          </cell>
          <cell r="M253" t="str">
            <v>Male</v>
          </cell>
          <cell r="N253">
            <v>46843</v>
          </cell>
          <cell r="O253" t="str">
            <v>(+257) (0)7936378</v>
          </cell>
          <cell r="Q253">
            <v>28971</v>
          </cell>
          <cell r="R253" t="str">
            <v>Burundi</v>
          </cell>
          <cell r="S253" t="str">
            <v>Nyakimonyi</v>
          </cell>
          <cell r="V253" t="str">
            <v>Position_4850</v>
          </cell>
          <cell r="W253" t="str">
            <v>EX-ECA-Expert in Contracting</v>
          </cell>
          <cell r="Y253" t="str">
            <v>Enabel</v>
          </cell>
          <cell r="Z253" t="str">
            <v>Operations</v>
          </cell>
          <cell r="AA253" t="str">
            <v>Operations Management Afrique Centrale, Orientale et Australe</v>
          </cell>
          <cell r="AB253" t="str">
            <v>L4_0007</v>
          </cell>
          <cell r="AC253" t="str">
            <v>RR Congo / RCA</v>
          </cell>
          <cell r="AD253" t="str">
            <v>L5_0100</v>
          </cell>
          <cell r="AE253" t="str">
            <v>Projects</v>
          </cell>
          <cell r="AF253" t="str">
            <v>Employee</v>
          </cell>
        </row>
        <row r="254">
          <cell r="A254">
            <v>50491</v>
          </cell>
          <cell r="B254" t="str">
            <v>BRIGITTE</v>
          </cell>
          <cell r="C254" t="str">
            <v>AMBOKO</v>
          </cell>
          <cell r="D254" t="str">
            <v>Congo, the Democratic Republic of the</v>
          </cell>
          <cell r="E254" t="str">
            <v>ATN PLVS</v>
          </cell>
          <cell r="F254" t="str">
            <v>Nationals</v>
          </cell>
          <cell r="G254" t="str">
            <v>COD-150-Gemena</v>
          </cell>
          <cell r="H254">
            <v>42975</v>
          </cell>
          <cell r="I254" t="str">
            <v>RDC1419111-RDC1419111 - Maisons PANZI</v>
          </cell>
          <cell r="J254" t="str">
            <v>RDC1419111_C010700-RDC1419111_C010700</v>
          </cell>
          <cell r="K254" t="str">
            <v>KONAN, Kouassi Edouard</v>
          </cell>
          <cell r="L254" t="str">
            <v>brigitte.amboko@enabel.be</v>
          </cell>
          <cell r="M254" t="str">
            <v>Female</v>
          </cell>
          <cell r="N254">
            <v>45829</v>
          </cell>
          <cell r="O254" t="str">
            <v>(+243) 995389828</v>
          </cell>
          <cell r="Q254">
            <v>24645</v>
          </cell>
          <cell r="R254" t="str">
            <v>Congo, the Democratic Republic of the</v>
          </cell>
          <cell r="V254" t="str">
            <v>Position_2083</v>
          </cell>
          <cell r="W254" t="str">
            <v>LO-0012-Sector &amp; thematic expert</v>
          </cell>
          <cell r="Y254" t="str">
            <v>Enabel</v>
          </cell>
          <cell r="Z254" t="str">
            <v>Operations</v>
          </cell>
          <cell r="AA254" t="str">
            <v>Operations Management Afrique Centrale, Orientale et Australe</v>
          </cell>
          <cell r="AB254" t="str">
            <v>L4_0007</v>
          </cell>
          <cell r="AC254" t="str">
            <v>RR Congo / RCA</v>
          </cell>
          <cell r="AD254" t="str">
            <v>L5_0100</v>
          </cell>
          <cell r="AE254" t="str">
            <v>Projects</v>
          </cell>
          <cell r="AF254" t="str">
            <v>Employee</v>
          </cell>
        </row>
        <row r="255">
          <cell r="A255">
            <v>39629</v>
          </cell>
          <cell r="B255" t="str">
            <v>Sébastien</v>
          </cell>
          <cell r="C255" t="str">
            <v>YASINI SALUMU</v>
          </cell>
          <cell r="D255" t="str">
            <v>Congo, the Democratic Republic of the</v>
          </cell>
          <cell r="E255" t="str">
            <v>Responsable Administratif et Financier</v>
          </cell>
          <cell r="F255" t="str">
            <v>Nationals</v>
          </cell>
          <cell r="G255" t="str">
            <v>COD-240-Lisala</v>
          </cell>
          <cell r="H255">
            <v>44606</v>
          </cell>
          <cell r="I255" t="str">
            <v>RDC182081T-RDC182081T - REDDMONG</v>
          </cell>
          <cell r="J255" t="str">
            <v>RDC182081T_Z010113-RDC182081T_Z010113</v>
          </cell>
          <cell r="K255" t="str">
            <v>REUSENS, Olivier Jean L</v>
          </cell>
          <cell r="L255" t="str">
            <v>sebastien.yasini@enabel.be</v>
          </cell>
          <cell r="M255" t="str">
            <v>Male</v>
          </cell>
          <cell r="N255">
            <v>45289</v>
          </cell>
          <cell r="O255" t="str">
            <v>(+243) 971018782</v>
          </cell>
          <cell r="Q255">
            <v>28930</v>
          </cell>
          <cell r="R255" t="str">
            <v>Congo, the Democratic Republic of the</v>
          </cell>
          <cell r="S255" t="str">
            <v>Kibangu</v>
          </cell>
          <cell r="V255" t="str">
            <v>Position_568</v>
          </cell>
          <cell r="W255" t="str">
            <v>LO-0018-Financial and administrative responsible (RAF)</v>
          </cell>
          <cell r="Y255" t="str">
            <v>Enabel</v>
          </cell>
          <cell r="Z255" t="str">
            <v>Operations</v>
          </cell>
          <cell r="AA255" t="str">
            <v>Operations Management Afrique Centrale, Orientale et Australe</v>
          </cell>
          <cell r="AB255" t="str">
            <v>L4_0007</v>
          </cell>
          <cell r="AC255" t="str">
            <v>RR Congo / RCA</v>
          </cell>
          <cell r="AD255" t="str">
            <v>L5_0101</v>
          </cell>
          <cell r="AE255" t="str">
            <v>Support</v>
          </cell>
          <cell r="AF255" t="str">
            <v>Employee</v>
          </cell>
        </row>
        <row r="256">
          <cell r="A256">
            <v>51971</v>
          </cell>
          <cell r="B256" t="str">
            <v>Ricky</v>
          </cell>
          <cell r="C256" t="str">
            <v>SALUMU KATAMBWE</v>
          </cell>
          <cell r="D256" t="str">
            <v>Congo, the Democratic Republic of the</v>
          </cell>
          <cell r="E256" t="str">
            <v>coordinateur Logistics &amp; Facility</v>
          </cell>
          <cell r="F256" t="str">
            <v>Nationals</v>
          </cell>
          <cell r="G256" t="str">
            <v>COD-070-Kinshasa</v>
          </cell>
          <cell r="H256">
            <v>44336</v>
          </cell>
          <cell r="I256" t="str">
            <v>2180COD-2180COD - Local office Democratic Republic of the</v>
          </cell>
          <cell r="J256" t="str">
            <v>A_02_02-A_02_02</v>
          </cell>
          <cell r="K256" t="str">
            <v>GATABAZI, Ismaïl</v>
          </cell>
          <cell r="L256" t="str">
            <v>ricky.salumu@enabel.be</v>
          </cell>
          <cell r="M256" t="str">
            <v>Male</v>
          </cell>
          <cell r="O256" t="str">
            <v>(+243) 0973218242</v>
          </cell>
          <cell r="Q256">
            <v>28938</v>
          </cell>
          <cell r="R256" t="str">
            <v>Congo, the Democratic Republic of the</v>
          </cell>
          <cell r="S256" t="str">
            <v>Kinshasa</v>
          </cell>
          <cell r="V256" t="str">
            <v>Position_2137</v>
          </cell>
          <cell r="W256" t="str">
            <v>LO-0011-Intervention Officer</v>
          </cell>
          <cell r="Y256" t="str">
            <v>Enabel</v>
          </cell>
          <cell r="Z256" t="str">
            <v>Operations</v>
          </cell>
          <cell r="AA256" t="str">
            <v>Operations Management Afrique Centrale, Orientale et Australe</v>
          </cell>
          <cell r="AB256" t="str">
            <v>L4_0007</v>
          </cell>
          <cell r="AC256" t="str">
            <v>RR Congo / RCA</v>
          </cell>
          <cell r="AD256" t="str">
            <v>L5_0101</v>
          </cell>
          <cell r="AE256" t="str">
            <v>Support</v>
          </cell>
          <cell r="AF256" t="str">
            <v>Employee</v>
          </cell>
        </row>
        <row r="257">
          <cell r="A257">
            <v>50991</v>
          </cell>
          <cell r="B257" t="str">
            <v>Delphin</v>
          </cell>
          <cell r="C257" t="str">
            <v>KIMOTO</v>
          </cell>
          <cell r="D257" t="str">
            <v>Congo, the Democratic Republic of the</v>
          </cell>
          <cell r="E257" t="str">
            <v>Project Financial Officer</v>
          </cell>
          <cell r="F257" t="str">
            <v>Nationals</v>
          </cell>
          <cell r="G257" t="str">
            <v>COD-240-Lisala</v>
          </cell>
          <cell r="H257">
            <v>43535</v>
          </cell>
          <cell r="I257" t="str">
            <v>RDC182081T-RDC182081T - REDDMONG</v>
          </cell>
          <cell r="J257" t="str">
            <v>RDC182081T_Z010116-RDC182081T_Z010116</v>
          </cell>
          <cell r="K257" t="str">
            <v>SOW, Ndeye Fatou</v>
          </cell>
          <cell r="L257" t="str">
            <v>delphin.kimoto@enabel.be</v>
          </cell>
          <cell r="M257" t="str">
            <v>Male</v>
          </cell>
          <cell r="N257">
            <v>45291</v>
          </cell>
          <cell r="O257" t="str">
            <v>(+243) 821911755</v>
          </cell>
          <cell r="Q257">
            <v>30037</v>
          </cell>
          <cell r="R257" t="str">
            <v>Congo, the Democratic Republic of the</v>
          </cell>
          <cell r="V257" t="str">
            <v>Position_2428</v>
          </cell>
          <cell r="W257" t="str">
            <v>LO-009-Financial Controller</v>
          </cell>
          <cell r="Y257" t="str">
            <v>Enabel</v>
          </cell>
          <cell r="Z257" t="str">
            <v>Operations</v>
          </cell>
          <cell r="AA257" t="str">
            <v>Operations Management Afrique Centrale, Orientale et Australe</v>
          </cell>
          <cell r="AB257" t="str">
            <v>L4_0007</v>
          </cell>
          <cell r="AC257" t="str">
            <v>RR Congo / RCA</v>
          </cell>
          <cell r="AD257" t="str">
            <v>L5_0101</v>
          </cell>
          <cell r="AE257" t="str">
            <v>Support</v>
          </cell>
          <cell r="AF257" t="str">
            <v>Employee</v>
          </cell>
        </row>
        <row r="258">
          <cell r="A258">
            <v>52969</v>
          </cell>
          <cell r="B258" t="str">
            <v>Hervé</v>
          </cell>
          <cell r="C258" t="str">
            <v>OSOMBA PUTSHI</v>
          </cell>
          <cell r="D258" t="str">
            <v>Congo, the Democratic Republic of the</v>
          </cell>
          <cell r="E258" t="str">
            <v>coordinateur logistique</v>
          </cell>
          <cell r="F258" t="str">
            <v>Nationals</v>
          </cell>
          <cell r="G258" t="str">
            <v>COD-080-Kisangani</v>
          </cell>
          <cell r="H258">
            <v>45040</v>
          </cell>
          <cell r="I258" t="str">
            <v>COD2299111SH1-COD2299111SH1-Coordination Tshopo</v>
          </cell>
          <cell r="J258" t="str">
            <v>COD2299_Z010201-COD2299_Z010201</v>
          </cell>
          <cell r="K258" t="str">
            <v>NIABALY, Seydina Ibrahim</v>
          </cell>
          <cell r="L258" t="str">
            <v>herve.osomba@enabel.be</v>
          </cell>
          <cell r="M258" t="str">
            <v>Male</v>
          </cell>
          <cell r="N258">
            <v>45757</v>
          </cell>
          <cell r="O258" t="str">
            <v>(+243) 992326195</v>
          </cell>
          <cell r="Q258">
            <v>33485</v>
          </cell>
          <cell r="R258" t="str">
            <v>Congo, the Democratic Republic of the</v>
          </cell>
          <cell r="S258" t="str">
            <v>kinshasa</v>
          </cell>
          <cell r="V258" t="str">
            <v>Position_4868</v>
          </cell>
          <cell r="W258" t="str">
            <v>LO-024-Coordinator Logistics &amp; Facility</v>
          </cell>
          <cell r="Y258" t="str">
            <v>Enabel</v>
          </cell>
          <cell r="Z258" t="str">
            <v>Finance, ICT, Logistics</v>
          </cell>
          <cell r="AF258" t="str">
            <v>Employee</v>
          </cell>
        </row>
        <row r="259">
          <cell r="A259">
            <v>50609</v>
          </cell>
          <cell r="B259" t="str">
            <v>Christian</v>
          </cell>
          <cell r="C259" t="str">
            <v>MUZINGWA MWENEMWENYI</v>
          </cell>
          <cell r="D259" t="str">
            <v>Congo, the Democratic Republic of the</v>
          </cell>
          <cell r="E259" t="str">
            <v>expert operationel</v>
          </cell>
          <cell r="F259" t="str">
            <v>Nationals</v>
          </cell>
          <cell r="G259" t="str">
            <v>COD-120-Mbuji Mayi</v>
          </cell>
          <cell r="H259">
            <v>42771</v>
          </cell>
          <cell r="I259" t="str">
            <v>RDC1419111-RDC1419111 - Maisons PANZI</v>
          </cell>
          <cell r="J259" t="str">
            <v>Z_01_03-Z_01_03</v>
          </cell>
          <cell r="K259" t="str">
            <v>KONAN, Kouassi Edouard</v>
          </cell>
          <cell r="L259" t="str">
            <v>christian.muzingwa@enabel.be</v>
          </cell>
          <cell r="M259" t="str">
            <v>Male</v>
          </cell>
          <cell r="N259">
            <v>46022</v>
          </cell>
          <cell r="O259" t="str">
            <v>(+243) 998751023</v>
          </cell>
          <cell r="Q259">
            <v>27023</v>
          </cell>
          <cell r="R259" t="str">
            <v>Congo, the Democratic Republic of the</v>
          </cell>
          <cell r="V259" t="str">
            <v>Position_2217</v>
          </cell>
          <cell r="W259" t="str">
            <v>LO-0012-Sector &amp; thematic expert</v>
          </cell>
          <cell r="Y259" t="str">
            <v>Enabel</v>
          </cell>
          <cell r="Z259" t="str">
            <v>Sector &amp; thematic expertise</v>
          </cell>
          <cell r="AF259" t="str">
            <v>Employee</v>
          </cell>
        </row>
        <row r="260">
          <cell r="A260">
            <v>53073</v>
          </cell>
          <cell r="B260" t="str">
            <v>Blaise</v>
          </cell>
          <cell r="C260" t="str">
            <v>YESO MOMELI</v>
          </cell>
          <cell r="D260" t="str">
            <v>Congo, the Democratic Republic of the</v>
          </cell>
          <cell r="E260" t="str">
            <v>Contrôleur de gestion</v>
          </cell>
          <cell r="F260" t="str">
            <v>Nationals</v>
          </cell>
          <cell r="G260" t="str">
            <v>COD-120-Mbuji Mayi</v>
          </cell>
          <cell r="H260">
            <v>45096</v>
          </cell>
          <cell r="I260" t="str">
            <v>COD2000611-COD2000611-Neutralite Climatique, Conservation et Economie Verte a partir d</v>
          </cell>
          <cell r="J260" t="str">
            <v>COD2299_Z010201-COD2299_Z010201</v>
          </cell>
          <cell r="K260" t="str">
            <v/>
          </cell>
          <cell r="L260" t="str">
            <v>blaise.yeso@enabel.be</v>
          </cell>
          <cell r="M260" t="str">
            <v>Male</v>
          </cell>
          <cell r="N260">
            <v>45827</v>
          </cell>
          <cell r="O260" t="str">
            <v>(+243) 893241016</v>
          </cell>
          <cell r="Q260">
            <v>30168</v>
          </cell>
          <cell r="R260" t="str">
            <v>Congo, the Democratic Republic of the</v>
          </cell>
          <cell r="V260" t="str">
            <v>Position_3982</v>
          </cell>
          <cell r="W260" t="str">
            <v>LO-009-Financial Controller</v>
          </cell>
          <cell r="X260" t="str">
            <v>Finance</v>
          </cell>
          <cell r="Y260" t="str">
            <v>Enabel</v>
          </cell>
          <cell r="Z260" t="str">
            <v>Operations</v>
          </cell>
          <cell r="AA260" t="str">
            <v>Operations Management Afrique Centrale, Orientale et Australe</v>
          </cell>
          <cell r="AB260" t="str">
            <v>L4_0007</v>
          </cell>
          <cell r="AC260" t="str">
            <v>RR Congo / RCA</v>
          </cell>
          <cell r="AD260" t="str">
            <v>L5_0101</v>
          </cell>
          <cell r="AE260" t="str">
            <v>Support</v>
          </cell>
          <cell r="AF260" t="str">
            <v>Employee</v>
          </cell>
        </row>
        <row r="261">
          <cell r="A261">
            <v>50750</v>
          </cell>
          <cell r="B261" t="str">
            <v>Séraphine</v>
          </cell>
          <cell r="C261" t="str">
            <v>BALANGA</v>
          </cell>
          <cell r="D261" t="str">
            <v>Congo, the Democratic Republic of the</v>
          </cell>
          <cell r="E261" t="str">
            <v>Collaboratrice polyvalente</v>
          </cell>
          <cell r="F261" t="str">
            <v>Nationals</v>
          </cell>
          <cell r="G261" t="str">
            <v>COD-150-Gemena</v>
          </cell>
          <cell r="H261">
            <v>43287</v>
          </cell>
          <cell r="I261" t="str">
            <v>COD2299311SH3-COD2299311SH3-Coordination SudUbangi</v>
          </cell>
          <cell r="J261" t="str">
            <v>COD2299_Z010201-COD2299_Z010201</v>
          </cell>
          <cell r="K261" t="str">
            <v>SHABANI MWINYI, Ali</v>
          </cell>
          <cell r="L261" t="str">
            <v>seraphine.balanga@enabel.be</v>
          </cell>
          <cell r="M261" t="str">
            <v>Female</v>
          </cell>
          <cell r="N261">
            <v>45657</v>
          </cell>
          <cell r="O261" t="str">
            <v>(+243) 970036321</v>
          </cell>
          <cell r="Q261">
            <v>30533</v>
          </cell>
          <cell r="R261" t="str">
            <v>Congo, the Democratic Republic of the</v>
          </cell>
          <cell r="V261" t="str">
            <v>Position_2436</v>
          </cell>
          <cell r="W261" t="str">
            <v>LO-005-Office caretaker</v>
          </cell>
          <cell r="Y261" t="str">
            <v>Enabel</v>
          </cell>
          <cell r="Z261" t="str">
            <v>Operations</v>
          </cell>
          <cell r="AA261" t="str">
            <v>Operations Management Afrique Centrale, Orientale et Australe</v>
          </cell>
          <cell r="AB261" t="str">
            <v>L4_0007</v>
          </cell>
          <cell r="AC261" t="str">
            <v>RR Congo / RCA</v>
          </cell>
          <cell r="AD261" t="str">
            <v>L5_0101</v>
          </cell>
          <cell r="AE261" t="str">
            <v>Support</v>
          </cell>
          <cell r="AF261" t="str">
            <v>Employee</v>
          </cell>
        </row>
        <row r="262">
          <cell r="A262">
            <v>37960</v>
          </cell>
          <cell r="B262" t="str">
            <v>José</v>
          </cell>
          <cell r="C262" t="str">
            <v>NKAMAMBOTE SIASIA</v>
          </cell>
          <cell r="D262" t="str">
            <v>Congo, the Democratic Republic of the</v>
          </cell>
          <cell r="E262" t="str">
            <v>Chargé de voyage (Représentation)</v>
          </cell>
          <cell r="F262" t="str">
            <v>Nationals</v>
          </cell>
          <cell r="G262" t="str">
            <v>COD-070-Kinshasa</v>
          </cell>
          <cell r="H262">
            <v>39815</v>
          </cell>
          <cell r="I262" t="str">
            <v>2180COD-2180COD - Local office Democratic Republic of the</v>
          </cell>
          <cell r="J262" t="str">
            <v>Z_01_02-Z_01_02</v>
          </cell>
          <cell r="K262" t="str">
            <v>HENNIN, Françoise Anne H.</v>
          </cell>
          <cell r="L262" t="str">
            <v>jose.nkamambote@enabel.be</v>
          </cell>
          <cell r="M262" t="str">
            <v>Male</v>
          </cell>
          <cell r="O262" t="str">
            <v>(+243) (0)995904022</v>
          </cell>
          <cell r="Q262">
            <v>22412</v>
          </cell>
          <cell r="R262" t="str">
            <v>Congo, the Democratic Republic of the</v>
          </cell>
          <cell r="S262" t="str">
            <v>Matadi</v>
          </cell>
          <cell r="V262" t="str">
            <v>Position_653</v>
          </cell>
          <cell r="W262" t="str">
            <v>LO-1070-Travel officer</v>
          </cell>
          <cell r="Y262" t="str">
            <v>Enabel</v>
          </cell>
          <cell r="Z262" t="str">
            <v>Operations</v>
          </cell>
          <cell r="AA262" t="str">
            <v>Operations Management Afrique Centrale, Orientale et Australe</v>
          </cell>
          <cell r="AB262" t="str">
            <v>L4_0007</v>
          </cell>
          <cell r="AC262" t="str">
            <v>RR Congo / RCA</v>
          </cell>
          <cell r="AD262" t="str">
            <v>L5_0101</v>
          </cell>
          <cell r="AE262" t="str">
            <v>Support</v>
          </cell>
          <cell r="AF262" t="str">
            <v>Employee</v>
          </cell>
        </row>
        <row r="263">
          <cell r="A263">
            <v>40503</v>
          </cell>
          <cell r="B263" t="str">
            <v>Pasteur</v>
          </cell>
          <cell r="C263" t="str">
            <v>KASHALA KOLALA</v>
          </cell>
          <cell r="D263" t="str">
            <v>Congo, the Democratic Republic of the</v>
          </cell>
          <cell r="E263" t="str">
            <v>Chauffeur mécanicien</v>
          </cell>
          <cell r="F263" t="str">
            <v>Nationals</v>
          </cell>
          <cell r="G263" t="str">
            <v>COD-100-Lubumbashi</v>
          </cell>
          <cell r="H263">
            <v>41640</v>
          </cell>
          <cell r="I263" t="str">
            <v>COD2299411SH4-COD2299411SH4-Coordination HK/Lualaba</v>
          </cell>
          <cell r="J263" t="str">
            <v>COD2299_Z010201-COD2299_Z010201</v>
          </cell>
          <cell r="K263" t="str">
            <v>MASARARA NGOMANWA, Séraphin</v>
          </cell>
          <cell r="L263" t="str">
            <v>pasteur.kashalakolala@enabel.be</v>
          </cell>
          <cell r="M263" t="str">
            <v>Male</v>
          </cell>
          <cell r="N263">
            <v>45750</v>
          </cell>
          <cell r="O263" t="str">
            <v>(+243) 995729625</v>
          </cell>
          <cell r="Q263">
            <v>23248</v>
          </cell>
          <cell r="R263" t="str">
            <v>Congo, the Democratic Republic of the</v>
          </cell>
          <cell r="S263" t="str">
            <v>Sakaloji</v>
          </cell>
          <cell r="V263" t="str">
            <v>Position_543</v>
          </cell>
          <cell r="W263" t="str">
            <v>LO-004-Driver</v>
          </cell>
          <cell r="Y263" t="str">
            <v>Enabel</v>
          </cell>
          <cell r="Z263" t="str">
            <v>Operations</v>
          </cell>
          <cell r="AA263" t="str">
            <v>Operations Management Afrique Centrale, Orientale et Australe</v>
          </cell>
          <cell r="AB263" t="str">
            <v>L4_0007</v>
          </cell>
          <cell r="AC263" t="str">
            <v>RR Congo / RCA</v>
          </cell>
          <cell r="AD263" t="str">
            <v>L5_0101</v>
          </cell>
          <cell r="AE263" t="str">
            <v>Support</v>
          </cell>
          <cell r="AF263" t="str">
            <v>Employee</v>
          </cell>
        </row>
        <row r="264">
          <cell r="A264">
            <v>40439</v>
          </cell>
          <cell r="B264" t="str">
            <v>Arsène</v>
          </cell>
          <cell r="C264" t="str">
            <v>MATULU DIYOKA</v>
          </cell>
          <cell r="D264" t="str">
            <v>Congo, the Democratic Republic of the</v>
          </cell>
          <cell r="E264" t="str">
            <v>Chauffeur</v>
          </cell>
          <cell r="F264" t="str">
            <v>Nationals</v>
          </cell>
          <cell r="G264" t="str">
            <v>COD-120-Mbuji Mayi</v>
          </cell>
          <cell r="H264">
            <v>42186</v>
          </cell>
          <cell r="I264" t="str">
            <v>COD2299211SH2-COD2299211SH2-Coordination KorLom</v>
          </cell>
          <cell r="J264" t="str">
            <v>COD2299_Z010201-COD2299_Z010201</v>
          </cell>
          <cell r="K264" t="str">
            <v>MUKENDI NSHINDI, Timothée</v>
          </cell>
          <cell r="L264" t="str">
            <v>arsene.matulu@enabel.be</v>
          </cell>
          <cell r="M264" t="str">
            <v>Male</v>
          </cell>
          <cell r="N264">
            <v>45657</v>
          </cell>
          <cell r="O264" t="str">
            <v>(+243) 993467179</v>
          </cell>
          <cell r="Q264">
            <v>28400</v>
          </cell>
          <cell r="R264" t="str">
            <v>Congo, the Democratic Republic of the</v>
          </cell>
          <cell r="V264" t="str">
            <v>Position_600</v>
          </cell>
          <cell r="W264" t="str">
            <v>LO-004-Driver</v>
          </cell>
          <cell r="Y264" t="str">
            <v>Enabel</v>
          </cell>
          <cell r="Z264" t="str">
            <v>Operations</v>
          </cell>
          <cell r="AA264" t="str">
            <v>Operations Management Afrique Centrale, Orientale et Australe</v>
          </cell>
          <cell r="AB264" t="str">
            <v>L4_0007</v>
          </cell>
          <cell r="AC264" t="str">
            <v>RR Congo / RCA</v>
          </cell>
          <cell r="AD264" t="str">
            <v>L5_0101</v>
          </cell>
          <cell r="AE264" t="str">
            <v>Support</v>
          </cell>
          <cell r="AF264" t="str">
            <v>Blue Collar Worker</v>
          </cell>
        </row>
        <row r="265">
          <cell r="A265">
            <v>40434</v>
          </cell>
          <cell r="B265" t="str">
            <v>Samuel</v>
          </cell>
          <cell r="C265" t="str">
            <v>LUAMBA NZUZI</v>
          </cell>
          <cell r="D265" t="str">
            <v>Congo, the Democratic Republic of the</v>
          </cell>
          <cell r="E265" t="str">
            <v>Chauffeur</v>
          </cell>
          <cell r="F265" t="str">
            <v>Nationals</v>
          </cell>
          <cell r="G265" t="str">
            <v>COD-070-Kinshasa</v>
          </cell>
          <cell r="H265">
            <v>40909</v>
          </cell>
          <cell r="I265" t="str">
            <v>COD2299511SH5-COD2299511SH5-Coordination Kinshasa</v>
          </cell>
          <cell r="J265" t="str">
            <v>COD2299_Z010201-COD2299_Z010201</v>
          </cell>
          <cell r="K265" t="str">
            <v>TSHIBUABUA, Carine</v>
          </cell>
          <cell r="L265" t="str">
            <v>samuel.luambanzuzi@enabel.be</v>
          </cell>
          <cell r="M265" t="str">
            <v>Male</v>
          </cell>
          <cell r="N265">
            <v>45809</v>
          </cell>
          <cell r="O265" t="str">
            <v>(+243) (0)995904129</v>
          </cell>
          <cell r="Q265">
            <v>25911</v>
          </cell>
          <cell r="R265" t="str">
            <v>Congo, the Democratic Republic of the</v>
          </cell>
          <cell r="S265" t="str">
            <v>Kinshasa</v>
          </cell>
          <cell r="V265" t="str">
            <v>Position_570</v>
          </cell>
          <cell r="W265" t="str">
            <v>LO-004-Driver</v>
          </cell>
          <cell r="Y265" t="str">
            <v>Enabel</v>
          </cell>
          <cell r="Z265" t="str">
            <v>Operations</v>
          </cell>
          <cell r="AA265" t="str">
            <v>Operations Management Afrique Centrale, Orientale et Australe</v>
          </cell>
          <cell r="AB265" t="str">
            <v>L4_0007</v>
          </cell>
          <cell r="AC265" t="str">
            <v>RR Congo / RCA</v>
          </cell>
          <cell r="AD265" t="str">
            <v>L5_0101</v>
          </cell>
          <cell r="AE265" t="str">
            <v>Support</v>
          </cell>
          <cell r="AF265" t="str">
            <v>Blue Collar Worker</v>
          </cell>
        </row>
        <row r="266">
          <cell r="A266">
            <v>53047</v>
          </cell>
          <cell r="B266" t="str">
            <v>Huguette</v>
          </cell>
          <cell r="C266" t="str">
            <v>KONGOLO LUHANDU</v>
          </cell>
          <cell r="D266" t="str">
            <v>Congo, the Democratic Republic of the</v>
          </cell>
          <cell r="E266" t="str">
            <v>chargé C4D</v>
          </cell>
          <cell r="F266" t="str">
            <v>Nationals</v>
          </cell>
          <cell r="G266" t="str">
            <v>COD-100-Lubumbashi</v>
          </cell>
          <cell r="H266">
            <v>45090</v>
          </cell>
          <cell r="I266" t="str">
            <v>COD2299411SH4-COD2299411SH4-Coordination HK/Lualaba</v>
          </cell>
          <cell r="J266" t="str">
            <v>COD2299_Z010201-COD2299_Z010201</v>
          </cell>
          <cell r="K266" t="str">
            <v>Tinda, Hilaire</v>
          </cell>
          <cell r="L266" t="str">
            <v>huguette.kongolo@enabel.be</v>
          </cell>
          <cell r="M266" t="str">
            <v>Female</v>
          </cell>
          <cell r="N266">
            <v>45821</v>
          </cell>
          <cell r="O266" t="str">
            <v>(+243) 995561747</v>
          </cell>
          <cell r="Q266">
            <v>32849</v>
          </cell>
          <cell r="R266" t="str">
            <v>Congo, the Democratic Republic of the</v>
          </cell>
          <cell r="S266" t="str">
            <v>Lubumbashi</v>
          </cell>
          <cell r="V266" t="str">
            <v>Position_4845</v>
          </cell>
          <cell r="W266" t="str">
            <v>LO-0011-Intervention Officer</v>
          </cell>
          <cell r="Y266" t="str">
            <v>Enabel</v>
          </cell>
          <cell r="Z266" t="str">
            <v>Operations</v>
          </cell>
          <cell r="AA266" t="str">
            <v>Operations Management Afrique Centrale, Orientale et Australe</v>
          </cell>
          <cell r="AB266" t="str">
            <v>L4_0007</v>
          </cell>
          <cell r="AC266" t="str">
            <v>RR Congo / RCA</v>
          </cell>
          <cell r="AD266" t="str">
            <v>L5_0101</v>
          </cell>
          <cell r="AE266" t="str">
            <v>Support</v>
          </cell>
          <cell r="AF266" t="str">
            <v>Employee</v>
          </cell>
        </row>
        <row r="267">
          <cell r="A267">
            <v>52973</v>
          </cell>
          <cell r="B267" t="str">
            <v>Julie</v>
          </cell>
          <cell r="C267" t="str">
            <v>ALUA PENE AWAZI</v>
          </cell>
          <cell r="D267" t="str">
            <v>Congo, the Democratic Republic of the</v>
          </cell>
          <cell r="E267" t="str">
            <v>Assistante de direction</v>
          </cell>
          <cell r="F267" t="str">
            <v>Nationals</v>
          </cell>
          <cell r="G267" t="str">
            <v>COD-120-Mbuji Mayi</v>
          </cell>
          <cell r="H267">
            <v>45041</v>
          </cell>
          <cell r="I267" t="str">
            <v>COD2299211SH2-COD2299211SH2-Coordination KorLom</v>
          </cell>
          <cell r="J267" t="str">
            <v>COD2299_Z010301-COD2299_Z010301</v>
          </cell>
          <cell r="K267" t="str">
            <v>MEERSSEMAN, Joël Guy L.</v>
          </cell>
          <cell r="L267" t="str">
            <v>julie.alua@enabel.be</v>
          </cell>
          <cell r="M267" t="str">
            <v>Female</v>
          </cell>
          <cell r="N267">
            <v>45757</v>
          </cell>
          <cell r="O267" t="str">
            <v>(+243) 0994357596</v>
          </cell>
          <cell r="Q267">
            <v>30567</v>
          </cell>
          <cell r="S267" t="str">
            <v>Goma</v>
          </cell>
          <cell r="V267" t="str">
            <v>Position_4860</v>
          </cell>
          <cell r="W267" t="str">
            <v>LO-003-Management assistant</v>
          </cell>
          <cell r="Y267" t="str">
            <v>Enabel</v>
          </cell>
          <cell r="Z267" t="str">
            <v>Operations</v>
          </cell>
          <cell r="AA267" t="str">
            <v>Operations Management Afrique Centrale, Orientale et Australe</v>
          </cell>
          <cell r="AB267" t="str">
            <v>L4_0007</v>
          </cell>
          <cell r="AC267" t="str">
            <v>RR Congo / RCA</v>
          </cell>
          <cell r="AD267" t="str">
            <v>L5_0101</v>
          </cell>
          <cell r="AE267" t="str">
            <v>Support</v>
          </cell>
          <cell r="AF267" t="str">
            <v>Employee</v>
          </cell>
        </row>
        <row r="268">
          <cell r="A268">
            <v>40416</v>
          </cell>
          <cell r="B268" t="str">
            <v>Florent</v>
          </cell>
          <cell r="C268" t="str">
            <v>YUMA MUSAFIRI</v>
          </cell>
          <cell r="D268" t="str">
            <v>Congo, the Democratic Republic of the</v>
          </cell>
          <cell r="E268" t="str">
            <v>Chauffeur protocole</v>
          </cell>
          <cell r="F268" t="str">
            <v>Nationals</v>
          </cell>
          <cell r="G268" t="str">
            <v>COD-070-Kinshasa</v>
          </cell>
          <cell r="H268">
            <v>44896</v>
          </cell>
          <cell r="I268" t="str">
            <v>2180COD-2180COD - Local office Democratic Republic of the</v>
          </cell>
          <cell r="J268" t="str">
            <v>Z010200-Z010200</v>
          </cell>
          <cell r="K268" t="str">
            <v>NKAMAMBOTE SIASIA, José</v>
          </cell>
          <cell r="L268" t="str">
            <v>florent.yuma@enabel.be</v>
          </cell>
          <cell r="M268" t="str">
            <v>Male</v>
          </cell>
          <cell r="N268">
            <v>45627</v>
          </cell>
          <cell r="O268" t="str">
            <v>(+243) (0)972001196</v>
          </cell>
          <cell r="Q268">
            <v>25809</v>
          </cell>
          <cell r="R268" t="str">
            <v>Congo, the Democratic Republic of the</v>
          </cell>
          <cell r="S268" t="str">
            <v>Kasongo</v>
          </cell>
          <cell r="V268" t="str">
            <v>Position_4615</v>
          </cell>
          <cell r="W268" t="str">
            <v>LO-004-Driver</v>
          </cell>
          <cell r="Y268" t="str">
            <v>Enabel</v>
          </cell>
          <cell r="Z268" t="str">
            <v>Operations</v>
          </cell>
          <cell r="AA268" t="str">
            <v>Operations Management Afrique Centrale, Orientale et Australe</v>
          </cell>
          <cell r="AB268" t="str">
            <v>L4_0007</v>
          </cell>
          <cell r="AC268" t="str">
            <v>RR Congo / RCA</v>
          </cell>
          <cell r="AD268" t="str">
            <v>L5_0101</v>
          </cell>
          <cell r="AE268" t="str">
            <v>Support</v>
          </cell>
          <cell r="AF268" t="str">
            <v>Employee</v>
          </cell>
        </row>
        <row r="269">
          <cell r="A269">
            <v>38564</v>
          </cell>
          <cell r="B269" t="str">
            <v>Jean-Luc</v>
          </cell>
          <cell r="C269" t="str">
            <v>MUTOMBO-MUDIAY</v>
          </cell>
          <cell r="D269" t="str">
            <v>Congo, the Democratic Republic of the</v>
          </cell>
          <cell r="E269" t="str">
            <v>SPO (Représentation)</v>
          </cell>
          <cell r="F269" t="str">
            <v>Nationals</v>
          </cell>
          <cell r="G269" t="str">
            <v>COD-070-Kinshasa</v>
          </cell>
          <cell r="H269">
            <v>41456</v>
          </cell>
          <cell r="I269" t="str">
            <v>2180COD-2180COD - Local office Democratic Republic of the</v>
          </cell>
          <cell r="J269" t="str">
            <v>A_02_01-A_02_01</v>
          </cell>
          <cell r="K269" t="str">
            <v>VERSTRAELEN, Krista Francisca J.</v>
          </cell>
          <cell r="L269" t="str">
            <v>jean-luc.mutombo@enabel.be</v>
          </cell>
          <cell r="M269" t="str">
            <v>Male</v>
          </cell>
          <cell r="O269" t="str">
            <v>(+243) (0)995904011</v>
          </cell>
          <cell r="Q269">
            <v>22906</v>
          </cell>
          <cell r="R269" t="str">
            <v>Congo, the Democratic Republic of the</v>
          </cell>
          <cell r="S269" t="str">
            <v>Kolwezi</v>
          </cell>
          <cell r="V269" t="str">
            <v>Position_636</v>
          </cell>
          <cell r="W269" t="str">
            <v>LO-1020-SPO</v>
          </cell>
          <cell r="Y269" t="str">
            <v>Enabel</v>
          </cell>
          <cell r="Z269" t="str">
            <v>Operations</v>
          </cell>
          <cell r="AA269" t="str">
            <v>Operations Management Afrique Centrale, Orientale et Australe</v>
          </cell>
          <cell r="AB269" t="str">
            <v>L4_0007</v>
          </cell>
          <cell r="AC269" t="str">
            <v>RR Congo / RCA</v>
          </cell>
          <cell r="AD269" t="str">
            <v>L5_0101</v>
          </cell>
          <cell r="AE269" t="str">
            <v>Support</v>
          </cell>
          <cell r="AF269" t="str">
            <v>Employee</v>
          </cell>
        </row>
        <row r="270">
          <cell r="A270">
            <v>52775</v>
          </cell>
          <cell r="B270" t="str">
            <v>Edouardine Josephine</v>
          </cell>
          <cell r="C270" t="str">
            <v>YANGBA MANASSOGNI</v>
          </cell>
          <cell r="D270" t="str">
            <v>Central African Republic</v>
          </cell>
          <cell r="E270" t="str">
            <v>Secrétaire-comptable</v>
          </cell>
          <cell r="F270" t="str">
            <v>Nationals</v>
          </cell>
          <cell r="G270" t="str">
            <v>CAF-010-Bangui</v>
          </cell>
          <cell r="H270">
            <v>45153</v>
          </cell>
          <cell r="I270" t="str">
            <v>CAF1900511-CAF1900511-Programme d’Appui au Developpement Rural « Ouvrir des perspect</v>
          </cell>
          <cell r="J270" t="str">
            <v>CAF19005_Z010301-CAF19005_Z010301</v>
          </cell>
          <cell r="K270" t="str">
            <v>NDOTOLOUM, Davy Roosevelt</v>
          </cell>
          <cell r="L270" t="str">
            <v>edouardine.yangba@enabel.be</v>
          </cell>
          <cell r="M270" t="str">
            <v>Female</v>
          </cell>
          <cell r="N270">
            <v>45291</v>
          </cell>
          <cell r="O270" t="str">
            <v>(+236) 72803753</v>
          </cell>
          <cell r="Q270">
            <v>33119</v>
          </cell>
          <cell r="R270" t="str">
            <v>Central African Republic</v>
          </cell>
          <cell r="S270" t="str">
            <v>bangui</v>
          </cell>
          <cell r="V270" t="str">
            <v>Position_5099</v>
          </cell>
          <cell r="W270" t="str">
            <v>LO-002-Administrative assistant</v>
          </cell>
          <cell r="Y270" t="str">
            <v>Enabel</v>
          </cell>
          <cell r="Z270" t="str">
            <v>Operations</v>
          </cell>
          <cell r="AA270" t="str">
            <v>Operations Management Afrique Centrale, Orientale et Australe</v>
          </cell>
          <cell r="AB270" t="str">
            <v>L4_0007</v>
          </cell>
          <cell r="AC270" t="str">
            <v>RR Congo / RCA</v>
          </cell>
          <cell r="AD270" t="str">
            <v>L5_0101</v>
          </cell>
          <cell r="AE270" t="str">
            <v>Support</v>
          </cell>
          <cell r="AF270" t="str">
            <v>Employee</v>
          </cell>
        </row>
        <row r="271">
          <cell r="A271">
            <v>38522</v>
          </cell>
          <cell r="B271" t="str">
            <v>Ismaïl</v>
          </cell>
          <cell r="C271" t="str">
            <v>GATABAZI</v>
          </cell>
          <cell r="D271" t="str">
            <v>Burundi</v>
          </cell>
          <cell r="E271" t="str">
            <v>Coordinateur Logistique</v>
          </cell>
          <cell r="F271" t="str">
            <v>Expats</v>
          </cell>
          <cell r="G271" t="str">
            <v>COD-070-Kinshasa</v>
          </cell>
          <cell r="H271">
            <v>45170</v>
          </cell>
          <cell r="I271" t="str">
            <v>COD2202911-COD2202911-Expertise Portefeuille RDC 23-27</v>
          </cell>
          <cell r="J271" t="str">
            <v>COD22029_Z010705-COD22029_Z010705</v>
          </cell>
          <cell r="K271" t="str">
            <v>VERSTRAELEN, Krista Francisca J.</v>
          </cell>
          <cell r="L271" t="str">
            <v>ismail.gatabazi@enabel.be</v>
          </cell>
          <cell r="M271" t="str">
            <v>Male</v>
          </cell>
          <cell r="N271">
            <v>46843</v>
          </cell>
          <cell r="O271" t="str">
            <v>(+257) (0)79179162</v>
          </cell>
          <cell r="Q271">
            <v>28635</v>
          </cell>
          <cell r="R271" t="str">
            <v>Burundi</v>
          </cell>
          <cell r="S271" t="str">
            <v>Buyenzi</v>
          </cell>
          <cell r="V271" t="str">
            <v>Position_4903</v>
          </cell>
          <cell r="W271" t="str">
            <v>EX-002-Coordinator Logistics &amp; Facility</v>
          </cell>
          <cell r="X271" t="str">
            <v>Logistics</v>
          </cell>
          <cell r="Y271" t="str">
            <v>Enabel</v>
          </cell>
          <cell r="Z271" t="str">
            <v>Operations</v>
          </cell>
          <cell r="AA271" t="str">
            <v>Operations Management Afrique Centrale, Orientale et Australe</v>
          </cell>
          <cell r="AB271" t="str">
            <v>L4_0007</v>
          </cell>
          <cell r="AC271" t="str">
            <v>RR Congo / RCA</v>
          </cell>
          <cell r="AD271" t="str">
            <v>L5_0101</v>
          </cell>
          <cell r="AE271" t="str">
            <v>Support</v>
          </cell>
          <cell r="AF271" t="str">
            <v>Employee</v>
          </cell>
        </row>
        <row r="272">
          <cell r="A272">
            <v>52751</v>
          </cell>
          <cell r="B272" t="str">
            <v>Richard</v>
          </cell>
          <cell r="C272" t="str">
            <v>KAPAYA</v>
          </cell>
          <cell r="E272" t="str">
            <v>Chauffeur</v>
          </cell>
          <cell r="F272" t="str">
            <v>Nationals</v>
          </cell>
          <cell r="G272" t="str">
            <v>COD-070-Kinshasa</v>
          </cell>
          <cell r="H272">
            <v>44874</v>
          </cell>
          <cell r="I272" t="str">
            <v>COD2100511SP1-COD2100511SP1-Portefeuille Regional Thematique Protection Sociale Afrique Centr</v>
          </cell>
          <cell r="J272" t="str">
            <v>COD21005_Z010201-COD21005_Z010201</v>
          </cell>
          <cell r="K272" t="str">
            <v>Tshiamala, Adolphe</v>
          </cell>
          <cell r="L272" t="str">
            <v>richard.kapaya@enabel.be</v>
          </cell>
          <cell r="M272" t="str">
            <v>Male</v>
          </cell>
          <cell r="N272">
            <v>45604</v>
          </cell>
          <cell r="Q272">
            <v>24694</v>
          </cell>
          <cell r="R272" t="str">
            <v>Congo, the Democratic Republic of the</v>
          </cell>
          <cell r="V272" t="str">
            <v>Position_4590</v>
          </cell>
          <cell r="W272" t="str">
            <v>LO-004-Driver</v>
          </cell>
          <cell r="Y272" t="str">
            <v>Enabel</v>
          </cell>
          <cell r="Z272" t="str">
            <v>Operations</v>
          </cell>
          <cell r="AA272" t="str">
            <v>Operations Management Afrique Centrale, Orientale et Australe</v>
          </cell>
          <cell r="AB272" t="str">
            <v>L4_0007</v>
          </cell>
          <cell r="AC272" t="str">
            <v>RR Congo / RCA</v>
          </cell>
          <cell r="AD272" t="str">
            <v>L5_0101</v>
          </cell>
          <cell r="AE272" t="str">
            <v>Support</v>
          </cell>
          <cell r="AF272" t="str">
            <v>Employee</v>
          </cell>
        </row>
        <row r="273">
          <cell r="A273">
            <v>50611</v>
          </cell>
          <cell r="B273" t="str">
            <v>Moïse</v>
          </cell>
          <cell r="C273" t="str">
            <v>KASHANGI NTABALA</v>
          </cell>
          <cell r="D273" t="str">
            <v>Congo, the Democratic Republic of the</v>
          </cell>
          <cell r="E273" t="str">
            <v>Chauffeur</v>
          </cell>
          <cell r="F273" t="str">
            <v>Nationals</v>
          </cell>
          <cell r="G273" t="str">
            <v>COD-070-Kinshasa</v>
          </cell>
          <cell r="H273">
            <v>45098</v>
          </cell>
          <cell r="I273" t="str">
            <v>COD2100511SP1-COD2100511SP1-Portefeuille Regional Thematique Protection Sociale Afrique Centr</v>
          </cell>
          <cell r="J273" t="str">
            <v>COD21005_Z010201-COD21005_Z010201</v>
          </cell>
          <cell r="K273" t="str">
            <v>TSHIBUABUA, Carine</v>
          </cell>
          <cell r="L273" t="str">
            <v>moise.kashangi@enabel.be</v>
          </cell>
          <cell r="M273" t="str">
            <v>Male</v>
          </cell>
          <cell r="N273">
            <v>45809</v>
          </cell>
          <cell r="O273" t="str">
            <v>(+243) 999902124</v>
          </cell>
          <cell r="Q273">
            <v>24000</v>
          </cell>
          <cell r="R273" t="str">
            <v>Congo, the Democratic Republic of the</v>
          </cell>
          <cell r="V273" t="str">
            <v>Position_4526</v>
          </cell>
          <cell r="W273" t="str">
            <v>LO-004-Driver</v>
          </cell>
          <cell r="Y273" t="str">
            <v>Enabel</v>
          </cell>
          <cell r="Z273" t="str">
            <v>Operations</v>
          </cell>
          <cell r="AA273" t="str">
            <v>Operations Management Afrique Centrale, Orientale et Australe</v>
          </cell>
          <cell r="AB273" t="str">
            <v>L4_0007</v>
          </cell>
          <cell r="AC273" t="str">
            <v>RR Congo / RCA</v>
          </cell>
          <cell r="AD273" t="str">
            <v>L5_0101</v>
          </cell>
          <cell r="AE273" t="str">
            <v>Support</v>
          </cell>
          <cell r="AF273" t="str">
            <v>Employee</v>
          </cell>
        </row>
        <row r="274">
          <cell r="A274">
            <v>52712</v>
          </cell>
          <cell r="B274" t="str">
            <v>Clémentine</v>
          </cell>
          <cell r="C274" t="str">
            <v>INARUKUNDO</v>
          </cell>
          <cell r="E274" t="str">
            <v>Responsable administratif et financier international</v>
          </cell>
          <cell r="F274" t="str">
            <v>Expats</v>
          </cell>
          <cell r="G274" t="str">
            <v>COD-070-Kinshasa</v>
          </cell>
          <cell r="H274">
            <v>44849</v>
          </cell>
          <cell r="I274" t="str">
            <v>RDC1419411-RDC1419411 - PADP</v>
          </cell>
          <cell r="J274" t="str">
            <v>RDC1419411_Z010300-RDC1419411_Z010300</v>
          </cell>
          <cell r="K274" t="str">
            <v>CLAESSENS, Bruno Louis Emmanuel</v>
          </cell>
          <cell r="L274" t="str">
            <v>clementine.inarukundo@enabel.be</v>
          </cell>
          <cell r="M274" t="str">
            <v>Female</v>
          </cell>
          <cell r="N274">
            <v>46295</v>
          </cell>
          <cell r="O274" t="str">
            <v>(+32) (0)472901829</v>
          </cell>
          <cell r="Q274">
            <v>32711</v>
          </cell>
          <cell r="R274" t="str">
            <v>Burundi</v>
          </cell>
          <cell r="S274" t="str">
            <v>BUJUMBURA</v>
          </cell>
          <cell r="V274" t="str">
            <v>Position_4554</v>
          </cell>
          <cell r="W274" t="str">
            <v>EX-RAFI-International Administrative and Financial Officer</v>
          </cell>
          <cell r="Y274" t="str">
            <v>Enabel</v>
          </cell>
          <cell r="Z274" t="str">
            <v>Operations</v>
          </cell>
          <cell r="AA274" t="str">
            <v>Operations Management Afrique Centrale, Orientale et Australe</v>
          </cell>
          <cell r="AB274" t="str">
            <v>L4_0007</v>
          </cell>
          <cell r="AC274" t="str">
            <v>RR Congo / RCA</v>
          </cell>
          <cell r="AD274" t="str">
            <v>L5_0101</v>
          </cell>
          <cell r="AE274" t="str">
            <v>Support</v>
          </cell>
          <cell r="AF274" t="str">
            <v>Employee</v>
          </cell>
        </row>
        <row r="275">
          <cell r="A275">
            <v>52725</v>
          </cell>
          <cell r="B275" t="str">
            <v>Melky</v>
          </cell>
          <cell r="C275" t="str">
            <v>IRONDO</v>
          </cell>
          <cell r="E275" t="str">
            <v>Expert Organisation et Gestion hospitalière</v>
          </cell>
          <cell r="F275" t="str">
            <v>Nationals</v>
          </cell>
          <cell r="G275" t="str">
            <v>COD-070-Kinshasa</v>
          </cell>
          <cell r="H275">
            <v>44858</v>
          </cell>
          <cell r="I275" t="str">
            <v>COD2000211-COD2000211-Renforcement de l hopital St Joseph a Kinshasa pour la riposte a</v>
          </cell>
          <cell r="J275" t="str">
            <v>COD20002_Z010501-COD20002_Z010501</v>
          </cell>
          <cell r="K275" t="str">
            <v>BUSOGORO, Jean François</v>
          </cell>
          <cell r="L275" t="str">
            <v>melky.irondo@enabel.be</v>
          </cell>
          <cell r="M275" t="str">
            <v>Male</v>
          </cell>
          <cell r="N275">
            <v>45750</v>
          </cell>
          <cell r="Q275">
            <v>27821</v>
          </cell>
          <cell r="V275" t="str">
            <v>Position_4547</v>
          </cell>
          <cell r="W275" t="str">
            <v>LO-0012-Sector &amp; thematic expert</v>
          </cell>
          <cell r="Y275" t="str">
            <v>Enabel</v>
          </cell>
          <cell r="Z275" t="str">
            <v>Operations</v>
          </cell>
          <cell r="AA275" t="str">
            <v>Operations Management Afrique Centrale, Orientale et Australe</v>
          </cell>
          <cell r="AB275" t="str">
            <v>L4_0007</v>
          </cell>
          <cell r="AC275" t="str">
            <v>RR Congo / RCA</v>
          </cell>
          <cell r="AD275" t="str">
            <v>L5_0100</v>
          </cell>
          <cell r="AE275" t="str">
            <v>Projects</v>
          </cell>
          <cell r="AF275" t="str">
            <v>Employee</v>
          </cell>
        </row>
        <row r="276">
          <cell r="A276">
            <v>51574</v>
          </cell>
          <cell r="B276" t="str">
            <v>Kabila</v>
          </cell>
          <cell r="C276" t="str">
            <v>wa SHABANA</v>
          </cell>
          <cell r="E276" t="str">
            <v>Expert qualité education</v>
          </cell>
          <cell r="F276" t="str">
            <v>Nationals</v>
          </cell>
          <cell r="G276" t="str">
            <v>COD-100-Lubumbashi</v>
          </cell>
          <cell r="H276">
            <v>44032</v>
          </cell>
          <cell r="I276" t="str">
            <v>COD2201811-COD2201811-Pilier 2 : Acces aux services sociaux de qualite; Volet 1 : Edu</v>
          </cell>
          <cell r="J276" t="str">
            <v>COD22018_Z010301-COD22018_Z010301</v>
          </cell>
          <cell r="K276" t="str">
            <v>GIACOMIN, Lorenzo</v>
          </cell>
          <cell r="L276" t="str">
            <v>kabila.washabana@enabel.be</v>
          </cell>
          <cell r="M276" t="str">
            <v>Male</v>
          </cell>
          <cell r="N276">
            <v>45657</v>
          </cell>
          <cell r="O276" t="str">
            <v>(+243) (0)810490631</v>
          </cell>
          <cell r="Q276">
            <v>28378</v>
          </cell>
          <cell r="R276" t="str">
            <v>Congo, the Democratic Republic of the</v>
          </cell>
          <cell r="S276" t="str">
            <v>Mwanza Konge</v>
          </cell>
          <cell r="V276" t="str">
            <v>Position_3322</v>
          </cell>
          <cell r="W276" t="str">
            <v>LO-0012-Sector &amp; thematic expert</v>
          </cell>
          <cell r="X276" t="str">
            <v>Education, Training &amp; Employment</v>
          </cell>
          <cell r="Y276" t="str">
            <v>Enabel</v>
          </cell>
          <cell r="Z276" t="str">
            <v>Operations</v>
          </cell>
          <cell r="AA276" t="str">
            <v>Operations Management Afrique Centrale, Orientale et Australe</v>
          </cell>
          <cell r="AB276" t="str">
            <v>L4_0007</v>
          </cell>
          <cell r="AC276" t="str">
            <v>RR Congo / RCA</v>
          </cell>
          <cell r="AD276" t="str">
            <v>L5_0100</v>
          </cell>
          <cell r="AE276" t="str">
            <v>Projects</v>
          </cell>
          <cell r="AF276" t="str">
            <v>Employee</v>
          </cell>
        </row>
        <row r="277">
          <cell r="A277">
            <v>52764</v>
          </cell>
          <cell r="B277" t="str">
            <v>Victoire</v>
          </cell>
          <cell r="C277" t="str">
            <v>MUGISHO</v>
          </cell>
          <cell r="E277" t="str">
            <v>chargé Protection Sociale</v>
          </cell>
          <cell r="F277" t="str">
            <v>Nationals</v>
          </cell>
          <cell r="G277" t="str">
            <v>COD-300-Kolwezi</v>
          </cell>
          <cell r="H277">
            <v>44890</v>
          </cell>
          <cell r="I277" t="str">
            <v>COD2100511SP1-COD2100511SP1-Portefeuille Regional Thematique Protection Sociale Afrique Centr</v>
          </cell>
          <cell r="J277" t="str">
            <v>Z030809-Z030809</v>
          </cell>
          <cell r="K277" t="str">
            <v>BANCE, Wenceslas Kibsa</v>
          </cell>
          <cell r="L277" t="str">
            <v>victoire.mugisho@enabel.be</v>
          </cell>
          <cell r="M277" t="str">
            <v>Male</v>
          </cell>
          <cell r="N277">
            <v>45621</v>
          </cell>
          <cell r="Q277">
            <v>32060</v>
          </cell>
          <cell r="R277" t="str">
            <v>Congo, the Democratic Republic of the</v>
          </cell>
          <cell r="V277" t="str">
            <v>Position_4591</v>
          </cell>
          <cell r="W277" t="str">
            <v>LO-0011-Intervention Officer</v>
          </cell>
          <cell r="Y277" t="str">
            <v>Enabel</v>
          </cell>
          <cell r="Z277" t="str">
            <v>Operations</v>
          </cell>
          <cell r="AA277" t="str">
            <v>Operations Management Afrique Centrale, Orientale et Australe</v>
          </cell>
          <cell r="AB277" t="str">
            <v>L4_0007</v>
          </cell>
          <cell r="AC277" t="str">
            <v>RR Congo / RCA</v>
          </cell>
          <cell r="AD277" t="str">
            <v>L5_0100</v>
          </cell>
          <cell r="AE277" t="str">
            <v>Projects</v>
          </cell>
          <cell r="AF277" t="str">
            <v>Employee</v>
          </cell>
        </row>
        <row r="278">
          <cell r="A278">
            <v>52943</v>
          </cell>
          <cell r="B278" t="str">
            <v>CYRILLE</v>
          </cell>
          <cell r="C278" t="str">
            <v>BADILA NKOLUTA</v>
          </cell>
          <cell r="D278" t="str">
            <v>Congo, the Democratic Republic of the</v>
          </cell>
          <cell r="E278" t="str">
            <v>Expert système santé</v>
          </cell>
          <cell r="F278" t="str">
            <v>Nationals</v>
          </cell>
          <cell r="G278" t="str">
            <v>COD-150-Gemena</v>
          </cell>
          <cell r="H278">
            <v>45034</v>
          </cell>
          <cell r="I278" t="str">
            <v>COD2200311-COD2200311-Pilier 2 : Acces aux services sociaux de qualite; Volet 2 : San</v>
          </cell>
          <cell r="J278" t="str">
            <v>COD22004_A020501-COD22004_A020501</v>
          </cell>
          <cell r="K278" t="str">
            <v>ZOUNGRANA, Eric Ismaël</v>
          </cell>
          <cell r="L278" t="str">
            <v>cyrille.badila@enabel.be</v>
          </cell>
          <cell r="M278" t="str">
            <v>Male</v>
          </cell>
          <cell r="N278">
            <v>45757</v>
          </cell>
          <cell r="O278" t="str">
            <v>(+243) 999 436 566</v>
          </cell>
          <cell r="Q278">
            <v>25327</v>
          </cell>
          <cell r="R278" t="str">
            <v>Congo, the Democratic Republic of the</v>
          </cell>
          <cell r="S278" t="str">
            <v>MANGEMBO</v>
          </cell>
          <cell r="V278" t="str">
            <v>Position_4835</v>
          </cell>
          <cell r="W278" t="str">
            <v>LO-0012-Sector &amp; thematic expert</v>
          </cell>
          <cell r="X278" t="str">
            <v>Health</v>
          </cell>
          <cell r="Y278" t="str">
            <v>Enabel</v>
          </cell>
          <cell r="Z278" t="str">
            <v>Operations</v>
          </cell>
          <cell r="AA278" t="str">
            <v>Operations Management Afrique Centrale, Orientale et Australe</v>
          </cell>
          <cell r="AB278" t="str">
            <v>L4_0007</v>
          </cell>
          <cell r="AC278" t="str">
            <v>RR Congo / RCA</v>
          </cell>
          <cell r="AD278" t="str">
            <v>L5_0100</v>
          </cell>
          <cell r="AE278" t="str">
            <v>Projects</v>
          </cell>
          <cell r="AF278" t="str">
            <v>Employee</v>
          </cell>
        </row>
        <row r="279">
          <cell r="A279">
            <v>51867</v>
          </cell>
          <cell r="B279" t="str">
            <v>Ketsia</v>
          </cell>
          <cell r="C279" t="str">
            <v>NGALULA</v>
          </cell>
          <cell r="D279" t="str">
            <v>Congo, the Democratic Republic of the</v>
          </cell>
          <cell r="E279" t="str">
            <v>Ingénieur électromécanique</v>
          </cell>
          <cell r="F279" t="str">
            <v>Nationals</v>
          </cell>
          <cell r="G279" t="str">
            <v>COD-100-Lubumbashi</v>
          </cell>
          <cell r="H279">
            <v>44263</v>
          </cell>
          <cell r="I279" t="str">
            <v>COD2299411SH4-COD2299411SH4-Coordination HK/Lualaba</v>
          </cell>
          <cell r="J279" t="str">
            <v>COD2299_Z010201-COD2299_Z010201</v>
          </cell>
          <cell r="K279" t="str">
            <v>GIACOMIN, Lorenzo</v>
          </cell>
          <cell r="L279" t="str">
            <v>ketsia.ngalula@enabel.be</v>
          </cell>
          <cell r="M279" t="str">
            <v>Female</v>
          </cell>
          <cell r="N279">
            <v>45462</v>
          </cell>
          <cell r="O279" t="str">
            <v>(+243) 816583575</v>
          </cell>
          <cell r="Q279">
            <v>34003</v>
          </cell>
          <cell r="R279" t="str">
            <v>Congo, the Democratic Republic of the</v>
          </cell>
          <cell r="S279" t="str">
            <v>Likasi</v>
          </cell>
          <cell r="V279" t="str">
            <v>Position_3601</v>
          </cell>
          <cell r="W279" t="str">
            <v>LO-0011-Intervention Officer</v>
          </cell>
          <cell r="Y279" t="str">
            <v>Enabel</v>
          </cell>
          <cell r="Z279" t="str">
            <v>Operations</v>
          </cell>
          <cell r="AA279" t="str">
            <v>Operations Management Afrique Centrale, Orientale et Australe</v>
          </cell>
          <cell r="AB279" t="str">
            <v>L4_0007</v>
          </cell>
          <cell r="AC279" t="str">
            <v>RR Congo / RCA</v>
          </cell>
          <cell r="AD279" t="str">
            <v>L5_0100</v>
          </cell>
          <cell r="AE279" t="str">
            <v>Projects</v>
          </cell>
          <cell r="AF279" t="str">
            <v>Employee</v>
          </cell>
        </row>
        <row r="280">
          <cell r="A280">
            <v>39749</v>
          </cell>
          <cell r="B280" t="str">
            <v>Patrick</v>
          </cell>
          <cell r="C280" t="str">
            <v>VAN DESSEL</v>
          </cell>
          <cell r="D280" t="str">
            <v>Belgium</v>
          </cell>
          <cell r="E280" t="str">
            <v>Expert.e en Stratégie et Politique - Santé</v>
          </cell>
          <cell r="F280" t="str">
            <v>Expats</v>
          </cell>
          <cell r="G280" t="str">
            <v>COD-070-Kinshasa</v>
          </cell>
          <cell r="H280">
            <v>45017</v>
          </cell>
          <cell r="I280" t="str">
            <v>COD2202911-COD2202911-Expertise Portefeuille RDC 23-27</v>
          </cell>
          <cell r="J280" t="str">
            <v>COD22029_Z010102-COD22029_Z010102</v>
          </cell>
          <cell r="K280" t="str">
            <v>VERSTRAELEN, Krista Francisca J.</v>
          </cell>
          <cell r="L280" t="str">
            <v>patrick.vandessel@enabel.be</v>
          </cell>
          <cell r="M280" t="str">
            <v>Male</v>
          </cell>
          <cell r="N280">
            <v>46295</v>
          </cell>
          <cell r="O280" t="str">
            <v>(+591) 77091585</v>
          </cell>
          <cell r="Q280">
            <v>23550</v>
          </cell>
          <cell r="R280" t="str">
            <v>Belgium</v>
          </cell>
          <cell r="S280" t="str">
            <v>Deurne</v>
          </cell>
          <cell r="V280" t="str">
            <v>Position_4803</v>
          </cell>
          <cell r="W280" t="str">
            <v>EX-SPE-Strategy Policy Expert</v>
          </cell>
          <cell r="X280" t="str">
            <v>Health</v>
          </cell>
          <cell r="Y280" t="str">
            <v>Enabel</v>
          </cell>
          <cell r="Z280" t="str">
            <v>Operations</v>
          </cell>
          <cell r="AA280" t="str">
            <v>Operations Management Afrique Centrale, Orientale et Australe</v>
          </cell>
          <cell r="AB280" t="str">
            <v>L4_0007</v>
          </cell>
          <cell r="AC280" t="str">
            <v>RR Congo / RCA</v>
          </cell>
          <cell r="AD280" t="str">
            <v>L5_0100</v>
          </cell>
          <cell r="AE280" t="str">
            <v>Projects</v>
          </cell>
        </row>
        <row r="281">
          <cell r="A281">
            <v>52494</v>
          </cell>
          <cell r="B281" t="str">
            <v>martin</v>
          </cell>
          <cell r="C281" t="str">
            <v>ISSIPIA ECINDO</v>
          </cell>
          <cell r="E281" t="str">
            <v>Comptable</v>
          </cell>
          <cell r="F281" t="str">
            <v>Nationals</v>
          </cell>
          <cell r="G281" t="str">
            <v>COD-250-Mukumari</v>
          </cell>
          <cell r="H281">
            <v>44726</v>
          </cell>
          <cell r="I281" t="str">
            <v>COD2299211SH2-COD2299211SH2-Coordination KorLom</v>
          </cell>
          <cell r="J281" t="str">
            <v>COD2299_Z010201-COD2299_Z010201</v>
          </cell>
          <cell r="K281" t="str">
            <v>YESO MOMELI, Blaise</v>
          </cell>
          <cell r="L281" t="str">
            <v>martin.issipia@enabel.be</v>
          </cell>
          <cell r="M281" t="str">
            <v>Male</v>
          </cell>
          <cell r="N281">
            <v>45991</v>
          </cell>
          <cell r="O281" t="str">
            <v>(+243) 816261869</v>
          </cell>
          <cell r="Q281">
            <v>25851</v>
          </cell>
          <cell r="R281" t="str">
            <v>Congo, the Democratic Republic of the</v>
          </cell>
          <cell r="S281" t="str">
            <v>elome</v>
          </cell>
          <cell r="V281" t="str">
            <v>Position_4329</v>
          </cell>
          <cell r="W281" t="str">
            <v>LO-007-Accountant</v>
          </cell>
          <cell r="X281" t="str">
            <v>Finance</v>
          </cell>
          <cell r="Y281" t="str">
            <v>Enabel</v>
          </cell>
          <cell r="Z281" t="str">
            <v>Operations</v>
          </cell>
          <cell r="AA281" t="str">
            <v>Operations Management Afrique Centrale, Orientale et Australe</v>
          </cell>
          <cell r="AB281" t="str">
            <v>L4_0007</v>
          </cell>
          <cell r="AC281" t="str">
            <v>RR Congo / RCA</v>
          </cell>
          <cell r="AD281" t="str">
            <v>L5_0101</v>
          </cell>
          <cell r="AE281" t="str">
            <v>Support</v>
          </cell>
          <cell r="AF281" t="str">
            <v>Employee</v>
          </cell>
        </row>
        <row r="282">
          <cell r="A282">
            <v>40268</v>
          </cell>
          <cell r="B282" t="str">
            <v>Juvénal</v>
          </cell>
          <cell r="C282" t="str">
            <v>BAHUNE LUKOLOLA</v>
          </cell>
          <cell r="D282" t="str">
            <v>Congo, the Democratic Republic of the</v>
          </cell>
          <cell r="E282" t="str">
            <v>IO développement secteur privé</v>
          </cell>
          <cell r="F282" t="str">
            <v>Nationals</v>
          </cell>
          <cell r="G282" t="str">
            <v>COD-120-Mbuji Mayi</v>
          </cell>
          <cell r="H282">
            <v>43283</v>
          </cell>
          <cell r="I282" t="str">
            <v>COD2202911-COD2202911-Expertise Portefeuille RDC 23-27</v>
          </cell>
          <cell r="J282" t="str">
            <v>RDC1217111_A050404-RDC1217111_A050404</v>
          </cell>
          <cell r="K282" t="str">
            <v>KAMBALE  NZILAMBA, Jeadot</v>
          </cell>
          <cell r="L282" t="str">
            <v>juvenal.bahune@enabel.be</v>
          </cell>
          <cell r="M282" t="str">
            <v>Male</v>
          </cell>
          <cell r="N282">
            <v>45657</v>
          </cell>
          <cell r="O282" t="str">
            <v>(+243) (0)998943227</v>
          </cell>
          <cell r="Q282">
            <v>27730</v>
          </cell>
          <cell r="R282" t="str">
            <v>Congo, the Democratic Republic of the</v>
          </cell>
          <cell r="S282" t="str">
            <v>Kaziba</v>
          </cell>
          <cell r="V282" t="str">
            <v>Position_2430</v>
          </cell>
          <cell r="W282" t="str">
            <v>LO-0011-Intervention Officer</v>
          </cell>
          <cell r="Y282" t="str">
            <v>Enabel</v>
          </cell>
          <cell r="Z282" t="str">
            <v>Operations</v>
          </cell>
          <cell r="AA282" t="str">
            <v>Operations Management Afrique Centrale, Orientale et Australe</v>
          </cell>
          <cell r="AB282" t="str">
            <v>L4_0007</v>
          </cell>
          <cell r="AC282" t="str">
            <v>RR Congo / RCA</v>
          </cell>
          <cell r="AD282" t="str">
            <v>L5_0100</v>
          </cell>
          <cell r="AE282" t="str">
            <v>Projects</v>
          </cell>
          <cell r="AF282" t="str">
            <v>Employee</v>
          </cell>
        </row>
        <row r="283">
          <cell r="A283">
            <v>52489</v>
          </cell>
          <cell r="B283" t="str">
            <v>doudou-bienvenu</v>
          </cell>
          <cell r="C283" t="str">
            <v>kajangu</v>
          </cell>
          <cell r="E283" t="str">
            <v>Chargé de communication</v>
          </cell>
          <cell r="F283" t="str">
            <v>Nationals</v>
          </cell>
          <cell r="G283" t="str">
            <v>COD-070-Kinshasa</v>
          </cell>
          <cell r="H283">
            <v>44711</v>
          </cell>
          <cell r="I283" t="str">
            <v>RDC1419111-RDC1419111 - Maisons PANZI</v>
          </cell>
          <cell r="J283" t="str">
            <v>RDC1419111_E010700-RDC1419111_E010700</v>
          </cell>
          <cell r="K283" t="str">
            <v>KONAN, Kouassi Edouard</v>
          </cell>
          <cell r="L283" t="str">
            <v>doudou-bienvenu.kajangu@enabel.be</v>
          </cell>
          <cell r="M283" t="str">
            <v>Male</v>
          </cell>
          <cell r="N283">
            <v>45829</v>
          </cell>
          <cell r="O283" t="str">
            <v>(+243) 812405018</v>
          </cell>
          <cell r="Q283">
            <v>30110</v>
          </cell>
          <cell r="R283" t="str">
            <v>Congo, the Democratic Republic of the</v>
          </cell>
          <cell r="S283" t="str">
            <v>isiro</v>
          </cell>
          <cell r="V283" t="str">
            <v>Position_4311</v>
          </cell>
          <cell r="W283" t="str">
            <v>LO-302-Communication Officer</v>
          </cell>
          <cell r="Y283" t="str">
            <v>Enabel</v>
          </cell>
          <cell r="Z283" t="str">
            <v>Operations</v>
          </cell>
          <cell r="AA283" t="str">
            <v>Operations Management Afrique Centrale, Orientale et Australe</v>
          </cell>
          <cell r="AB283" t="str">
            <v>L4_0007</v>
          </cell>
          <cell r="AC283" t="str">
            <v>RR Congo / RCA</v>
          </cell>
          <cell r="AD283" t="str">
            <v>L5_0100</v>
          </cell>
          <cell r="AE283" t="str">
            <v>Projects</v>
          </cell>
          <cell r="AF283" t="str">
            <v>Employee</v>
          </cell>
        </row>
        <row r="284">
          <cell r="A284">
            <v>37738</v>
          </cell>
          <cell r="B284" t="str">
            <v>Bruno</v>
          </cell>
          <cell r="C284" t="str">
            <v>CLAESSENS</v>
          </cell>
          <cell r="D284" t="str">
            <v>Belgium</v>
          </cell>
          <cell r="E284" t="str">
            <v>Country Finance Manager</v>
          </cell>
          <cell r="F284" t="str">
            <v>Expats</v>
          </cell>
          <cell r="G284" t="str">
            <v>COD-070-Kinshasa</v>
          </cell>
          <cell r="H284">
            <v>45108</v>
          </cell>
          <cell r="I284" t="str">
            <v>COD2202911-COD2202911-Expertise Portefeuille RDC 23-27</v>
          </cell>
          <cell r="J284" t="str">
            <v>01_00-01_00</v>
          </cell>
          <cell r="K284" t="str">
            <v>VERSTRAELEN, Krista Francisca J.</v>
          </cell>
          <cell r="L284" t="str">
            <v>bruno.claessens@enabel.be</v>
          </cell>
          <cell r="M284" t="str">
            <v>Male</v>
          </cell>
          <cell r="N284">
            <v>46568</v>
          </cell>
          <cell r="Q284">
            <v>22816</v>
          </cell>
          <cell r="R284" t="str">
            <v>Belgium</v>
          </cell>
          <cell r="S284" t="str">
            <v>Bree</v>
          </cell>
          <cell r="V284" t="str">
            <v>Position_4872</v>
          </cell>
          <cell r="W284" t="str">
            <v>EX-CFM-Country Finance Manager</v>
          </cell>
          <cell r="X284" t="str">
            <v>Finance</v>
          </cell>
          <cell r="Y284" t="str">
            <v>Enabel</v>
          </cell>
          <cell r="Z284" t="str">
            <v>Operations</v>
          </cell>
          <cell r="AA284" t="str">
            <v>Operations Management Afrique Centrale, Orientale et Australe</v>
          </cell>
          <cell r="AB284" t="str">
            <v>L4_0007</v>
          </cell>
          <cell r="AC284" t="str">
            <v>RR Congo / RCA</v>
          </cell>
          <cell r="AD284" t="str">
            <v>L5_0100</v>
          </cell>
          <cell r="AE284" t="str">
            <v>Projects</v>
          </cell>
          <cell r="AF284" t="str">
            <v>Employee</v>
          </cell>
        </row>
        <row r="285">
          <cell r="A285">
            <v>51726</v>
          </cell>
          <cell r="B285" t="str">
            <v>Julie</v>
          </cell>
          <cell r="C285" t="str">
            <v>Mbedi</v>
          </cell>
          <cell r="D285" t="str">
            <v>Congo, the Democratic Republic of the</v>
          </cell>
          <cell r="E285" t="str">
            <v>Coordinatrice Log</v>
          </cell>
          <cell r="F285" t="str">
            <v>Nationals</v>
          </cell>
          <cell r="G285" t="str">
            <v>COD-070-Kinshasa</v>
          </cell>
          <cell r="H285">
            <v>44159</v>
          </cell>
          <cell r="I285" t="str">
            <v>COD2299511SH5-COD2299511SH5-Coordination Kinshasa</v>
          </cell>
          <cell r="J285" t="str">
            <v>COD2299_Z010201-COD2299_Z010201</v>
          </cell>
          <cell r="K285" t="str">
            <v>GATABAZI, Ismaïl</v>
          </cell>
          <cell r="L285" t="str">
            <v>julie.mbedi@enabel.be</v>
          </cell>
          <cell r="M285" t="str">
            <v>Female</v>
          </cell>
          <cell r="N285">
            <v>45750</v>
          </cell>
          <cell r="O285" t="str">
            <v>(+243) 859411798</v>
          </cell>
          <cell r="Q285">
            <v>25769</v>
          </cell>
          <cell r="S285" t="str">
            <v>Kinshasa</v>
          </cell>
          <cell r="V285" t="str">
            <v>Position_3474</v>
          </cell>
          <cell r="W285" t="str">
            <v>LO-024-Coordinator Logistics &amp; Facility</v>
          </cell>
          <cell r="X285" t="str">
            <v>Logistics</v>
          </cell>
          <cell r="Y285" t="str">
            <v>Enabel</v>
          </cell>
          <cell r="Z285" t="str">
            <v>Operations</v>
          </cell>
          <cell r="AA285" t="str">
            <v>Operations Management Afrique Centrale, Orientale et Australe</v>
          </cell>
          <cell r="AB285" t="str">
            <v>L4_0007</v>
          </cell>
          <cell r="AC285" t="str">
            <v>RR Congo / RCA</v>
          </cell>
          <cell r="AD285" t="str">
            <v>L5_0101</v>
          </cell>
          <cell r="AE285" t="str">
            <v>Support</v>
          </cell>
          <cell r="AF285" t="str">
            <v>Employee</v>
          </cell>
        </row>
        <row r="286">
          <cell r="A286">
            <v>52037</v>
          </cell>
          <cell r="B286" t="str">
            <v>Serge</v>
          </cell>
          <cell r="C286" t="str">
            <v>KALAWU MANGALA</v>
          </cell>
          <cell r="E286" t="str">
            <v>expert MEAL et techniques géospatiales</v>
          </cell>
          <cell r="F286" t="str">
            <v>Nationals</v>
          </cell>
          <cell r="G286" t="str">
            <v>COD-070-Kinshasa</v>
          </cell>
          <cell r="H286">
            <v>44382</v>
          </cell>
          <cell r="I286" t="str">
            <v>COD2299611SH6-COD2299611SH6-Coordination nationale</v>
          </cell>
          <cell r="J286" t="str">
            <v>COD2299_Z010301-COD2299_Z010301</v>
          </cell>
          <cell r="K286" t="str">
            <v>LOCHT, Fabien Albert D.</v>
          </cell>
          <cell r="L286" t="str">
            <v>serge.kalawu@enabel.be</v>
          </cell>
          <cell r="M286" t="str">
            <v>Male</v>
          </cell>
          <cell r="N286">
            <v>45657</v>
          </cell>
          <cell r="O286" t="str">
            <v>(+243) 810729972</v>
          </cell>
          <cell r="Q286">
            <v>30536</v>
          </cell>
          <cell r="R286" t="str">
            <v>Congo, the Democratic Republic of the</v>
          </cell>
          <cell r="S286" t="str">
            <v>Kikwit</v>
          </cell>
          <cell r="V286" t="str">
            <v>Position_3819</v>
          </cell>
          <cell r="W286" t="str">
            <v>LO-0012-Sector &amp; thematic expert</v>
          </cell>
          <cell r="Y286" t="str">
            <v>Enabel</v>
          </cell>
          <cell r="Z286" t="str">
            <v>Operations</v>
          </cell>
          <cell r="AA286" t="str">
            <v>Operations Management Afrique Centrale, Orientale et Australe</v>
          </cell>
          <cell r="AD286" t="str">
            <v>L5_0100</v>
          </cell>
          <cell r="AE286" t="str">
            <v>Projects</v>
          </cell>
          <cell r="AF286" t="str">
            <v>Employee</v>
          </cell>
        </row>
        <row r="287">
          <cell r="A287">
            <v>52468</v>
          </cell>
          <cell r="B287" t="str">
            <v>Viviane</v>
          </cell>
          <cell r="C287" t="str">
            <v>DHIVE LEIGA</v>
          </cell>
          <cell r="E287" t="str">
            <v>Agent  de Terrain</v>
          </cell>
          <cell r="F287" t="str">
            <v>Nationals</v>
          </cell>
          <cell r="G287" t="str">
            <v>COD-200-Isangi</v>
          </cell>
          <cell r="H287">
            <v>44697</v>
          </cell>
          <cell r="I287" t="str">
            <v>RDC1419111-RDC1419111 - Maisons PANZI</v>
          </cell>
          <cell r="J287" t="str">
            <v>RDC1419111_E010700-RDC1419111_E010700</v>
          </cell>
          <cell r="K287" t="str">
            <v>Nandindo, Chantal</v>
          </cell>
          <cell r="L287" t="str">
            <v>viviane.dhive@enabel.be</v>
          </cell>
          <cell r="M287" t="str">
            <v>Female</v>
          </cell>
          <cell r="N287">
            <v>45829</v>
          </cell>
          <cell r="O287" t="str">
            <v>(+243) 810586317</v>
          </cell>
          <cell r="Q287">
            <v>29793</v>
          </cell>
          <cell r="R287" t="str">
            <v>Congo, the Democratic Republic of the</v>
          </cell>
          <cell r="S287" t="str">
            <v>Bambu</v>
          </cell>
          <cell r="V287" t="str">
            <v>Position_4304</v>
          </cell>
          <cell r="W287" t="str">
            <v>LO-0016-Field officer</v>
          </cell>
          <cell r="Y287" t="str">
            <v>Enabel</v>
          </cell>
          <cell r="Z287" t="str">
            <v>Sector &amp; thematic expertise</v>
          </cell>
          <cell r="AF287" t="str">
            <v>Employee</v>
          </cell>
        </row>
        <row r="288">
          <cell r="A288">
            <v>53196</v>
          </cell>
          <cell r="B288" t="str">
            <v>Aimé</v>
          </cell>
          <cell r="C288" t="str">
            <v>MBOLIFUKO</v>
          </cell>
          <cell r="D288" t="str">
            <v>Congo, the Democratic Republic of the</v>
          </cell>
          <cell r="E288" t="str">
            <v>Coordonnateur Logistique</v>
          </cell>
          <cell r="F288" t="str">
            <v>Nationals</v>
          </cell>
          <cell r="G288" t="str">
            <v>COD-120-Mbuji Mayi</v>
          </cell>
          <cell r="H288">
            <v>45189</v>
          </cell>
          <cell r="I288" t="str">
            <v>COD2299211SH2-COD2299211SH2-Coordination KorLom</v>
          </cell>
          <cell r="J288" t="str">
            <v>COD2299_Z020201-COD2299_Z020201</v>
          </cell>
          <cell r="K288" t="str">
            <v>NSHIMIRIMANA, Rénovat</v>
          </cell>
          <cell r="L288" t="str">
            <v>aime.mbolifuko@enabel.be</v>
          </cell>
          <cell r="M288" t="str">
            <v>Male</v>
          </cell>
          <cell r="N288">
            <v>45922</v>
          </cell>
          <cell r="O288" t="str">
            <v>(+243) 822512035</v>
          </cell>
          <cell r="Q288">
            <v>30887</v>
          </cell>
          <cell r="R288" t="str">
            <v>Congo, the Democratic Republic of the</v>
          </cell>
          <cell r="S288" t="str">
            <v>Dungu</v>
          </cell>
          <cell r="V288" t="str">
            <v>Position_5140</v>
          </cell>
          <cell r="W288" t="str">
            <v>LO-024-Coordinator Logistics &amp; Facility</v>
          </cell>
          <cell r="Y288" t="str">
            <v>Enabel</v>
          </cell>
          <cell r="AF288" t="str">
            <v>Employee</v>
          </cell>
        </row>
        <row r="289">
          <cell r="A289">
            <v>53190</v>
          </cell>
          <cell r="B289" t="str">
            <v>Fidelie</v>
          </cell>
          <cell r="C289" t="str">
            <v>NZEBA</v>
          </cell>
          <cell r="D289" t="str">
            <v>Congo, the Democratic Republic of the</v>
          </cell>
          <cell r="E289" t="str">
            <v>Assistante administrative logistique</v>
          </cell>
          <cell r="F289" t="str">
            <v>Nationals</v>
          </cell>
          <cell r="G289" t="str">
            <v>COD-120-Mbuji Mayi</v>
          </cell>
          <cell r="H289">
            <v>45180</v>
          </cell>
          <cell r="I289" t="str">
            <v>2180COD-2180COD - Local office Democratic Republic of the</v>
          </cell>
          <cell r="J289" t="str">
            <v>Z030809-Z030809</v>
          </cell>
          <cell r="K289" t="str">
            <v>MUKENDI NSHINDI, Timothée</v>
          </cell>
          <cell r="L289" t="str">
            <v>fidelie.nzeba@enabel.be</v>
          </cell>
          <cell r="M289" t="str">
            <v>Female</v>
          </cell>
          <cell r="N289">
            <v>45911</v>
          </cell>
          <cell r="O289" t="str">
            <v>(+243) 810305901</v>
          </cell>
          <cell r="Q289">
            <v>29484</v>
          </cell>
          <cell r="R289" t="str">
            <v>Congo, the Democratic Republic of the</v>
          </cell>
          <cell r="S289" t="str">
            <v>Lubumbashi</v>
          </cell>
          <cell r="V289" t="str">
            <v>Position_5134</v>
          </cell>
          <cell r="W289" t="str">
            <v>LO-002-Administrative assistant</v>
          </cell>
          <cell r="Y289" t="str">
            <v>Enabel</v>
          </cell>
          <cell r="AF289" t="str">
            <v>Employee</v>
          </cell>
        </row>
        <row r="290">
          <cell r="A290">
            <v>52896</v>
          </cell>
          <cell r="B290" t="str">
            <v>Fabien</v>
          </cell>
          <cell r="C290" t="str">
            <v>MONDJAKO M'ETOMBO</v>
          </cell>
          <cell r="E290" t="str">
            <v>Chauffeur</v>
          </cell>
          <cell r="F290" t="str">
            <v>Nationals</v>
          </cell>
          <cell r="G290" t="str">
            <v>COD-070-Kinshasa</v>
          </cell>
          <cell r="H290">
            <v>45002</v>
          </cell>
          <cell r="I290" t="str">
            <v>COD2000111-COD2000111-Programme d’appui au Developpement de l’employabilite et de</v>
          </cell>
          <cell r="J290" t="str">
            <v>COD20001_Z030701-COD20001_Z030701</v>
          </cell>
          <cell r="K290" t="str">
            <v>ABONGOMOTI, Hugues</v>
          </cell>
          <cell r="L290" t="str">
            <v>fabien.mondjako@enabel.be</v>
          </cell>
          <cell r="M290" t="str">
            <v>Male</v>
          </cell>
          <cell r="N290">
            <v>45732</v>
          </cell>
          <cell r="O290" t="str">
            <v>(+243) 810408509</v>
          </cell>
          <cell r="Q290">
            <v>23257</v>
          </cell>
          <cell r="R290" t="str">
            <v>Congo, the Democratic Republic of the</v>
          </cell>
          <cell r="S290" t="str">
            <v>Lisala</v>
          </cell>
          <cell r="V290" t="str">
            <v>Position_4052</v>
          </cell>
          <cell r="W290" t="str">
            <v>LO-004-Driver</v>
          </cell>
          <cell r="Y290" t="str">
            <v>Enabel</v>
          </cell>
          <cell r="Z290" t="str">
            <v>Operations</v>
          </cell>
          <cell r="AA290" t="str">
            <v>Operations Management Afrique Centrale, Orientale et Australe</v>
          </cell>
          <cell r="AB290" t="str">
            <v>L4_0007</v>
          </cell>
          <cell r="AC290" t="str">
            <v>RR Congo / RCA</v>
          </cell>
          <cell r="AD290" t="str">
            <v>L5_0101</v>
          </cell>
          <cell r="AE290" t="str">
            <v>Support</v>
          </cell>
          <cell r="AF290" t="str">
            <v>Employee</v>
          </cell>
        </row>
        <row r="291">
          <cell r="A291">
            <v>38762</v>
          </cell>
          <cell r="B291" t="str">
            <v>Suzanne</v>
          </cell>
          <cell r="C291" t="str">
            <v>MAMADOU</v>
          </cell>
          <cell r="D291" t="str">
            <v>Congo, the Democratic Republic of the</v>
          </cell>
          <cell r="E291" t="str">
            <v>Comptable</v>
          </cell>
          <cell r="F291" t="str">
            <v>Nationals</v>
          </cell>
          <cell r="G291" t="str">
            <v>COD-080-Kisangani</v>
          </cell>
          <cell r="H291">
            <v>42289</v>
          </cell>
          <cell r="I291" t="str">
            <v>COD2299111SH1-COD2299111SH1-Coordination Tshopo</v>
          </cell>
          <cell r="J291" t="str">
            <v>COD2299_Z010201-COD2299_Z010201</v>
          </cell>
          <cell r="K291" t="str">
            <v>MUSAO TAMBWE, Alexandrine</v>
          </cell>
          <cell r="L291" t="str">
            <v>suzanne.mamadou@enabel.be</v>
          </cell>
          <cell r="M291" t="str">
            <v>Female</v>
          </cell>
          <cell r="N291">
            <v>45750</v>
          </cell>
          <cell r="O291" t="str">
            <v>(+243) (0)995904069 x8</v>
          </cell>
          <cell r="Q291">
            <v>22762</v>
          </cell>
          <cell r="R291" t="str">
            <v>Congo, the Democratic Republic of the</v>
          </cell>
          <cell r="S291" t="str">
            <v>Bonga</v>
          </cell>
          <cell r="V291" t="str">
            <v>Position_588</v>
          </cell>
          <cell r="W291" t="str">
            <v>LO-007-Accountant</v>
          </cell>
          <cell r="Y291" t="str">
            <v>Enabel</v>
          </cell>
          <cell r="Z291" t="str">
            <v>Operations</v>
          </cell>
          <cell r="AA291" t="str">
            <v>Operations Management Afrique Centrale, Orientale et Australe</v>
          </cell>
          <cell r="AB291" t="str">
            <v>L4_0007</v>
          </cell>
          <cell r="AC291" t="str">
            <v>RR Congo / RCA</v>
          </cell>
          <cell r="AD291" t="str">
            <v>L5_0101</v>
          </cell>
          <cell r="AE291" t="str">
            <v>Support</v>
          </cell>
          <cell r="AF291" t="str">
            <v>Employee</v>
          </cell>
        </row>
        <row r="292">
          <cell r="A292">
            <v>37991</v>
          </cell>
          <cell r="B292" t="str">
            <v>Laura</v>
          </cell>
          <cell r="C292" t="str">
            <v>JACOBS</v>
          </cell>
          <cell r="D292" t="str">
            <v>Belgium</v>
          </cell>
          <cell r="E292" t="str">
            <v>Contract Support Manager RDC/RCA</v>
          </cell>
          <cell r="F292" t="str">
            <v>Expats</v>
          </cell>
          <cell r="G292" t="str">
            <v>COD-070-Kinshasa</v>
          </cell>
          <cell r="H292">
            <v>44774</v>
          </cell>
          <cell r="I292" t="str">
            <v>RDC1217511-RDC1217511 - EDU EQUA</v>
          </cell>
          <cell r="J292" t="str">
            <v>RDC1217511_Z010100-RDC1217511_Z010100</v>
          </cell>
          <cell r="K292" t="str">
            <v>VERSTRAELEN, Krista Francisca J.</v>
          </cell>
          <cell r="L292" t="str">
            <v>laura.jacobs@enabel.be</v>
          </cell>
          <cell r="M292" t="str">
            <v>Female</v>
          </cell>
          <cell r="N292">
            <v>45504</v>
          </cell>
          <cell r="O292" t="str">
            <v>(+243) 830 537 897</v>
          </cell>
          <cell r="Q292">
            <v>30278</v>
          </cell>
          <cell r="R292" t="str">
            <v>Belgium</v>
          </cell>
          <cell r="S292" t="str">
            <v>Anderlecht</v>
          </cell>
          <cell r="V292" t="str">
            <v>Position_4440</v>
          </cell>
          <cell r="W292" t="str">
            <v>EX-ECA-Expert in Contracting</v>
          </cell>
          <cell r="Y292" t="str">
            <v>Enabel</v>
          </cell>
          <cell r="Z292" t="str">
            <v>Operations</v>
          </cell>
          <cell r="AA292" t="str">
            <v>Operations Management Afrique Centrale, Orientale et Australe</v>
          </cell>
          <cell r="AB292" t="str">
            <v>L4_0007</v>
          </cell>
          <cell r="AC292" t="str">
            <v>RR Congo / RCA</v>
          </cell>
          <cell r="AD292" t="str">
            <v>L5_0101</v>
          </cell>
          <cell r="AE292" t="str">
            <v>Support</v>
          </cell>
          <cell r="AF292" t="str">
            <v>Employee</v>
          </cell>
        </row>
        <row r="293">
          <cell r="A293">
            <v>50564</v>
          </cell>
          <cell r="B293" t="str">
            <v>Nathalie</v>
          </cell>
          <cell r="C293" t="str">
            <v>Selemani</v>
          </cell>
          <cell r="D293" t="str">
            <v>Congo, the Democratic Republic of the</v>
          </cell>
          <cell r="E293" t="str">
            <v>Responsable administrative et financière</v>
          </cell>
          <cell r="F293" t="str">
            <v>Nationals</v>
          </cell>
          <cell r="G293" t="str">
            <v>COD-100-Lubumbashi</v>
          </cell>
          <cell r="H293">
            <v>42877</v>
          </cell>
          <cell r="I293" t="str">
            <v>COD2299411SH4-COD2299411SH4-Coordination HK/Lualaba</v>
          </cell>
          <cell r="J293" t="str">
            <v>COD2299_Z010301-COD2299_Z010301</v>
          </cell>
          <cell r="K293" t="str">
            <v>INARUKUNDO, Clémentine</v>
          </cell>
          <cell r="L293" t="str">
            <v>nathalie.selemani@enabel.be</v>
          </cell>
          <cell r="M293" t="str">
            <v>Female</v>
          </cell>
          <cell r="N293">
            <v>45779</v>
          </cell>
          <cell r="O293" t="str">
            <v>(+243) 975081544</v>
          </cell>
          <cell r="Q293">
            <v>29836</v>
          </cell>
          <cell r="R293" t="str">
            <v>Congo, the Democratic Republic of the</v>
          </cell>
          <cell r="V293" t="str">
            <v>Position_2163</v>
          </cell>
          <cell r="W293" t="str">
            <v>LO-0018-Financial and administrative responsible (RAF)</v>
          </cell>
          <cell r="Y293" t="str">
            <v>Enabel</v>
          </cell>
          <cell r="Z293" t="str">
            <v>Operations</v>
          </cell>
          <cell r="AA293" t="str">
            <v>Operations Management Afrique Centrale, Orientale et Australe</v>
          </cell>
          <cell r="AB293" t="str">
            <v>L4_0007</v>
          </cell>
          <cell r="AC293" t="str">
            <v>RR Congo / RCA</v>
          </cell>
          <cell r="AD293" t="str">
            <v>L5_0101</v>
          </cell>
          <cell r="AE293" t="str">
            <v>Support</v>
          </cell>
          <cell r="AF293" t="str">
            <v>Employee</v>
          </cell>
        </row>
        <row r="294">
          <cell r="A294">
            <v>40409</v>
          </cell>
          <cell r="B294" t="str">
            <v>Claudine</v>
          </cell>
          <cell r="C294" t="str">
            <v>KUSEYO NDIWILI</v>
          </cell>
          <cell r="D294" t="str">
            <v>Congo, the Democratic Republic of the</v>
          </cell>
          <cell r="E294" t="str">
            <v>Nettoyeuse (Représentation)</v>
          </cell>
          <cell r="F294" t="str">
            <v>Nationals</v>
          </cell>
          <cell r="G294" t="str">
            <v>COD-070-Kinshasa</v>
          </cell>
          <cell r="H294">
            <v>39503</v>
          </cell>
          <cell r="I294" t="str">
            <v>2180COD-2180COD - Local office Democratic Republic of the</v>
          </cell>
          <cell r="J294" t="str">
            <v>Z010200-Z010200</v>
          </cell>
          <cell r="K294" t="str">
            <v>ABONGOMOTI, Hugues</v>
          </cell>
          <cell r="L294" t="str">
            <v>claudine.kuseyondwili@enabel.be</v>
          </cell>
          <cell r="M294" t="str">
            <v>Female</v>
          </cell>
          <cell r="O294" t="str">
            <v>(+243) (0)995904119</v>
          </cell>
          <cell r="Q294">
            <v>24668</v>
          </cell>
          <cell r="R294" t="str">
            <v>Congo, the Democratic Republic of the</v>
          </cell>
          <cell r="S294" t="str">
            <v>Kinshasa</v>
          </cell>
          <cell r="V294" t="str">
            <v>Position_558</v>
          </cell>
          <cell r="W294" t="str">
            <v>LO-005-Office caretaker</v>
          </cell>
          <cell r="Y294" t="str">
            <v>Enabel</v>
          </cell>
          <cell r="Z294" t="str">
            <v>Operations</v>
          </cell>
          <cell r="AA294" t="str">
            <v>Operations Management Afrique Centrale, Orientale et Australe</v>
          </cell>
          <cell r="AB294" t="str">
            <v>L4_0007</v>
          </cell>
          <cell r="AC294" t="str">
            <v>RR Congo / RCA</v>
          </cell>
          <cell r="AD294" t="str">
            <v>L5_0101</v>
          </cell>
          <cell r="AE294" t="str">
            <v>Support</v>
          </cell>
          <cell r="AF294" t="str">
            <v>Employee</v>
          </cell>
        </row>
        <row r="295">
          <cell r="A295">
            <v>50360</v>
          </cell>
          <cell r="B295" t="str">
            <v>Cécé</v>
          </cell>
          <cell r="C295" t="str">
            <v>GBILIMOU</v>
          </cell>
          <cell r="D295" t="str">
            <v>Guinea</v>
          </cell>
          <cell r="E295" t="str">
            <v>Responsable Administratif et Financier (RAFI)</v>
          </cell>
          <cell r="F295" t="str">
            <v>Expats</v>
          </cell>
          <cell r="G295" t="str">
            <v>COD-280-Bunia</v>
          </cell>
          <cell r="H295">
            <v>45078</v>
          </cell>
          <cell r="I295" t="str">
            <v>COD2100411-COD2100411-UNI.E.S POUR L’EGALITE DES GENRES</v>
          </cell>
          <cell r="J295" t="str">
            <v>COD21004_Z010201-COD21004_Z010201</v>
          </cell>
          <cell r="K295" t="str">
            <v>CLAESSENS, Bruno Louis Emmanuel</v>
          </cell>
          <cell r="L295" t="str">
            <v>cece.gbilimou@enabel.be</v>
          </cell>
          <cell r="M295" t="str">
            <v>Male</v>
          </cell>
          <cell r="N295">
            <v>46173</v>
          </cell>
          <cell r="O295" t="str">
            <v>(+243) (0)970035271</v>
          </cell>
          <cell r="Q295">
            <v>27739</v>
          </cell>
          <cell r="R295" t="str">
            <v>Guinea</v>
          </cell>
          <cell r="S295" t="str">
            <v>Yomou</v>
          </cell>
          <cell r="V295" t="str">
            <v>Position_4939</v>
          </cell>
          <cell r="W295" t="str">
            <v>EX-RAFI-International Administrative and Financial Officer</v>
          </cell>
          <cell r="X295" t="str">
            <v>Human Rights</v>
          </cell>
          <cell r="Y295" t="str">
            <v>Enabel</v>
          </cell>
          <cell r="Z295" t="str">
            <v>Operations</v>
          </cell>
          <cell r="AA295" t="str">
            <v>Operations Management Afrique Centrale, Orientale et Australe</v>
          </cell>
          <cell r="AB295" t="str">
            <v>L4_0007</v>
          </cell>
          <cell r="AC295" t="str">
            <v>RR Congo / RCA</v>
          </cell>
          <cell r="AD295" t="str">
            <v>L5_0101</v>
          </cell>
          <cell r="AE295" t="str">
            <v>Support</v>
          </cell>
          <cell r="AF295" t="str">
            <v>Employee</v>
          </cell>
        </row>
        <row r="296">
          <cell r="A296">
            <v>52977</v>
          </cell>
          <cell r="B296" t="str">
            <v>Alain</v>
          </cell>
          <cell r="C296" t="str">
            <v>BONKONO BOYEYE</v>
          </cell>
          <cell r="D296" t="str">
            <v>Congo, the Democratic Republic of the</v>
          </cell>
          <cell r="E296" t="str">
            <v>Assistant Administratif LOG</v>
          </cell>
          <cell r="F296" t="str">
            <v>Nationals</v>
          </cell>
          <cell r="G296" t="str">
            <v>COD-120-Mbuji Mayi</v>
          </cell>
          <cell r="H296">
            <v>45049</v>
          </cell>
          <cell r="I296" t="str">
            <v>COD2299211SH2-COD2299211SH2-Coordination KorLom</v>
          </cell>
          <cell r="J296" t="str">
            <v>COD2299_Z010201-COD2299_Z010201</v>
          </cell>
          <cell r="K296" t="str">
            <v>CHIRINGA MUKABA, Marcel</v>
          </cell>
          <cell r="L296" t="str">
            <v>alain.bonkono@enabel.be</v>
          </cell>
          <cell r="M296" t="str">
            <v>Male</v>
          </cell>
          <cell r="N296">
            <v>45780</v>
          </cell>
          <cell r="O296" t="str">
            <v>(+243) 824665538</v>
          </cell>
          <cell r="Q296">
            <v>28356</v>
          </cell>
          <cell r="R296" t="str">
            <v>Congo, the Democratic Republic of the</v>
          </cell>
          <cell r="S296" t="str">
            <v>Mbandaka</v>
          </cell>
          <cell r="V296" t="str">
            <v>Position_4879</v>
          </cell>
          <cell r="W296" t="str">
            <v>LO-002-Administrative assistant</v>
          </cell>
          <cell r="X296" t="str">
            <v>Logistics</v>
          </cell>
          <cell r="Y296" t="str">
            <v>Enabel</v>
          </cell>
          <cell r="Z296" t="str">
            <v>Operations</v>
          </cell>
          <cell r="AA296" t="str">
            <v>Operations Management Afrique Centrale, Orientale et Australe</v>
          </cell>
          <cell r="AB296" t="str">
            <v>L4_0007</v>
          </cell>
          <cell r="AC296" t="str">
            <v>RR Congo / RCA</v>
          </cell>
          <cell r="AD296" t="str">
            <v>L5_0101</v>
          </cell>
          <cell r="AE296" t="str">
            <v>Support</v>
          </cell>
          <cell r="AF296" t="str">
            <v>Employee</v>
          </cell>
        </row>
        <row r="297">
          <cell r="A297">
            <v>52983</v>
          </cell>
          <cell r="B297" t="str">
            <v>Martin</v>
          </cell>
          <cell r="C297" t="str">
            <v>KAPENA TUYEKUNI</v>
          </cell>
          <cell r="D297" t="str">
            <v>Congo, the Democratic Republic of the</v>
          </cell>
          <cell r="E297" t="str">
            <v>gestionnaire petits achats</v>
          </cell>
          <cell r="F297" t="str">
            <v>Nationals</v>
          </cell>
          <cell r="G297" t="str">
            <v>COD-030-Bukavu</v>
          </cell>
          <cell r="H297">
            <v>45049</v>
          </cell>
          <cell r="I297" t="str">
            <v>COD2299111SH1-COD2299111SH1-Coordination Tshopo</v>
          </cell>
          <cell r="J297" t="str">
            <v>COD2299_Z010201-COD2299_Z010201</v>
          </cell>
          <cell r="K297" t="str">
            <v>DELAUNOIS, Valérie</v>
          </cell>
          <cell r="L297" t="str">
            <v>martin.kapena@enabel.be</v>
          </cell>
          <cell r="M297" t="str">
            <v>Male</v>
          </cell>
          <cell r="N297">
            <v>45792</v>
          </cell>
          <cell r="O297" t="str">
            <v>(+243) 993677154</v>
          </cell>
          <cell r="Q297">
            <v>32788</v>
          </cell>
          <cell r="R297" t="str">
            <v>Congo, the Democratic Republic of the</v>
          </cell>
          <cell r="S297" t="str">
            <v>Beni</v>
          </cell>
          <cell r="V297" t="str">
            <v>Position_4880</v>
          </cell>
          <cell r="W297" t="str">
            <v>LO-0017-Logistics and procurement administrator</v>
          </cell>
          <cell r="Y297" t="str">
            <v>Enabel</v>
          </cell>
          <cell r="Z297" t="str">
            <v>Operations</v>
          </cell>
          <cell r="AA297" t="str">
            <v>Operations Management Afrique Centrale, Orientale et Australe</v>
          </cell>
          <cell r="AB297" t="str">
            <v>L4_0007</v>
          </cell>
          <cell r="AC297" t="str">
            <v>RR Congo / RCA</v>
          </cell>
          <cell r="AD297" t="str">
            <v>L5_0101</v>
          </cell>
          <cell r="AE297" t="str">
            <v>Support</v>
          </cell>
          <cell r="AF297" t="str">
            <v>Employee</v>
          </cell>
        </row>
        <row r="298">
          <cell r="A298">
            <v>51699</v>
          </cell>
          <cell r="B298" t="str">
            <v>Fiston</v>
          </cell>
          <cell r="C298" t="str">
            <v>CHEBELE</v>
          </cell>
          <cell r="D298" t="str">
            <v>Congo, the Democratic Republic of the</v>
          </cell>
          <cell r="E298" t="str">
            <v>Animateur Agronome</v>
          </cell>
          <cell r="F298" t="str">
            <v>Nationals</v>
          </cell>
          <cell r="G298" t="str">
            <v>COD-260-Kabinda</v>
          </cell>
          <cell r="H298">
            <v>44928</v>
          </cell>
          <cell r="I298" t="str">
            <v>COD2201511-COD2201511-Pilier 3  Securite alimentaire et agriculture durable; Volet 1  A</v>
          </cell>
          <cell r="J298" t="str">
            <v>RDC1217711_A060100-RDC1217711_A060100</v>
          </cell>
          <cell r="K298" t="str">
            <v>LOFINDA LIFAKE, Muller</v>
          </cell>
          <cell r="L298" t="str">
            <v>fiston.chebele@enabel.be</v>
          </cell>
          <cell r="M298" t="str">
            <v>Male</v>
          </cell>
          <cell r="N298">
            <v>45657</v>
          </cell>
          <cell r="O298" t="str">
            <v>(+243) 811871140</v>
          </cell>
          <cell r="Q298">
            <v>31784</v>
          </cell>
          <cell r="R298" t="str">
            <v>Congo, the Democratic Republic of the</v>
          </cell>
          <cell r="S298" t="str">
            <v>Yangambi</v>
          </cell>
          <cell r="V298" t="str">
            <v>Position_3447</v>
          </cell>
          <cell r="W298" t="str">
            <v>LO-0016-Field officer</v>
          </cell>
          <cell r="X298" t="str">
            <v>Agriculture</v>
          </cell>
          <cell r="Y298" t="str">
            <v>Enabel</v>
          </cell>
          <cell r="Z298" t="str">
            <v>Operations</v>
          </cell>
          <cell r="AA298" t="str">
            <v>Operations Management Afrique Centrale, Orientale et Australe</v>
          </cell>
          <cell r="AB298" t="str">
            <v>L4_0007</v>
          </cell>
          <cell r="AC298" t="str">
            <v>RR Congo / RCA</v>
          </cell>
          <cell r="AD298" t="str">
            <v>L5_0100</v>
          </cell>
          <cell r="AE298" t="str">
            <v>Projects</v>
          </cell>
          <cell r="AF298" t="str">
            <v>Employee</v>
          </cell>
        </row>
        <row r="299">
          <cell r="A299">
            <v>51260</v>
          </cell>
          <cell r="B299" t="str">
            <v>Mamadou Oury Aïssatou</v>
          </cell>
          <cell r="C299" t="str">
            <v>DIALLO</v>
          </cell>
          <cell r="D299" t="str">
            <v>Guinea</v>
          </cell>
          <cell r="E299" t="str">
            <v>Project Officer Insertion Professionnelle Entrepreneuriat et Incubation</v>
          </cell>
          <cell r="F299" t="str">
            <v>Expats</v>
          </cell>
          <cell r="G299" t="str">
            <v>COD-120-Mbuji Mayi</v>
          </cell>
          <cell r="H299">
            <v>45170</v>
          </cell>
          <cell r="I299" t="str">
            <v>11400OPSGEN-11400OPSGEN - OPS Direction</v>
          </cell>
          <cell r="J299" t="str">
            <v>Z030809-Z030809</v>
          </cell>
          <cell r="K299" t="str">
            <v>SARR, Abdou</v>
          </cell>
          <cell r="L299" t="str">
            <v>oury.diallo@enabel.be</v>
          </cell>
          <cell r="M299" t="str">
            <v>Male</v>
          </cell>
          <cell r="N299">
            <v>46630</v>
          </cell>
          <cell r="O299" t="str">
            <v>(+224) 622069843</v>
          </cell>
          <cell r="Q299">
            <v>30367</v>
          </cell>
          <cell r="R299" t="str">
            <v>Guinea</v>
          </cell>
          <cell r="S299" t="str">
            <v>Labé</v>
          </cell>
          <cell r="V299" t="str">
            <v>Position_5095</v>
          </cell>
          <cell r="W299" t="str">
            <v>EX-IVO-Intervention Officer</v>
          </cell>
          <cell r="Y299" t="str">
            <v>Enabel</v>
          </cell>
          <cell r="Z299" t="str">
            <v>Operations</v>
          </cell>
          <cell r="AA299" t="str">
            <v>Operations Management Afrique Centrale, Orientale et Australe</v>
          </cell>
          <cell r="AB299" t="str">
            <v>L4_0007</v>
          </cell>
          <cell r="AC299" t="str">
            <v>RR Congo / RCA</v>
          </cell>
          <cell r="AD299" t="str">
            <v>L5_0100</v>
          </cell>
          <cell r="AE299" t="str">
            <v>Projects</v>
          </cell>
          <cell r="AF299" t="str">
            <v>Employee</v>
          </cell>
        </row>
        <row r="300">
          <cell r="A300">
            <v>51748</v>
          </cell>
          <cell r="B300" t="str">
            <v>Rolly</v>
          </cell>
          <cell r="C300" t="str">
            <v>Nkoko</v>
          </cell>
          <cell r="E300" t="str">
            <v>expert en incubation,entrepreunariat et secteur privé</v>
          </cell>
          <cell r="F300" t="str">
            <v>Nationals</v>
          </cell>
          <cell r="G300" t="str">
            <v>COD-080-Kisangani</v>
          </cell>
          <cell r="H300">
            <v>44172</v>
          </cell>
          <cell r="I300" t="str">
            <v>COD2200711-COD2200711-Pilier 1 : Valoriser le potentiel de la jeunesse; Volet 1 : For</v>
          </cell>
          <cell r="J300" t="str">
            <v>COD22004_A020501-COD22004_A020501</v>
          </cell>
          <cell r="K300" t="str">
            <v>GIRUKWIGOMBA, Aimé Franck</v>
          </cell>
          <cell r="L300" t="str">
            <v>rolly.nkoko@enabel.be</v>
          </cell>
          <cell r="M300" t="str">
            <v>Male</v>
          </cell>
          <cell r="N300">
            <v>45657</v>
          </cell>
          <cell r="O300" t="str">
            <v>(+243) (0)840 922 164</v>
          </cell>
          <cell r="Q300">
            <v>31608</v>
          </cell>
          <cell r="R300" t="str">
            <v>Congo, the Democratic Republic of the</v>
          </cell>
          <cell r="S300" t="str">
            <v>Kinshasa</v>
          </cell>
          <cell r="V300" t="str">
            <v>Position_3505</v>
          </cell>
          <cell r="W300" t="str">
            <v>LO-0012-Sector &amp; thematic expert</v>
          </cell>
          <cell r="Y300" t="str">
            <v>Enabel</v>
          </cell>
          <cell r="Z300" t="str">
            <v>Operations</v>
          </cell>
          <cell r="AA300" t="str">
            <v>Operations Management Afrique Centrale, Orientale et Australe</v>
          </cell>
          <cell r="AB300" t="str">
            <v>L4_0007</v>
          </cell>
          <cell r="AC300" t="str">
            <v>RR Congo / RCA</v>
          </cell>
          <cell r="AD300" t="str">
            <v>L5_0100</v>
          </cell>
          <cell r="AE300" t="str">
            <v>Projects</v>
          </cell>
          <cell r="AF300" t="str">
            <v>Employee</v>
          </cell>
        </row>
        <row r="301">
          <cell r="A301">
            <v>51953</v>
          </cell>
          <cell r="B301" t="str">
            <v>Clément</v>
          </cell>
          <cell r="C301" t="str">
            <v>KABUANGA NGUEJ</v>
          </cell>
          <cell r="D301" t="str">
            <v>Congo, the Democratic Republic of the</v>
          </cell>
          <cell r="E301" t="str">
            <v>Expert incubation,entrepreunariat et secteur privé</v>
          </cell>
          <cell r="F301" t="str">
            <v>Nationals</v>
          </cell>
          <cell r="G301" t="str">
            <v>COD-100-Lubumbashi</v>
          </cell>
          <cell r="H301">
            <v>44319</v>
          </cell>
          <cell r="I301" t="str">
            <v>COD2299411SH4-COD2299411SH4-Coordination HK/Lualaba</v>
          </cell>
          <cell r="J301" t="str">
            <v>COD2299_Z010201-COD2299_Z010201</v>
          </cell>
          <cell r="K301" t="str">
            <v>GIACOMIN, Lorenzo</v>
          </cell>
          <cell r="L301" t="str">
            <v>clement.kabuanga@enabel.be</v>
          </cell>
          <cell r="M301" t="str">
            <v>Male</v>
          </cell>
          <cell r="N301">
            <v>45657</v>
          </cell>
          <cell r="O301" t="str">
            <v>(+243) 0995283764</v>
          </cell>
          <cell r="Q301">
            <v>30096</v>
          </cell>
          <cell r="S301" t="str">
            <v>Kinshasa</v>
          </cell>
          <cell r="V301" t="str">
            <v>Position_3703</v>
          </cell>
          <cell r="W301" t="str">
            <v>LO-0012-Sector &amp; thematic expert</v>
          </cell>
          <cell r="Y301" t="str">
            <v>Enabel</v>
          </cell>
          <cell r="Z301" t="str">
            <v>Operations</v>
          </cell>
          <cell r="AA301" t="str">
            <v>Operations Management Afrique Centrale, Orientale et Australe</v>
          </cell>
          <cell r="AB301" t="str">
            <v>L4_0007</v>
          </cell>
          <cell r="AC301" t="str">
            <v>RR Congo / RCA</v>
          </cell>
          <cell r="AD301" t="str">
            <v>L5_0100</v>
          </cell>
          <cell r="AE301" t="str">
            <v>Projects</v>
          </cell>
          <cell r="AF301" t="str">
            <v>Employee</v>
          </cell>
        </row>
        <row r="302">
          <cell r="A302">
            <v>50644</v>
          </cell>
          <cell r="B302" t="str">
            <v>Jean-Pierre</v>
          </cell>
          <cell r="C302" t="str">
            <v>MUSONGELA LUMBILA</v>
          </cell>
          <cell r="D302" t="str">
            <v>Congo, the Democratic Republic of the</v>
          </cell>
          <cell r="E302" t="str">
            <v>Médecin Conseil</v>
          </cell>
          <cell r="F302" t="str">
            <v>Nationals</v>
          </cell>
          <cell r="G302" t="str">
            <v>COD-070-Kinshasa</v>
          </cell>
          <cell r="H302">
            <v>43160</v>
          </cell>
          <cell r="I302" t="str">
            <v>COD2299611SH6-COD2299611SH6-Coordination nationale</v>
          </cell>
          <cell r="J302" t="str">
            <v>COD2299_Z020301-COD2299_Z020301</v>
          </cell>
          <cell r="K302" t="str">
            <v>HENNIN, Françoise Anne H.</v>
          </cell>
          <cell r="L302" t="str">
            <v>jeanpierre.musongela@enabel.be</v>
          </cell>
          <cell r="M302" t="str">
            <v>Male</v>
          </cell>
          <cell r="O302" t="str">
            <v>(+243) (0)970035496</v>
          </cell>
          <cell r="Q302">
            <v>18399</v>
          </cell>
          <cell r="V302" t="str">
            <v>Position_2254</v>
          </cell>
          <cell r="W302" t="str">
            <v>LO-0012-Sector &amp; thematic expert</v>
          </cell>
          <cell r="Y302" t="str">
            <v>Enabel</v>
          </cell>
          <cell r="Z302" t="str">
            <v>Operations</v>
          </cell>
          <cell r="AA302" t="str">
            <v>Operations Management Afrique Centrale, Orientale et Australe</v>
          </cell>
          <cell r="AB302" t="str">
            <v>L4_0007</v>
          </cell>
          <cell r="AC302" t="str">
            <v>RR Congo / RCA</v>
          </cell>
          <cell r="AD302" t="str">
            <v>L5_0100</v>
          </cell>
          <cell r="AE302" t="str">
            <v>Projects</v>
          </cell>
          <cell r="AF302" t="str">
            <v>Employee</v>
          </cell>
        </row>
        <row r="303">
          <cell r="A303">
            <v>52967</v>
          </cell>
          <cell r="B303" t="str">
            <v>Jackson</v>
          </cell>
          <cell r="C303" t="str">
            <v>MITUNU MIRONGO</v>
          </cell>
          <cell r="D303" t="str">
            <v>Congo, the Democratic Republic of the</v>
          </cell>
          <cell r="E303" t="str">
            <v>IO Qualité Education</v>
          </cell>
          <cell r="F303" t="str">
            <v>Nationals</v>
          </cell>
          <cell r="G303" t="str">
            <v>COD-120-Mbuji Mayi</v>
          </cell>
          <cell r="H303">
            <v>45036</v>
          </cell>
          <cell r="I303" t="str">
            <v>COD2299211SH2-COD2299211SH2-Coordination KorLom</v>
          </cell>
          <cell r="J303" t="str">
            <v>COD2299_Z010201-COD2299_Z010201</v>
          </cell>
          <cell r="K303" t="str">
            <v>MEERSSEMAN, Joël Guy L.</v>
          </cell>
          <cell r="L303" t="str">
            <v>jackson.mitunu@enabel.be</v>
          </cell>
          <cell r="M303" t="str">
            <v>Male</v>
          </cell>
          <cell r="N303">
            <v>45757</v>
          </cell>
          <cell r="O303" t="str">
            <v>(+243) 995679302</v>
          </cell>
          <cell r="Q303">
            <v>31011</v>
          </cell>
          <cell r="R303" t="str">
            <v>Congo, the Democratic Republic of the</v>
          </cell>
          <cell r="S303" t="str">
            <v>LEMERA</v>
          </cell>
          <cell r="V303" t="str">
            <v>Position_4856</v>
          </cell>
          <cell r="W303" t="str">
            <v>LO-0011-Intervention Officer</v>
          </cell>
          <cell r="X303" t="str">
            <v>Education, Training &amp; Employment</v>
          </cell>
          <cell r="Y303" t="str">
            <v>Enabel</v>
          </cell>
          <cell r="Z303" t="str">
            <v>Operations</v>
          </cell>
          <cell r="AA303" t="str">
            <v>Operations Management Afrique Centrale, Orientale et Australe</v>
          </cell>
          <cell r="AB303" t="str">
            <v>L4_0007</v>
          </cell>
          <cell r="AC303" t="str">
            <v>RR Congo / RCA</v>
          </cell>
          <cell r="AD303" t="str">
            <v>L5_0100</v>
          </cell>
          <cell r="AE303" t="str">
            <v>Projects</v>
          </cell>
          <cell r="AF303" t="str">
            <v>Employee</v>
          </cell>
        </row>
        <row r="304">
          <cell r="A304">
            <v>51694</v>
          </cell>
          <cell r="B304" t="str">
            <v>Therese</v>
          </cell>
          <cell r="C304" t="str">
            <v>TSHIAMA</v>
          </cell>
          <cell r="D304" t="str">
            <v>Congo, the Democratic Republic of the</v>
          </cell>
          <cell r="E304" t="str">
            <v>Comptable</v>
          </cell>
          <cell r="F304" t="str">
            <v>Nationals</v>
          </cell>
          <cell r="G304" t="str">
            <v>COD-070-Kinshasa</v>
          </cell>
          <cell r="H304">
            <v>44137</v>
          </cell>
          <cell r="I304" t="str">
            <v>COD2299511SH5-COD2299511SH5-Coordination Kinshasa</v>
          </cell>
          <cell r="J304" t="str">
            <v>COD2299_Z010201-COD2299_Z010201</v>
          </cell>
          <cell r="K304" t="str">
            <v>MPAKA LUZOLO, Gisèle</v>
          </cell>
          <cell r="L304" t="str">
            <v>therese.tshiama@enabel.be</v>
          </cell>
          <cell r="M304" t="str">
            <v>Female</v>
          </cell>
          <cell r="N304">
            <v>45809</v>
          </cell>
          <cell r="O304" t="str">
            <v>(+243) 810825130</v>
          </cell>
          <cell r="Q304">
            <v>26942</v>
          </cell>
          <cell r="V304" t="str">
            <v>Position_3444</v>
          </cell>
          <cell r="W304" t="str">
            <v>LO-007-Accountant</v>
          </cell>
          <cell r="Y304" t="str">
            <v>Enabel</v>
          </cell>
          <cell r="Z304" t="str">
            <v>Operations</v>
          </cell>
          <cell r="AA304" t="str">
            <v>Operations Management Afrique Centrale, Orientale et Australe</v>
          </cell>
          <cell r="AB304" t="str">
            <v>L4_0007</v>
          </cell>
          <cell r="AC304" t="str">
            <v>RR Congo / RCA</v>
          </cell>
          <cell r="AD304" t="str">
            <v>L5_0101</v>
          </cell>
          <cell r="AE304" t="str">
            <v>Support</v>
          </cell>
          <cell r="AF304" t="str">
            <v>Employee</v>
          </cell>
        </row>
        <row r="305">
          <cell r="A305">
            <v>52715</v>
          </cell>
          <cell r="B305" t="str">
            <v>Karlien</v>
          </cell>
          <cell r="C305" t="str">
            <v>Jolie</v>
          </cell>
          <cell r="D305" t="str">
            <v>Belgium</v>
          </cell>
          <cell r="E305" t="str">
            <v>Project Manager Protection Sociale et Travail Décent</v>
          </cell>
          <cell r="F305" t="str">
            <v>Expats</v>
          </cell>
          <cell r="G305" t="str">
            <v>COD-070-Kinshasa</v>
          </cell>
          <cell r="H305">
            <v>44849</v>
          </cell>
          <cell r="I305" t="str">
            <v>COD2100511SP1-COD2100511SP1-Portefeuille Regional Thematique Protection Sociale Afrique Centr</v>
          </cell>
          <cell r="J305" t="str">
            <v>COD21005_Z060102-COD21005_Z060102</v>
          </cell>
          <cell r="K305" t="str">
            <v>VERSTRAELEN, Krista Francisca J.</v>
          </cell>
          <cell r="L305" t="str">
            <v>karlien.jolie@enabel.be</v>
          </cell>
          <cell r="M305" t="str">
            <v>Female</v>
          </cell>
          <cell r="N305">
            <v>46492</v>
          </cell>
          <cell r="O305" t="str">
            <v>(+32) (0)472319952</v>
          </cell>
          <cell r="Q305">
            <v>30146</v>
          </cell>
          <cell r="S305" t="str">
            <v>Gent</v>
          </cell>
          <cell r="V305" t="str">
            <v>Position_4555</v>
          </cell>
          <cell r="W305" t="str">
            <v>EX-IVM-Intervention Manager</v>
          </cell>
          <cell r="Y305" t="str">
            <v>Enabel</v>
          </cell>
          <cell r="Z305" t="str">
            <v>Operations</v>
          </cell>
          <cell r="AA305" t="str">
            <v>Operations Management Afrique Centrale, Orientale et Australe</v>
          </cell>
          <cell r="AB305" t="str">
            <v>L4_0007</v>
          </cell>
          <cell r="AC305" t="str">
            <v>RR Congo / RCA</v>
          </cell>
          <cell r="AD305" t="str">
            <v>L5_0100</v>
          </cell>
          <cell r="AE305" t="str">
            <v>Projects</v>
          </cell>
          <cell r="AF305" t="str">
            <v>Employee</v>
          </cell>
        </row>
        <row r="306">
          <cell r="A306">
            <v>52682</v>
          </cell>
          <cell r="B306" t="str">
            <v>Jeffoxymel</v>
          </cell>
          <cell r="C306" t="str">
            <v>TSHIBANDA</v>
          </cell>
          <cell r="E306" t="str">
            <v>Assistant Administratif LOG</v>
          </cell>
          <cell r="F306" t="str">
            <v>Nationals</v>
          </cell>
          <cell r="G306" t="str">
            <v>COD-100-Lubumbashi</v>
          </cell>
          <cell r="H306">
            <v>44825</v>
          </cell>
          <cell r="I306" t="str">
            <v>COD2299411SH4-COD2299411SH4-Coordination HK/Lualaba</v>
          </cell>
          <cell r="J306" t="str">
            <v>COD2299_Z010201-COD2299_Z010201</v>
          </cell>
          <cell r="K306" t="str">
            <v>MUANZAMANDE, José-Muambanzambi</v>
          </cell>
          <cell r="L306" t="str">
            <v>jeffoxymel.tshibanda@enabel.be</v>
          </cell>
          <cell r="M306" t="str">
            <v>Male</v>
          </cell>
          <cell r="N306">
            <v>45792</v>
          </cell>
          <cell r="Q306">
            <v>31213</v>
          </cell>
          <cell r="R306" t="str">
            <v>Congo, the Democratic Republic of the</v>
          </cell>
          <cell r="V306" t="str">
            <v>Position_4509</v>
          </cell>
          <cell r="W306" t="str">
            <v>LO-002-Administrative assistant</v>
          </cell>
          <cell r="Y306" t="str">
            <v>Enabel</v>
          </cell>
          <cell r="Z306" t="str">
            <v>Operations</v>
          </cell>
          <cell r="AA306" t="str">
            <v>Operations Management Afrique Centrale, Orientale et Australe</v>
          </cell>
          <cell r="AB306" t="str">
            <v>L4_0007</v>
          </cell>
          <cell r="AC306" t="str">
            <v>RR Congo / RCA</v>
          </cell>
          <cell r="AD306" t="str">
            <v>L5_0101</v>
          </cell>
          <cell r="AE306" t="str">
            <v>Support</v>
          </cell>
          <cell r="AF306" t="str">
            <v>Employee</v>
          </cell>
        </row>
        <row r="307">
          <cell r="A307">
            <v>37987</v>
          </cell>
          <cell r="B307" t="str">
            <v>Krista</v>
          </cell>
          <cell r="C307" t="str">
            <v>VERSTRAELEN</v>
          </cell>
          <cell r="D307" t="str">
            <v>Belgium</v>
          </cell>
          <cell r="E307" t="str">
            <v>Plaatselijk vertegenwoordiger (DR Congo)</v>
          </cell>
          <cell r="F307" t="str">
            <v>Expats</v>
          </cell>
          <cell r="G307" t="str">
            <v>COD-070-Kinshasa</v>
          </cell>
          <cell r="H307">
            <v>45108</v>
          </cell>
          <cell r="I307" t="str">
            <v>2180COD-2180COD - Local office Democratic Republic of the</v>
          </cell>
          <cell r="J307" t="str">
            <v>Z010100-Z010100</v>
          </cell>
          <cell r="K307" t="str">
            <v>GOETHALS, Mario</v>
          </cell>
          <cell r="L307" t="str">
            <v>krista.verstraelen@enabel.be</v>
          </cell>
          <cell r="M307" t="str">
            <v>Female</v>
          </cell>
          <cell r="Q307">
            <v>21686</v>
          </cell>
          <cell r="R307" t="str">
            <v>Belgium</v>
          </cell>
          <cell r="S307" t="str">
            <v>Duffel</v>
          </cell>
          <cell r="V307" t="str">
            <v>Position_199</v>
          </cell>
          <cell r="W307" t="str">
            <v>EX-RR-Représentant résident</v>
          </cell>
          <cell r="Y307" t="str">
            <v>Enabel</v>
          </cell>
          <cell r="Z307" t="str">
            <v>Operations</v>
          </cell>
          <cell r="AA307" t="str">
            <v>Operations Management Afrique Centrale, Orientale et Australe</v>
          </cell>
          <cell r="AB307" t="str">
            <v>L4_0007</v>
          </cell>
          <cell r="AC307" t="str">
            <v>RR Congo / RCA</v>
          </cell>
          <cell r="AD307" t="str">
            <v>L5_0100</v>
          </cell>
          <cell r="AE307" t="str">
            <v>Projects</v>
          </cell>
          <cell r="AF307" t="str">
            <v>Employee</v>
          </cell>
        </row>
        <row r="308">
          <cell r="A308">
            <v>50265</v>
          </cell>
          <cell r="B308" t="str">
            <v>Léa</v>
          </cell>
          <cell r="C308" t="str">
            <v>LECOMTE</v>
          </cell>
          <cell r="D308" t="str">
            <v>Belgium</v>
          </cell>
          <cell r="E308" t="str">
            <v>Expert en contractualisation et administration</v>
          </cell>
          <cell r="F308" t="str">
            <v>Expats</v>
          </cell>
          <cell r="G308" t="str">
            <v>COD-070-Kinshasa</v>
          </cell>
          <cell r="H308">
            <v>44866</v>
          </cell>
          <cell r="I308" t="str">
            <v>11701GP-11701GP - GP Global Partnership</v>
          </cell>
          <cell r="J308" t="str">
            <v>Z010100-Z010100</v>
          </cell>
          <cell r="K308" t="str">
            <v>JACOBS, Laura</v>
          </cell>
          <cell r="L308" t="str">
            <v>lea.lecomte@enabel.be</v>
          </cell>
          <cell r="M308" t="str">
            <v>Female</v>
          </cell>
          <cell r="N308">
            <v>45504</v>
          </cell>
          <cell r="O308" t="str">
            <v>(+32) 0471887039</v>
          </cell>
          <cell r="Q308">
            <v>31118</v>
          </cell>
          <cell r="R308" t="str">
            <v>Belgium</v>
          </cell>
          <cell r="S308" t="str">
            <v>Mons</v>
          </cell>
          <cell r="V308" t="str">
            <v>Position_4103</v>
          </cell>
          <cell r="W308" t="str">
            <v>EX-ECA-Expert in Contracting</v>
          </cell>
          <cell r="X308" t="str">
            <v>Legal &amp; contracts</v>
          </cell>
          <cell r="Y308" t="str">
            <v>Enabel</v>
          </cell>
          <cell r="Z308" t="str">
            <v>Operations</v>
          </cell>
          <cell r="AA308" t="str">
            <v>Operations Management Afrique Centrale, Orientale et Australe</v>
          </cell>
          <cell r="AB308" t="str">
            <v>L4_0007</v>
          </cell>
          <cell r="AC308" t="str">
            <v>RR Congo / RCA</v>
          </cell>
          <cell r="AD308" t="str">
            <v>L5_0100</v>
          </cell>
          <cell r="AE308" t="str">
            <v>Projects</v>
          </cell>
          <cell r="AF308" t="str">
            <v>Employee</v>
          </cell>
        </row>
        <row r="309">
          <cell r="A309">
            <v>50582</v>
          </cell>
          <cell r="B309" t="str">
            <v>Hilaire</v>
          </cell>
          <cell r="C309" t="str">
            <v>Tinda</v>
          </cell>
          <cell r="D309" t="str">
            <v>Congo, the Democratic Republic of the</v>
          </cell>
          <cell r="E309" t="str">
            <v>Chargé de Programme</v>
          </cell>
          <cell r="F309" t="str">
            <v>Nationals</v>
          </cell>
          <cell r="G309" t="str">
            <v>COD-100-Lubumbashi</v>
          </cell>
          <cell r="H309">
            <v>42413</v>
          </cell>
          <cell r="I309" t="str">
            <v>COD2299411SH4-COD2299411SH4-Coordination HK/Lualaba</v>
          </cell>
          <cell r="J309" t="str">
            <v>COD2299_Z010301-COD2299_Z010301</v>
          </cell>
          <cell r="K309" t="str">
            <v>GIACOMIN, Lorenzo</v>
          </cell>
          <cell r="L309" t="str">
            <v>hilaire.tinda@enabel.be</v>
          </cell>
          <cell r="M309" t="str">
            <v>Male</v>
          </cell>
          <cell r="N309">
            <v>45748</v>
          </cell>
          <cell r="O309" t="str">
            <v>(+243) 974140445</v>
          </cell>
          <cell r="Q309">
            <v>23775</v>
          </cell>
          <cell r="R309" t="str">
            <v>Congo, the Democratic Republic of the</v>
          </cell>
          <cell r="V309" t="str">
            <v>Position_2185</v>
          </cell>
          <cell r="W309" t="str">
            <v>LO-0010-Intervention Manager</v>
          </cell>
          <cell r="Y309" t="str">
            <v>Enabel</v>
          </cell>
          <cell r="Z309" t="str">
            <v>Operations</v>
          </cell>
          <cell r="AA309" t="str">
            <v>Operations Management Afrique Centrale, Orientale et Australe</v>
          </cell>
          <cell r="AB309" t="str">
            <v>L4_0007</v>
          </cell>
          <cell r="AC309" t="str">
            <v>RR Congo / RCA</v>
          </cell>
          <cell r="AD309" t="str">
            <v>L5_0100</v>
          </cell>
          <cell r="AE309" t="str">
            <v>Projects</v>
          </cell>
          <cell r="AF309" t="str">
            <v>Employee</v>
          </cell>
        </row>
        <row r="310">
          <cell r="A310">
            <v>53174</v>
          </cell>
          <cell r="B310" t="str">
            <v>Marcel</v>
          </cell>
          <cell r="C310" t="str">
            <v>MBELA</v>
          </cell>
          <cell r="E310" t="str">
            <v>Assistant administratif logistique</v>
          </cell>
          <cell r="F310" t="str">
            <v>Nationals</v>
          </cell>
          <cell r="G310" t="str">
            <v>COD-120-Mbuji Mayi</v>
          </cell>
          <cell r="H310">
            <v>45173</v>
          </cell>
          <cell r="I310" t="str">
            <v>2180COD-2180COD - Local office Democratic Republic of the</v>
          </cell>
          <cell r="J310" t="str">
            <v>Z030809-Z030809</v>
          </cell>
          <cell r="K310" t="str">
            <v>MUKENDI NSHINDI, Timothée</v>
          </cell>
          <cell r="L310" t="str">
            <v>marcel.mbela@enabel.be</v>
          </cell>
          <cell r="M310" t="str">
            <v>Male</v>
          </cell>
          <cell r="N310">
            <v>45904</v>
          </cell>
          <cell r="O310" t="str">
            <v>(+243) 819626041</v>
          </cell>
          <cell r="Q310">
            <v>30363</v>
          </cell>
          <cell r="R310" t="str">
            <v>Congo, the Democratic Republic of the</v>
          </cell>
          <cell r="S310" t="str">
            <v>Kinshasa</v>
          </cell>
          <cell r="V310" t="str">
            <v>Position_5122</v>
          </cell>
          <cell r="W310" t="str">
            <v>LO-002-Administrative assistant</v>
          </cell>
          <cell r="Y310" t="str">
            <v>Enabel</v>
          </cell>
          <cell r="AF310" t="str">
            <v>Employee</v>
          </cell>
        </row>
        <row r="311">
          <cell r="A311">
            <v>52547</v>
          </cell>
          <cell r="B311" t="str">
            <v>Hugues</v>
          </cell>
          <cell r="C311" t="str">
            <v>ABONGOMOTI</v>
          </cell>
          <cell r="D311" t="str">
            <v>Congo, the Democratic Republic of the</v>
          </cell>
          <cell r="E311" t="str">
            <v>Gestionnaire Achat log</v>
          </cell>
          <cell r="F311" t="str">
            <v>Nationals</v>
          </cell>
          <cell r="G311" t="str">
            <v>COD-070-Kinshasa</v>
          </cell>
          <cell r="H311">
            <v>44746</v>
          </cell>
          <cell r="I311" t="str">
            <v>COD2299611SH6-COD2299611SH6-Coordination nationale</v>
          </cell>
          <cell r="J311" t="str">
            <v>COD2299_Z010201-COD2299_Z010201</v>
          </cell>
          <cell r="K311" t="str">
            <v>SALUMU KATAMBWE, Ricky</v>
          </cell>
          <cell r="L311" t="str">
            <v>hugues.abongomoti@enabel.be</v>
          </cell>
          <cell r="M311" t="str">
            <v>Male</v>
          </cell>
          <cell r="N311">
            <v>45657</v>
          </cell>
          <cell r="O311" t="str">
            <v>(+243) 823349895</v>
          </cell>
          <cell r="Q311">
            <v>28517</v>
          </cell>
          <cell r="V311" t="str">
            <v>Position_4059</v>
          </cell>
          <cell r="W311" t="str">
            <v>LO-0017-Logistics and procurement administrator</v>
          </cell>
          <cell r="X311" t="str">
            <v>Logistics</v>
          </cell>
          <cell r="Y311" t="str">
            <v>Enabel</v>
          </cell>
          <cell r="Z311" t="str">
            <v>Operations</v>
          </cell>
          <cell r="AA311" t="str">
            <v>Operations Management Afrique Centrale, Orientale et Australe</v>
          </cell>
          <cell r="AB311" t="str">
            <v>L4_0007</v>
          </cell>
          <cell r="AC311" t="str">
            <v>RR Congo / RCA</v>
          </cell>
          <cell r="AD311" t="str">
            <v>L5_0101</v>
          </cell>
          <cell r="AE311" t="str">
            <v>Support</v>
          </cell>
          <cell r="AF311" t="str">
            <v>Employee</v>
          </cell>
        </row>
        <row r="312">
          <cell r="A312">
            <v>40537</v>
          </cell>
          <cell r="B312" t="str">
            <v>Platini</v>
          </cell>
          <cell r="C312" t="str">
            <v>MAYINDOMBE MOKE</v>
          </cell>
          <cell r="D312" t="str">
            <v>Congo, the Democratic Republic of the</v>
          </cell>
          <cell r="E312" t="str">
            <v>chauffeur</v>
          </cell>
          <cell r="F312" t="str">
            <v>Nationals</v>
          </cell>
          <cell r="G312" t="str">
            <v>COD-070-Kinshasa</v>
          </cell>
          <cell r="H312">
            <v>44399</v>
          </cell>
          <cell r="I312" t="str">
            <v>COD2000111-COD2000111-Programme d’appui au Developpement de l’employabilite et de</v>
          </cell>
          <cell r="J312" t="str">
            <v>COD20001_Z030701-COD20001_Z030701</v>
          </cell>
          <cell r="K312" t="str">
            <v>KUTUNDWA MUNKINA, Chantal</v>
          </cell>
          <cell r="L312" t="str">
            <v>platini.mayindombe@enabel.be</v>
          </cell>
          <cell r="M312" t="str">
            <v>Male</v>
          </cell>
          <cell r="N312">
            <v>46044</v>
          </cell>
          <cell r="O312" t="str">
            <v>(+243) (0)814402382</v>
          </cell>
          <cell r="Q312">
            <v>31639</v>
          </cell>
          <cell r="R312" t="str">
            <v>Congo, the Democratic Republic of the</v>
          </cell>
          <cell r="S312" t="str">
            <v>Bagata</v>
          </cell>
          <cell r="V312" t="str">
            <v>Position_3837</v>
          </cell>
          <cell r="W312" t="str">
            <v>LO-004-Driver</v>
          </cell>
          <cell r="Y312" t="str">
            <v>Enabel</v>
          </cell>
          <cell r="Z312" t="str">
            <v>Operations</v>
          </cell>
          <cell r="AA312" t="str">
            <v>Operations Management Afrique Centrale, Orientale et Australe</v>
          </cell>
          <cell r="AB312" t="str">
            <v>L4_0007</v>
          </cell>
          <cell r="AC312" t="str">
            <v>RR Congo / RCA</v>
          </cell>
          <cell r="AD312" t="str">
            <v>L5_0101</v>
          </cell>
          <cell r="AE312" t="str">
            <v>Support</v>
          </cell>
          <cell r="AF312" t="str">
            <v>Blue Collar Worker</v>
          </cell>
        </row>
        <row r="313">
          <cell r="A313">
            <v>51972</v>
          </cell>
          <cell r="B313" t="str">
            <v>ANGE</v>
          </cell>
          <cell r="C313" t="str">
            <v>BITOTA KASONGA</v>
          </cell>
          <cell r="D313" t="str">
            <v>Congo, the Democratic Republic of the</v>
          </cell>
          <cell r="E313" t="str">
            <v>Chauffeur</v>
          </cell>
          <cell r="F313" t="str">
            <v>Nationals</v>
          </cell>
          <cell r="G313" t="str">
            <v>COD-070-Kinshasa</v>
          </cell>
          <cell r="H313">
            <v>44335</v>
          </cell>
          <cell r="I313" t="str">
            <v>COD2000111-COD2000111-Programme d’appui au Developpement de l’employabilite et de</v>
          </cell>
          <cell r="J313" t="str">
            <v>COD20001_Z030701-COD20001_Z030701</v>
          </cell>
          <cell r="K313" t="str">
            <v>KUTUNDWA MUNKINA, Chantal</v>
          </cell>
          <cell r="L313" t="str">
            <v>ange.bitota@enabel.be</v>
          </cell>
          <cell r="M313" t="str">
            <v>Female</v>
          </cell>
          <cell r="N313">
            <v>46044</v>
          </cell>
          <cell r="O313" t="str">
            <v>(+243) 0811027163</v>
          </cell>
          <cell r="Q313">
            <v>34036</v>
          </cell>
          <cell r="R313" t="str">
            <v>Congo, the Democratic Republic of the</v>
          </cell>
          <cell r="S313" t="str">
            <v>Kinshasa</v>
          </cell>
          <cell r="V313" t="str">
            <v>Position_3701</v>
          </cell>
          <cell r="W313" t="str">
            <v>LO-004-Driver</v>
          </cell>
          <cell r="Y313" t="str">
            <v>Enabel</v>
          </cell>
          <cell r="Z313" t="str">
            <v>Operations</v>
          </cell>
          <cell r="AA313" t="str">
            <v>Operations Management Afrique Centrale, Orientale et Australe</v>
          </cell>
          <cell r="AB313" t="str">
            <v>L4_0007</v>
          </cell>
          <cell r="AC313" t="str">
            <v>RR Congo / RCA</v>
          </cell>
          <cell r="AD313" t="str">
            <v>L5_0101</v>
          </cell>
          <cell r="AE313" t="str">
            <v>Support</v>
          </cell>
          <cell r="AF313" t="str">
            <v>Blue Collar Worker</v>
          </cell>
        </row>
        <row r="314">
          <cell r="A314">
            <v>52571</v>
          </cell>
          <cell r="B314" t="str">
            <v>Blaise</v>
          </cell>
          <cell r="C314" t="str">
            <v>MWAMBA</v>
          </cell>
          <cell r="E314" t="str">
            <v>Chauffeur</v>
          </cell>
          <cell r="F314" t="str">
            <v>Nationals</v>
          </cell>
          <cell r="G314" t="str">
            <v>COD-070-Kinshasa</v>
          </cell>
          <cell r="H314">
            <v>44762</v>
          </cell>
          <cell r="I314" t="str">
            <v>COD2100211-COD2100211-Programme d’Appui a la Reforme de la Police (PARP – Phase III</v>
          </cell>
          <cell r="J314" t="str">
            <v>COD20001_Z010301-COD20001_Z010301</v>
          </cell>
          <cell r="K314" t="str">
            <v>THEMBO BAKWANAMAHA, Benjamin</v>
          </cell>
          <cell r="L314" t="str">
            <v>blaise.mwamba@enabel.be</v>
          </cell>
          <cell r="M314" t="str">
            <v>Male</v>
          </cell>
          <cell r="N314">
            <v>45495</v>
          </cell>
          <cell r="O314" t="str">
            <v>(+243) 0997290549</v>
          </cell>
          <cell r="Q314">
            <v>27819</v>
          </cell>
          <cell r="R314" t="str">
            <v>Congo, the Democratic Republic of the</v>
          </cell>
          <cell r="S314" t="str">
            <v>Kinshasa</v>
          </cell>
          <cell r="V314" t="str">
            <v>Position_4402</v>
          </cell>
          <cell r="W314" t="str">
            <v>LO-004-Driver</v>
          </cell>
          <cell r="Y314" t="str">
            <v>Enabel</v>
          </cell>
          <cell r="Z314" t="str">
            <v>Operations</v>
          </cell>
          <cell r="AA314" t="str">
            <v>Operations Management Afrique Centrale, Orientale et Australe</v>
          </cell>
          <cell r="AB314" t="str">
            <v>L4_0007</v>
          </cell>
          <cell r="AC314" t="str">
            <v>RR Congo / RCA</v>
          </cell>
          <cell r="AD314" t="str">
            <v>L5_0101</v>
          </cell>
          <cell r="AE314" t="str">
            <v>Support</v>
          </cell>
          <cell r="AF314" t="str">
            <v>Employee</v>
          </cell>
        </row>
        <row r="315">
          <cell r="A315">
            <v>38501</v>
          </cell>
          <cell r="B315" t="str">
            <v>Guy</v>
          </cell>
          <cell r="C315" t="str">
            <v>NZUZI WAKIESE</v>
          </cell>
          <cell r="D315" t="str">
            <v>Congo, the Democratic Republic of the</v>
          </cell>
          <cell r="E315" t="str">
            <v>Gestionnaire convention de subsides</v>
          </cell>
          <cell r="F315" t="str">
            <v>Nationals</v>
          </cell>
          <cell r="G315" t="str">
            <v>COD-070-Kinshasa</v>
          </cell>
          <cell r="H315">
            <v>44581</v>
          </cell>
          <cell r="I315" t="str">
            <v>COD2000111-COD2000111-Programme d’appui au Developpement de l’employabilite et de</v>
          </cell>
          <cell r="J315" t="str">
            <v>COD20001_Z010301-COD20001_Z010301</v>
          </cell>
          <cell r="K315" t="str">
            <v>SOW, Ndeye Fatou</v>
          </cell>
          <cell r="L315" t="str">
            <v>guy.nzuzi@enabel.be</v>
          </cell>
          <cell r="M315" t="str">
            <v>Male</v>
          </cell>
          <cell r="N315">
            <v>46044</v>
          </cell>
          <cell r="O315" t="str">
            <v>(+243) (0)995904215</v>
          </cell>
          <cell r="Q315">
            <v>26086</v>
          </cell>
          <cell r="R315" t="str">
            <v>Congo, the Democratic Republic of the</v>
          </cell>
          <cell r="S315" t="str">
            <v>Kinshasa</v>
          </cell>
          <cell r="V315" t="str">
            <v>Position_4084</v>
          </cell>
          <cell r="W315" t="str">
            <v>LO-001-Public procurer</v>
          </cell>
          <cell r="Y315" t="str">
            <v>Enabel</v>
          </cell>
          <cell r="Z315" t="str">
            <v>Operations</v>
          </cell>
          <cell r="AA315" t="str">
            <v>Operations Management Afrique Centrale, Orientale et Australe</v>
          </cell>
          <cell r="AB315" t="str">
            <v>L4_0007</v>
          </cell>
          <cell r="AC315" t="str">
            <v>RR Congo / RCA</v>
          </cell>
          <cell r="AD315" t="str">
            <v>L5_0101</v>
          </cell>
          <cell r="AE315" t="str">
            <v>Support</v>
          </cell>
          <cell r="AF315" t="str">
            <v>Employee</v>
          </cell>
        </row>
        <row r="316">
          <cell r="A316">
            <v>50508</v>
          </cell>
          <cell r="B316" t="str">
            <v>François-Xavier</v>
          </cell>
          <cell r="C316" t="str">
            <v>Kabala</v>
          </cell>
          <cell r="D316" t="str">
            <v>Congo, the Democratic Republic of the</v>
          </cell>
          <cell r="E316" t="str">
            <v>controleur de gestion</v>
          </cell>
          <cell r="F316" t="str">
            <v>Nationals</v>
          </cell>
          <cell r="G316" t="str">
            <v>COD-070-Kinshasa</v>
          </cell>
          <cell r="H316">
            <v>42660</v>
          </cell>
          <cell r="I316" t="str">
            <v>COD2000111-COD2000111-Programme d’appui au Developpement de l’employabilite et de</v>
          </cell>
          <cell r="J316" t="str">
            <v>COD20001_Z010301-COD20001_Z010301</v>
          </cell>
          <cell r="K316" t="str">
            <v>SOW, Ndeye Fatou</v>
          </cell>
          <cell r="L316" t="str">
            <v>francois-xavier.kabala@enabel.be</v>
          </cell>
          <cell r="M316" t="str">
            <v>Male</v>
          </cell>
          <cell r="N316">
            <v>45750</v>
          </cell>
          <cell r="O316" t="str">
            <v>(+243) 995904336</v>
          </cell>
          <cell r="Q316">
            <v>22207</v>
          </cell>
          <cell r="R316" t="str">
            <v>Congo, the Democratic Republic of the</v>
          </cell>
          <cell r="V316" t="str">
            <v>Position_2098</v>
          </cell>
          <cell r="W316" t="str">
            <v>LO-009-Financial Controller</v>
          </cell>
          <cell r="Y316" t="str">
            <v>Enabel</v>
          </cell>
          <cell r="Z316" t="str">
            <v>Operations</v>
          </cell>
          <cell r="AA316" t="str">
            <v>Operations Management Afrique Centrale, Orientale et Australe</v>
          </cell>
          <cell r="AB316" t="str">
            <v>L4_0007</v>
          </cell>
          <cell r="AC316" t="str">
            <v>RR Congo / RCA</v>
          </cell>
          <cell r="AD316" t="str">
            <v>L5_0101</v>
          </cell>
          <cell r="AE316" t="str">
            <v>Support</v>
          </cell>
          <cell r="AF316" t="str">
            <v>Employee</v>
          </cell>
        </row>
        <row r="317">
          <cell r="A317">
            <v>52572</v>
          </cell>
          <cell r="B317" t="str">
            <v>Nancy</v>
          </cell>
          <cell r="C317" t="str">
            <v>HUNA</v>
          </cell>
          <cell r="E317" t="str">
            <v>Chauffeur</v>
          </cell>
          <cell r="F317" t="str">
            <v>Nationals</v>
          </cell>
          <cell r="G317" t="str">
            <v>COD-070-Kinshasa</v>
          </cell>
          <cell r="H317">
            <v>45098</v>
          </cell>
          <cell r="I317" t="str">
            <v>COD2299511SH5-COD2299511SH5-Coordination Kinshasa</v>
          </cell>
          <cell r="J317" t="str">
            <v>COD2299_Z010201-COD2299_Z010201</v>
          </cell>
          <cell r="K317" t="str">
            <v>TSHIBUABUA, Carine</v>
          </cell>
          <cell r="L317" t="str">
            <v>nancy.huna@enabel.be</v>
          </cell>
          <cell r="M317" t="str">
            <v>Female</v>
          </cell>
          <cell r="N317">
            <v>45809</v>
          </cell>
          <cell r="O317" t="str">
            <v>(+243) 0821371806</v>
          </cell>
          <cell r="Q317">
            <v>30507</v>
          </cell>
          <cell r="R317" t="str">
            <v>Congo, the Democratic Republic of the</v>
          </cell>
          <cell r="S317" t="str">
            <v>Kinshasa</v>
          </cell>
          <cell r="V317" t="str">
            <v>Position_687</v>
          </cell>
          <cell r="W317" t="str">
            <v>LO-004-Driver</v>
          </cell>
          <cell r="Y317" t="str">
            <v>Enabel</v>
          </cell>
          <cell r="Z317" t="str">
            <v>Operations</v>
          </cell>
          <cell r="AA317" t="str">
            <v>Operations Management Afrique Centrale, Orientale et Australe</v>
          </cell>
          <cell r="AB317" t="str">
            <v>L4_0007</v>
          </cell>
          <cell r="AC317" t="str">
            <v>RR Congo / RCA</v>
          </cell>
          <cell r="AD317" t="str">
            <v>L5_0101</v>
          </cell>
          <cell r="AE317" t="str">
            <v>Support</v>
          </cell>
          <cell r="AF317" t="str">
            <v>Employee</v>
          </cell>
        </row>
        <row r="318">
          <cell r="A318">
            <v>53011</v>
          </cell>
          <cell r="B318" t="str">
            <v>Bertholet</v>
          </cell>
          <cell r="C318" t="str">
            <v>LUKUSA NTEMBUA</v>
          </cell>
          <cell r="D318" t="str">
            <v>Congo, the Democratic Republic of the</v>
          </cell>
          <cell r="E318" t="str">
            <v>Assistant Administratif LOG</v>
          </cell>
          <cell r="F318" t="str">
            <v>Nationals</v>
          </cell>
          <cell r="G318" t="str">
            <v>COD-100-Lubumbashi</v>
          </cell>
          <cell r="H318">
            <v>45061</v>
          </cell>
          <cell r="I318" t="str">
            <v>COD2299411SH4-COD2299411SH4-Coordination HK/Lualaba</v>
          </cell>
          <cell r="J318" t="str">
            <v>COD2299_Z010301-COD2299_Z010301</v>
          </cell>
          <cell r="K318" t="str">
            <v>MUANZAMANDE, José-Muambanzambi</v>
          </cell>
          <cell r="L318" t="str">
            <v>bertholet.lukusa@enabel.be</v>
          </cell>
          <cell r="M318" t="str">
            <v>Male</v>
          </cell>
          <cell r="N318">
            <v>45792</v>
          </cell>
          <cell r="Q318">
            <v>30572</v>
          </cell>
          <cell r="R318" t="str">
            <v>Congo, the Democratic Republic of the</v>
          </cell>
          <cell r="S318" t="str">
            <v>kolwezi</v>
          </cell>
          <cell r="V318" t="str">
            <v>Position_4878</v>
          </cell>
          <cell r="W318" t="str">
            <v>LO-002-Administrative assistant</v>
          </cell>
          <cell r="Y318" t="str">
            <v>Enabel</v>
          </cell>
          <cell r="Z318" t="str">
            <v>Operations</v>
          </cell>
          <cell r="AA318" t="str">
            <v>Operations Management Afrique Centrale, Orientale et Australe</v>
          </cell>
          <cell r="AB318" t="str">
            <v>L4_0007</v>
          </cell>
          <cell r="AC318" t="str">
            <v>RR Congo / RCA</v>
          </cell>
          <cell r="AD318" t="str">
            <v>L5_0101</v>
          </cell>
          <cell r="AE318" t="str">
            <v>Support</v>
          </cell>
          <cell r="AF318" t="str">
            <v>Employee</v>
          </cell>
        </row>
        <row r="319">
          <cell r="A319">
            <v>37774</v>
          </cell>
          <cell r="B319" t="str">
            <v>Corine</v>
          </cell>
          <cell r="C319" t="str">
            <v>NIOX EP DIOUF</v>
          </cell>
          <cell r="D319" t="str">
            <v>Senegal</v>
          </cell>
          <cell r="E319" t="str">
            <v>Project Manager en Appui au Développement Rural</v>
          </cell>
          <cell r="F319" t="str">
            <v>Expats</v>
          </cell>
          <cell r="G319" t="str">
            <v>CAF-010-Bangui</v>
          </cell>
          <cell r="H319">
            <v>44242</v>
          </cell>
          <cell r="I319" t="str">
            <v>CAF1900511-CAF1900511-Programme d’Appui au Developpement Rural « Ouvrir des perspect</v>
          </cell>
          <cell r="J319" t="str">
            <v>CAF19005_Z010101-CAF19005_Z010101</v>
          </cell>
          <cell r="K319" t="str">
            <v>LOCHT, Fabien Albert D.</v>
          </cell>
          <cell r="L319" t="str">
            <v>corine.niox@enabel.be</v>
          </cell>
          <cell r="M319" t="str">
            <v>Female</v>
          </cell>
          <cell r="N319">
            <v>45596</v>
          </cell>
          <cell r="O319" t="str">
            <v>(+221) 77 517 98 57</v>
          </cell>
          <cell r="Q319">
            <v>26582</v>
          </cell>
          <cell r="R319" t="str">
            <v>Senegal</v>
          </cell>
          <cell r="S319" t="str">
            <v>Dakar</v>
          </cell>
          <cell r="V319" t="str">
            <v>Position_3537</v>
          </cell>
          <cell r="W319" t="str">
            <v>EX-IVM-Intervention Manager</v>
          </cell>
          <cell r="X319" t="str">
            <v>Agriculture</v>
          </cell>
          <cell r="Y319" t="str">
            <v>Enabel</v>
          </cell>
          <cell r="Z319" t="str">
            <v>Operations</v>
          </cell>
          <cell r="AA319" t="str">
            <v>Operations Management Afrique Centrale, Orientale et Australe</v>
          </cell>
          <cell r="AB319" t="str">
            <v>L4_0007</v>
          </cell>
          <cell r="AC319" t="str">
            <v>RR Congo / RCA</v>
          </cell>
          <cell r="AF319" t="str">
            <v>Employee</v>
          </cell>
        </row>
        <row r="320">
          <cell r="A320">
            <v>52334</v>
          </cell>
          <cell r="B320" t="str">
            <v>KATRIEN</v>
          </cell>
          <cell r="C320" t="str">
            <v>SPRUYT</v>
          </cell>
          <cell r="D320" t="str">
            <v>Belgium</v>
          </cell>
          <cell r="E320" t="str">
            <v>Expert.e en Stratégie et Politique de formation professionnelle</v>
          </cell>
          <cell r="F320" t="str">
            <v>Expats</v>
          </cell>
          <cell r="G320" t="str">
            <v>COD-070-Kinshasa</v>
          </cell>
          <cell r="H320">
            <v>44739</v>
          </cell>
          <cell r="I320" t="str">
            <v>RDC1015311-RDC1015311 - FEX2</v>
          </cell>
          <cell r="J320" t="str">
            <v>RDC1015311_E010104-RDC1015311_E010104</v>
          </cell>
          <cell r="K320" t="str">
            <v>VERSTRAELEN, Krista Francisca J.</v>
          </cell>
          <cell r="L320" t="str">
            <v>katrien.spruyt@enabel.be</v>
          </cell>
          <cell r="M320" t="str">
            <v>Female</v>
          </cell>
          <cell r="N320">
            <v>46553</v>
          </cell>
          <cell r="O320" t="str">
            <v>(+32) (0)498183348</v>
          </cell>
          <cell r="Q320">
            <v>30653</v>
          </cell>
          <cell r="R320" t="str">
            <v>Belgium</v>
          </cell>
          <cell r="S320" t="str">
            <v>Mechelen</v>
          </cell>
          <cell r="V320" t="str">
            <v>Position_4364</v>
          </cell>
          <cell r="W320" t="str">
            <v>EX-SPE-Strategy Policy Expert</v>
          </cell>
          <cell r="Y320" t="str">
            <v>Enabel</v>
          </cell>
          <cell r="Z320" t="str">
            <v>Operations</v>
          </cell>
          <cell r="AA320" t="str">
            <v>Operations Management Support</v>
          </cell>
          <cell r="AB320" t="str">
            <v>L4_0007</v>
          </cell>
          <cell r="AC320" t="str">
            <v>RR Congo / RCA</v>
          </cell>
          <cell r="AF320" t="str">
            <v>Employee</v>
          </cell>
        </row>
        <row r="321">
          <cell r="A321">
            <v>52980</v>
          </cell>
          <cell r="B321" t="str">
            <v>Ali</v>
          </cell>
          <cell r="C321" t="str">
            <v>SHABANI MWINYI</v>
          </cell>
          <cell r="D321" t="str">
            <v>Congo, the Democratic Republic of the</v>
          </cell>
          <cell r="E321" t="str">
            <v>Assistant Administratif LOG</v>
          </cell>
          <cell r="F321" t="str">
            <v>Nationals</v>
          </cell>
          <cell r="G321" t="str">
            <v>COD-150-Gemena</v>
          </cell>
          <cell r="H321">
            <v>45049</v>
          </cell>
          <cell r="I321" t="str">
            <v>COD2299311SH3-COD2299311SH3-Coordination SudUbangi</v>
          </cell>
          <cell r="J321" t="str">
            <v>COD2299_Z010201-COD2299_Z010201</v>
          </cell>
          <cell r="K321" t="str">
            <v>BARHIKEKA MACECE, Jean Baptiste</v>
          </cell>
          <cell r="L321" t="str">
            <v>ali.shabani@enabel.be</v>
          </cell>
          <cell r="M321" t="str">
            <v>Male</v>
          </cell>
          <cell r="N321">
            <v>45780</v>
          </cell>
          <cell r="O321" t="str">
            <v>(+243) 810717143</v>
          </cell>
          <cell r="Q321">
            <v>29500</v>
          </cell>
          <cell r="R321" t="str">
            <v>Congo, the Democratic Republic of the</v>
          </cell>
          <cell r="S321" t="str">
            <v>Kindu</v>
          </cell>
          <cell r="V321" t="str">
            <v>Position_4883</v>
          </cell>
          <cell r="W321" t="str">
            <v>LO-002-Administrative assistant</v>
          </cell>
          <cell r="Y321" t="str">
            <v>Enabel</v>
          </cell>
          <cell r="Z321" t="str">
            <v>Operations</v>
          </cell>
          <cell r="AA321" t="str">
            <v>Operations Management Afrique Centrale, Orientale et Australe</v>
          </cell>
          <cell r="AB321" t="str">
            <v>L4_0007</v>
          </cell>
          <cell r="AC321" t="str">
            <v>RR Congo / RCA</v>
          </cell>
          <cell r="AD321" t="str">
            <v>L5_0101</v>
          </cell>
          <cell r="AE321" t="str">
            <v>Support</v>
          </cell>
          <cell r="AF321" t="str">
            <v>Employee</v>
          </cell>
        </row>
        <row r="322">
          <cell r="A322">
            <v>51034</v>
          </cell>
          <cell r="B322" t="str">
            <v>Grâce</v>
          </cell>
          <cell r="C322" t="str">
            <v>MALI FAIDA</v>
          </cell>
          <cell r="E322" t="str">
            <v>Responsable communication</v>
          </cell>
          <cell r="F322" t="str">
            <v>Nationals</v>
          </cell>
          <cell r="G322" t="str">
            <v>COD-070-Kinshasa</v>
          </cell>
          <cell r="H322">
            <v>43570</v>
          </cell>
          <cell r="I322" t="str">
            <v>2180COD-2180COD - Local office Democratic Republic of the</v>
          </cell>
          <cell r="J322" t="str">
            <v>Z010200-Z010200</v>
          </cell>
          <cell r="K322" t="str">
            <v>VERSTRAELEN, Krista Francisca J.</v>
          </cell>
          <cell r="L322" t="str">
            <v>grace.mali@enabel.be</v>
          </cell>
          <cell r="M322" t="str">
            <v>Female</v>
          </cell>
          <cell r="O322" t="str">
            <v>(+243) 970056648</v>
          </cell>
          <cell r="Q322">
            <v>31958</v>
          </cell>
          <cell r="R322" t="str">
            <v>Congo, the Democratic Republic of the</v>
          </cell>
          <cell r="S322" t="str">
            <v>Kinshasa</v>
          </cell>
          <cell r="V322" t="str">
            <v>Position_2674</v>
          </cell>
          <cell r="W322" t="str">
            <v>LO-302-Communication Officer</v>
          </cell>
          <cell r="Y322" t="str">
            <v>Enabel</v>
          </cell>
          <cell r="Z322" t="str">
            <v>Operations</v>
          </cell>
          <cell r="AA322" t="str">
            <v>Operations Management Afrique Centrale, Orientale et Australe</v>
          </cell>
          <cell r="AB322" t="str">
            <v>L4_0007</v>
          </cell>
          <cell r="AC322" t="str">
            <v>RR Congo / RCA</v>
          </cell>
          <cell r="AD322" t="str">
            <v>L5_0101</v>
          </cell>
          <cell r="AE322" t="str">
            <v>Support</v>
          </cell>
          <cell r="AF322" t="str">
            <v>Employee</v>
          </cell>
        </row>
        <row r="323">
          <cell r="A323">
            <v>51989</v>
          </cell>
          <cell r="B323" t="str">
            <v>Ndeye Fatou</v>
          </cell>
          <cell r="C323" t="str">
            <v>SOW</v>
          </cell>
          <cell r="D323" t="str">
            <v>France</v>
          </cell>
          <cell r="E323" t="str">
            <v>Responsable Administratif et Financier International</v>
          </cell>
          <cell r="F323" t="str">
            <v>Expats</v>
          </cell>
          <cell r="G323" t="str">
            <v>COD-070-Kinshasa</v>
          </cell>
          <cell r="H323">
            <v>44354</v>
          </cell>
          <cell r="I323" t="str">
            <v>COD2000111-COD2000111-Programme d’appui au Developpement de l’employabilite et de</v>
          </cell>
          <cell r="J323" t="str">
            <v>COD20001_Z010201-COD20001_Z010201</v>
          </cell>
          <cell r="K323" t="str">
            <v>CLAESSENS, Bruno Louis Emmanuel</v>
          </cell>
          <cell r="L323" t="str">
            <v>ndeyefatou.sow@enabel.be</v>
          </cell>
          <cell r="M323" t="str">
            <v>Female</v>
          </cell>
          <cell r="N323">
            <v>45747</v>
          </cell>
          <cell r="O323" t="str">
            <v>(+32) (0)486946242</v>
          </cell>
          <cell r="Q323">
            <v>32198</v>
          </cell>
          <cell r="R323" t="str">
            <v>France</v>
          </cell>
          <cell r="S323" t="str">
            <v>CRETEIL</v>
          </cell>
          <cell r="V323" t="str">
            <v>Position_3723</v>
          </cell>
          <cell r="W323" t="str">
            <v>EX-RAFI-International Administrative and Financial Officer</v>
          </cell>
          <cell r="X323" t="str">
            <v>Finance</v>
          </cell>
          <cell r="Y323" t="str">
            <v>Enabel</v>
          </cell>
          <cell r="Z323" t="str">
            <v>Operations</v>
          </cell>
          <cell r="AA323" t="str">
            <v>Operations Management Afrique Centrale, Orientale et Australe</v>
          </cell>
          <cell r="AB323" t="str">
            <v>L4_0007</v>
          </cell>
          <cell r="AC323" t="str">
            <v>RR Congo / RCA</v>
          </cell>
          <cell r="AD323" t="str">
            <v>L5_0101</v>
          </cell>
          <cell r="AE323" t="str">
            <v>Support</v>
          </cell>
          <cell r="AF323" t="str">
            <v>Employee</v>
          </cell>
        </row>
        <row r="324">
          <cell r="A324">
            <v>52459</v>
          </cell>
          <cell r="B324" t="str">
            <v>Davy Roosevelt</v>
          </cell>
          <cell r="C324" t="str">
            <v>NDOTOLOUM</v>
          </cell>
          <cell r="D324" t="str">
            <v>Central African Republic</v>
          </cell>
          <cell r="E324" t="str">
            <v>Contrôleur de gestion</v>
          </cell>
          <cell r="F324" t="str">
            <v>Nationals</v>
          </cell>
          <cell r="G324" t="str">
            <v>CAF-010-Bangui</v>
          </cell>
          <cell r="H324">
            <v>44685</v>
          </cell>
          <cell r="I324" t="str">
            <v>CAF1900311-CAF1900311-Programme de l Union Europeenne de Consolidation de la Democratie</v>
          </cell>
          <cell r="J324" t="str">
            <v>CAF19003_Z010202-CAF19003_Z010202</v>
          </cell>
          <cell r="K324" t="str">
            <v>NIOX EP DIOUF, Corine</v>
          </cell>
          <cell r="L324" t="str">
            <v>davy.ndotoloum@enabel.be</v>
          </cell>
          <cell r="M324" t="str">
            <v>Male</v>
          </cell>
          <cell r="O324" t="str">
            <v>(+236) 72634895</v>
          </cell>
          <cell r="Q324">
            <v>31421</v>
          </cell>
          <cell r="R324" t="str">
            <v>Central African Republic</v>
          </cell>
          <cell r="S324" t="str">
            <v>Bangui</v>
          </cell>
          <cell r="V324" t="str">
            <v>Position_3121</v>
          </cell>
          <cell r="W324" t="str">
            <v>LO-009-Financial Controller</v>
          </cell>
          <cell r="Y324" t="str">
            <v>Enabel</v>
          </cell>
          <cell r="Z324" t="str">
            <v>Operations</v>
          </cell>
          <cell r="AA324" t="str">
            <v>Operations Management Afrique Centrale, Orientale et Australe</v>
          </cell>
          <cell r="AB324" t="str">
            <v>L4_0007</v>
          </cell>
          <cell r="AC324" t="str">
            <v>RR Congo / RCA</v>
          </cell>
          <cell r="AD324" t="str">
            <v>L5_0101</v>
          </cell>
          <cell r="AE324" t="str">
            <v>Support</v>
          </cell>
          <cell r="AF324" t="str">
            <v>Employee</v>
          </cell>
        </row>
        <row r="325">
          <cell r="A325">
            <v>50604</v>
          </cell>
          <cell r="B325" t="str">
            <v>Etienne</v>
          </cell>
          <cell r="C325" t="str">
            <v>NANGA NGWANZO</v>
          </cell>
          <cell r="D325" t="str">
            <v>Congo, the Democratic Republic of the</v>
          </cell>
          <cell r="E325" t="str">
            <v>chauffeur</v>
          </cell>
          <cell r="F325" t="str">
            <v>Nationals</v>
          </cell>
          <cell r="G325" t="str">
            <v>COD-240-Lisala</v>
          </cell>
          <cell r="H325">
            <v>43689</v>
          </cell>
          <cell r="I325" t="str">
            <v>RDC182081T-RDC182081T - REDDMONG</v>
          </cell>
          <cell r="J325" t="str">
            <v>RDC182081T_Z010201-RDC182081T_Z010201</v>
          </cell>
          <cell r="K325" t="str">
            <v>MANDE KALALA, Christian</v>
          </cell>
          <cell r="L325" t="str">
            <v>etienne.nanga@enabel.be</v>
          </cell>
          <cell r="M325" t="str">
            <v>Male</v>
          </cell>
          <cell r="N325">
            <v>45291</v>
          </cell>
          <cell r="O325" t="str">
            <v>(+243) (0)814301992</v>
          </cell>
          <cell r="Q325">
            <v>28678</v>
          </cell>
          <cell r="V325" t="str">
            <v>Position_2855</v>
          </cell>
          <cell r="W325" t="str">
            <v>LO-004-Driver</v>
          </cell>
          <cell r="Y325" t="str">
            <v>Enabel</v>
          </cell>
          <cell r="Z325" t="str">
            <v>Operations</v>
          </cell>
          <cell r="AA325" t="str">
            <v>Operations Management Afrique Centrale, Orientale et Australe</v>
          </cell>
          <cell r="AB325" t="str">
            <v>L4_0007</v>
          </cell>
          <cell r="AC325" t="str">
            <v>RR Congo / RCA</v>
          </cell>
          <cell r="AD325" t="str">
            <v>L5_0101</v>
          </cell>
          <cell r="AE325" t="str">
            <v>Support</v>
          </cell>
          <cell r="AF325" t="str">
            <v>Blue Collar Worker</v>
          </cell>
        </row>
        <row r="326">
          <cell r="A326">
            <v>53084</v>
          </cell>
          <cell r="B326" t="str">
            <v>Patrick</v>
          </cell>
          <cell r="C326" t="str">
            <v>KAMBALE SEBE</v>
          </cell>
          <cell r="D326" t="str">
            <v>Congo, the Democratic Republic of the</v>
          </cell>
          <cell r="E326" t="str">
            <v>comptable</v>
          </cell>
          <cell r="F326" t="str">
            <v>Nationals</v>
          </cell>
          <cell r="G326" t="str">
            <v>COD-240-Lisala</v>
          </cell>
          <cell r="H326">
            <v>45110</v>
          </cell>
          <cell r="I326" t="str">
            <v>RDC182081T-RDC182081T - REDDMONG</v>
          </cell>
          <cell r="J326" t="str">
            <v>RDC182081T_Z010113-RDC182081T_Z010113</v>
          </cell>
          <cell r="K326" t="str">
            <v>YASINI SALUMU, Sébastien</v>
          </cell>
          <cell r="L326" t="str">
            <v>patrick.kambale@enabel.be</v>
          </cell>
          <cell r="M326" t="str">
            <v>Male</v>
          </cell>
          <cell r="N326">
            <v>45385</v>
          </cell>
          <cell r="O326" t="str">
            <v>(+243) 998659299</v>
          </cell>
          <cell r="Q326">
            <v>28676</v>
          </cell>
          <cell r="R326" t="str">
            <v>Congo, the Democratic Republic of the</v>
          </cell>
          <cell r="S326" t="str">
            <v>RUTSHURU</v>
          </cell>
          <cell r="V326" t="str">
            <v>Position_5021</v>
          </cell>
          <cell r="W326" t="str">
            <v>LO-007-Accountant</v>
          </cell>
          <cell r="Y326" t="str">
            <v>Enabel</v>
          </cell>
          <cell r="Z326" t="str">
            <v>Operations</v>
          </cell>
          <cell r="AA326" t="str">
            <v>Operations Management Afrique Centrale, Orientale et Australe</v>
          </cell>
          <cell r="AB326" t="str">
            <v>L4_0007</v>
          </cell>
          <cell r="AC326" t="str">
            <v>RR Congo / RCA</v>
          </cell>
          <cell r="AD326" t="str">
            <v>L5_0101</v>
          </cell>
          <cell r="AE326" t="str">
            <v>Support</v>
          </cell>
          <cell r="AF326" t="str">
            <v>Employee</v>
          </cell>
        </row>
        <row r="327">
          <cell r="A327">
            <v>52735</v>
          </cell>
          <cell r="B327" t="str">
            <v>Patient</v>
          </cell>
          <cell r="C327" t="str">
            <v>KALONJI</v>
          </cell>
          <cell r="E327" t="str">
            <v>IO Insertion Professionnelle et Travail Décent</v>
          </cell>
          <cell r="F327" t="str">
            <v>Nationals</v>
          </cell>
          <cell r="G327" t="str">
            <v>COD-300-Kolwezi</v>
          </cell>
          <cell r="H327">
            <v>44869</v>
          </cell>
          <cell r="I327" t="str">
            <v>COD2100511SP1-COD2100511SP1-Portefeuille Regional Thematique Protection Sociale Afrique Centr</v>
          </cell>
          <cell r="J327" t="str">
            <v>Z030809-Z030809</v>
          </cell>
          <cell r="K327" t="str">
            <v>BANCE, Wenceslas Kibsa</v>
          </cell>
          <cell r="L327" t="str">
            <v>patient.kalonji@enabel.be</v>
          </cell>
          <cell r="M327" t="str">
            <v>Male</v>
          </cell>
          <cell r="N327">
            <v>45600</v>
          </cell>
          <cell r="Q327">
            <v>34867</v>
          </cell>
          <cell r="V327" t="str">
            <v>Position_4563</v>
          </cell>
          <cell r="W327" t="str">
            <v>LO-0011-Intervention Officer</v>
          </cell>
          <cell r="Y327" t="str">
            <v>Enabel</v>
          </cell>
          <cell r="Z327" t="str">
            <v>Operations</v>
          </cell>
          <cell r="AA327" t="str">
            <v>Operations Management Afrique Centrale, Orientale et Australe</v>
          </cell>
          <cell r="AB327" t="str">
            <v>L4_0007</v>
          </cell>
          <cell r="AC327" t="str">
            <v>RR Congo / RCA</v>
          </cell>
          <cell r="AD327" t="str">
            <v>L5_0100</v>
          </cell>
          <cell r="AE327" t="str">
            <v>Projects</v>
          </cell>
          <cell r="AF327" t="str">
            <v>Employee</v>
          </cell>
        </row>
        <row r="328">
          <cell r="A328">
            <v>38071</v>
          </cell>
          <cell r="B328" t="str">
            <v>Mendel</v>
          </cell>
          <cell r="C328" t="str">
            <v>SOGLOHOUN</v>
          </cell>
          <cell r="D328" t="str">
            <v>Benin</v>
          </cell>
          <cell r="E328" t="str">
            <v>Expert.e en Contractualisation</v>
          </cell>
          <cell r="F328" t="str">
            <v>Expats</v>
          </cell>
          <cell r="G328" t="str">
            <v>CAF-010-Bangui</v>
          </cell>
          <cell r="H328">
            <v>44881</v>
          </cell>
          <cell r="I328" t="str">
            <v>CAF1900511-CAF1900511-Programme d’Appui au Developpement Rural « Ouvrir des perspect</v>
          </cell>
          <cell r="J328" t="str">
            <v>CAF19005_Z010202-CAF19005_Z010202</v>
          </cell>
          <cell r="K328" t="str">
            <v>JACOBS, Laura</v>
          </cell>
          <cell r="L328" t="str">
            <v>mendel.soglohoun@enabel.be</v>
          </cell>
          <cell r="M328" t="str">
            <v>Male</v>
          </cell>
          <cell r="N328">
            <v>45596</v>
          </cell>
          <cell r="O328" t="str">
            <v>(+236) (0)74079193</v>
          </cell>
          <cell r="Q328">
            <v>27955</v>
          </cell>
          <cell r="R328" t="str">
            <v>Benin</v>
          </cell>
          <cell r="S328" t="str">
            <v>Cotonou</v>
          </cell>
          <cell r="V328" t="str">
            <v>Position_4601</v>
          </cell>
          <cell r="W328" t="str">
            <v>EX-ECA-Expert in Contracting</v>
          </cell>
          <cell r="Y328" t="str">
            <v>Enabel</v>
          </cell>
          <cell r="Z328" t="str">
            <v>Operations</v>
          </cell>
          <cell r="AA328" t="str">
            <v>Operations Management Afrique Centrale, Orientale et Australe</v>
          </cell>
          <cell r="AB328" t="str">
            <v>L4_0007</v>
          </cell>
          <cell r="AC328" t="str">
            <v>RR Congo / RCA</v>
          </cell>
          <cell r="AD328" t="str">
            <v>L5_0100</v>
          </cell>
          <cell r="AE328" t="str">
            <v>Projects</v>
          </cell>
          <cell r="AF328" t="str">
            <v>Employee</v>
          </cell>
        </row>
        <row r="329">
          <cell r="A329">
            <v>51750</v>
          </cell>
          <cell r="B329" t="str">
            <v>Lise</v>
          </cell>
          <cell r="C329" t="str">
            <v>MARCELIS</v>
          </cell>
          <cell r="D329" t="str">
            <v>Belgium</v>
          </cell>
          <cell r="E329" t="str">
            <v>Intervention Manager: Formation, Entrepreneuriat, Emploi</v>
          </cell>
          <cell r="F329" t="str">
            <v>Expats</v>
          </cell>
          <cell r="G329" t="str">
            <v>COD-100-Lubumbashi</v>
          </cell>
          <cell r="H329">
            <v>45078</v>
          </cell>
          <cell r="I329" t="str">
            <v>COD2202911-COD2202911-Expertise Portefeuille RDC 23-27</v>
          </cell>
          <cell r="J329" t="str">
            <v>COD22029_Z010102-COD22029_Z010102</v>
          </cell>
          <cell r="K329" t="str">
            <v>GIACOMIN, Lorenzo</v>
          </cell>
          <cell r="L329" t="str">
            <v>lise.marcelis@enabel.be</v>
          </cell>
          <cell r="M329" t="str">
            <v>Female</v>
          </cell>
          <cell r="N329">
            <v>46477</v>
          </cell>
          <cell r="O329" t="str">
            <v>(+32) (0)496 33 38 31</v>
          </cell>
          <cell r="Q329">
            <v>30199</v>
          </cell>
          <cell r="R329" t="str">
            <v>Belgium</v>
          </cell>
          <cell r="S329" t="str">
            <v>Braine-l'Alleud</v>
          </cell>
          <cell r="V329" t="str">
            <v>Position_4897</v>
          </cell>
          <cell r="W329" t="str">
            <v>EX-IVM-Intervention Manager</v>
          </cell>
          <cell r="X329" t="str">
            <v>Education, Training &amp; Employment</v>
          </cell>
          <cell r="Y329" t="str">
            <v>Enabel</v>
          </cell>
          <cell r="Z329" t="str">
            <v>Operations</v>
          </cell>
          <cell r="AA329" t="str">
            <v>Operations Management Afrique Centrale, Orientale et Australe</v>
          </cell>
          <cell r="AB329" t="str">
            <v>L4_0007</v>
          </cell>
          <cell r="AC329" t="str">
            <v>RR Congo / RCA</v>
          </cell>
          <cell r="AD329" t="str">
            <v>L5_0100</v>
          </cell>
          <cell r="AE329" t="str">
            <v>Projects</v>
          </cell>
          <cell r="AF329" t="str">
            <v>Employee</v>
          </cell>
        </row>
        <row r="330">
          <cell r="A330">
            <v>50614</v>
          </cell>
          <cell r="B330" t="str">
            <v>Papy</v>
          </cell>
          <cell r="C330" t="str">
            <v>KABEYA TSHIBANGU</v>
          </cell>
          <cell r="D330" t="str">
            <v>Congo, the Democratic Republic of the</v>
          </cell>
          <cell r="E330" t="str">
            <v>expert Gouvernance Institutionnelle des partenaires formation/emploi</v>
          </cell>
          <cell r="F330" t="str">
            <v>Nationals</v>
          </cell>
          <cell r="G330" t="str">
            <v>COD-080-Kisangani</v>
          </cell>
          <cell r="H330">
            <v>42296</v>
          </cell>
          <cell r="I330" t="str">
            <v>COD2299111SH1-COD2299111SH1-Coordination Tshopo</v>
          </cell>
          <cell r="J330" t="str">
            <v>COD2299_Z010201-COD2299_Z010201</v>
          </cell>
          <cell r="K330" t="str">
            <v>GIRUKWIGOMBA, Aimé Franck</v>
          </cell>
          <cell r="L330" t="str">
            <v>papy.kabeya@enabel.be</v>
          </cell>
          <cell r="M330" t="str">
            <v>Male</v>
          </cell>
          <cell r="N330">
            <v>45689</v>
          </cell>
          <cell r="O330" t="str">
            <v>(+243) 975868838</v>
          </cell>
          <cell r="Q330">
            <v>28527</v>
          </cell>
          <cell r="V330" t="str">
            <v>Position_2222</v>
          </cell>
          <cell r="W330" t="str">
            <v>LO-0012-Sector &amp; thematic expert</v>
          </cell>
          <cell r="Y330" t="str">
            <v>Enabel</v>
          </cell>
          <cell r="Z330" t="str">
            <v>Operations</v>
          </cell>
          <cell r="AA330" t="str">
            <v>Operations Management Afrique Centrale, Orientale et Australe</v>
          </cell>
          <cell r="AB330" t="str">
            <v>L4_0007</v>
          </cell>
          <cell r="AC330" t="str">
            <v>RR Congo / RCA</v>
          </cell>
          <cell r="AD330" t="str">
            <v>L5_0100</v>
          </cell>
          <cell r="AE330" t="str">
            <v>Projects</v>
          </cell>
          <cell r="AF330" t="str">
            <v>Employee</v>
          </cell>
        </row>
        <row r="331">
          <cell r="A331">
            <v>51744</v>
          </cell>
          <cell r="B331" t="str">
            <v>Frida</v>
          </cell>
          <cell r="C331" t="str">
            <v>MAKULU</v>
          </cell>
          <cell r="D331" t="str">
            <v>Congo, the Democratic Republic of the</v>
          </cell>
          <cell r="E331" t="str">
            <v>Archiviste</v>
          </cell>
          <cell r="F331" t="str">
            <v>Nationals</v>
          </cell>
          <cell r="G331" t="str">
            <v>COD-070-Kinshasa</v>
          </cell>
          <cell r="H331">
            <v>44173</v>
          </cell>
          <cell r="I331" t="str">
            <v>COD2299611SH6-COD2299611SH6-Coordination nationale</v>
          </cell>
          <cell r="J331" t="str">
            <v>COD2299_Z010201-COD2299_Z010201</v>
          </cell>
          <cell r="K331" t="str">
            <v>PHAMBU BABAKA, Emmanuel</v>
          </cell>
          <cell r="L331" t="str">
            <v>frida.makulu@enabel.be</v>
          </cell>
          <cell r="M331" t="str">
            <v>Female</v>
          </cell>
          <cell r="N331">
            <v>45750</v>
          </cell>
          <cell r="O331" t="str">
            <v>(+243) 973270909 xArchiviste</v>
          </cell>
          <cell r="Q331">
            <v>35961</v>
          </cell>
          <cell r="S331" t="str">
            <v>Mbujimayi</v>
          </cell>
          <cell r="V331" t="str">
            <v>Position_3492</v>
          </cell>
          <cell r="W331" t="str">
            <v>LO-002-Administrative assistant</v>
          </cell>
          <cell r="Y331" t="str">
            <v>Enabel</v>
          </cell>
          <cell r="Z331" t="str">
            <v>Operations</v>
          </cell>
          <cell r="AA331" t="str">
            <v>Operations Management Afrique Centrale, Orientale et Australe</v>
          </cell>
          <cell r="AB331" t="str">
            <v>L4_0007</v>
          </cell>
          <cell r="AC331" t="str">
            <v>RR Congo / RCA</v>
          </cell>
          <cell r="AD331" t="str">
            <v>L5_0101</v>
          </cell>
          <cell r="AE331" t="str">
            <v>Support</v>
          </cell>
          <cell r="AF331" t="str">
            <v>Employee</v>
          </cell>
        </row>
        <row r="332">
          <cell r="A332">
            <v>51914</v>
          </cell>
          <cell r="B332" t="str">
            <v>Vincent</v>
          </cell>
          <cell r="C332" t="str">
            <v>PARAS MANDABA</v>
          </cell>
          <cell r="D332" t="str">
            <v>Central African Republic</v>
          </cell>
          <cell r="E332" t="str">
            <v>Expert national en Infrastructure</v>
          </cell>
          <cell r="F332" t="str">
            <v>Nationals</v>
          </cell>
          <cell r="G332" t="str">
            <v>CAF-010-Bangui</v>
          </cell>
          <cell r="H332">
            <v>45052</v>
          </cell>
          <cell r="I332" t="str">
            <v>CAF1900511-CAF1900511-Programme d’Appui au Developpement Rural « Ouvrir des perspect</v>
          </cell>
          <cell r="J332" t="str">
            <v>CAF19005_Z010101-CAF19005_Z010101</v>
          </cell>
          <cell r="K332" t="str">
            <v>BERNARD, Vincent Philippe</v>
          </cell>
          <cell r="L332" t="str">
            <v>vincent.paras@enabel.be</v>
          </cell>
          <cell r="M332" t="str">
            <v>Male</v>
          </cell>
          <cell r="O332" t="str">
            <v>(+236) 72682123</v>
          </cell>
          <cell r="Q332">
            <v>31076</v>
          </cell>
          <cell r="R332" t="str">
            <v>Central African Republic</v>
          </cell>
          <cell r="S332" t="str">
            <v>Bangui</v>
          </cell>
          <cell r="V332" t="str">
            <v>Position_3658</v>
          </cell>
          <cell r="W332" t="str">
            <v>LO-0012-Sector &amp; thematic expert</v>
          </cell>
          <cell r="Y332" t="str">
            <v>Enabel</v>
          </cell>
          <cell r="Z332" t="str">
            <v>Operations</v>
          </cell>
          <cell r="AA332" t="str">
            <v>Operations Management Afrique Centrale, Orientale et Australe</v>
          </cell>
          <cell r="AB332" t="str">
            <v>L4_0007</v>
          </cell>
          <cell r="AC332" t="str">
            <v>RR Congo / RCA</v>
          </cell>
          <cell r="AD332" t="str">
            <v>L5_0100</v>
          </cell>
          <cell r="AE332" t="str">
            <v>Projects</v>
          </cell>
          <cell r="AF332" t="str">
            <v>Employee</v>
          </cell>
        </row>
        <row r="333">
          <cell r="A333">
            <v>40176</v>
          </cell>
          <cell r="B333" t="str">
            <v>Pamphile</v>
          </cell>
          <cell r="C333" t="str">
            <v>ADANDOTOKPA</v>
          </cell>
          <cell r="D333" t="str">
            <v>Benin</v>
          </cell>
          <cell r="E333" t="str">
            <v>Project Officer Entrepreneuriat Agricole</v>
          </cell>
          <cell r="F333" t="str">
            <v>Expats</v>
          </cell>
          <cell r="G333" t="str">
            <v>COD-150-Gemena</v>
          </cell>
          <cell r="H333">
            <v>45017</v>
          </cell>
          <cell r="I333" t="str">
            <v>COD2202911-COD2202911-Expertise Portefeuille RDC 23-27</v>
          </cell>
          <cell r="J333" t="str">
            <v>COD22029_Z010102-COD22029_Z010102</v>
          </cell>
          <cell r="K333" t="str">
            <v>DIENG, Amadou</v>
          </cell>
          <cell r="L333" t="str">
            <v>pamphile.adandotokpa@enabel.be</v>
          </cell>
          <cell r="M333" t="str">
            <v>Male</v>
          </cell>
          <cell r="N333">
            <v>45838</v>
          </cell>
          <cell r="O333" t="str">
            <v>(+229) (0)96978585</v>
          </cell>
          <cell r="Q333">
            <v>31332</v>
          </cell>
          <cell r="R333" t="str">
            <v>Benin</v>
          </cell>
          <cell r="S333" t="str">
            <v>Cotonou</v>
          </cell>
          <cell r="V333" t="str">
            <v>Position_4729</v>
          </cell>
          <cell r="W333" t="str">
            <v>EX-IVO-Intervention Officer</v>
          </cell>
          <cell r="Y333" t="str">
            <v>Enabel</v>
          </cell>
          <cell r="Z333" t="str">
            <v>Operations</v>
          </cell>
          <cell r="AA333" t="str">
            <v>Operations Management Afrique Centrale, Orientale et Australe</v>
          </cell>
          <cell r="AB333" t="str">
            <v>L4_0007</v>
          </cell>
          <cell r="AC333" t="str">
            <v>RR Congo / RCA</v>
          </cell>
          <cell r="AD333" t="str">
            <v>L5_0100</v>
          </cell>
          <cell r="AE333" t="str">
            <v>Projects</v>
          </cell>
          <cell r="AF333" t="str">
            <v>Employee</v>
          </cell>
        </row>
        <row r="334">
          <cell r="A334">
            <v>52981</v>
          </cell>
          <cell r="B334" t="str">
            <v>Jeanpy</v>
          </cell>
          <cell r="C334" t="str">
            <v>NGUVUMALI SAIDI ALAMBA</v>
          </cell>
          <cell r="D334" t="str">
            <v>Congo, the Democratic Republic of the</v>
          </cell>
          <cell r="E334" t="str">
            <v>Assistant Administratif LOG</v>
          </cell>
          <cell r="F334" t="str">
            <v>Nationals</v>
          </cell>
          <cell r="G334" t="str">
            <v>COD-030-Bukavu</v>
          </cell>
          <cell r="H334">
            <v>45049</v>
          </cell>
          <cell r="I334" t="str">
            <v>COD2299111SH1-COD2299111SH1-Coordination Tshopo</v>
          </cell>
          <cell r="J334" t="str">
            <v>COD2299_Z010201-COD2299_Z010201</v>
          </cell>
          <cell r="K334" t="str">
            <v>OSOMBA PUTSHI, Hervé</v>
          </cell>
          <cell r="L334" t="str">
            <v>jeanpy.nguvumali@enabel.be</v>
          </cell>
          <cell r="M334" t="str">
            <v>Male</v>
          </cell>
          <cell r="N334">
            <v>45780</v>
          </cell>
          <cell r="O334" t="str">
            <v>(+243) 977579966</v>
          </cell>
          <cell r="Q334">
            <v>31639</v>
          </cell>
          <cell r="R334" t="str">
            <v>Congo, the Democratic Republic of the</v>
          </cell>
          <cell r="S334" t="str">
            <v>GOMA</v>
          </cell>
          <cell r="V334" t="str">
            <v>Position_4882</v>
          </cell>
          <cell r="W334" t="str">
            <v>LO-002-Administrative assistant</v>
          </cell>
          <cell r="Y334" t="str">
            <v>Enabel</v>
          </cell>
          <cell r="Z334" t="str">
            <v>Operations</v>
          </cell>
          <cell r="AA334" t="str">
            <v>Operations Management Afrique Centrale, Orientale et Australe</v>
          </cell>
          <cell r="AD334" t="str">
            <v>L5_0101</v>
          </cell>
          <cell r="AE334" t="str">
            <v>Support</v>
          </cell>
          <cell r="AF334" t="str">
            <v>Employee</v>
          </cell>
        </row>
        <row r="335">
          <cell r="A335">
            <v>52473</v>
          </cell>
          <cell r="B335" t="str">
            <v>Viviane</v>
          </cell>
          <cell r="C335" t="str">
            <v>BIKUBA CIBALONZA</v>
          </cell>
          <cell r="E335" t="str">
            <v>Expert National Juriste droit Humain</v>
          </cell>
          <cell r="F335" t="str">
            <v>Nationals</v>
          </cell>
          <cell r="G335" t="str">
            <v>COD-070-Kinshasa</v>
          </cell>
          <cell r="H335">
            <v>44704</v>
          </cell>
          <cell r="I335" t="str">
            <v>RDC1419111-RDC1419111 - Maisons PANZI</v>
          </cell>
          <cell r="J335" t="str">
            <v>RDC1419111_E010700-RDC1419111_E010700</v>
          </cell>
          <cell r="K335" t="str">
            <v>KONAN, Kouassi Edouard</v>
          </cell>
          <cell r="L335" t="str">
            <v>viviane.bikuba@enabel.be</v>
          </cell>
          <cell r="M335" t="str">
            <v>Female</v>
          </cell>
          <cell r="N335">
            <v>45829</v>
          </cell>
          <cell r="O335" t="str">
            <v>(+243) 998611471</v>
          </cell>
          <cell r="Q335">
            <v>24850</v>
          </cell>
          <cell r="R335" t="str">
            <v>Congo, the Democratic Republic of the</v>
          </cell>
          <cell r="S335" t="str">
            <v>Bukavu</v>
          </cell>
          <cell r="V335" t="str">
            <v>Position_4309</v>
          </cell>
          <cell r="W335" t="str">
            <v>LO-0012-Sector &amp; thematic expert</v>
          </cell>
          <cell r="Y335" t="str">
            <v>Enabel</v>
          </cell>
          <cell r="Z335" t="str">
            <v>Sector &amp; thematic expertise</v>
          </cell>
          <cell r="AF335" t="str">
            <v>Employee</v>
          </cell>
        </row>
        <row r="336">
          <cell r="A336">
            <v>53050</v>
          </cell>
          <cell r="B336" t="str">
            <v>Damien</v>
          </cell>
          <cell r="C336" t="str">
            <v>HAUSWIRTH</v>
          </cell>
          <cell r="D336" t="str">
            <v>France</v>
          </cell>
          <cell r="E336" t="str">
            <v>Expert en Stratégie et Politique - Agriculture</v>
          </cell>
          <cell r="F336" t="str">
            <v>Expats</v>
          </cell>
          <cell r="G336" t="str">
            <v>COD-070-Kinshasa</v>
          </cell>
          <cell r="H336">
            <v>45092</v>
          </cell>
          <cell r="I336" t="str">
            <v>COD2202901-COD2202901-COD2202901</v>
          </cell>
          <cell r="J336" t="str">
            <v>COD22029_Z010705-COD22029_Z010705</v>
          </cell>
          <cell r="K336" t="str">
            <v>Hermouet, Murielle Jeanne Christine</v>
          </cell>
          <cell r="L336" t="str">
            <v>damien.hauswirth@enabel.be</v>
          </cell>
          <cell r="M336" t="str">
            <v>Male</v>
          </cell>
          <cell r="N336">
            <v>46370</v>
          </cell>
          <cell r="O336" t="str">
            <v>(+33) 06 45 61 97 88</v>
          </cell>
          <cell r="Q336">
            <v>27895</v>
          </cell>
          <cell r="R336" t="str">
            <v>France</v>
          </cell>
          <cell r="S336" t="str">
            <v>Montfermeil</v>
          </cell>
          <cell r="V336" t="str">
            <v>Position_4969</v>
          </cell>
          <cell r="W336" t="str">
            <v>EX-SPE-Strategy Policy Expert</v>
          </cell>
          <cell r="Y336" t="str">
            <v>Enabel</v>
          </cell>
          <cell r="Z336" t="str">
            <v>Operations</v>
          </cell>
          <cell r="AA336" t="str">
            <v>Operations Management Support</v>
          </cell>
          <cell r="AB336" t="str">
            <v>L4_0007</v>
          </cell>
          <cell r="AC336" t="str">
            <v>RR Congo / RCA</v>
          </cell>
          <cell r="AF336" t="str">
            <v>Employee</v>
          </cell>
        </row>
        <row r="337">
          <cell r="A337">
            <v>52951</v>
          </cell>
          <cell r="B337" t="str">
            <v>Christelle Safi</v>
          </cell>
          <cell r="C337" t="str">
            <v>SELENGE</v>
          </cell>
          <cell r="E337" t="str">
            <v>Assistante de direction</v>
          </cell>
          <cell r="F337" t="str">
            <v>Nationals</v>
          </cell>
          <cell r="G337" t="str">
            <v>COD-150-Gemena</v>
          </cell>
          <cell r="H337">
            <v>45034</v>
          </cell>
          <cell r="I337" t="str">
            <v>COD2200311-COD2200311-Pilier 2 : Acces aux services sociaux de qualite; Volet 2 : San</v>
          </cell>
          <cell r="J337" t="str">
            <v>COD22004_A020501-COD22004_A020501</v>
          </cell>
          <cell r="K337" t="str">
            <v>DIOP, Rokhaya</v>
          </cell>
          <cell r="L337" t="str">
            <v>christelle-safi.selenge@enabel.be</v>
          </cell>
          <cell r="M337" t="str">
            <v>Female</v>
          </cell>
          <cell r="N337">
            <v>45757</v>
          </cell>
          <cell r="O337" t="str">
            <v>(+243) 990116414</v>
          </cell>
          <cell r="Q337">
            <v>34713</v>
          </cell>
          <cell r="R337" t="str">
            <v>Congo, the Democratic Republic of the</v>
          </cell>
          <cell r="V337" t="str">
            <v>Position_4838</v>
          </cell>
          <cell r="W337" t="str">
            <v>LO-003-Management assistant</v>
          </cell>
          <cell r="Y337" t="str">
            <v>Enabel</v>
          </cell>
          <cell r="Z337" t="str">
            <v>Operations</v>
          </cell>
          <cell r="AA337" t="str">
            <v>Operations Management Afrique Centrale, Orientale et Australe</v>
          </cell>
          <cell r="AB337" t="str">
            <v>L4_0007</v>
          </cell>
          <cell r="AC337" t="str">
            <v>RR Congo / RCA</v>
          </cell>
          <cell r="AD337" t="str">
            <v>L5_0101</v>
          </cell>
          <cell r="AE337" t="str">
            <v>Support</v>
          </cell>
          <cell r="AF337" t="str">
            <v>Employee</v>
          </cell>
        </row>
        <row r="338">
          <cell r="A338">
            <v>52367</v>
          </cell>
          <cell r="B338" t="str">
            <v>jean debs</v>
          </cell>
          <cell r="C338" t="str">
            <v>TSHIABUILA</v>
          </cell>
          <cell r="E338" t="str">
            <v>chauffeur</v>
          </cell>
          <cell r="F338" t="str">
            <v>Nationals</v>
          </cell>
          <cell r="G338" t="str">
            <v>COD-070-Kinshasa</v>
          </cell>
          <cell r="H338">
            <v>44624</v>
          </cell>
          <cell r="I338" t="str">
            <v>COD2299511SH5-COD2299511SH5-Coordination Kinshasa</v>
          </cell>
          <cell r="J338" t="str">
            <v>COD2299_Z010201-COD2299_Z010201</v>
          </cell>
          <cell r="K338" t="str">
            <v>Tshiamala, Adolphe</v>
          </cell>
          <cell r="L338" t="str">
            <v>jean-debs.tshiabuila@enabel.be</v>
          </cell>
          <cell r="M338" t="str">
            <v>Male</v>
          </cell>
          <cell r="N338">
            <v>45809</v>
          </cell>
          <cell r="O338" t="str">
            <v>(+243) 0995904161</v>
          </cell>
          <cell r="Q338">
            <v>25483</v>
          </cell>
          <cell r="R338" t="str">
            <v>Congo, the Democratic Republic of the</v>
          </cell>
          <cell r="S338" t="str">
            <v>Kinshasa</v>
          </cell>
          <cell r="V338" t="str">
            <v>Position_2219</v>
          </cell>
          <cell r="W338" t="str">
            <v>LO-004-Driver</v>
          </cell>
          <cell r="Y338" t="str">
            <v>Enabel</v>
          </cell>
          <cell r="Z338" t="str">
            <v>Operations</v>
          </cell>
          <cell r="AA338" t="str">
            <v>Operations Management Afrique Centrale, Orientale et Australe</v>
          </cell>
          <cell r="AB338" t="str">
            <v>L4_0007</v>
          </cell>
          <cell r="AC338" t="str">
            <v>RR Congo / RCA</v>
          </cell>
          <cell r="AD338" t="str">
            <v>L5_0101</v>
          </cell>
          <cell r="AE338" t="str">
            <v>Support</v>
          </cell>
          <cell r="AF338" t="str">
            <v>Blue Collar Worker</v>
          </cell>
        </row>
        <row r="339">
          <cell r="A339">
            <v>50580</v>
          </cell>
          <cell r="B339" t="str">
            <v>Jeanne</v>
          </cell>
          <cell r="C339" t="str">
            <v>N'LANDU MAFUTA</v>
          </cell>
          <cell r="D339" t="str">
            <v>Congo, the Democratic Republic of the</v>
          </cell>
          <cell r="E339" t="str">
            <v>Chargée genre</v>
          </cell>
          <cell r="F339" t="str">
            <v>Nationals</v>
          </cell>
          <cell r="G339" t="str">
            <v>COD-100-Lubumbashi</v>
          </cell>
          <cell r="H339">
            <v>42374</v>
          </cell>
          <cell r="I339" t="str">
            <v>COD2299411SH4-COD2299411SH4-Coordination HK/Lualaba</v>
          </cell>
          <cell r="J339" t="str">
            <v>COD2299_Z010201-COD2299_Z010201</v>
          </cell>
          <cell r="K339" t="str">
            <v>GIACOMIN, Lorenzo</v>
          </cell>
          <cell r="L339" t="str">
            <v>jeanne.nlandu@enabel.be</v>
          </cell>
          <cell r="M339" t="str">
            <v>Female</v>
          </cell>
          <cell r="N339">
            <v>45657</v>
          </cell>
          <cell r="O339" t="str">
            <v>(+243) 971000116</v>
          </cell>
          <cell r="Q339">
            <v>25617</v>
          </cell>
          <cell r="R339" t="str">
            <v>Congo, the Democratic Republic of the</v>
          </cell>
          <cell r="V339" t="str">
            <v>Position_2183</v>
          </cell>
          <cell r="W339" t="str">
            <v>LO-0011-Intervention Officer</v>
          </cell>
          <cell r="Y339" t="str">
            <v>Enabel</v>
          </cell>
          <cell r="Z339" t="str">
            <v>Operations</v>
          </cell>
          <cell r="AA339" t="str">
            <v>Operations Management Afrique Centrale, Orientale et Australe</v>
          </cell>
          <cell r="AB339" t="str">
            <v>L4_0007</v>
          </cell>
          <cell r="AC339" t="str">
            <v>RR Congo / RCA</v>
          </cell>
          <cell r="AD339" t="str">
            <v>L5_0101</v>
          </cell>
          <cell r="AE339" t="str">
            <v>Support</v>
          </cell>
          <cell r="AF339" t="str">
            <v>Employee</v>
          </cell>
        </row>
        <row r="340">
          <cell r="A340">
            <v>39585</v>
          </cell>
          <cell r="B340" t="str">
            <v>Timothée</v>
          </cell>
          <cell r="C340" t="str">
            <v>MUKENDI NSHINDI</v>
          </cell>
          <cell r="D340" t="str">
            <v>Congo, the Democratic Republic of the</v>
          </cell>
          <cell r="E340" t="str">
            <v>gestionnaire petits achats</v>
          </cell>
          <cell r="F340" t="str">
            <v>Nationals</v>
          </cell>
          <cell r="G340" t="str">
            <v>COD-120-Mbuji Mayi</v>
          </cell>
          <cell r="H340">
            <v>41609</v>
          </cell>
          <cell r="I340" t="str">
            <v>COD2299211SH2-COD2299211SH2-Coordination KorLom</v>
          </cell>
          <cell r="J340" t="str">
            <v>COD2299_Z010201-COD2299_Z010201</v>
          </cell>
          <cell r="K340" t="str">
            <v>NSHIMIRIMANA, Rénovat</v>
          </cell>
          <cell r="L340" t="str">
            <v>timothee.mukendi@enabel.be</v>
          </cell>
          <cell r="M340" t="str">
            <v>Male</v>
          </cell>
          <cell r="N340">
            <v>45750</v>
          </cell>
          <cell r="O340" t="str">
            <v>(+243) (0)990022846</v>
          </cell>
          <cell r="Q340">
            <v>25601</v>
          </cell>
          <cell r="R340" t="str">
            <v>Congo, the Democratic Republic of the</v>
          </cell>
          <cell r="S340" t="str">
            <v>Ngandajika</v>
          </cell>
          <cell r="V340" t="str">
            <v>Position_629</v>
          </cell>
          <cell r="W340" t="str">
            <v>LO-0017-Logistics and procurement administrator</v>
          </cell>
          <cell r="Y340" t="str">
            <v>Enabel</v>
          </cell>
          <cell r="Z340" t="str">
            <v>Operations</v>
          </cell>
          <cell r="AA340" t="str">
            <v>Operations Management Afrique Centrale, Orientale et Australe</v>
          </cell>
          <cell r="AB340" t="str">
            <v>L4_0007</v>
          </cell>
          <cell r="AC340" t="str">
            <v>RR Congo / RCA</v>
          </cell>
          <cell r="AD340" t="str">
            <v>L5_0101</v>
          </cell>
          <cell r="AE340" t="str">
            <v>Support</v>
          </cell>
          <cell r="AF340" t="str">
            <v>Employee</v>
          </cell>
        </row>
        <row r="341">
          <cell r="A341">
            <v>52493</v>
          </cell>
          <cell r="B341" t="str">
            <v>janvier</v>
          </cell>
          <cell r="C341" t="str">
            <v>BANGA NDJADYU</v>
          </cell>
          <cell r="E341" t="str">
            <v>Comptable</v>
          </cell>
          <cell r="F341" t="str">
            <v>Nationals</v>
          </cell>
          <cell r="G341" t="str">
            <v>COD-280-Bunia</v>
          </cell>
          <cell r="H341">
            <v>44728</v>
          </cell>
          <cell r="I341" t="str">
            <v>COD2299111SH1-COD2299111SH1-Coordination Tshopo</v>
          </cell>
          <cell r="J341" t="str">
            <v>COD2299_Z010201-COD2299_Z010201</v>
          </cell>
          <cell r="K341" t="str">
            <v>MUSAO TAMBWE, Alexandrine</v>
          </cell>
          <cell r="L341" t="str">
            <v>janvier.banga@enabel.be</v>
          </cell>
          <cell r="M341" t="str">
            <v>Male</v>
          </cell>
          <cell r="N341">
            <v>45645</v>
          </cell>
          <cell r="O341" t="str">
            <v>(+243) 810164225</v>
          </cell>
          <cell r="Q341">
            <v>30317</v>
          </cell>
          <cell r="R341" t="str">
            <v>Congo, the Democratic Republic of the</v>
          </cell>
          <cell r="S341" t="str">
            <v>Linga</v>
          </cell>
          <cell r="V341" t="str">
            <v>Position_635</v>
          </cell>
          <cell r="W341" t="str">
            <v>LO-007-Accountant</v>
          </cell>
          <cell r="Y341" t="str">
            <v>Enabel</v>
          </cell>
          <cell r="Z341" t="str">
            <v>Operations</v>
          </cell>
          <cell r="AA341" t="str">
            <v>Operations Management Afrique Centrale, Orientale et Australe</v>
          </cell>
          <cell r="AB341" t="str">
            <v>L4_0007</v>
          </cell>
          <cell r="AC341" t="str">
            <v>RR Congo / RCA</v>
          </cell>
          <cell r="AD341" t="str">
            <v>L5_0101</v>
          </cell>
          <cell r="AE341" t="str">
            <v>Support</v>
          </cell>
          <cell r="AF341" t="str">
            <v>Employee</v>
          </cell>
        </row>
        <row r="342">
          <cell r="A342">
            <v>52611</v>
          </cell>
          <cell r="B342" t="str">
            <v>Guillaume</v>
          </cell>
          <cell r="C342" t="str">
            <v>MUKUNDAYI</v>
          </cell>
          <cell r="E342" t="str">
            <v>Chauffeur</v>
          </cell>
          <cell r="F342" t="str">
            <v>Nationals</v>
          </cell>
          <cell r="G342" t="str">
            <v>COD-070-Kinshasa</v>
          </cell>
          <cell r="H342">
            <v>44784</v>
          </cell>
          <cell r="I342" t="str">
            <v>RDC1419111A-Programme Santé RDC :  Programme de lutte contre la violence sexuelle (PLVS)</v>
          </cell>
          <cell r="J342" t="str">
            <v>RDC1419111_Z010200-RDC1419111_Z010200</v>
          </cell>
          <cell r="K342" t="str">
            <v>MBUYAMBA WA NYENGELE, Alain</v>
          </cell>
          <cell r="L342" t="str">
            <v>guillaume.mukundayi@enabel.be</v>
          </cell>
          <cell r="M342" t="str">
            <v>Male</v>
          </cell>
          <cell r="N342">
            <v>45829</v>
          </cell>
          <cell r="O342" t="str">
            <v>(+243) 850488861</v>
          </cell>
          <cell r="Q342">
            <v>25025</v>
          </cell>
          <cell r="V342" t="str">
            <v>Position_4437</v>
          </cell>
          <cell r="W342" t="str">
            <v>LO-004-Driver</v>
          </cell>
          <cell r="Y342" t="str">
            <v>Enabel</v>
          </cell>
          <cell r="Z342" t="str">
            <v>Operations</v>
          </cell>
          <cell r="AA342" t="str">
            <v>Operations Management Afrique Centrale, Orientale et Australe</v>
          </cell>
          <cell r="AB342" t="str">
            <v>L4_0007</v>
          </cell>
          <cell r="AC342" t="str">
            <v>RR Congo / RCA</v>
          </cell>
          <cell r="AD342" t="str">
            <v>L5_0101</v>
          </cell>
          <cell r="AE342" t="str">
            <v>Support</v>
          </cell>
          <cell r="AF342" t="str">
            <v>Employee</v>
          </cell>
        </row>
        <row r="343">
          <cell r="A343">
            <v>38388</v>
          </cell>
          <cell r="B343" t="str">
            <v>Don</v>
          </cell>
          <cell r="C343" t="str">
            <v>BUNGIENA NKAYILU</v>
          </cell>
          <cell r="D343" t="str">
            <v>Congo, the Democratic Republic of the</v>
          </cell>
          <cell r="E343" t="str">
            <v>Contrôleur de Gestion</v>
          </cell>
          <cell r="F343" t="str">
            <v>Nationals</v>
          </cell>
          <cell r="G343" t="str">
            <v>COD-030-Bukavu</v>
          </cell>
          <cell r="H343">
            <v>44334</v>
          </cell>
          <cell r="I343" t="str">
            <v>COD2202111-COD2202111-Pilier 3  Securite alimentaire et agriculture durable; Volet 1  A</v>
          </cell>
          <cell r="J343" t="str">
            <v>Z_10_02-Z_10_02</v>
          </cell>
          <cell r="K343" t="str">
            <v>QUISPE AJORURO, Rolando</v>
          </cell>
          <cell r="L343" t="str">
            <v>don.bungiena@enabel.be</v>
          </cell>
          <cell r="M343" t="str">
            <v>Male</v>
          </cell>
          <cell r="N343">
            <v>45750</v>
          </cell>
          <cell r="O343" t="str">
            <v>(+243) (0)993005776</v>
          </cell>
          <cell r="Q343">
            <v>26546</v>
          </cell>
          <cell r="R343" t="str">
            <v>Congo, the Democratic Republic of the</v>
          </cell>
          <cell r="S343" t="str">
            <v>Kinshasa</v>
          </cell>
          <cell r="V343" t="str">
            <v>Position_685</v>
          </cell>
          <cell r="W343" t="str">
            <v>LO-009-Financial Controller</v>
          </cell>
          <cell r="Y343" t="str">
            <v>Enabel</v>
          </cell>
          <cell r="Z343" t="str">
            <v>Operations</v>
          </cell>
          <cell r="AA343" t="str">
            <v>Operations Management Afrique Centrale, Orientale et Australe</v>
          </cell>
          <cell r="AB343" t="str">
            <v>L4_0007</v>
          </cell>
          <cell r="AC343" t="str">
            <v>RR Congo / RCA</v>
          </cell>
          <cell r="AD343" t="str">
            <v>L5_0101</v>
          </cell>
          <cell r="AE343" t="str">
            <v>Support</v>
          </cell>
          <cell r="AF343" t="str">
            <v>Employee</v>
          </cell>
        </row>
        <row r="344">
          <cell r="A344">
            <v>52496</v>
          </cell>
          <cell r="B344" t="str">
            <v>Emmanuel</v>
          </cell>
          <cell r="C344" t="str">
            <v>ODIMOLA LOKUNDA</v>
          </cell>
          <cell r="E344" t="str">
            <v>Chauffeur</v>
          </cell>
          <cell r="F344" t="str">
            <v>Nationals</v>
          </cell>
          <cell r="G344" t="str">
            <v>COD-250-Mukumari</v>
          </cell>
          <cell r="H344">
            <v>44719</v>
          </cell>
          <cell r="I344" t="str">
            <v>COD2000111-COD2000111-Programme d’appui au Developpement de l’employabilite et de</v>
          </cell>
          <cell r="J344" t="str">
            <v>Z_01_06-Z_01_06</v>
          </cell>
          <cell r="K344" t="str">
            <v>YABI, Chaffra Charles</v>
          </cell>
          <cell r="L344" t="str">
            <v>emmanuel.odimola@enabel.be</v>
          </cell>
          <cell r="M344" t="str">
            <v>Male</v>
          </cell>
          <cell r="N344">
            <v>45991</v>
          </cell>
          <cell r="O344" t="str">
            <v>(+243) 810829368</v>
          </cell>
          <cell r="Q344">
            <v>23005</v>
          </cell>
          <cell r="R344" t="str">
            <v>Congo, the Democratic Republic of the</v>
          </cell>
          <cell r="S344" t="str">
            <v>NONGO</v>
          </cell>
          <cell r="V344" t="str">
            <v>Position_2199</v>
          </cell>
          <cell r="W344" t="str">
            <v>LO-004-Driver</v>
          </cell>
          <cell r="Y344" t="str">
            <v>Enabel</v>
          </cell>
          <cell r="Z344" t="str">
            <v>Operations</v>
          </cell>
          <cell r="AA344" t="str">
            <v>Operations Management Afrique Centrale, Orientale et Australe</v>
          </cell>
          <cell r="AB344" t="str">
            <v>L4_0007</v>
          </cell>
          <cell r="AC344" t="str">
            <v>RR Congo / RCA</v>
          </cell>
          <cell r="AD344" t="str">
            <v>L5_0101</v>
          </cell>
          <cell r="AE344" t="str">
            <v>Support</v>
          </cell>
          <cell r="AF344" t="str">
            <v>Employee</v>
          </cell>
        </row>
        <row r="345">
          <cell r="A345">
            <v>52985</v>
          </cell>
          <cell r="B345" t="str">
            <v>LITA</v>
          </cell>
          <cell r="C345" t="str">
            <v>KANYAMANDA HANGI</v>
          </cell>
          <cell r="D345" t="str">
            <v>Congo, the Democratic Republic of the</v>
          </cell>
          <cell r="E345" t="str">
            <v>gestionnaire petits achats</v>
          </cell>
          <cell r="F345" t="str">
            <v>Nationals</v>
          </cell>
          <cell r="G345" t="str">
            <v>COD-150-Gemena</v>
          </cell>
          <cell r="H345">
            <v>45047</v>
          </cell>
          <cell r="I345" t="str">
            <v>COD2299311SH3-COD2299311SH3-Coordination SudUbangi</v>
          </cell>
          <cell r="J345" t="str">
            <v>COD2299_Z010201-COD2299_Z010201</v>
          </cell>
          <cell r="K345" t="str">
            <v>BARHIKEKA MACECE, Jean Baptiste</v>
          </cell>
          <cell r="L345" t="str">
            <v>ita.kanyamanda@enabel.be</v>
          </cell>
          <cell r="M345" t="str">
            <v>Male</v>
          </cell>
          <cell r="N345">
            <v>45750</v>
          </cell>
          <cell r="O345" t="str">
            <v>(+243) 99 99 16 002</v>
          </cell>
          <cell r="Q345">
            <v>28047</v>
          </cell>
          <cell r="R345" t="str">
            <v>Congo, the Democratic Republic of the</v>
          </cell>
          <cell r="S345" t="str">
            <v>KINSHASA</v>
          </cell>
          <cell r="V345" t="str">
            <v>Position_4890</v>
          </cell>
          <cell r="W345" t="str">
            <v>LO-0017-Logistics and procurement administrator</v>
          </cell>
          <cell r="Y345" t="str">
            <v>Enabel</v>
          </cell>
          <cell r="Z345" t="str">
            <v>Operations</v>
          </cell>
          <cell r="AA345" t="str">
            <v>Operations Management Afrique Centrale, Orientale et Australe</v>
          </cell>
          <cell r="AB345" t="str">
            <v>L4_0007</v>
          </cell>
          <cell r="AC345" t="str">
            <v>RR Congo / RCA</v>
          </cell>
          <cell r="AD345" t="str">
            <v>L5_0101</v>
          </cell>
          <cell r="AE345" t="str">
            <v>Support</v>
          </cell>
          <cell r="AF345" t="str">
            <v>Employee</v>
          </cell>
        </row>
        <row r="346">
          <cell r="A346">
            <v>39321</v>
          </cell>
          <cell r="B346" t="str">
            <v>Jean-Bosco</v>
          </cell>
          <cell r="C346" t="str">
            <v>BIGIRINDAVYI</v>
          </cell>
          <cell r="D346" t="str">
            <v>Burundi</v>
          </cell>
          <cell r="E346" t="str">
            <v>Responsable Administratif et Financier (RAF)</v>
          </cell>
          <cell r="F346" t="str">
            <v>Expats</v>
          </cell>
          <cell r="G346" t="str">
            <v>COD-080-Kisangani</v>
          </cell>
          <cell r="H346">
            <v>45108</v>
          </cell>
          <cell r="I346" t="str">
            <v>COD2202911-COD2202911-Expertise Portefeuille RDC 23-27</v>
          </cell>
          <cell r="J346" t="str">
            <v>COD22029_Z010102-COD22029_Z010102</v>
          </cell>
          <cell r="K346" t="str">
            <v>CLAESSENS, Bruno Louis Emmanuel</v>
          </cell>
          <cell r="L346" t="str">
            <v>jeanbosco.bigirindavyi@enabel.be</v>
          </cell>
          <cell r="M346" t="str">
            <v>Male</v>
          </cell>
          <cell r="N346">
            <v>46203</v>
          </cell>
          <cell r="O346" t="str">
            <v>(+243) (0)970035170 </v>
          </cell>
          <cell r="Q346">
            <v>29281</v>
          </cell>
          <cell r="R346" t="str">
            <v>Burundi</v>
          </cell>
          <cell r="S346" t="str">
            <v>Kivumu Mugamba</v>
          </cell>
          <cell r="V346" t="str">
            <v>Position_4923</v>
          </cell>
          <cell r="W346" t="str">
            <v>EX-RAFI-International Administrative and Financial Officer</v>
          </cell>
          <cell r="X346" t="str">
            <v>Finance</v>
          </cell>
          <cell r="Y346" t="str">
            <v>Enabel</v>
          </cell>
          <cell r="Z346" t="str">
            <v>Operations</v>
          </cell>
          <cell r="AA346" t="str">
            <v>Operations Management Afrique Centrale, Orientale et Australe</v>
          </cell>
          <cell r="AB346" t="str">
            <v>L4_0007</v>
          </cell>
          <cell r="AC346" t="str">
            <v>RR Congo / RCA</v>
          </cell>
          <cell r="AD346" t="str">
            <v>L5_0101</v>
          </cell>
          <cell r="AE346" t="str">
            <v>Support</v>
          </cell>
          <cell r="AF346" t="str">
            <v>Employee</v>
          </cell>
        </row>
        <row r="347">
          <cell r="A347">
            <v>40598</v>
          </cell>
          <cell r="B347" t="str">
            <v>Jacques</v>
          </cell>
          <cell r="C347" t="str">
            <v>KILIMA</v>
          </cell>
          <cell r="D347" t="str">
            <v>Congo, the Democratic Republic of the</v>
          </cell>
          <cell r="E347" t="str">
            <v>Chauffeur (RDC1015511)</v>
          </cell>
          <cell r="F347" t="str">
            <v>Nationals</v>
          </cell>
          <cell r="G347" t="str">
            <v>COD-070-Kinshasa</v>
          </cell>
          <cell r="H347">
            <v>40817</v>
          </cell>
          <cell r="I347" t="str">
            <v>2180COD-2180COD - Local office Democratic Republic of the</v>
          </cell>
          <cell r="J347" t="str">
            <v>Z010200-Z010200</v>
          </cell>
          <cell r="K347" t="str">
            <v>NKAMAMBOTE SIASIA, José</v>
          </cell>
          <cell r="L347" t="str">
            <v>jacques.kilima@enabel.be</v>
          </cell>
          <cell r="M347" t="str">
            <v>Male</v>
          </cell>
          <cell r="O347" t="str">
            <v>(+243) (0)995904358</v>
          </cell>
          <cell r="Q347">
            <v>27002</v>
          </cell>
          <cell r="R347" t="str">
            <v>Congo, the Democratic Republic of the</v>
          </cell>
          <cell r="S347" t="str">
            <v>Kisangani</v>
          </cell>
          <cell r="V347" t="str">
            <v>Position_550</v>
          </cell>
          <cell r="W347" t="str">
            <v>LO-004-Driver</v>
          </cell>
          <cell r="Y347" t="str">
            <v>Enabel</v>
          </cell>
          <cell r="Z347" t="str">
            <v>Operations</v>
          </cell>
          <cell r="AA347" t="str">
            <v>Operations Management Afrique Centrale, Orientale et Australe</v>
          </cell>
          <cell r="AB347" t="str">
            <v>L4_0007</v>
          </cell>
          <cell r="AC347" t="str">
            <v>RR Congo / RCA</v>
          </cell>
          <cell r="AD347" t="str">
            <v>L5_0101</v>
          </cell>
          <cell r="AE347" t="str">
            <v>Support</v>
          </cell>
          <cell r="AF347" t="str">
            <v>Blue Collar Worker</v>
          </cell>
        </row>
        <row r="348">
          <cell r="A348">
            <v>52710</v>
          </cell>
          <cell r="B348" t="str">
            <v>Vincent de Paul</v>
          </cell>
          <cell r="C348" t="str">
            <v>LWANZO</v>
          </cell>
          <cell r="E348" t="str">
            <v>Contrôleur de Gestion</v>
          </cell>
          <cell r="F348" t="str">
            <v>Nationals</v>
          </cell>
          <cell r="G348" t="str">
            <v>COD-070-Kinshasa</v>
          </cell>
          <cell r="H348">
            <v>44851</v>
          </cell>
          <cell r="I348" t="str">
            <v>COD2000111-COD2000111-Programme d’appui au Developpement de l’employabilite et de</v>
          </cell>
          <cell r="J348" t="str">
            <v>COD20001_Z030701-COD20001_Z030701</v>
          </cell>
          <cell r="K348" t="str">
            <v>INARUKUNDO, Clémentine</v>
          </cell>
          <cell r="L348" t="str">
            <v>vincentdepaul.lwanzo@enabel.be</v>
          </cell>
          <cell r="M348" t="str">
            <v>Male</v>
          </cell>
          <cell r="N348">
            <v>45582</v>
          </cell>
          <cell r="O348" t="str">
            <v>(+243) 0999230157</v>
          </cell>
          <cell r="Q348">
            <v>31207</v>
          </cell>
          <cell r="R348" t="str">
            <v>Congo, the Democratic Republic of the</v>
          </cell>
          <cell r="V348" t="str">
            <v>Position_4511</v>
          </cell>
          <cell r="W348" t="str">
            <v>LO-009-Financial Controller</v>
          </cell>
          <cell r="Y348" t="str">
            <v>Enabel</v>
          </cell>
          <cell r="Z348" t="str">
            <v>Operations</v>
          </cell>
          <cell r="AA348" t="str">
            <v>Operations Management Afrique Centrale, Orientale et Australe</v>
          </cell>
          <cell r="AB348" t="str">
            <v>L4_0007</v>
          </cell>
          <cell r="AC348" t="str">
            <v>RR Congo / RCA</v>
          </cell>
          <cell r="AD348" t="str">
            <v>L5_0101</v>
          </cell>
          <cell r="AE348" t="str">
            <v>Support</v>
          </cell>
          <cell r="AF348" t="str">
            <v>Employee</v>
          </cell>
        </row>
        <row r="349">
          <cell r="A349">
            <v>51620</v>
          </cell>
          <cell r="B349" t="str">
            <v>Lonaï</v>
          </cell>
          <cell r="C349" t="str">
            <v>BIRAUD-NODJITOLOUM</v>
          </cell>
          <cell r="E349" t="str">
            <v>Chauffeur</v>
          </cell>
          <cell r="F349" t="str">
            <v>Nationals</v>
          </cell>
          <cell r="G349" t="str">
            <v>CAF-010-Bangui</v>
          </cell>
          <cell r="H349">
            <v>44088</v>
          </cell>
          <cell r="I349" t="str">
            <v>CAF1900311-CAF1900311-Programme de l Union Europeenne de Consolidation de la Democratie</v>
          </cell>
          <cell r="J349" t="str">
            <v>CAF19003_Z010203-CAF19003_Z010203</v>
          </cell>
          <cell r="K349" t="str">
            <v>NIMBI, Junior</v>
          </cell>
          <cell r="L349" t="str">
            <v>lonai.biraud-nodjitoloum@enabel.be</v>
          </cell>
          <cell r="M349" t="str">
            <v>Male</v>
          </cell>
          <cell r="O349" t="str">
            <v>(+236) 75000164</v>
          </cell>
          <cell r="Q349">
            <v>27017</v>
          </cell>
          <cell r="R349" t="str">
            <v>Central African Republic</v>
          </cell>
          <cell r="S349" t="str">
            <v>Bouca</v>
          </cell>
          <cell r="V349" t="str">
            <v>Position_3360</v>
          </cell>
          <cell r="W349" t="str">
            <v>LO-004-Driver</v>
          </cell>
          <cell r="Y349" t="str">
            <v>Enabel</v>
          </cell>
          <cell r="Z349" t="str">
            <v>Operations</v>
          </cell>
          <cell r="AA349" t="str">
            <v>Operations Management Afrique Centrale, Orientale et Australe</v>
          </cell>
          <cell r="AB349" t="str">
            <v>L4_0007</v>
          </cell>
          <cell r="AC349" t="str">
            <v>RR Congo / RCA</v>
          </cell>
          <cell r="AD349" t="str">
            <v>L5_0101</v>
          </cell>
          <cell r="AE349" t="str">
            <v>Support</v>
          </cell>
          <cell r="AF349" t="str">
            <v>Employee</v>
          </cell>
        </row>
        <row r="350">
          <cell r="A350">
            <v>51733</v>
          </cell>
          <cell r="B350" t="str">
            <v>Dieudonné</v>
          </cell>
          <cell r="C350" t="str">
            <v>KANYINDA</v>
          </cell>
          <cell r="E350" t="str">
            <v>Expert Infrastructures PARP III</v>
          </cell>
          <cell r="F350" t="str">
            <v>Nationals</v>
          </cell>
          <cell r="G350" t="str">
            <v>COD-070-Kinshasa</v>
          </cell>
          <cell r="H350">
            <v>45149</v>
          </cell>
          <cell r="I350" t="str">
            <v>COD2100211-COD2100211-Programme d’Appui a la Reforme de la Police (PARP – Phase III</v>
          </cell>
          <cell r="J350" t="str">
            <v>COD21002_Z010301-COD21002_Z010301</v>
          </cell>
          <cell r="K350" t="str">
            <v>MUTOMBO-MUDIAY, Jean-Luc</v>
          </cell>
          <cell r="L350" t="str">
            <v>dieudonne.kanyinda@enabel.be</v>
          </cell>
          <cell r="M350" t="str">
            <v>Male</v>
          </cell>
          <cell r="N350">
            <v>45122</v>
          </cell>
          <cell r="O350" t="str">
            <v>(+243) 995904361</v>
          </cell>
          <cell r="Q350">
            <v>24194</v>
          </cell>
          <cell r="R350" t="str">
            <v>Congo, the Democratic Republic of the</v>
          </cell>
          <cell r="S350" t="str">
            <v>Mbuji-mayi</v>
          </cell>
          <cell r="V350" t="str">
            <v>Position_5094</v>
          </cell>
          <cell r="W350" t="str">
            <v>LO-0012-Sector &amp; thematic expert</v>
          </cell>
          <cell r="Y350" t="str">
            <v>Enabel</v>
          </cell>
          <cell r="Z350" t="str">
            <v>Operations</v>
          </cell>
          <cell r="AA350" t="str">
            <v>Operations Management Afrique Centrale, Orientale et Australe</v>
          </cell>
          <cell r="AB350" t="str">
            <v>L4_0007</v>
          </cell>
          <cell r="AC350" t="str">
            <v>RR Congo / RCA</v>
          </cell>
          <cell r="AD350" t="str">
            <v>L5_0100</v>
          </cell>
          <cell r="AE350" t="str">
            <v>Projects</v>
          </cell>
          <cell r="AF350" t="str">
            <v>Employee</v>
          </cell>
        </row>
        <row r="351">
          <cell r="A351">
            <v>52765</v>
          </cell>
          <cell r="B351" t="str">
            <v>Simon Gilchrist</v>
          </cell>
          <cell r="C351" t="str">
            <v>GUIPI BOPALA</v>
          </cell>
          <cell r="E351" t="str">
            <v>Chargé Marketing et mise en relation</v>
          </cell>
          <cell r="F351" t="str">
            <v>Nationals</v>
          </cell>
          <cell r="G351" t="str">
            <v>CAF-010-Bangui</v>
          </cell>
          <cell r="H351">
            <v>44888</v>
          </cell>
          <cell r="I351" t="str">
            <v>CAF1900511-CAF1900511-Programme d’Appui au Developpement Rural « Ouvrir des perspect</v>
          </cell>
          <cell r="J351" t="str">
            <v>CAF19005_A040203-CAF19005_A040203</v>
          </cell>
          <cell r="K351" t="str">
            <v>Fongang Fouepe, Guillaume Hensel</v>
          </cell>
          <cell r="L351" t="str">
            <v>simon.guipi@enabel.be</v>
          </cell>
          <cell r="M351" t="str">
            <v>Male</v>
          </cell>
          <cell r="N351">
            <v>45253</v>
          </cell>
          <cell r="Q351">
            <v>34582</v>
          </cell>
          <cell r="R351" t="str">
            <v>Central African Republic</v>
          </cell>
          <cell r="V351" t="str">
            <v>Position_4606</v>
          </cell>
          <cell r="W351" t="str">
            <v>LO-0011-Intervention Officer</v>
          </cell>
          <cell r="Y351" t="str">
            <v>Enabel</v>
          </cell>
          <cell r="Z351" t="str">
            <v>Operations</v>
          </cell>
          <cell r="AA351" t="str">
            <v>Operations Management Afrique Centrale, Orientale et Australe</v>
          </cell>
          <cell r="AB351" t="str">
            <v>L4_0007</v>
          </cell>
          <cell r="AC351" t="str">
            <v>RR Congo / RCA</v>
          </cell>
          <cell r="AD351" t="str">
            <v>L5_0100</v>
          </cell>
          <cell r="AE351" t="str">
            <v>Projects</v>
          </cell>
          <cell r="AF351" t="str">
            <v>Employee</v>
          </cell>
        </row>
        <row r="352">
          <cell r="A352">
            <v>51451</v>
          </cell>
          <cell r="B352" t="str">
            <v>Victoire</v>
          </cell>
          <cell r="C352" t="str">
            <v>AGANZE MUNENE</v>
          </cell>
          <cell r="D352" t="str">
            <v>Congo, the Democratic Republic of the</v>
          </cell>
          <cell r="E352" t="str">
            <v>Expert Entrepreneuriat agricole</v>
          </cell>
          <cell r="F352" t="str">
            <v>Nationals</v>
          </cell>
          <cell r="G352" t="str">
            <v>COD-030-Bukavu</v>
          </cell>
          <cell r="H352">
            <v>45141</v>
          </cell>
          <cell r="I352" t="str">
            <v>COD2202111-COD2202111-Pilier 3  Securite alimentaire et agriculture durable; Volet 1  A</v>
          </cell>
          <cell r="J352" t="str">
            <v>COD22021_A010301-COD22021_A010301</v>
          </cell>
          <cell r="K352" t="str">
            <v>DELAUNOIS, Valérie</v>
          </cell>
          <cell r="L352" t="str">
            <v>victoire.aganze@enabel.be</v>
          </cell>
          <cell r="M352" t="str">
            <v>Male</v>
          </cell>
          <cell r="N352">
            <v>45657</v>
          </cell>
          <cell r="O352" t="str">
            <v>(+243) (0)894107771</v>
          </cell>
          <cell r="Q352">
            <v>32640</v>
          </cell>
          <cell r="R352" t="str">
            <v>Congo, the Democratic Republic of the</v>
          </cell>
          <cell r="S352" t="str">
            <v>Buhehe</v>
          </cell>
          <cell r="V352" t="str">
            <v>Position_5083</v>
          </cell>
          <cell r="W352" t="str">
            <v>LO-0012-Sector &amp; thematic expert</v>
          </cell>
          <cell r="Y352" t="str">
            <v>Enabel</v>
          </cell>
          <cell r="Z352" t="str">
            <v>Operations</v>
          </cell>
          <cell r="AA352" t="str">
            <v>Operations Management Afrique Centrale, Orientale et Australe</v>
          </cell>
          <cell r="AB352" t="str">
            <v>L4_0007</v>
          </cell>
          <cell r="AC352" t="str">
            <v>RR Congo / RCA</v>
          </cell>
          <cell r="AD352" t="str">
            <v>L5_0100</v>
          </cell>
          <cell r="AE352" t="str">
            <v>Projects</v>
          </cell>
          <cell r="AF352" t="str">
            <v>Employee</v>
          </cell>
        </row>
        <row r="353">
          <cell r="A353">
            <v>50192</v>
          </cell>
          <cell r="B353" t="str">
            <v>Elena</v>
          </cell>
          <cell r="C353" t="str">
            <v>BUREGURE</v>
          </cell>
          <cell r="D353" t="str">
            <v>Russian Federation</v>
          </cell>
          <cell r="E353" t="str">
            <v>Expert.e Infrastructures</v>
          </cell>
          <cell r="F353" t="str">
            <v>Expats</v>
          </cell>
          <cell r="G353" t="str">
            <v>COD-150-Gemena</v>
          </cell>
          <cell r="H353">
            <v>45017</v>
          </cell>
          <cell r="I353" t="str">
            <v>COD2202911-COD2202911-Expertise Portefeuille RDC 23-27</v>
          </cell>
          <cell r="J353" t="str">
            <v>COD22028_Z010201-COD22028_Z010201</v>
          </cell>
          <cell r="K353" t="str">
            <v>VERSTRAELEN, Krista Francisca J.</v>
          </cell>
          <cell r="L353" t="str">
            <v>elena.buregure@enabel.be</v>
          </cell>
          <cell r="M353" t="str">
            <v>Female</v>
          </cell>
          <cell r="N353">
            <v>45838</v>
          </cell>
          <cell r="O353" t="str">
            <v>(+243) (0)970034204</v>
          </cell>
          <cell r="Q353">
            <v>22429</v>
          </cell>
          <cell r="R353" t="str">
            <v>Russian Federation</v>
          </cell>
          <cell r="S353" t="str">
            <v>Stavropol</v>
          </cell>
          <cell r="V353" t="str">
            <v>Position_4808</v>
          </cell>
          <cell r="W353" t="str">
            <v>EX-122-Sector &amp; thematic expert</v>
          </cell>
          <cell r="X353" t="str">
            <v>Infrastructure</v>
          </cell>
          <cell r="Y353" t="str">
            <v>Enabel</v>
          </cell>
          <cell r="Z353" t="str">
            <v>Operations</v>
          </cell>
          <cell r="AA353" t="str">
            <v>Operations Management Afrique Centrale, Orientale et Australe</v>
          </cell>
          <cell r="AB353" t="str">
            <v>L4_0007</v>
          </cell>
          <cell r="AC353" t="str">
            <v>RR Congo / RCA</v>
          </cell>
          <cell r="AD353" t="str">
            <v>L5_0100</v>
          </cell>
          <cell r="AE353" t="str">
            <v>Projects</v>
          </cell>
          <cell r="AF353" t="str">
            <v>Employee</v>
          </cell>
        </row>
        <row r="354">
          <cell r="A354">
            <v>52499</v>
          </cell>
          <cell r="B354" t="str">
            <v>Rémy</v>
          </cell>
          <cell r="C354" t="str">
            <v>MURHULA NYAMAZI</v>
          </cell>
          <cell r="D354" t="str">
            <v>Congo, the Democratic Republic of the</v>
          </cell>
          <cell r="E354" t="str">
            <v>Intervention Manager Participation Citoyenne</v>
          </cell>
          <cell r="F354" t="str">
            <v>Nationals</v>
          </cell>
          <cell r="G354" t="str">
            <v>COD-100-Lubumbashi</v>
          </cell>
          <cell r="H354">
            <v>45154</v>
          </cell>
          <cell r="I354" t="str">
            <v>COD2299411SH4-COD2299411SH4-Coordination HK/Lualaba</v>
          </cell>
          <cell r="J354" t="str">
            <v>COD2299_Z010201-COD2299_Z010201</v>
          </cell>
          <cell r="K354" t="str">
            <v>GIACOMIN, Lorenzo</v>
          </cell>
          <cell r="L354" t="str">
            <v>remy.murhula@enabel.be</v>
          </cell>
          <cell r="M354" t="str">
            <v>Male</v>
          </cell>
          <cell r="N354">
            <v>45890</v>
          </cell>
          <cell r="O354" t="str">
            <v>(+243) 850363703</v>
          </cell>
          <cell r="Q354">
            <v>29863</v>
          </cell>
          <cell r="R354" t="str">
            <v>Congo, the Democratic Republic of the</v>
          </cell>
          <cell r="S354" t="str">
            <v>Goma</v>
          </cell>
          <cell r="V354" t="str">
            <v>Position_5100</v>
          </cell>
          <cell r="W354" t="str">
            <v>LO-0010-Intervention Manager</v>
          </cell>
          <cell r="Y354" t="str">
            <v>Enabel</v>
          </cell>
          <cell r="Z354" t="str">
            <v>Operations</v>
          </cell>
          <cell r="AA354" t="str">
            <v>Operations Management Afrique Centrale, Orientale et Australe</v>
          </cell>
          <cell r="AB354" t="str">
            <v>L4_0007</v>
          </cell>
          <cell r="AC354" t="str">
            <v>RR Congo / RCA</v>
          </cell>
          <cell r="AD354" t="str">
            <v>L5_0100</v>
          </cell>
          <cell r="AE354" t="str">
            <v>Projects</v>
          </cell>
          <cell r="AF354" t="str">
            <v>Employee</v>
          </cell>
        </row>
        <row r="355">
          <cell r="A355">
            <v>52971</v>
          </cell>
          <cell r="B355" t="str">
            <v>Roger</v>
          </cell>
          <cell r="C355" t="str">
            <v>BISIMWA BALYAHAMWABO</v>
          </cell>
          <cell r="D355" t="str">
            <v>Congo, the Democratic Republic of the</v>
          </cell>
          <cell r="E355" t="str">
            <v>Expert Financement de la santé et gestion hospitalière</v>
          </cell>
          <cell r="F355" t="str">
            <v>Nationals</v>
          </cell>
          <cell r="G355" t="str">
            <v>COD-080-Kisangani</v>
          </cell>
          <cell r="H355">
            <v>45040</v>
          </cell>
          <cell r="I355" t="str">
            <v>COD2200911-COD2200911-Pilier 2 : Acces aux services sociaux de qualite; Volet 2 : San</v>
          </cell>
          <cell r="J355" t="str">
            <v>COD2299_Z010201-COD2299_Z010201</v>
          </cell>
          <cell r="K355" t="str">
            <v>Zongo, Aloys</v>
          </cell>
          <cell r="L355" t="str">
            <v>roger.bisimwa@enabel.be</v>
          </cell>
          <cell r="M355" t="str">
            <v>Male</v>
          </cell>
          <cell r="N355">
            <v>45757</v>
          </cell>
          <cell r="O355" t="str">
            <v>(+243) 998611211</v>
          </cell>
          <cell r="Q355">
            <v>28287</v>
          </cell>
          <cell r="R355" t="str">
            <v>Congo, the Democratic Republic of the</v>
          </cell>
          <cell r="S355" t="str">
            <v>Cishumba</v>
          </cell>
          <cell r="V355" t="str">
            <v>Position_4867</v>
          </cell>
          <cell r="W355" t="str">
            <v>LO-0012-Sector &amp; thematic expert</v>
          </cell>
          <cell r="Y355" t="str">
            <v>Enabel</v>
          </cell>
          <cell r="Z355" t="str">
            <v>Operations</v>
          </cell>
          <cell r="AA355" t="str">
            <v>Operations Management Afrique Centrale, Orientale et Australe</v>
          </cell>
          <cell r="AB355" t="str">
            <v>L4_0007</v>
          </cell>
          <cell r="AC355" t="str">
            <v>RR Congo / RCA</v>
          </cell>
          <cell r="AD355" t="str">
            <v>L5_0100</v>
          </cell>
          <cell r="AE355" t="str">
            <v>Projects</v>
          </cell>
          <cell r="AF355" t="str">
            <v>Employee</v>
          </cell>
        </row>
        <row r="356">
          <cell r="A356">
            <v>53129</v>
          </cell>
          <cell r="B356" t="str">
            <v>Albert</v>
          </cell>
          <cell r="C356" t="str">
            <v>MUSHIARHAMINA KENGO</v>
          </cell>
          <cell r="D356" t="str">
            <v>Congo, the Democratic Republic of the</v>
          </cell>
          <cell r="E356" t="str">
            <v>chargé du suivi activités des partenaires</v>
          </cell>
          <cell r="F356" t="str">
            <v>Nationals</v>
          </cell>
          <cell r="G356" t="str">
            <v>COD-280-Bunia</v>
          </cell>
          <cell r="H356">
            <v>45145</v>
          </cell>
          <cell r="I356" t="str">
            <v>COD2100411-COD2100411-UNI.E.S POUR L’EGALITE DES GENRES</v>
          </cell>
          <cell r="J356" t="str">
            <v>COD21004_B040104-COD21004_B040104</v>
          </cell>
          <cell r="K356" t="str">
            <v>GBILIMOU, Cécé Daniel</v>
          </cell>
          <cell r="L356" t="str">
            <v>albert.mushiarhamina@enabel.be</v>
          </cell>
          <cell r="M356" t="str">
            <v>Male</v>
          </cell>
          <cell r="O356" t="str">
            <v>(+243) 994001537</v>
          </cell>
          <cell r="Q356">
            <v>28701</v>
          </cell>
          <cell r="R356" t="str">
            <v>Congo, the Democratic Republic of the</v>
          </cell>
          <cell r="S356" t="str">
            <v>Goma</v>
          </cell>
          <cell r="V356" t="str">
            <v>Position_5044</v>
          </cell>
          <cell r="W356" t="str">
            <v>LO-0011-Intervention Officer</v>
          </cell>
          <cell r="Y356" t="str">
            <v>Enabel</v>
          </cell>
          <cell r="Z356" t="str">
            <v>Operations</v>
          </cell>
          <cell r="AA356" t="str">
            <v>Operations Management Afrique Centrale, Orientale et Australe</v>
          </cell>
          <cell r="AB356" t="str">
            <v>L4_0007</v>
          </cell>
          <cell r="AC356" t="str">
            <v>RR Congo / RCA</v>
          </cell>
          <cell r="AD356" t="str">
            <v>L5_0100</v>
          </cell>
          <cell r="AE356" t="str">
            <v>Projects</v>
          </cell>
          <cell r="AF356" t="str">
            <v>Employee</v>
          </cell>
        </row>
        <row r="357">
          <cell r="A357">
            <v>53020</v>
          </cell>
          <cell r="B357" t="str">
            <v>Djetog Ozias</v>
          </cell>
          <cell r="C357" t="str">
            <v>NADJIDJIM</v>
          </cell>
          <cell r="D357" t="str">
            <v>Chad</v>
          </cell>
          <cell r="E357" t="str">
            <v>Intervention Officer_Uni.es pour l'Egalité des Genres</v>
          </cell>
          <cell r="F357" t="str">
            <v>Expats</v>
          </cell>
          <cell r="G357" t="str">
            <v>COD-290-Tshikapa</v>
          </cell>
          <cell r="H357">
            <v>45078</v>
          </cell>
          <cell r="I357" t="str">
            <v>COD2100411-COD2100411-UNI.E.S POUR L’EGALITE DES GENRES</v>
          </cell>
          <cell r="J357" t="str">
            <v>COD21004_A040202-COD21004_A040202</v>
          </cell>
          <cell r="K357" t="str">
            <v>MUTOMBO-MUDIAY, Jean-Luc</v>
          </cell>
          <cell r="L357" t="str">
            <v>djetog.nadjidjim@enabel.be</v>
          </cell>
          <cell r="M357" t="str">
            <v>Male</v>
          </cell>
          <cell r="N357">
            <v>45808</v>
          </cell>
          <cell r="O357" t="str">
            <v>(+235) 69945915</v>
          </cell>
          <cell r="Q357">
            <v>28993</v>
          </cell>
          <cell r="R357" t="str">
            <v>Chad</v>
          </cell>
          <cell r="S357" t="str">
            <v>Ndokobo</v>
          </cell>
          <cell r="V357" t="str">
            <v>Position_4937</v>
          </cell>
          <cell r="W357" t="str">
            <v>EX-IVO-Intervention Officer</v>
          </cell>
          <cell r="X357" t="str">
            <v>Human Rights</v>
          </cell>
          <cell r="Y357" t="str">
            <v>Enabel</v>
          </cell>
          <cell r="Z357" t="str">
            <v>Operations</v>
          </cell>
          <cell r="AA357" t="str">
            <v>Operations Management Afrique Centrale, Orientale et Australe</v>
          </cell>
          <cell r="AB357" t="str">
            <v>L4_0007</v>
          </cell>
          <cell r="AC357" t="str">
            <v>RR Congo / RCA</v>
          </cell>
          <cell r="AD357" t="str">
            <v>L5_0100</v>
          </cell>
          <cell r="AE357" t="str">
            <v>Projects</v>
          </cell>
          <cell r="AF357" t="str">
            <v>Employee</v>
          </cell>
        </row>
        <row r="358">
          <cell r="A358">
            <v>52963</v>
          </cell>
          <cell r="B358" t="str">
            <v>Frédéric</v>
          </cell>
          <cell r="C358" t="str">
            <v>KABEYA</v>
          </cell>
          <cell r="D358" t="str">
            <v>Congo, the Democratic Republic of the</v>
          </cell>
          <cell r="E358" t="str">
            <v>animateur dev local</v>
          </cell>
          <cell r="F358" t="str">
            <v>Nationals</v>
          </cell>
          <cell r="G358" t="str">
            <v>COD-140-Ngandajika</v>
          </cell>
          <cell r="H358">
            <v>45036</v>
          </cell>
          <cell r="I358" t="str">
            <v>COD2299211SH2-COD2299211SH2-Coordination KorLom</v>
          </cell>
          <cell r="J358" t="str">
            <v>COD2299_Z010301-COD2299_Z010301</v>
          </cell>
          <cell r="K358" t="str">
            <v>ESELA SIWATWA, Adelard</v>
          </cell>
          <cell r="L358" t="str">
            <v>frederic.kabeya@enabel.be</v>
          </cell>
          <cell r="M358" t="str">
            <v>Male</v>
          </cell>
          <cell r="N358">
            <v>45757</v>
          </cell>
          <cell r="O358" t="str">
            <v>(+243) 824549997</v>
          </cell>
          <cell r="Q358">
            <v>34428</v>
          </cell>
          <cell r="R358" t="str">
            <v>Congo, the Democratic Republic of the</v>
          </cell>
          <cell r="S358" t="str">
            <v>KASEKI</v>
          </cell>
          <cell r="V358" t="str">
            <v>Position_4864</v>
          </cell>
          <cell r="W358" t="str">
            <v>LO-0016-Field officer</v>
          </cell>
          <cell r="Y358" t="str">
            <v>Enabel</v>
          </cell>
          <cell r="Z358" t="str">
            <v>Operations</v>
          </cell>
          <cell r="AA358" t="str">
            <v>Operations Management Afrique Centrale, Orientale et Australe</v>
          </cell>
          <cell r="AB358" t="str">
            <v>L4_0007</v>
          </cell>
          <cell r="AC358" t="str">
            <v>RR Congo / RCA</v>
          </cell>
          <cell r="AD358" t="str">
            <v>L5_0100</v>
          </cell>
          <cell r="AE358" t="str">
            <v>Projects</v>
          </cell>
          <cell r="AF358" t="str">
            <v>Employee</v>
          </cell>
        </row>
        <row r="359">
          <cell r="A359">
            <v>51950</v>
          </cell>
          <cell r="B359" t="str">
            <v>Bernadette</v>
          </cell>
          <cell r="C359" t="str">
            <v>KAYIBA TSHIBANDA</v>
          </cell>
          <cell r="D359" t="str">
            <v>Congo, the Democratic Republic of the</v>
          </cell>
          <cell r="E359" t="str">
            <v>Expert en accélération et accompagnement des  organisations</v>
          </cell>
          <cell r="F359" t="str">
            <v>Nationals</v>
          </cell>
          <cell r="G359" t="str">
            <v>COD-070-Kinshasa</v>
          </cell>
          <cell r="H359">
            <v>44307</v>
          </cell>
          <cell r="I359" t="str">
            <v>COD2000111-COD2000111-Programme d’appui au Developpement de l’employabilite et de</v>
          </cell>
          <cell r="J359" t="str">
            <v>COD20001_Z030701-COD20001_Z030701</v>
          </cell>
          <cell r="K359" t="str">
            <v>HENDERYCKX, Emmanuelle Myriam H.</v>
          </cell>
          <cell r="L359" t="str">
            <v>bernadette.kayiba@enabel.be</v>
          </cell>
          <cell r="M359" t="str">
            <v>Female</v>
          </cell>
          <cell r="N359">
            <v>46044</v>
          </cell>
          <cell r="O359" t="str">
            <v>(+243) 0814555339</v>
          </cell>
          <cell r="Q359">
            <v>27134</v>
          </cell>
          <cell r="R359" t="str">
            <v>Congo, the Democratic Republic of the</v>
          </cell>
          <cell r="S359" t="str">
            <v>Kinshasa</v>
          </cell>
          <cell r="V359" t="str">
            <v>Position_3696</v>
          </cell>
          <cell r="W359" t="str">
            <v>LO-0012-Sector &amp; thematic expert</v>
          </cell>
          <cell r="Y359" t="str">
            <v>Enabel</v>
          </cell>
          <cell r="Z359" t="str">
            <v>Operations</v>
          </cell>
          <cell r="AA359" t="str">
            <v>Operations Management Afrique Centrale, Orientale et Australe</v>
          </cell>
          <cell r="AB359" t="str">
            <v>L4_0007</v>
          </cell>
          <cell r="AC359" t="str">
            <v>RR Congo / RCA</v>
          </cell>
          <cell r="AD359" t="str">
            <v>L5_0100</v>
          </cell>
          <cell r="AE359" t="str">
            <v>Projects</v>
          </cell>
          <cell r="AF359" t="str">
            <v>Employee</v>
          </cell>
        </row>
        <row r="360">
          <cell r="A360">
            <v>50599</v>
          </cell>
          <cell r="B360" t="str">
            <v>Victorin</v>
          </cell>
          <cell r="C360" t="str">
            <v>Yombo Yombo</v>
          </cell>
          <cell r="D360" t="str">
            <v>Congo, the Democratic Republic of the</v>
          </cell>
          <cell r="E360" t="str">
            <v>Chauffeur</v>
          </cell>
          <cell r="F360" t="str">
            <v>Nationals</v>
          </cell>
          <cell r="G360" t="str">
            <v>COD-130-Mwene Ditu</v>
          </cell>
          <cell r="H360">
            <v>44075</v>
          </cell>
          <cell r="I360" t="str">
            <v>COD2299211SH2-COD2299211SH2-Coordination KorLom</v>
          </cell>
          <cell r="J360" t="str">
            <v>COD2299_Z010201-COD2299_Z010201</v>
          </cell>
          <cell r="K360" t="str">
            <v>MISENGA CIANYI, Jacqueline</v>
          </cell>
          <cell r="L360" t="str">
            <v>victorin.yombo@enabel.be</v>
          </cell>
          <cell r="M360" t="str">
            <v>Male</v>
          </cell>
          <cell r="N360">
            <v>45657</v>
          </cell>
          <cell r="O360" t="str">
            <v>(+243) 997754592</v>
          </cell>
          <cell r="Q360">
            <v>25886</v>
          </cell>
          <cell r="R360" t="str">
            <v>Congo, the Democratic Republic of the</v>
          </cell>
          <cell r="S360" t="str">
            <v>Mbuji-Mayi</v>
          </cell>
          <cell r="V360" t="str">
            <v>Position_3358</v>
          </cell>
          <cell r="W360" t="str">
            <v>LO-004-Driver</v>
          </cell>
          <cell r="Y360" t="str">
            <v>Enabel</v>
          </cell>
          <cell r="Z360" t="str">
            <v>Operations</v>
          </cell>
          <cell r="AA360" t="str">
            <v>Operations Management Afrique Centrale, Orientale et Australe</v>
          </cell>
          <cell r="AB360" t="str">
            <v>L4_0007</v>
          </cell>
          <cell r="AC360" t="str">
            <v>RR Congo / RCA</v>
          </cell>
          <cell r="AD360" t="str">
            <v>L5_0101</v>
          </cell>
          <cell r="AE360" t="str">
            <v>Support</v>
          </cell>
          <cell r="AF360" t="str">
            <v>Blue Collar Worker</v>
          </cell>
        </row>
        <row r="361">
          <cell r="A361">
            <v>51540</v>
          </cell>
          <cell r="B361" t="str">
            <v>Benjamin</v>
          </cell>
          <cell r="C361" t="str">
            <v>SALEH</v>
          </cell>
          <cell r="D361" t="str">
            <v>Congo, the Democratic Republic of the</v>
          </cell>
          <cell r="E361" t="str">
            <v>Conducteur de canot rapide</v>
          </cell>
          <cell r="F361" t="str">
            <v>Nationals</v>
          </cell>
          <cell r="G361" t="str">
            <v>COD-080-Kisangani</v>
          </cell>
          <cell r="H361">
            <v>43998</v>
          </cell>
          <cell r="I361" t="str">
            <v>COD2299111SH1-COD2299111SH1-Coordination Tshopo</v>
          </cell>
          <cell r="J361" t="str">
            <v>COD2299_Z010201-COD2299_Z010201</v>
          </cell>
          <cell r="K361" t="str">
            <v>OSOMBA PUTSHI, Hervé</v>
          </cell>
          <cell r="L361" t="str">
            <v>benjamin.saleh@enabel.be</v>
          </cell>
          <cell r="M361" t="str">
            <v>Male</v>
          </cell>
          <cell r="N361">
            <v>45657</v>
          </cell>
          <cell r="O361" t="str">
            <v>(+243) (0)850737054</v>
          </cell>
          <cell r="Q361">
            <v>34083</v>
          </cell>
          <cell r="R361" t="str">
            <v>Congo, the Democratic Republic of the</v>
          </cell>
          <cell r="S361" t="str">
            <v>Kinshasa</v>
          </cell>
          <cell r="V361" t="str">
            <v>Position_3269</v>
          </cell>
          <cell r="W361" t="str">
            <v>LO-004-Driver</v>
          </cell>
          <cell r="Y361" t="str">
            <v>Enabel</v>
          </cell>
          <cell r="Z361" t="str">
            <v>Operations</v>
          </cell>
          <cell r="AA361" t="str">
            <v>Operations Management Afrique Centrale, Orientale et Australe</v>
          </cell>
          <cell r="AB361" t="str">
            <v>L4_0007</v>
          </cell>
          <cell r="AC361" t="str">
            <v>RR Congo / RCA</v>
          </cell>
          <cell r="AD361" t="str">
            <v>L5_0101</v>
          </cell>
          <cell r="AE361" t="str">
            <v>Support</v>
          </cell>
          <cell r="AF361" t="str">
            <v>Employee</v>
          </cell>
        </row>
        <row r="362">
          <cell r="A362">
            <v>40520</v>
          </cell>
          <cell r="B362" t="str">
            <v>Cartier</v>
          </cell>
          <cell r="C362" t="str">
            <v>MULANGU TSHIBANDA</v>
          </cell>
          <cell r="D362" t="str">
            <v>Congo, the Democratic Republic of the</v>
          </cell>
          <cell r="E362" t="str">
            <v>Chauffeur</v>
          </cell>
          <cell r="F362" t="str">
            <v>Nationals</v>
          </cell>
          <cell r="G362" t="str">
            <v>COD-120-Mbuji Mayi</v>
          </cell>
          <cell r="H362">
            <v>43889</v>
          </cell>
          <cell r="I362" t="str">
            <v>COD2299211SH2-COD2299211SH2-Coordination KorLom</v>
          </cell>
          <cell r="J362" t="str">
            <v>COD2299_Z010201-COD2299_Z010201</v>
          </cell>
          <cell r="K362" t="str">
            <v>MISENGA CIANYI, Jacqueline</v>
          </cell>
          <cell r="L362" t="str">
            <v>cartier.mulangu@enabel.be</v>
          </cell>
          <cell r="M362" t="str">
            <v>Male</v>
          </cell>
          <cell r="N362">
            <v>45750</v>
          </cell>
          <cell r="O362" t="str">
            <v>(+243) (0)994257379</v>
          </cell>
          <cell r="Q362">
            <v>29496</v>
          </cell>
          <cell r="R362" t="str">
            <v>Congo, the Democratic Republic of the</v>
          </cell>
          <cell r="S362" t="str">
            <v>Ngandajika</v>
          </cell>
          <cell r="V362" t="str">
            <v>Position_3148</v>
          </cell>
          <cell r="W362" t="str">
            <v>LO-004-Driver</v>
          </cell>
          <cell r="Y362" t="str">
            <v>Enabel</v>
          </cell>
          <cell r="Z362" t="str">
            <v>Operations</v>
          </cell>
          <cell r="AA362" t="str">
            <v>Operations Management Afrique Centrale, Orientale et Australe</v>
          </cell>
          <cell r="AB362" t="str">
            <v>L4_0007</v>
          </cell>
          <cell r="AC362" t="str">
            <v>RR Congo / RCA</v>
          </cell>
          <cell r="AD362" t="str">
            <v>L5_0101</v>
          </cell>
          <cell r="AE362" t="str">
            <v>Support</v>
          </cell>
          <cell r="AF362" t="str">
            <v>Employee</v>
          </cell>
        </row>
        <row r="363">
          <cell r="A363">
            <v>52925</v>
          </cell>
          <cell r="B363" t="str">
            <v>Estelle</v>
          </cell>
          <cell r="C363" t="str">
            <v>KAKOPANDE</v>
          </cell>
          <cell r="E363" t="str">
            <v>Conseillere en Sécurité et Sureté</v>
          </cell>
          <cell r="F363" t="str">
            <v>Nationals</v>
          </cell>
          <cell r="G363" t="str">
            <v>CAF-010-Bangui</v>
          </cell>
          <cell r="H363">
            <v>45021</v>
          </cell>
          <cell r="I363" t="str">
            <v>CAF1900311-CAF1900311-Programme de l Union Europeenne de Consolidation de la Democratie</v>
          </cell>
          <cell r="J363" t="str">
            <v>CAF19003_Z010204-CAF19003_Z010204</v>
          </cell>
          <cell r="K363" t="str">
            <v>VERSTRAELEN, Krista Francisca J.</v>
          </cell>
          <cell r="L363" t="str">
            <v>estelle.kakopande@enabel.be</v>
          </cell>
          <cell r="M363" t="str">
            <v>Female</v>
          </cell>
          <cell r="N363">
            <v>45385</v>
          </cell>
          <cell r="O363" t="str">
            <v>(+236) 75818097</v>
          </cell>
          <cell r="Q363">
            <v>30810</v>
          </cell>
          <cell r="R363" t="str">
            <v>Central African Republic</v>
          </cell>
          <cell r="V363" t="str">
            <v>Position_3288</v>
          </cell>
          <cell r="W363" t="str">
            <v>LO-0012-Sector &amp; thematic expert</v>
          </cell>
          <cell r="Y363" t="str">
            <v>Enabel</v>
          </cell>
          <cell r="Z363" t="str">
            <v>Operations</v>
          </cell>
          <cell r="AA363" t="str">
            <v>Operations Management Afrique Centrale, Orientale et Australe</v>
          </cell>
          <cell r="AB363" t="str">
            <v>L4_0007</v>
          </cell>
          <cell r="AC363" t="str">
            <v>RR Congo / RCA</v>
          </cell>
          <cell r="AD363" t="str">
            <v>L5_0100</v>
          </cell>
          <cell r="AE363" t="str">
            <v>Projects</v>
          </cell>
          <cell r="AF363" t="str">
            <v>Employee</v>
          </cell>
        </row>
        <row r="364">
          <cell r="A364">
            <v>40393</v>
          </cell>
          <cell r="B364" t="str">
            <v>Aimé</v>
          </cell>
          <cell r="C364" t="str">
            <v>GIRUKWIGOMBA</v>
          </cell>
          <cell r="D364" t="str">
            <v>Burundi</v>
          </cell>
          <cell r="E364" t="str">
            <v>Project Manager Formation, Entrepreneuriat, Emploi</v>
          </cell>
          <cell r="F364" t="str">
            <v>Expats</v>
          </cell>
          <cell r="G364" t="str">
            <v>COD-080-Kisangani</v>
          </cell>
          <cell r="H364">
            <v>45017</v>
          </cell>
          <cell r="I364" t="str">
            <v>2180COD-2180COD - Local office Democratic Republic of the</v>
          </cell>
          <cell r="J364" t="str">
            <v>Z010100-Z010100</v>
          </cell>
          <cell r="K364" t="str">
            <v>NTEMA, Kiyayila Prosper</v>
          </cell>
          <cell r="L364" t="str">
            <v>aime.girukwigomba@enabel.be</v>
          </cell>
          <cell r="M364" t="str">
            <v>Male</v>
          </cell>
          <cell r="N364">
            <v>46660</v>
          </cell>
          <cell r="O364" t="str">
            <v>(+243) (0)970034949</v>
          </cell>
          <cell r="Q364">
            <v>30823</v>
          </cell>
          <cell r="R364" t="str">
            <v>Burundi</v>
          </cell>
          <cell r="S364" t="str">
            <v>Bujumbura</v>
          </cell>
          <cell r="V364" t="str">
            <v>Position_4801</v>
          </cell>
          <cell r="W364" t="str">
            <v>EX-IVM-Intervention Manager</v>
          </cell>
          <cell r="X364" t="str">
            <v>Education, Training &amp; Employment</v>
          </cell>
          <cell r="Y364" t="str">
            <v>Enabel</v>
          </cell>
          <cell r="Z364" t="str">
            <v>Operations</v>
          </cell>
          <cell r="AA364" t="str">
            <v>Operations Management Afrique Centrale, Orientale et Australe</v>
          </cell>
          <cell r="AB364" t="str">
            <v>L4_0007</v>
          </cell>
          <cell r="AC364" t="str">
            <v>RR Congo / RCA</v>
          </cell>
          <cell r="AD364" t="str">
            <v>L5_0100</v>
          </cell>
          <cell r="AE364" t="str">
            <v>Projects</v>
          </cell>
          <cell r="AF364" t="str">
            <v>Employee</v>
          </cell>
        </row>
        <row r="365">
          <cell r="A365">
            <v>53150</v>
          </cell>
          <cell r="B365" t="str">
            <v>Alain</v>
          </cell>
          <cell r="C365" t="str">
            <v>OFIO</v>
          </cell>
          <cell r="D365" t="str">
            <v>Benin</v>
          </cell>
          <cell r="E365" t="str">
            <v>Intervention Manager Agriculture pour la province de la Tshopo</v>
          </cell>
          <cell r="F365" t="str">
            <v>Expats</v>
          </cell>
          <cell r="G365" t="str">
            <v>COD-080-Kisangani</v>
          </cell>
          <cell r="H365">
            <v>45170</v>
          </cell>
          <cell r="I365" t="str">
            <v>COD2202911-COD2202911-Expertise Portefeuille RDC 23-27</v>
          </cell>
          <cell r="J365" t="str">
            <v>COD22029_Z010106-COD22029_Z010106</v>
          </cell>
          <cell r="K365" t="str">
            <v>NTEMA, Kiyayila Prosper</v>
          </cell>
          <cell r="L365" t="str">
            <v>alain.ofio@enabel.be</v>
          </cell>
          <cell r="M365" t="str">
            <v>Male</v>
          </cell>
          <cell r="N365">
            <v>46630</v>
          </cell>
          <cell r="O365" t="str">
            <v>(+229) (0)97 24 07 43</v>
          </cell>
          <cell r="Q365">
            <v>28373</v>
          </cell>
          <cell r="R365" t="str">
            <v>Benin</v>
          </cell>
          <cell r="S365" t="str">
            <v>Natitingou</v>
          </cell>
          <cell r="V365" t="str">
            <v>Position_5112</v>
          </cell>
          <cell r="W365" t="str">
            <v>EX-IVM-Intervention Manager</v>
          </cell>
          <cell r="Y365" t="str">
            <v>Enabel</v>
          </cell>
          <cell r="Z365" t="str">
            <v>Operations</v>
          </cell>
          <cell r="AA365" t="str">
            <v>Operations Management Afrique Centrale, Orientale et Australe</v>
          </cell>
          <cell r="AB365" t="str">
            <v>L4_0007</v>
          </cell>
          <cell r="AC365" t="str">
            <v>RR Congo / RCA</v>
          </cell>
          <cell r="AD365" t="str">
            <v>L5_0100</v>
          </cell>
          <cell r="AE365" t="str">
            <v>Projects</v>
          </cell>
          <cell r="AF365" t="str">
            <v>Employee</v>
          </cell>
        </row>
        <row r="366">
          <cell r="A366">
            <v>38424</v>
          </cell>
          <cell r="B366" t="str">
            <v>Elise</v>
          </cell>
          <cell r="C366" t="str">
            <v>KASONGO AKOTA</v>
          </cell>
          <cell r="D366" t="str">
            <v>Congo, the Democratic Republic of the</v>
          </cell>
          <cell r="E366" t="str">
            <v>assistante administrative</v>
          </cell>
          <cell r="F366" t="str">
            <v>Nationals</v>
          </cell>
          <cell r="G366" t="str">
            <v>COD-070-Kinshasa</v>
          </cell>
          <cell r="H366">
            <v>42064</v>
          </cell>
          <cell r="I366" t="str">
            <v>COD2299511SH5-COD2299511SH5-Coordination Kinshasa</v>
          </cell>
          <cell r="J366" t="str">
            <v>COD2299_Z010201-COD2299_Z010201</v>
          </cell>
          <cell r="K366" t="str">
            <v>NITUMOSI LULEMBA, Vital</v>
          </cell>
          <cell r="L366" t="str">
            <v>elise.kasongo@enabel.be</v>
          </cell>
          <cell r="M366" t="str">
            <v>Female</v>
          </cell>
          <cell r="N366">
            <v>45660</v>
          </cell>
          <cell r="O366" t="str">
            <v>(+243) (0)995904047</v>
          </cell>
          <cell r="Q366">
            <v>22698</v>
          </cell>
          <cell r="R366" t="str">
            <v>Congo, the Democratic Republic of the</v>
          </cell>
          <cell r="S366" t="str">
            <v>Kinshasa</v>
          </cell>
          <cell r="V366" t="str">
            <v>Position_544</v>
          </cell>
          <cell r="W366" t="str">
            <v>LO-002-Administrative assistant</v>
          </cell>
          <cell r="Y366" t="str">
            <v>Enabel</v>
          </cell>
          <cell r="Z366" t="str">
            <v>Operations</v>
          </cell>
          <cell r="AA366" t="str">
            <v>Operations Management Afrique Centrale, Orientale et Australe</v>
          </cell>
          <cell r="AB366" t="str">
            <v>L4_0007</v>
          </cell>
          <cell r="AC366" t="str">
            <v>RR Congo / RCA</v>
          </cell>
          <cell r="AD366" t="str">
            <v>L5_0101</v>
          </cell>
          <cell r="AE366" t="str">
            <v>Support</v>
          </cell>
          <cell r="AF366" t="str">
            <v>Employee</v>
          </cell>
        </row>
        <row r="367">
          <cell r="A367">
            <v>53000</v>
          </cell>
          <cell r="B367" t="str">
            <v>Carine</v>
          </cell>
          <cell r="C367" t="str">
            <v>TSHIBUABUA</v>
          </cell>
          <cell r="E367" t="str">
            <v>Assistante Administrative LOG</v>
          </cell>
          <cell r="F367" t="str">
            <v>Nationals</v>
          </cell>
          <cell r="G367" t="str">
            <v>COD-070-Kinshasa</v>
          </cell>
          <cell r="H367">
            <v>45054</v>
          </cell>
          <cell r="I367" t="str">
            <v>COD2299511SH5-COD2299511SH5-Coordination Kinshasa</v>
          </cell>
          <cell r="J367" t="str">
            <v>COD2299_Z010201-COD2299_Z010201</v>
          </cell>
          <cell r="K367" t="str">
            <v>SALUMU KATAMBWE, Ricky</v>
          </cell>
          <cell r="L367" t="str">
            <v>carine.tshibuabua@enabel.be</v>
          </cell>
          <cell r="M367" t="str">
            <v>Female</v>
          </cell>
          <cell r="N367">
            <v>45785</v>
          </cell>
          <cell r="O367" t="str">
            <v>(+243) 817152111</v>
          </cell>
          <cell r="Q367">
            <v>30430</v>
          </cell>
          <cell r="R367" t="str">
            <v>Congo, the Democratic Republic of the</v>
          </cell>
          <cell r="S367" t="str">
            <v>Mbuyi-Mayi</v>
          </cell>
          <cell r="V367" t="str">
            <v>Position_4876</v>
          </cell>
          <cell r="W367" t="str">
            <v>LO-002-Administrative assistant</v>
          </cell>
          <cell r="Y367" t="str">
            <v>Enabel</v>
          </cell>
          <cell r="Z367" t="str">
            <v>Operations</v>
          </cell>
          <cell r="AA367" t="str">
            <v>Operations Management Afrique Centrale, Orientale et Australe</v>
          </cell>
          <cell r="AB367" t="str">
            <v>L4_0007</v>
          </cell>
          <cell r="AC367" t="str">
            <v>RR Congo / RCA</v>
          </cell>
          <cell r="AD367" t="str">
            <v>L5_0101</v>
          </cell>
          <cell r="AE367" t="str">
            <v>Support</v>
          </cell>
          <cell r="AF367" t="str">
            <v>Employee</v>
          </cell>
        </row>
        <row r="368">
          <cell r="A368">
            <v>51626</v>
          </cell>
          <cell r="B368" t="str">
            <v>Stéphane</v>
          </cell>
          <cell r="C368" t="str">
            <v>CYTRYN</v>
          </cell>
          <cell r="D368" t="str">
            <v>Belgium</v>
          </cell>
          <cell r="E368" t="str">
            <v>Project Manager dans le domaine de la lutte contre la déforestation et de la dégradation forestière</v>
          </cell>
          <cell r="F368" t="str">
            <v>Expats</v>
          </cell>
          <cell r="G368" t="str">
            <v>COD-240-Lisala</v>
          </cell>
          <cell r="H368">
            <v>44501</v>
          </cell>
          <cell r="I368" t="str">
            <v>RDC182081T-RDC182081T - REDDMONG</v>
          </cell>
          <cell r="J368" t="str">
            <v>RDC182081T_Z010102-RDC182081T_Z010102</v>
          </cell>
          <cell r="K368" t="str">
            <v>LOCHT, Fabien Albert D.</v>
          </cell>
          <cell r="L368" t="str">
            <v>stephane.cytryn@enabel.be</v>
          </cell>
          <cell r="M368" t="str">
            <v>Male</v>
          </cell>
          <cell r="N368">
            <v>45351</v>
          </cell>
          <cell r="O368" t="str">
            <v>(+243) 975554553</v>
          </cell>
          <cell r="Q368">
            <v>33160</v>
          </cell>
          <cell r="R368" t="str">
            <v>Belgium</v>
          </cell>
          <cell r="S368" t="str">
            <v>ANDERLECHT</v>
          </cell>
          <cell r="V368" t="str">
            <v>Position_4028</v>
          </cell>
          <cell r="W368" t="str">
            <v>EX-IVM-Intervention Manager</v>
          </cell>
          <cell r="X368" t="str">
            <v>Agriculture</v>
          </cell>
          <cell r="Y368" t="str">
            <v>Enabel</v>
          </cell>
          <cell r="Z368" t="str">
            <v>Operations</v>
          </cell>
          <cell r="AA368" t="str">
            <v>Operations Management Support</v>
          </cell>
          <cell r="AF368" t="str">
            <v>Employee</v>
          </cell>
        </row>
        <row r="369">
          <cell r="A369">
            <v>51020</v>
          </cell>
          <cell r="B369" t="str">
            <v>Christian</v>
          </cell>
          <cell r="C369" t="str">
            <v>MUMBERE</v>
          </cell>
          <cell r="D369" t="str">
            <v>Congo, the Democratic Republic of the</v>
          </cell>
          <cell r="E369" t="str">
            <v>Comptable</v>
          </cell>
          <cell r="F369" t="str">
            <v>Nationals</v>
          </cell>
          <cell r="G369" t="str">
            <v>COD-080-Kisangani</v>
          </cell>
          <cell r="H369">
            <v>43558</v>
          </cell>
          <cell r="I369" t="str">
            <v>COD2299111SH1-COD2299111SH1-Coordination Tshopo</v>
          </cell>
          <cell r="J369" t="str">
            <v>COD2299_Z010201-COD2299_Z010201</v>
          </cell>
          <cell r="K369" t="str">
            <v>QUISPE AJORURO, Rolando</v>
          </cell>
          <cell r="L369" t="str">
            <v>christian.mumbere@enabel.be</v>
          </cell>
          <cell r="M369" t="str">
            <v>Male</v>
          </cell>
          <cell r="N369">
            <v>45750</v>
          </cell>
          <cell r="O369" t="str">
            <v>(+243) 976480425</v>
          </cell>
          <cell r="Q369">
            <v>29883</v>
          </cell>
          <cell r="R369" t="str">
            <v>Congo, the Democratic Republic of the</v>
          </cell>
          <cell r="S369" t="str">
            <v>Katwa</v>
          </cell>
          <cell r="V369" t="str">
            <v>Position_2661</v>
          </cell>
          <cell r="W369" t="str">
            <v>LO-0018-Financial and administrative responsible (RAF)</v>
          </cell>
          <cell r="X369" t="str">
            <v>Finance</v>
          </cell>
          <cell r="Y369" t="str">
            <v>Enabel</v>
          </cell>
          <cell r="Z369" t="str">
            <v>Operations</v>
          </cell>
          <cell r="AA369" t="str">
            <v>Operations Management Afrique Centrale, Orientale et Australe</v>
          </cell>
          <cell r="AB369" t="str">
            <v>L4_0007</v>
          </cell>
          <cell r="AC369" t="str">
            <v>RR Congo / RCA</v>
          </cell>
          <cell r="AD369" t="str">
            <v>L5_0101</v>
          </cell>
          <cell r="AE369" t="str">
            <v>Support</v>
          </cell>
          <cell r="AF369" t="str">
            <v>Employee</v>
          </cell>
        </row>
        <row r="370">
          <cell r="A370">
            <v>53093</v>
          </cell>
          <cell r="B370" t="str">
            <v>Albert</v>
          </cell>
          <cell r="C370" t="str">
            <v>MWANOLEGOWA OKOMANGE</v>
          </cell>
          <cell r="D370" t="str">
            <v>Congo, the Democratic Republic of the</v>
          </cell>
          <cell r="E370" t="str">
            <v>secretaire caissier</v>
          </cell>
          <cell r="F370" t="str">
            <v>Nationals</v>
          </cell>
          <cell r="G370" t="str">
            <v>COD-200-Isangi</v>
          </cell>
          <cell r="H370">
            <v>45117</v>
          </cell>
          <cell r="I370" t="str">
            <v>COD2299111SH1-COD2299111SH1-Coordination Tshopo</v>
          </cell>
          <cell r="J370" t="str">
            <v>RDC1217711_Z010200-RDC1217711_Z010200</v>
          </cell>
          <cell r="K370" t="str">
            <v>MUSAO TAMBWE, Alexandrine</v>
          </cell>
          <cell r="L370" t="str">
            <v>albert.mwanolegowa@enabel.be</v>
          </cell>
          <cell r="M370" t="str">
            <v>Male</v>
          </cell>
          <cell r="O370" t="str">
            <v>(+243) 980769860</v>
          </cell>
          <cell r="Q370">
            <v>32896</v>
          </cell>
          <cell r="R370" t="str">
            <v>Congo, the Democratic Republic of the</v>
          </cell>
          <cell r="S370" t="str">
            <v>isiro</v>
          </cell>
          <cell r="V370" t="str">
            <v>Position_512</v>
          </cell>
          <cell r="W370" t="str">
            <v>LO-002-Administrative assistant</v>
          </cell>
          <cell r="Y370" t="str">
            <v>Enabel</v>
          </cell>
          <cell r="Z370" t="str">
            <v>Operations</v>
          </cell>
          <cell r="AA370" t="str">
            <v>Operations Management Afrique Centrale, Orientale et Australe</v>
          </cell>
          <cell r="AB370" t="str">
            <v>L4_0007</v>
          </cell>
          <cell r="AC370" t="str">
            <v>RR Congo / RCA</v>
          </cell>
          <cell r="AD370" t="str">
            <v>L5_0101</v>
          </cell>
          <cell r="AE370" t="str">
            <v>Support</v>
          </cell>
          <cell r="AF370" t="str">
            <v>Employee</v>
          </cell>
        </row>
        <row r="371">
          <cell r="A371">
            <v>40465</v>
          </cell>
          <cell r="B371" t="str">
            <v>Pétronie</v>
          </cell>
          <cell r="C371" t="str">
            <v>MPONGO KANYEBA</v>
          </cell>
          <cell r="D371" t="str">
            <v>Congo, the Democratic Republic of the</v>
          </cell>
          <cell r="E371" t="str">
            <v>collaborateur polyvant</v>
          </cell>
          <cell r="F371" t="str">
            <v>Nationals</v>
          </cell>
          <cell r="G371" t="str">
            <v>COD-080-Kisangani</v>
          </cell>
          <cell r="H371">
            <v>41821</v>
          </cell>
          <cell r="I371" t="str">
            <v>COD2299111SH1-COD2299111SH1-Coordination Tshopo</v>
          </cell>
          <cell r="J371" t="str">
            <v>COD2299_Z010201-COD2299_Z010201</v>
          </cell>
          <cell r="K371" t="str">
            <v>OSOMBA PUTSHI, Hervé</v>
          </cell>
          <cell r="L371" t="str">
            <v>petronie.mpongo@enabel.be</v>
          </cell>
          <cell r="M371" t="str">
            <v>Female</v>
          </cell>
          <cell r="N371">
            <v>45750</v>
          </cell>
          <cell r="O371" t="str">
            <v>(+243) (0)994100488</v>
          </cell>
          <cell r="Q371">
            <v>24128</v>
          </cell>
          <cell r="R371" t="str">
            <v>Congo, the Democratic Republic of the</v>
          </cell>
          <cell r="S371" t="str">
            <v>Lubonday</v>
          </cell>
          <cell r="V371" t="str">
            <v>Position_626</v>
          </cell>
          <cell r="W371" t="str">
            <v>LO-005-Office caretaker</v>
          </cell>
          <cell r="Y371" t="str">
            <v>Enabel</v>
          </cell>
          <cell r="Z371" t="str">
            <v>Operations</v>
          </cell>
          <cell r="AA371" t="str">
            <v>Operations Management Afrique Centrale, Orientale et Australe</v>
          </cell>
          <cell r="AB371" t="str">
            <v>L4_0007</v>
          </cell>
          <cell r="AC371" t="str">
            <v>RR Congo / RCA</v>
          </cell>
          <cell r="AD371" t="str">
            <v>L5_0101</v>
          </cell>
          <cell r="AE371" t="str">
            <v>Support</v>
          </cell>
          <cell r="AF371" t="str">
            <v>Employee</v>
          </cell>
        </row>
        <row r="372">
          <cell r="A372">
            <v>38603</v>
          </cell>
          <cell r="B372" t="str">
            <v>Loretta</v>
          </cell>
          <cell r="C372" t="str">
            <v>LUKOKI GION</v>
          </cell>
          <cell r="D372" t="str">
            <v>Congo, the Democratic Republic of the</v>
          </cell>
          <cell r="E372" t="str">
            <v>Comptable</v>
          </cell>
          <cell r="F372" t="str">
            <v>Nationals</v>
          </cell>
          <cell r="G372" t="str">
            <v>COD-070-Kinshasa</v>
          </cell>
          <cell r="H372">
            <v>41153</v>
          </cell>
          <cell r="I372" t="str">
            <v>COD2299511SH5-COD2299511SH5-Coordination Kinshasa</v>
          </cell>
          <cell r="J372" t="str">
            <v>COD2299_Z010201-COD2299_Z010201</v>
          </cell>
          <cell r="K372" t="str">
            <v>MPAKA LUZOLO, Gisèle</v>
          </cell>
          <cell r="L372" t="str">
            <v>loretta.lukoki@enabel.be</v>
          </cell>
          <cell r="M372" t="str">
            <v>Female</v>
          </cell>
          <cell r="N372">
            <v>45750</v>
          </cell>
          <cell r="O372" t="str">
            <v>(+243) (0)995904020</v>
          </cell>
          <cell r="Q372">
            <v>23230</v>
          </cell>
          <cell r="R372" t="str">
            <v>Congo, the Democratic Republic of the</v>
          </cell>
          <cell r="S372" t="str">
            <v>Kikwit</v>
          </cell>
          <cell r="V372" t="str">
            <v>Position_572</v>
          </cell>
          <cell r="W372" t="str">
            <v>LO-007-Accountant</v>
          </cell>
          <cell r="X372" t="str">
            <v>Finance</v>
          </cell>
          <cell r="Y372" t="str">
            <v>Enabel</v>
          </cell>
          <cell r="Z372" t="str">
            <v>Operations</v>
          </cell>
          <cell r="AA372" t="str">
            <v>Operations Management Afrique Centrale, Orientale et Australe</v>
          </cell>
          <cell r="AB372" t="str">
            <v>L4_0007</v>
          </cell>
          <cell r="AC372" t="str">
            <v>RR Congo / RCA</v>
          </cell>
          <cell r="AD372" t="str">
            <v>L5_0101</v>
          </cell>
          <cell r="AE372" t="str">
            <v>Support</v>
          </cell>
          <cell r="AF372" t="str">
            <v>Employee</v>
          </cell>
        </row>
        <row r="373">
          <cell r="A373">
            <v>40557</v>
          </cell>
          <cell r="B373" t="str">
            <v>Léon</v>
          </cell>
          <cell r="C373" t="str">
            <v>NTAMBWA NSHIMBA</v>
          </cell>
          <cell r="D373" t="str">
            <v>Congo, the Democratic Republic of the</v>
          </cell>
          <cell r="E373" t="str">
            <v>Chauffeur</v>
          </cell>
          <cell r="F373" t="str">
            <v>Nationals</v>
          </cell>
          <cell r="G373" t="str">
            <v>COD-120-Mbuji Mayi</v>
          </cell>
          <cell r="H373">
            <v>42016</v>
          </cell>
          <cell r="I373" t="str">
            <v>COD2299211SH2-COD2299211SH2-Coordination KorLom</v>
          </cell>
          <cell r="J373" t="str">
            <v>COD2299_Z010201-COD2299_Z010201</v>
          </cell>
          <cell r="K373" t="str">
            <v>MISENGA CIANYI, Jacqueline</v>
          </cell>
          <cell r="L373" t="str">
            <v>leon.ntambwa@enabel.be</v>
          </cell>
          <cell r="M373" t="str">
            <v>Male</v>
          </cell>
          <cell r="N373">
            <v>45657</v>
          </cell>
          <cell r="O373" t="str">
            <v>(+243) (0)990690893</v>
          </cell>
          <cell r="Q373">
            <v>27133</v>
          </cell>
          <cell r="R373" t="str">
            <v>Congo, the Democratic Republic of the</v>
          </cell>
          <cell r="S373" t="str">
            <v>Ngandajika</v>
          </cell>
          <cell r="V373" t="str">
            <v>Position_660</v>
          </cell>
          <cell r="W373" t="str">
            <v>LO-004-Driver</v>
          </cell>
          <cell r="Y373" t="str">
            <v>Enabel</v>
          </cell>
          <cell r="Z373" t="str">
            <v>Operations</v>
          </cell>
          <cell r="AA373" t="str">
            <v>Operations Management Afrique Centrale, Orientale et Australe</v>
          </cell>
          <cell r="AB373" t="str">
            <v>L4_0007</v>
          </cell>
          <cell r="AC373" t="str">
            <v>RR Congo / RCA</v>
          </cell>
          <cell r="AD373" t="str">
            <v>L5_0101</v>
          </cell>
          <cell r="AE373" t="str">
            <v>Support</v>
          </cell>
          <cell r="AF373" t="str">
            <v>Employee</v>
          </cell>
        </row>
        <row r="374">
          <cell r="A374">
            <v>52187</v>
          </cell>
          <cell r="B374" t="str">
            <v>Paola</v>
          </cell>
          <cell r="C374" t="str">
            <v>VANGU TSAKALA</v>
          </cell>
          <cell r="E374" t="str">
            <v>Assistante communication</v>
          </cell>
          <cell r="F374" t="str">
            <v>Nationals</v>
          </cell>
          <cell r="G374" t="str">
            <v>COD-070-Kinshasa</v>
          </cell>
          <cell r="H374">
            <v>44666</v>
          </cell>
          <cell r="I374" t="str">
            <v>COD2299611SH6-COD2299611SH6-Coordination nationale</v>
          </cell>
          <cell r="J374" t="str">
            <v>COD2299_Z010301-COD2299_Z010301</v>
          </cell>
          <cell r="K374" t="str">
            <v>MALI FAIDA, Grâce</v>
          </cell>
          <cell r="L374" t="str">
            <v>paola.vangu@enabel.be</v>
          </cell>
          <cell r="M374" t="str">
            <v>Female</v>
          </cell>
          <cell r="N374">
            <v>45657</v>
          </cell>
          <cell r="O374" t="str">
            <v>(+243) 829394239</v>
          </cell>
          <cell r="Q374">
            <v>34471</v>
          </cell>
          <cell r="R374" t="str">
            <v>Congo, the Democratic Republic of the</v>
          </cell>
          <cell r="S374" t="str">
            <v>Kinshasa</v>
          </cell>
          <cell r="V374" t="str">
            <v>Position_3983</v>
          </cell>
          <cell r="W374" t="str">
            <v>LO-002-Administrative assistant</v>
          </cell>
          <cell r="X374" t="str">
            <v>Communication</v>
          </cell>
          <cell r="Y374" t="str">
            <v>Enabel</v>
          </cell>
          <cell r="Z374" t="str">
            <v>Operations</v>
          </cell>
          <cell r="AA374" t="str">
            <v>Operations Management Afrique Centrale, Orientale et Australe</v>
          </cell>
          <cell r="AB374" t="str">
            <v>L4_0007</v>
          </cell>
          <cell r="AC374" t="str">
            <v>RR Congo / RCA</v>
          </cell>
          <cell r="AD374" t="str">
            <v>L5_0101</v>
          </cell>
          <cell r="AE374" t="str">
            <v>Support</v>
          </cell>
          <cell r="AF374" t="str">
            <v>Employee</v>
          </cell>
        </row>
        <row r="375">
          <cell r="A375">
            <v>51160</v>
          </cell>
          <cell r="B375" t="str">
            <v>Françoise</v>
          </cell>
          <cell r="C375" t="str">
            <v>HENNIN</v>
          </cell>
          <cell r="D375" t="str">
            <v>Belgium</v>
          </cell>
          <cell r="E375" t="str">
            <v>Responsable des ressources humaines  finances et logistique (DR Congo)</v>
          </cell>
          <cell r="F375" t="str">
            <v>Expats</v>
          </cell>
          <cell r="G375" t="str">
            <v>COD-070-Kinshasa</v>
          </cell>
          <cell r="H375">
            <v>43680</v>
          </cell>
          <cell r="I375" t="str">
            <v>2180COD-2180COD - Local office Democratic Republic of the</v>
          </cell>
          <cell r="J375" t="str">
            <v>Z010100-Z010100</v>
          </cell>
          <cell r="K375" t="str">
            <v>VERSTRAELEN, Krista Francisca J.</v>
          </cell>
          <cell r="L375" t="str">
            <v>francoise.hennin@enabel.be</v>
          </cell>
          <cell r="M375" t="str">
            <v>Female</v>
          </cell>
          <cell r="N375">
            <v>45657</v>
          </cell>
          <cell r="O375" t="str">
            <v>(+243) 827498611</v>
          </cell>
          <cell r="Q375">
            <v>24018</v>
          </cell>
          <cell r="R375" t="str">
            <v>Belgium</v>
          </cell>
          <cell r="S375" t="str">
            <v>Mouscron</v>
          </cell>
          <cell r="V375" t="str">
            <v>Position_397</v>
          </cell>
          <cell r="W375" t="str">
            <v>EX-RRHI-Responsable RH international</v>
          </cell>
          <cell r="X375" t="str">
            <v>Human Resources</v>
          </cell>
          <cell r="Y375" t="str">
            <v>Enabel</v>
          </cell>
          <cell r="Z375" t="str">
            <v>Operations</v>
          </cell>
          <cell r="AA375" t="str">
            <v>Operations Management Afrique Centrale, Orientale et Australe</v>
          </cell>
          <cell r="AB375" t="str">
            <v>L4_0007</v>
          </cell>
          <cell r="AC375" t="str">
            <v>RR Congo / RCA</v>
          </cell>
          <cell r="AD375" t="str">
            <v>L5_0101</v>
          </cell>
          <cell r="AE375" t="str">
            <v>Support</v>
          </cell>
          <cell r="AF375" t="str">
            <v>Employee</v>
          </cell>
        </row>
        <row r="376">
          <cell r="A376">
            <v>39673</v>
          </cell>
          <cell r="B376" t="str">
            <v>Fifi</v>
          </cell>
          <cell r="C376" t="str">
            <v>ESALO KANJINGA</v>
          </cell>
          <cell r="D376" t="str">
            <v>Congo, the Democratic Republic of the</v>
          </cell>
          <cell r="E376" t="str">
            <v>Assistante Administrative à la Coordination</v>
          </cell>
          <cell r="F376" t="str">
            <v>Nationals</v>
          </cell>
          <cell r="G376" t="str">
            <v>COD-070-Kinshasa</v>
          </cell>
          <cell r="H376">
            <v>43283</v>
          </cell>
          <cell r="I376" t="str">
            <v>COD2000111-COD2000111-Programme d’appui au Developpement de l’employabilite et de</v>
          </cell>
          <cell r="J376" t="str">
            <v>COD20001_Z030101-COD20001_Z030101</v>
          </cell>
          <cell r="K376" t="str">
            <v>SOW, Ndeye Fatou</v>
          </cell>
          <cell r="L376" t="str">
            <v>fifi.esalo@enabel.be</v>
          </cell>
          <cell r="M376" t="str">
            <v>Female</v>
          </cell>
          <cell r="N376">
            <v>46044</v>
          </cell>
          <cell r="O376" t="str">
            <v>(+243) (0)971018788</v>
          </cell>
          <cell r="Q376">
            <v>31210</v>
          </cell>
          <cell r="R376" t="str">
            <v>Congo, the Democratic Republic of the</v>
          </cell>
          <cell r="S376" t="str">
            <v>Kisangani</v>
          </cell>
          <cell r="V376" t="str">
            <v>Position_2426</v>
          </cell>
          <cell r="W376" t="str">
            <v>LO-002-Administrative assistant</v>
          </cell>
          <cell r="Y376" t="str">
            <v>Enabel</v>
          </cell>
          <cell r="Z376" t="str">
            <v>Operations</v>
          </cell>
          <cell r="AA376" t="str">
            <v>Operations Management Afrique Centrale, Orientale et Australe</v>
          </cell>
          <cell r="AB376" t="str">
            <v>L4_0007</v>
          </cell>
          <cell r="AC376" t="str">
            <v>RR Congo / RCA</v>
          </cell>
          <cell r="AD376" t="str">
            <v>L5_0101</v>
          </cell>
          <cell r="AE376" t="str">
            <v>Support</v>
          </cell>
          <cell r="AF376" t="str">
            <v>Employee</v>
          </cell>
        </row>
        <row r="377">
          <cell r="A377">
            <v>38433</v>
          </cell>
          <cell r="B377" t="str">
            <v>Emmanuel</v>
          </cell>
          <cell r="C377" t="str">
            <v>PHAMBU BABAKA</v>
          </cell>
          <cell r="D377" t="str">
            <v>Congo, the Democratic Republic of the</v>
          </cell>
          <cell r="E377" t="str">
            <v>LAF</v>
          </cell>
          <cell r="F377" t="str">
            <v>Nationals</v>
          </cell>
          <cell r="G377" t="str">
            <v>COD-070-Kinshasa</v>
          </cell>
          <cell r="H377">
            <v>42826</v>
          </cell>
          <cell r="I377" t="str">
            <v>2180COD-2180COD - Local office Democratic Republic of the</v>
          </cell>
          <cell r="J377" t="str">
            <v>A_02_02-A_02_02</v>
          </cell>
          <cell r="K377" t="str">
            <v>CLAESSENS, Bruno Louis Emmanuel</v>
          </cell>
          <cell r="L377" t="str">
            <v>emmanuel.phambu@enabel.be</v>
          </cell>
          <cell r="M377" t="str">
            <v>Male</v>
          </cell>
          <cell r="O377" t="str">
            <v>(+243) (0)999305757</v>
          </cell>
          <cell r="Q377">
            <v>26732</v>
          </cell>
          <cell r="R377" t="str">
            <v>Congo, the Democratic Republic of the</v>
          </cell>
          <cell r="S377" t="str">
            <v>Kinshasa</v>
          </cell>
          <cell r="V377" t="str">
            <v>Position_657</v>
          </cell>
          <cell r="W377" t="str">
            <v>LO-009-Financial Controller</v>
          </cell>
          <cell r="Y377" t="str">
            <v>Enabel</v>
          </cell>
          <cell r="Z377" t="str">
            <v>Operations</v>
          </cell>
          <cell r="AA377" t="str">
            <v>Operations Management Afrique Centrale, Orientale et Australe</v>
          </cell>
          <cell r="AB377" t="str">
            <v>L4_0007</v>
          </cell>
          <cell r="AC377" t="str">
            <v>RR Congo / RCA</v>
          </cell>
          <cell r="AD377" t="str">
            <v>L5_0101</v>
          </cell>
          <cell r="AE377" t="str">
            <v>Support</v>
          </cell>
          <cell r="AF377" t="str">
            <v>Employee</v>
          </cell>
        </row>
        <row r="378">
          <cell r="A378">
            <v>50572</v>
          </cell>
          <cell r="B378" t="str">
            <v>Chantal</v>
          </cell>
          <cell r="C378" t="str">
            <v>Nandindo</v>
          </cell>
          <cell r="D378" t="str">
            <v>Congo, the Democratic Republic of the</v>
          </cell>
          <cell r="E378" t="str">
            <v>Experte santé PVLS</v>
          </cell>
          <cell r="F378" t="str">
            <v>Nationals</v>
          </cell>
          <cell r="G378" t="str">
            <v>COD-080-Kisangani</v>
          </cell>
          <cell r="H378">
            <v>42762</v>
          </cell>
          <cell r="I378" t="str">
            <v>RDC1419111-RDC1419111 - Maisons PANZI</v>
          </cell>
          <cell r="J378" t="str">
            <v>C_01_07-C_01_07</v>
          </cell>
          <cell r="K378" t="str">
            <v>KONAN, Kouassi Edouard</v>
          </cell>
          <cell r="L378" t="str">
            <v>chantal.nandindo@enabel.be</v>
          </cell>
          <cell r="M378" t="str">
            <v>Female</v>
          </cell>
          <cell r="N378">
            <v>45829</v>
          </cell>
          <cell r="O378" t="str">
            <v>(+243) 812003343</v>
          </cell>
          <cell r="Q378">
            <v>24495</v>
          </cell>
          <cell r="R378" t="str">
            <v>Congo, the Democratic Republic of the</v>
          </cell>
          <cell r="V378" t="str">
            <v>Position_2172</v>
          </cell>
          <cell r="W378" t="str">
            <v>LO-0012-Sector &amp; thematic expert</v>
          </cell>
          <cell r="Y378" t="str">
            <v>Enabel</v>
          </cell>
          <cell r="Z378" t="str">
            <v>Operations</v>
          </cell>
          <cell r="AA378" t="str">
            <v>Operations Management Afrique Centrale, Orientale et Australe</v>
          </cell>
          <cell r="AB378" t="str">
            <v>L4_0007</v>
          </cell>
          <cell r="AC378" t="str">
            <v>RR Congo / RCA</v>
          </cell>
          <cell r="AD378" t="str">
            <v>L5_0100</v>
          </cell>
          <cell r="AE378" t="str">
            <v>Projects</v>
          </cell>
          <cell r="AF378" t="str">
            <v>Employee</v>
          </cell>
        </row>
        <row r="379">
          <cell r="A379">
            <v>53140</v>
          </cell>
          <cell r="B379" t="str">
            <v>Ibrahim</v>
          </cell>
          <cell r="C379" t="str">
            <v>FATIMA</v>
          </cell>
          <cell r="D379" t="str">
            <v>Cameroon</v>
          </cell>
          <cell r="E379" t="str">
            <v>Project Manager Education de Base</v>
          </cell>
          <cell r="F379" t="str">
            <v>Expats</v>
          </cell>
          <cell r="G379" t="str">
            <v>COD-120-Mbuji Mayi</v>
          </cell>
          <cell r="H379">
            <v>45153</v>
          </cell>
          <cell r="I379" t="str">
            <v>COD2202911-COD2202911-Expertise Portefeuille RDC 23-27</v>
          </cell>
          <cell r="J379" t="str">
            <v>COD22029_Z010207-COD22029_Z010207</v>
          </cell>
          <cell r="K379" t="str">
            <v>MEERSSEMAN, Joël Guy L.</v>
          </cell>
          <cell r="L379" t="str">
            <v>ibrahim.fatima@enabel.be</v>
          </cell>
          <cell r="M379" t="str">
            <v>Female</v>
          </cell>
          <cell r="N379">
            <v>46734</v>
          </cell>
          <cell r="O379" t="str">
            <v>(+237) 694228090</v>
          </cell>
          <cell r="Q379">
            <v>33337</v>
          </cell>
          <cell r="R379" t="str">
            <v>Cameroon</v>
          </cell>
          <cell r="S379" t="str">
            <v>Yaoundé</v>
          </cell>
          <cell r="V379" t="str">
            <v>Position_5093</v>
          </cell>
          <cell r="W379" t="str">
            <v>EX-IVM-Intervention Manager</v>
          </cell>
          <cell r="Y379" t="str">
            <v>Enabel</v>
          </cell>
          <cell r="Z379" t="str">
            <v>Operations</v>
          </cell>
          <cell r="AA379" t="str">
            <v>Operations Management Afrique Centrale, Orientale et Australe</v>
          </cell>
          <cell r="AB379" t="str">
            <v>L4_0007</v>
          </cell>
          <cell r="AC379" t="str">
            <v>RR Congo / RCA</v>
          </cell>
          <cell r="AD379" t="str">
            <v>L5_0100</v>
          </cell>
          <cell r="AE379" t="str">
            <v>Projects</v>
          </cell>
          <cell r="AF379" t="str">
            <v>Employee</v>
          </cell>
        </row>
        <row r="380">
          <cell r="A380">
            <v>37947</v>
          </cell>
          <cell r="B380" t="str">
            <v>Joël</v>
          </cell>
          <cell r="C380" t="str">
            <v>MEERSSEMAN</v>
          </cell>
          <cell r="D380" t="str">
            <v>Belgium</v>
          </cell>
          <cell r="E380" t="str">
            <v>Portfolio Manager Kasaï Oriental</v>
          </cell>
          <cell r="F380" t="str">
            <v>Expats</v>
          </cell>
          <cell r="G380" t="str">
            <v>COD-120-Mbuji Mayi</v>
          </cell>
          <cell r="H380">
            <v>44835</v>
          </cell>
          <cell r="I380" t="str">
            <v>RDC1217111-RDC1217111 - PRODAKOR</v>
          </cell>
          <cell r="J380" t="str">
            <v>RDC1217111_Z010100-RDC1217111_Z010100</v>
          </cell>
          <cell r="K380" t="str">
            <v>VERSTRAELEN, Krista Francisca J.</v>
          </cell>
          <cell r="L380" t="str">
            <v>joel.meersseman@enabel.be</v>
          </cell>
          <cell r="M380" t="str">
            <v>Male</v>
          </cell>
          <cell r="N380">
            <v>45565</v>
          </cell>
          <cell r="O380" t="str">
            <v>(+243) (0)977771156</v>
          </cell>
          <cell r="Q380">
            <v>29806</v>
          </cell>
          <cell r="R380" t="str">
            <v>Belgium</v>
          </cell>
          <cell r="S380" t="str">
            <v>ETTERBEEK</v>
          </cell>
          <cell r="V380" t="str">
            <v>Position_3184</v>
          </cell>
          <cell r="W380" t="str">
            <v>EX-CPM-Country portfolio manager</v>
          </cell>
          <cell r="Y380" t="str">
            <v>Enabel</v>
          </cell>
          <cell r="Z380" t="str">
            <v>Operations</v>
          </cell>
          <cell r="AA380" t="str">
            <v>Operations Management Afrique Centrale, Orientale et Australe</v>
          </cell>
          <cell r="AB380" t="str">
            <v>L4_0007</v>
          </cell>
          <cell r="AC380" t="str">
            <v>RR Congo / RCA</v>
          </cell>
          <cell r="AD380" t="str">
            <v>L5_0100</v>
          </cell>
          <cell r="AE380" t="str">
            <v>Projects</v>
          </cell>
          <cell r="AF380" t="str">
            <v>Employee</v>
          </cell>
        </row>
        <row r="381">
          <cell r="A381">
            <v>52809</v>
          </cell>
          <cell r="B381" t="str">
            <v>saturnin</v>
          </cell>
          <cell r="C381" t="str">
            <v>MOBE LENDOUNGA</v>
          </cell>
          <cell r="E381" t="str">
            <v>Agent de terrain Agropole</v>
          </cell>
          <cell r="F381" t="str">
            <v>Nationals</v>
          </cell>
          <cell r="G381" t="str">
            <v>CAF-010-Bangui</v>
          </cell>
          <cell r="H381">
            <v>44945</v>
          </cell>
          <cell r="I381" t="str">
            <v>CAF1900511-CAF1900511-Programme d’Appui au Developpement Rural « Ouvrir des perspect</v>
          </cell>
          <cell r="J381" t="str">
            <v>CAF19005_A040203-CAF19005_A040203</v>
          </cell>
          <cell r="K381" t="str">
            <v>Fongang Fouepe, Guillaume Hensel</v>
          </cell>
          <cell r="L381" t="str">
            <v>saturnin.mobe@enabel.be</v>
          </cell>
          <cell r="M381" t="str">
            <v>Male</v>
          </cell>
          <cell r="N381">
            <v>45268</v>
          </cell>
          <cell r="O381" t="str">
            <v>(+236) 72543404</v>
          </cell>
          <cell r="Q381">
            <v>31814</v>
          </cell>
          <cell r="R381" t="str">
            <v>Central African Republic</v>
          </cell>
          <cell r="S381" t="str">
            <v>Bouar</v>
          </cell>
          <cell r="V381" t="str">
            <v>Position_4627</v>
          </cell>
          <cell r="W381" t="str">
            <v>LO-0016-Field officer</v>
          </cell>
          <cell r="Y381" t="str">
            <v>Enabel</v>
          </cell>
          <cell r="Z381" t="str">
            <v>Operations</v>
          </cell>
          <cell r="AA381" t="str">
            <v>Operations Management Afrique Centrale, Orientale et Australe</v>
          </cell>
          <cell r="AB381" t="str">
            <v>L4_0007</v>
          </cell>
          <cell r="AC381" t="str">
            <v>RR Congo / RCA</v>
          </cell>
          <cell r="AD381" t="str">
            <v>L5_0100</v>
          </cell>
          <cell r="AE381" t="str">
            <v>Projects</v>
          </cell>
          <cell r="AF381" t="str">
            <v>Employee</v>
          </cell>
        </row>
        <row r="382">
          <cell r="A382">
            <v>38309</v>
          </cell>
          <cell r="B382" t="str">
            <v>Antoine</v>
          </cell>
          <cell r="C382" t="str">
            <v>MESU KABANGA</v>
          </cell>
          <cell r="D382" t="str">
            <v>Congo, the Democratic Republic of the</v>
          </cell>
          <cell r="E382" t="str">
            <v>Chef projet Eau</v>
          </cell>
          <cell r="F382" t="str">
            <v>Nationals</v>
          </cell>
          <cell r="G382" t="str">
            <v>COD-070-Kinshasa</v>
          </cell>
          <cell r="H382">
            <v>41028</v>
          </cell>
          <cell r="I382" t="str">
            <v>COD2202811-COD2202811-Pilier 4 : Gouvernance inclusive; Sortie eau  - Maniema</v>
          </cell>
          <cell r="J382" t="str">
            <v>COD22028_Z010201-COD22028_Z010201</v>
          </cell>
          <cell r="K382" t="str">
            <v>VERSTRAELEN, Krista Francisca J.</v>
          </cell>
          <cell r="L382" t="str">
            <v>antoine.mesu@enabel.be</v>
          </cell>
          <cell r="M382" t="str">
            <v>Male</v>
          </cell>
          <cell r="N382">
            <v>45657</v>
          </cell>
          <cell r="O382" t="str">
            <v>(+243) (0)998241965</v>
          </cell>
          <cell r="Q382">
            <v>21351</v>
          </cell>
          <cell r="R382" t="str">
            <v>Congo, the Democratic Republic of the</v>
          </cell>
          <cell r="S382" t="str">
            <v>Lubumbashi</v>
          </cell>
          <cell r="V382" t="str">
            <v>Position_614</v>
          </cell>
          <cell r="W382" t="str">
            <v>LO-0010-Intervention Manager</v>
          </cell>
          <cell r="X382" t="str">
            <v>Infrastructure</v>
          </cell>
          <cell r="Y382" t="str">
            <v>Enabel</v>
          </cell>
          <cell r="Z382" t="str">
            <v>Operations</v>
          </cell>
          <cell r="AA382" t="str">
            <v>Operations Management Afrique Centrale, Orientale et Australe</v>
          </cell>
          <cell r="AB382" t="str">
            <v>L4_0007</v>
          </cell>
          <cell r="AC382" t="str">
            <v>RR Congo / RCA</v>
          </cell>
          <cell r="AD382" t="str">
            <v>L5_0100</v>
          </cell>
          <cell r="AE382" t="str">
            <v>Projects</v>
          </cell>
          <cell r="AF382" t="str">
            <v>Employee</v>
          </cell>
        </row>
        <row r="383">
          <cell r="A383">
            <v>52864</v>
          </cell>
          <cell r="B383" t="str">
            <v>jean rodrigue</v>
          </cell>
          <cell r="C383" t="str">
            <v>KIMA MANZAMBI</v>
          </cell>
          <cell r="E383" t="str">
            <v>ingénieur infrastructure</v>
          </cell>
          <cell r="F383" t="str">
            <v>Nationals</v>
          </cell>
          <cell r="G383" t="str">
            <v>COD-240-Lisala</v>
          </cell>
          <cell r="H383">
            <v>44991</v>
          </cell>
          <cell r="I383" t="str">
            <v>COD2299311SH3-COD2299311SH3-Coordination SudUbangi</v>
          </cell>
          <cell r="J383" t="str">
            <v>COD2299_Z010201-COD2299_Z010201</v>
          </cell>
          <cell r="K383" t="str">
            <v>CYTRYN, Stéphane</v>
          </cell>
          <cell r="L383" t="str">
            <v>jean-rodrigue.kima@enabel.be</v>
          </cell>
          <cell r="M383" t="str">
            <v>Male</v>
          </cell>
          <cell r="N383">
            <v>45291</v>
          </cell>
          <cell r="O383" t="str">
            <v>(+243) 995 563 585</v>
          </cell>
          <cell r="Q383">
            <v>24533</v>
          </cell>
          <cell r="R383" t="str">
            <v>Congo, the Democratic Republic of the</v>
          </cell>
          <cell r="S383" t="str">
            <v>KASONGO-LUNDA</v>
          </cell>
          <cell r="V383" t="str">
            <v>Position_4733</v>
          </cell>
          <cell r="W383" t="str">
            <v>LO-0011-Intervention Officer</v>
          </cell>
          <cell r="X383" t="str">
            <v>Infrastructure</v>
          </cell>
          <cell r="Y383" t="str">
            <v>Enabel</v>
          </cell>
          <cell r="Z383" t="str">
            <v>Operations</v>
          </cell>
          <cell r="AA383" t="str">
            <v>Operations Management Afrique Centrale, Orientale et Australe</v>
          </cell>
          <cell r="AB383" t="str">
            <v>L4_0007</v>
          </cell>
          <cell r="AC383" t="str">
            <v>RR Congo / RCA</v>
          </cell>
          <cell r="AD383" t="str">
            <v>L5_0100</v>
          </cell>
          <cell r="AE383" t="str">
            <v>Projects</v>
          </cell>
          <cell r="AF383" t="str">
            <v>Employee</v>
          </cell>
        </row>
        <row r="384">
          <cell r="A384">
            <v>52469</v>
          </cell>
          <cell r="B384" t="str">
            <v>Bonheur</v>
          </cell>
          <cell r="C384" t="str">
            <v>NTAMBWE WA NTAMBWE</v>
          </cell>
          <cell r="E384" t="str">
            <v>Expert en formation et prospection du secteur privé</v>
          </cell>
          <cell r="F384" t="str">
            <v>Nationals</v>
          </cell>
          <cell r="G384" t="str">
            <v>COD-100-Lubumbashi</v>
          </cell>
          <cell r="H384">
            <v>44697</v>
          </cell>
          <cell r="I384" t="str">
            <v>COD2299411SH4-COD2299411SH4-Coordination HK/Lualaba</v>
          </cell>
          <cell r="J384" t="str">
            <v>COD2299_Z010201-COD2299_Z010201</v>
          </cell>
          <cell r="K384" t="str">
            <v>GIACOMIN, Lorenzo</v>
          </cell>
          <cell r="L384" t="str">
            <v>bonheur.ntambwe@enabel.be</v>
          </cell>
          <cell r="M384" t="str">
            <v>Male</v>
          </cell>
          <cell r="O384" t="str">
            <v>(+243) 829783817</v>
          </cell>
          <cell r="Q384">
            <v>31975</v>
          </cell>
          <cell r="R384" t="str">
            <v>Congo, the Democratic Republic of the</v>
          </cell>
          <cell r="S384" t="str">
            <v>uvira</v>
          </cell>
          <cell r="V384" t="str">
            <v>Position_4306</v>
          </cell>
          <cell r="W384" t="str">
            <v>LO-0012-Sector &amp; thematic expert</v>
          </cell>
          <cell r="Y384" t="str">
            <v>Enabel</v>
          </cell>
          <cell r="Z384" t="str">
            <v>Operations</v>
          </cell>
          <cell r="AA384" t="str">
            <v>Operations Management Afrique Centrale, Orientale et Australe</v>
          </cell>
          <cell r="AB384" t="str">
            <v>L4_0007</v>
          </cell>
          <cell r="AC384" t="str">
            <v>RR Congo / RCA</v>
          </cell>
          <cell r="AD384" t="str">
            <v>L5_0100</v>
          </cell>
          <cell r="AE384" t="str">
            <v>Projects</v>
          </cell>
          <cell r="AF384" t="str">
            <v>Employee</v>
          </cell>
        </row>
        <row r="385">
          <cell r="A385">
            <v>52953</v>
          </cell>
          <cell r="B385" t="str">
            <v>Pacifique</v>
          </cell>
          <cell r="C385" t="str">
            <v>MINANI MURHULA</v>
          </cell>
          <cell r="D385" t="str">
            <v>Congo, the Democratic Republic of the</v>
          </cell>
          <cell r="E385" t="str">
            <v>IO Qualité Education</v>
          </cell>
          <cell r="F385" t="str">
            <v>Nationals</v>
          </cell>
          <cell r="G385" t="str">
            <v>COD-100-Lubumbashi</v>
          </cell>
          <cell r="H385">
            <v>45034</v>
          </cell>
          <cell r="I385" t="str">
            <v>COD2299411SH4-COD2299411SH4-Coordination HK/Lualaba</v>
          </cell>
          <cell r="J385" t="str">
            <v>COD2299_Z010201-COD2299_Z010201</v>
          </cell>
          <cell r="K385" t="str">
            <v>wa SHABANA, Kabila</v>
          </cell>
          <cell r="L385" t="str">
            <v>pacifique.minani@enabel.be</v>
          </cell>
          <cell r="M385" t="str">
            <v>Male</v>
          </cell>
          <cell r="N385">
            <v>45757</v>
          </cell>
          <cell r="O385" t="str">
            <v>(+243) 993096713</v>
          </cell>
          <cell r="Q385">
            <v>30987</v>
          </cell>
          <cell r="R385" t="str">
            <v>Congo, the Democratic Republic of the</v>
          </cell>
          <cell r="S385" t="str">
            <v>KABAMBA</v>
          </cell>
          <cell r="V385" t="str">
            <v>Position_4844</v>
          </cell>
          <cell r="W385" t="str">
            <v>LO-0011-Intervention Officer</v>
          </cell>
          <cell r="X385" t="str">
            <v>Education, Training &amp; Employment</v>
          </cell>
          <cell r="Y385" t="str">
            <v>Enabel</v>
          </cell>
          <cell r="Z385" t="str">
            <v>Operations</v>
          </cell>
          <cell r="AA385" t="str">
            <v>Operations Management Afrique Centrale, Orientale et Australe</v>
          </cell>
          <cell r="AB385" t="str">
            <v>L4_0007</v>
          </cell>
          <cell r="AC385" t="str">
            <v>RR Congo / RCA</v>
          </cell>
          <cell r="AD385" t="str">
            <v>L5_0100</v>
          </cell>
          <cell r="AE385" t="str">
            <v>Projects</v>
          </cell>
          <cell r="AF385" t="str">
            <v>Employee</v>
          </cell>
        </row>
        <row r="386">
          <cell r="A386">
            <v>52663</v>
          </cell>
          <cell r="B386" t="str">
            <v>Nathalie</v>
          </cell>
          <cell r="C386" t="str">
            <v>KABOMBO</v>
          </cell>
          <cell r="E386" t="str">
            <v>Expert en Protection Sociale</v>
          </cell>
          <cell r="F386" t="str">
            <v>Nationals</v>
          </cell>
          <cell r="G386" t="str">
            <v>COD-070-Kinshasa</v>
          </cell>
          <cell r="H386">
            <v>44819</v>
          </cell>
          <cell r="I386" t="str">
            <v>2180COD-2180COD - Local office Democratic Republic of the</v>
          </cell>
          <cell r="J386" t="str">
            <v>Z030809-Z030809</v>
          </cell>
          <cell r="K386" t="str">
            <v>VANSTALLEN, CHARLOTTE</v>
          </cell>
          <cell r="L386" t="str">
            <v>nathalie.kabombo@enabel.be</v>
          </cell>
          <cell r="M386" t="str">
            <v>Female</v>
          </cell>
          <cell r="N386">
            <v>45551</v>
          </cell>
          <cell r="Q386">
            <v>32143</v>
          </cell>
          <cell r="R386" t="str">
            <v>Congo, the Democratic Republic of the</v>
          </cell>
          <cell r="V386" t="str">
            <v>Position_4463</v>
          </cell>
          <cell r="W386" t="str">
            <v>LO-0012-Sector &amp; thematic expert</v>
          </cell>
          <cell r="Y386" t="str">
            <v>Enabel</v>
          </cell>
          <cell r="Z386" t="str">
            <v>Operations</v>
          </cell>
          <cell r="AA386" t="str">
            <v>Operations Management Afrique Centrale, Orientale et Australe</v>
          </cell>
          <cell r="AB386" t="str">
            <v>L4_0007</v>
          </cell>
          <cell r="AC386" t="str">
            <v>RR Congo / RCA</v>
          </cell>
          <cell r="AD386" t="str">
            <v>L5_0100</v>
          </cell>
          <cell r="AE386" t="str">
            <v>Projects</v>
          </cell>
          <cell r="AF386" t="str">
            <v>Employee</v>
          </cell>
        </row>
        <row r="387">
          <cell r="A387">
            <v>50597</v>
          </cell>
          <cell r="B387" t="str">
            <v>Papy</v>
          </cell>
          <cell r="C387" t="str">
            <v>KIWA WANE</v>
          </cell>
          <cell r="D387" t="str">
            <v>Congo, the Democratic Republic of the</v>
          </cell>
          <cell r="E387" t="str">
            <v>expert gouvernance institutionnelle des partenaires formation emploi</v>
          </cell>
          <cell r="F387" t="str">
            <v>Nationals</v>
          </cell>
          <cell r="G387" t="str">
            <v>COD-120-Mbuji Mayi</v>
          </cell>
          <cell r="H387">
            <v>45124</v>
          </cell>
          <cell r="I387" t="str">
            <v>COD2299211SH2-COD2299211SH2-Coordination KorLom</v>
          </cell>
          <cell r="J387" t="str">
            <v>COD2299_Z010201-COD2299_Z010201</v>
          </cell>
          <cell r="K387" t="str">
            <v>SARR, Abdou</v>
          </cell>
          <cell r="L387" t="str">
            <v>papy.kiwa@enabel.be</v>
          </cell>
          <cell r="M387" t="str">
            <v>Male</v>
          </cell>
          <cell r="N387">
            <v>45855</v>
          </cell>
          <cell r="O387" t="str">
            <v>(+243) 814349661</v>
          </cell>
          <cell r="Q387">
            <v>28708</v>
          </cell>
          <cell r="R387" t="str">
            <v>Congo, the Democratic Republic of the</v>
          </cell>
          <cell r="S387" t="str">
            <v>mbandaka</v>
          </cell>
          <cell r="V387" t="str">
            <v>Position_5025</v>
          </cell>
          <cell r="W387" t="str">
            <v>LO-0012-Sector &amp; thematic expert</v>
          </cell>
          <cell r="Y387" t="str">
            <v>Enabel</v>
          </cell>
          <cell r="Z387" t="str">
            <v>Operations</v>
          </cell>
          <cell r="AA387" t="str">
            <v>Operations Management Afrique Centrale, Orientale et Australe</v>
          </cell>
          <cell r="AB387" t="str">
            <v>L4_0007</v>
          </cell>
          <cell r="AC387" t="str">
            <v>RR Congo / RCA</v>
          </cell>
          <cell r="AD387" t="str">
            <v>L5_0100</v>
          </cell>
          <cell r="AE387" t="str">
            <v>Projects</v>
          </cell>
          <cell r="AF387" t="str">
            <v>Employee</v>
          </cell>
        </row>
        <row r="388">
          <cell r="A388">
            <v>52006</v>
          </cell>
          <cell r="B388" t="str">
            <v>Fabrice</v>
          </cell>
          <cell r="C388" t="str">
            <v>PIA RACHIDI</v>
          </cell>
          <cell r="D388" t="str">
            <v>Congo, the Democratic Republic of the</v>
          </cell>
          <cell r="E388" t="str">
            <v>gestionnaire petits achats</v>
          </cell>
          <cell r="F388" t="str">
            <v>Nationals</v>
          </cell>
          <cell r="G388" t="str">
            <v>COD-080-Kisangani</v>
          </cell>
          <cell r="H388">
            <v>44362</v>
          </cell>
          <cell r="I388" t="str">
            <v>COD2299111SH1-COD2299111SH1-Coordination Tshopo</v>
          </cell>
          <cell r="J388" t="str">
            <v>COD2299_Z010201-COD2299_Z010201</v>
          </cell>
          <cell r="K388" t="str">
            <v>NIABALY, Seydina Ibrahim</v>
          </cell>
          <cell r="L388" t="str">
            <v>fabrice.pia@enabel.be</v>
          </cell>
          <cell r="M388" t="str">
            <v>Male</v>
          </cell>
          <cell r="N388">
            <v>45750</v>
          </cell>
          <cell r="O388" t="str">
            <v>(+243) 996723253</v>
          </cell>
          <cell r="Q388">
            <v>33356</v>
          </cell>
          <cell r="R388" t="str">
            <v>Congo, the Democratic Republic of the</v>
          </cell>
          <cell r="S388" t="str">
            <v>kindu</v>
          </cell>
          <cell r="V388" t="str">
            <v>Position_3773</v>
          </cell>
          <cell r="W388" t="str">
            <v>LO-0017-Logistics and procurement administrator</v>
          </cell>
          <cell r="Y388" t="str">
            <v>Enabel</v>
          </cell>
          <cell r="Z388" t="str">
            <v>Operations</v>
          </cell>
          <cell r="AA388" t="str">
            <v>Operations Management Afrique Centrale, Orientale et Australe</v>
          </cell>
          <cell r="AB388" t="str">
            <v>L4_0007</v>
          </cell>
          <cell r="AC388" t="str">
            <v>RR Congo / RCA</v>
          </cell>
          <cell r="AD388" t="str">
            <v>L5_0101</v>
          </cell>
          <cell r="AE388" t="str">
            <v>Support</v>
          </cell>
          <cell r="AF388" t="str">
            <v>Employee</v>
          </cell>
        </row>
        <row r="389">
          <cell r="A389">
            <v>50631</v>
          </cell>
          <cell r="B389" t="str">
            <v>Alain</v>
          </cell>
          <cell r="C389" t="str">
            <v>DAUDA SHANY</v>
          </cell>
          <cell r="D389" t="str">
            <v>Congo, the Democratic Republic of the</v>
          </cell>
          <cell r="E389" t="str">
            <v>Chauffeur</v>
          </cell>
          <cell r="F389" t="str">
            <v>Nationals</v>
          </cell>
          <cell r="G389" t="str">
            <v>COD-200-Isangi</v>
          </cell>
          <cell r="H389">
            <v>44421</v>
          </cell>
          <cell r="I389" t="str">
            <v>COD2299111SH1-COD2299111SH1-Coordination Tshopo</v>
          </cell>
          <cell r="J389" t="str">
            <v>COD2299_Z010201-COD2299_Z010201</v>
          </cell>
          <cell r="K389" t="str">
            <v>OSOMBA PUTSHI, Hervé</v>
          </cell>
          <cell r="L389" t="str">
            <v>alain.dauda@enabel.be</v>
          </cell>
          <cell r="M389" t="str">
            <v>Male</v>
          </cell>
          <cell r="N389">
            <v>45657</v>
          </cell>
          <cell r="O389" t="str">
            <v>(+243) (0)817536009</v>
          </cell>
          <cell r="Q389">
            <v>28678</v>
          </cell>
          <cell r="R389" t="str">
            <v>Congo, the Democratic Republic of the</v>
          </cell>
          <cell r="V389" t="str">
            <v>Position_3899</v>
          </cell>
          <cell r="W389" t="str">
            <v>LO-004-Driver</v>
          </cell>
          <cell r="Y389" t="str">
            <v>Enabel</v>
          </cell>
          <cell r="Z389" t="str">
            <v>Operations</v>
          </cell>
          <cell r="AA389" t="str">
            <v>Operations Management Afrique Centrale, Orientale et Australe</v>
          </cell>
          <cell r="AB389" t="str">
            <v>L4_0007</v>
          </cell>
          <cell r="AC389" t="str">
            <v>RR Congo / RCA</v>
          </cell>
          <cell r="AD389" t="str">
            <v>L5_0101</v>
          </cell>
          <cell r="AE389" t="str">
            <v>Support</v>
          </cell>
          <cell r="AF389" t="str">
            <v>Employee</v>
          </cell>
        </row>
        <row r="390">
          <cell r="A390">
            <v>52286</v>
          </cell>
          <cell r="B390" t="str">
            <v>Christina</v>
          </cell>
          <cell r="C390" t="str">
            <v>Bouissou</v>
          </cell>
          <cell r="D390" t="str">
            <v>France</v>
          </cell>
          <cell r="E390" t="str">
            <v>Expert dans le domaine de la lutte contre la déforestation</v>
          </cell>
          <cell r="F390" t="str">
            <v>Expats</v>
          </cell>
          <cell r="G390" t="str">
            <v>COD-070-Kinshasa</v>
          </cell>
          <cell r="H390">
            <v>44578</v>
          </cell>
          <cell r="I390" t="str">
            <v>RDC182081T-RDC182081T - REDDMONG</v>
          </cell>
          <cell r="J390" t="str">
            <v>RDC182081T_Z010102-RDC182081T_Z010102</v>
          </cell>
          <cell r="K390" t="str">
            <v>CYTRYN, Stéphane</v>
          </cell>
          <cell r="L390" t="str">
            <v>christina.bouissou@enabel.be</v>
          </cell>
          <cell r="M390" t="str">
            <v>Female</v>
          </cell>
          <cell r="N390">
            <v>45291</v>
          </cell>
          <cell r="O390" t="str">
            <v>(+43) (0)68181303633</v>
          </cell>
          <cell r="Q390">
            <v>30466</v>
          </cell>
          <cell r="R390" t="str">
            <v>Belgium</v>
          </cell>
          <cell r="S390" t="str">
            <v>Bruxelles</v>
          </cell>
          <cell r="V390" t="str">
            <v>Position_3761</v>
          </cell>
          <cell r="W390" t="str">
            <v>EX-122-Sector &amp; thematic expert</v>
          </cell>
          <cell r="Y390" t="str">
            <v>Enabel</v>
          </cell>
          <cell r="Z390" t="str">
            <v>Operations</v>
          </cell>
          <cell r="AA390" t="str">
            <v>Operations Management Afrique Centrale, Orientale et Australe</v>
          </cell>
          <cell r="AB390" t="str">
            <v>L4_0007</v>
          </cell>
          <cell r="AC390" t="str">
            <v>RR Congo / RCA</v>
          </cell>
          <cell r="AD390" t="str">
            <v>L5_0100</v>
          </cell>
          <cell r="AE390" t="str">
            <v>Projects</v>
          </cell>
          <cell r="AF390" t="str">
            <v>Employee</v>
          </cell>
        </row>
        <row r="391">
          <cell r="A391">
            <v>52795</v>
          </cell>
          <cell r="B391" t="str">
            <v>Murphy-joan</v>
          </cell>
          <cell r="C391" t="str">
            <v>KOUANGA</v>
          </cell>
          <cell r="E391" t="str">
            <v>Agent de terrain Agropole</v>
          </cell>
          <cell r="F391" t="str">
            <v>Nationals</v>
          </cell>
          <cell r="G391" t="str">
            <v>CAF-010-Bangui</v>
          </cell>
          <cell r="H391">
            <v>44936</v>
          </cell>
          <cell r="I391" t="str">
            <v>CAF1900511-CAF1900511-Programme d’Appui au Developpement Rural « Ouvrir des perspect</v>
          </cell>
          <cell r="J391" t="str">
            <v>CAF19005_A040203-CAF19005_A040203</v>
          </cell>
          <cell r="K391" t="str">
            <v>Fongang Fouepe, Guillaume Hensel</v>
          </cell>
          <cell r="L391" t="str">
            <v>murphy-joan.kouanga@enabel.be</v>
          </cell>
          <cell r="M391" t="str">
            <v>Female</v>
          </cell>
          <cell r="N391">
            <v>45269</v>
          </cell>
          <cell r="O391" t="str">
            <v>(+236) 76189618</v>
          </cell>
          <cell r="Q391">
            <v>34489</v>
          </cell>
          <cell r="R391" t="str">
            <v>Central African Republic</v>
          </cell>
          <cell r="S391" t="str">
            <v>Bangui</v>
          </cell>
          <cell r="V391" t="str">
            <v>Position_4632</v>
          </cell>
          <cell r="W391" t="str">
            <v>LO-0016-Field officer</v>
          </cell>
          <cell r="Y391" t="str">
            <v>Enabel</v>
          </cell>
          <cell r="Z391" t="str">
            <v>Operations</v>
          </cell>
          <cell r="AA391" t="str">
            <v>Operations Management Afrique Centrale, Orientale et Australe</v>
          </cell>
          <cell r="AB391" t="str">
            <v>L4_0007</v>
          </cell>
          <cell r="AC391" t="str">
            <v>RR Congo / RCA</v>
          </cell>
          <cell r="AD391" t="str">
            <v>L5_0100</v>
          </cell>
          <cell r="AE391" t="str">
            <v>Projects</v>
          </cell>
          <cell r="AF391" t="str">
            <v>Employee</v>
          </cell>
        </row>
        <row r="392">
          <cell r="A392">
            <v>52506</v>
          </cell>
          <cell r="B392" t="str">
            <v>William</v>
          </cell>
          <cell r="C392" t="str">
            <v>BONANE KOMBI MUPIMBI</v>
          </cell>
          <cell r="E392" t="str">
            <v>Expert National Juriste droit Humain</v>
          </cell>
          <cell r="F392" t="str">
            <v>Nationals</v>
          </cell>
          <cell r="G392" t="str">
            <v>COD-070-Kinshasa</v>
          </cell>
          <cell r="H392">
            <v>44732</v>
          </cell>
          <cell r="I392" t="str">
            <v>RDC1419111-RDC1419111 - Maisons PANZI</v>
          </cell>
          <cell r="J392" t="str">
            <v>RDC1419111_E010700-RDC1419111_E010700</v>
          </cell>
          <cell r="K392" t="str">
            <v>KONAN, Kouassi Edouard</v>
          </cell>
          <cell r="L392" t="str">
            <v>william.bonane@enabel.be</v>
          </cell>
          <cell r="M392" t="str">
            <v>Male</v>
          </cell>
          <cell r="N392">
            <v>45829</v>
          </cell>
          <cell r="O392" t="str">
            <v>(+243) 810889617</v>
          </cell>
          <cell r="Q392">
            <v>29047</v>
          </cell>
          <cell r="R392" t="str">
            <v>Congo, the Democratic Republic of the</v>
          </cell>
          <cell r="V392" t="str">
            <v>Position_4331</v>
          </cell>
          <cell r="W392" t="str">
            <v>LO-0012-Sector &amp; thematic expert</v>
          </cell>
          <cell r="Y392" t="str">
            <v>Enabel</v>
          </cell>
          <cell r="Z392" t="str">
            <v>Operations</v>
          </cell>
          <cell r="AA392" t="str">
            <v>Operations Management Afrique Centrale, Orientale et Australe</v>
          </cell>
          <cell r="AB392" t="str">
            <v>L4_0007</v>
          </cell>
          <cell r="AC392" t="str">
            <v>RR Congo / RCA</v>
          </cell>
          <cell r="AD392" t="str">
            <v>L5_0100</v>
          </cell>
          <cell r="AE392" t="str">
            <v>Projects</v>
          </cell>
          <cell r="AF392" t="str">
            <v>Employee</v>
          </cell>
        </row>
        <row r="393">
          <cell r="A393">
            <v>52957</v>
          </cell>
          <cell r="B393" t="str">
            <v>Lionel</v>
          </cell>
          <cell r="C393" t="str">
            <v>NKULU MWAMBA</v>
          </cell>
          <cell r="D393" t="str">
            <v>Congo, the Democratic Republic of the</v>
          </cell>
          <cell r="E393" t="str">
            <v>Animateur Agronome</v>
          </cell>
          <cell r="F393" t="str">
            <v>Nationals</v>
          </cell>
          <cell r="G393" t="str">
            <v>COD-240-Lisala</v>
          </cell>
          <cell r="H393">
            <v>45035</v>
          </cell>
          <cell r="I393" t="str">
            <v>COD2299111SH1-COD2299111SH1-Coordination Tshopo</v>
          </cell>
          <cell r="J393" t="str">
            <v>COD2299_Z010301-COD2299_Z010301</v>
          </cell>
          <cell r="K393" t="str">
            <v>MAKOMBO KAYEMBE, Aimé</v>
          </cell>
          <cell r="L393" t="str">
            <v>lionel.nkulu@enabel.be</v>
          </cell>
          <cell r="M393" t="str">
            <v>Male</v>
          </cell>
          <cell r="N393">
            <v>45757</v>
          </cell>
          <cell r="O393" t="str">
            <v>(+243) 973499284</v>
          </cell>
          <cell r="Q393">
            <v>33979</v>
          </cell>
          <cell r="R393" t="str">
            <v>Congo, the Democratic Republic of the</v>
          </cell>
          <cell r="S393" t="str">
            <v>Lubumbashi</v>
          </cell>
          <cell r="V393" t="str">
            <v>Position_2421</v>
          </cell>
          <cell r="W393" t="str">
            <v>LO-0016-Field officer</v>
          </cell>
          <cell r="Y393" t="str">
            <v>Enabel</v>
          </cell>
          <cell r="Z393" t="str">
            <v>Operations</v>
          </cell>
          <cell r="AA393" t="str">
            <v>Operations Management Afrique Centrale, Orientale et Australe</v>
          </cell>
          <cell r="AB393" t="str">
            <v>L4_0007</v>
          </cell>
          <cell r="AC393" t="str">
            <v>RR Congo / RCA</v>
          </cell>
          <cell r="AD393" t="str">
            <v>L5_0100</v>
          </cell>
          <cell r="AE393" t="str">
            <v>Projects</v>
          </cell>
          <cell r="AF393" t="str">
            <v>Employee</v>
          </cell>
        </row>
        <row r="394">
          <cell r="A394">
            <v>51406</v>
          </cell>
          <cell r="B394" t="str">
            <v>Jean François</v>
          </cell>
          <cell r="C394" t="str">
            <v>BUSOGORO</v>
          </cell>
          <cell r="D394" t="str">
            <v>Burundi</v>
          </cell>
          <cell r="E394" t="str">
            <v>Project Manager Santé</v>
          </cell>
          <cell r="F394" t="str">
            <v>Expats</v>
          </cell>
          <cell r="G394" t="str">
            <v>COD-070-Kinshasa</v>
          </cell>
          <cell r="H394">
            <v>44958</v>
          </cell>
          <cell r="I394" t="str">
            <v>COD2202911-COD2202911-Expertise Portefeuille RDC 23-27</v>
          </cell>
          <cell r="J394" t="str">
            <v>COD22029_Z010106-COD22029_Z010106</v>
          </cell>
          <cell r="K394" t="str">
            <v>VERSTRAELEN, Krista Francisca J.</v>
          </cell>
          <cell r="L394" t="str">
            <v>jean-francois.busogoro@enabel.be</v>
          </cell>
          <cell r="M394" t="str">
            <v>Male</v>
          </cell>
          <cell r="N394">
            <v>46418</v>
          </cell>
          <cell r="O394" t="str">
            <v>(+243) (0)970035162</v>
          </cell>
          <cell r="Q394">
            <v>26295</v>
          </cell>
          <cell r="R394" t="str">
            <v>Burundi</v>
          </cell>
          <cell r="S394" t="str">
            <v>Rwibaga Mugongo-Manga</v>
          </cell>
          <cell r="V394" t="str">
            <v>Position_4702</v>
          </cell>
          <cell r="W394" t="str">
            <v>EX-IVM-Intervention Manager</v>
          </cell>
          <cell r="X394" t="str">
            <v>Health</v>
          </cell>
          <cell r="Y394" t="str">
            <v>Enabel</v>
          </cell>
          <cell r="Z394" t="str">
            <v>Operations</v>
          </cell>
          <cell r="AA394" t="str">
            <v>Operations Management Afrique Centrale, Orientale et Australe</v>
          </cell>
          <cell r="AB394" t="str">
            <v>L4_0007</v>
          </cell>
          <cell r="AC394" t="str">
            <v>RR Congo / RCA</v>
          </cell>
          <cell r="AD394" t="str">
            <v>L5_0100</v>
          </cell>
          <cell r="AE394" t="str">
            <v>Projects</v>
          </cell>
          <cell r="AF394" t="str">
            <v>Employee</v>
          </cell>
        </row>
        <row r="395">
          <cell r="A395">
            <v>51692</v>
          </cell>
          <cell r="B395" t="str">
            <v>Simon</v>
          </cell>
          <cell r="C395" t="str">
            <v>TSHIBAKA KAMUNGA</v>
          </cell>
          <cell r="D395" t="str">
            <v>Congo, the Democratic Republic of the</v>
          </cell>
          <cell r="E395" t="str">
            <v>Animateur agronome</v>
          </cell>
          <cell r="F395" t="str">
            <v>Nationals</v>
          </cell>
          <cell r="G395" t="str">
            <v>COD-150-Gemena</v>
          </cell>
          <cell r="H395">
            <v>45034</v>
          </cell>
          <cell r="I395" t="str">
            <v>COD2299311SH3-COD2299311SH3-Coordination SudUbangi</v>
          </cell>
          <cell r="J395" t="str">
            <v>COD2299_Z010301-COD2299_Z010301</v>
          </cell>
          <cell r="K395" t="str">
            <v>MATIA MATI KANGONI, Stanis</v>
          </cell>
          <cell r="L395" t="str">
            <v>simon.tshibaka@enabel.be</v>
          </cell>
          <cell r="M395" t="str">
            <v>Male</v>
          </cell>
          <cell r="N395">
            <v>45757</v>
          </cell>
          <cell r="O395" t="str">
            <v>(+243) 84 027 96 35</v>
          </cell>
          <cell r="Q395">
            <v>33761</v>
          </cell>
          <cell r="R395" t="str">
            <v>Congo, the Democratic Republic of the</v>
          </cell>
          <cell r="S395" t="str">
            <v>Ngandajika</v>
          </cell>
          <cell r="V395" t="str">
            <v>Position_4837</v>
          </cell>
          <cell r="W395" t="str">
            <v>LO-0016-Field officer</v>
          </cell>
          <cell r="Y395" t="str">
            <v>Enabel</v>
          </cell>
          <cell r="Z395" t="str">
            <v>Operations</v>
          </cell>
          <cell r="AA395" t="str">
            <v>Operations Management Afrique Centrale, Orientale et Australe</v>
          </cell>
          <cell r="AB395" t="str">
            <v>L4_0007</v>
          </cell>
          <cell r="AC395" t="str">
            <v>RR Congo / RCA</v>
          </cell>
          <cell r="AD395" t="str">
            <v>L5_0100</v>
          </cell>
          <cell r="AE395" t="str">
            <v>Projects</v>
          </cell>
          <cell r="AF395" t="str">
            <v>Employee</v>
          </cell>
        </row>
        <row r="396">
          <cell r="A396">
            <v>52946</v>
          </cell>
          <cell r="B396" t="str">
            <v>Muller</v>
          </cell>
          <cell r="C396" t="str">
            <v>LOFINDA LIFAKE</v>
          </cell>
          <cell r="D396" t="str">
            <v>Congo, the Democratic Republic of the</v>
          </cell>
          <cell r="E396" t="str">
            <v>Expert Agronome</v>
          </cell>
          <cell r="F396" t="str">
            <v>Nationals</v>
          </cell>
          <cell r="G396" t="str">
            <v>COD-080-Kisangani</v>
          </cell>
          <cell r="H396">
            <v>45034</v>
          </cell>
          <cell r="I396" t="str">
            <v>COD2201011-COD2201011-Pilier 3  Securite alimentaire et agriculture durable; Volet 1  A</v>
          </cell>
          <cell r="J396" t="str">
            <v>COD2299_Z010301-COD2299_Z010301</v>
          </cell>
          <cell r="K396" t="str">
            <v>DELAUNOIS, Valérie</v>
          </cell>
          <cell r="L396" t="str">
            <v>muller.lofinda@enabel.be</v>
          </cell>
          <cell r="M396" t="str">
            <v>Male</v>
          </cell>
          <cell r="N396">
            <v>45757</v>
          </cell>
          <cell r="O396" t="str">
            <v>(+243) 817755545</v>
          </cell>
          <cell r="Q396">
            <v>26550</v>
          </cell>
          <cell r="R396" t="str">
            <v>Congo, the Democratic Republic of the</v>
          </cell>
          <cell r="S396" t="str">
            <v>INKANDJA</v>
          </cell>
          <cell r="V396" t="str">
            <v>Position_4826</v>
          </cell>
          <cell r="W396" t="str">
            <v>LO-0012-Sector &amp; thematic expert</v>
          </cell>
          <cell r="X396" t="str">
            <v>Agriculture</v>
          </cell>
          <cell r="Y396" t="str">
            <v>Enabel</v>
          </cell>
          <cell r="Z396" t="str">
            <v>Operations</v>
          </cell>
          <cell r="AA396" t="str">
            <v>Operations Management Afrique Centrale, Orientale et Australe</v>
          </cell>
          <cell r="AB396" t="str">
            <v>L4_0007</v>
          </cell>
          <cell r="AC396" t="str">
            <v>RR Congo / RCA</v>
          </cell>
          <cell r="AD396" t="str">
            <v>L5_0100</v>
          </cell>
          <cell r="AE396" t="str">
            <v>Projects</v>
          </cell>
          <cell r="AF396" t="str">
            <v>Employee</v>
          </cell>
        </row>
        <row r="397">
          <cell r="A397">
            <v>53156</v>
          </cell>
          <cell r="B397" t="str">
            <v>Olivier</v>
          </cell>
          <cell r="C397" t="str">
            <v>REUSENS</v>
          </cell>
          <cell r="D397" t="str">
            <v>Belgium</v>
          </cell>
          <cell r="E397" t="str">
            <v>Financial Officer</v>
          </cell>
          <cell r="F397" t="str">
            <v>Headquarters</v>
          </cell>
          <cell r="G397" t="str">
            <v>COD-150-Gemena</v>
          </cell>
          <cell r="H397">
            <v>45184</v>
          </cell>
          <cell r="I397" t="str">
            <v>COD2202911-COD2202911-Expertise Portefeuille RDC 23-27</v>
          </cell>
          <cell r="J397" t="str">
            <v>COD22029_Z010302-COD22029_Z010302</v>
          </cell>
          <cell r="K397" t="str">
            <v>VERSTRAELEN, Krista Francisca J.</v>
          </cell>
          <cell r="L397" t="str">
            <v>olivier.reusens@enabel.be</v>
          </cell>
          <cell r="M397" t="str">
            <v>Male</v>
          </cell>
          <cell r="N397">
            <v>45914</v>
          </cell>
          <cell r="O397" t="str">
            <v>(+32) (0)479372208</v>
          </cell>
          <cell r="Q397">
            <v>27127</v>
          </cell>
          <cell r="R397" t="str">
            <v>Belgium</v>
          </cell>
          <cell r="S397" t="str">
            <v>Wilrijk</v>
          </cell>
          <cell r="V397" t="str">
            <v>Position_5118</v>
          </cell>
          <cell r="W397" t="str">
            <v>HQ-220-Financial Officer</v>
          </cell>
          <cell r="Y397" t="str">
            <v>Enabel</v>
          </cell>
          <cell r="Z397" t="str">
            <v>Operations</v>
          </cell>
          <cell r="AA397" t="str">
            <v>Operations Management Afrique Centrale, Orientale et Australe</v>
          </cell>
          <cell r="AB397" t="str">
            <v>L4_0007</v>
          </cell>
          <cell r="AC397" t="str">
            <v>RR Congo / RCA</v>
          </cell>
          <cell r="AF397" t="str">
            <v>Employee</v>
          </cell>
        </row>
        <row r="398">
          <cell r="A398">
            <v>50897</v>
          </cell>
          <cell r="B398" t="str">
            <v>Roger</v>
          </cell>
          <cell r="C398" t="str">
            <v>NGWENGA-MBAMBO</v>
          </cell>
          <cell r="D398" t="str">
            <v>Congo, the Democratic Republic of the</v>
          </cell>
          <cell r="E398" t="str">
            <v>chauffeur</v>
          </cell>
          <cell r="F398" t="str">
            <v>Nationals</v>
          </cell>
          <cell r="G398" t="str">
            <v>COD-150-Gemena</v>
          </cell>
          <cell r="H398">
            <v>44378</v>
          </cell>
          <cell r="I398" t="str">
            <v>COD2299311SH3-COD2299311SH3-Coordination SudUbangi</v>
          </cell>
          <cell r="J398" t="str">
            <v>COD2299_Z020201-COD2299_Z020201</v>
          </cell>
          <cell r="K398" t="str">
            <v>MANDE KALALA, Christian</v>
          </cell>
          <cell r="L398" t="str">
            <v>roger.mambo@enabel.be</v>
          </cell>
          <cell r="M398" t="str">
            <v>Male</v>
          </cell>
          <cell r="N398">
            <v>45932</v>
          </cell>
          <cell r="O398" t="str">
            <v>(+243) 978677370</v>
          </cell>
          <cell r="Q398">
            <v>24769</v>
          </cell>
          <cell r="R398" t="str">
            <v>Congo, the Democratic Republic of the</v>
          </cell>
          <cell r="S398" t="str">
            <v>Lisala</v>
          </cell>
          <cell r="V398" t="str">
            <v>Position_3798</v>
          </cell>
          <cell r="W398" t="str">
            <v>LO-004-Driver</v>
          </cell>
          <cell r="Y398" t="str">
            <v>Enabel</v>
          </cell>
          <cell r="Z398" t="str">
            <v>Operations</v>
          </cell>
          <cell r="AA398" t="str">
            <v>Operations Management Afrique Centrale, Orientale et Australe</v>
          </cell>
          <cell r="AB398" t="str">
            <v>L4_0007</v>
          </cell>
          <cell r="AC398" t="str">
            <v>RR Congo / RCA</v>
          </cell>
          <cell r="AD398" t="str">
            <v>L5_0101</v>
          </cell>
          <cell r="AE398" t="str">
            <v>Support</v>
          </cell>
          <cell r="AF398" t="str">
            <v>Blue Collar Worker</v>
          </cell>
        </row>
        <row r="399">
          <cell r="A399">
            <v>51993</v>
          </cell>
          <cell r="B399" t="str">
            <v>Christian</v>
          </cell>
          <cell r="C399" t="str">
            <v>MANDE KALALA</v>
          </cell>
          <cell r="D399" t="str">
            <v>Congo, the Democratic Republic of the</v>
          </cell>
          <cell r="E399" t="str">
            <v>Gestionnaire logistique et achats</v>
          </cell>
          <cell r="F399" t="str">
            <v>Nationals</v>
          </cell>
          <cell r="G399" t="str">
            <v>COD-240-Lisala</v>
          </cell>
          <cell r="H399">
            <v>44348</v>
          </cell>
          <cell r="I399" t="str">
            <v>RDC182081T-RDC182081T - REDDMONG</v>
          </cell>
          <cell r="J399" t="str">
            <v>RDC182081T_Z010116-RDC182081T_Z010116</v>
          </cell>
          <cell r="K399" t="str">
            <v>SOW, Ndeye Fatou</v>
          </cell>
          <cell r="L399" t="str">
            <v>christian.mande@enabel.be</v>
          </cell>
          <cell r="M399" t="str">
            <v>Male</v>
          </cell>
          <cell r="N399">
            <v>45291</v>
          </cell>
          <cell r="O399" t="str">
            <v>(+243) 0992479797</v>
          </cell>
          <cell r="Q399">
            <v>31633</v>
          </cell>
          <cell r="R399" t="str">
            <v>Congo, the Democratic Republic of the</v>
          </cell>
          <cell r="S399" t="str">
            <v>Goma</v>
          </cell>
          <cell r="V399" t="str">
            <v>Position_2422</v>
          </cell>
          <cell r="W399" t="str">
            <v>LO-0017-Logistics and procurement administrator</v>
          </cell>
          <cell r="Y399" t="str">
            <v>Enabel</v>
          </cell>
          <cell r="Z399" t="str">
            <v>Operations</v>
          </cell>
          <cell r="AA399" t="str">
            <v>Operations Management Afrique Centrale, Orientale et Australe</v>
          </cell>
          <cell r="AB399" t="str">
            <v>L4_0007</v>
          </cell>
          <cell r="AC399" t="str">
            <v>RR Congo / RCA</v>
          </cell>
          <cell r="AD399" t="str">
            <v>L5_0101</v>
          </cell>
          <cell r="AE399" t="str">
            <v>Support</v>
          </cell>
          <cell r="AF399" t="str">
            <v>Employee</v>
          </cell>
        </row>
        <row r="400">
          <cell r="A400">
            <v>50624</v>
          </cell>
          <cell r="B400" t="str">
            <v>Jean-LOUIS</v>
          </cell>
          <cell r="C400" t="str">
            <v>MATALA</v>
          </cell>
          <cell r="D400" t="str">
            <v>Congo, the Democratic Republic of the</v>
          </cell>
          <cell r="E400" t="str">
            <v>gestionnaire petits achats</v>
          </cell>
          <cell r="F400" t="str">
            <v>Nationals</v>
          </cell>
          <cell r="G400" t="str">
            <v>COD-070-Kinshasa</v>
          </cell>
          <cell r="H400">
            <v>42496</v>
          </cell>
          <cell r="I400" t="str">
            <v>COD2299511SH5-COD2299511SH5-Coordination Kinshasa</v>
          </cell>
          <cell r="J400" t="str">
            <v>COD2299_Z010201-COD2299_Z010201</v>
          </cell>
          <cell r="K400" t="str">
            <v>SALUMU KATAMBWE, Ricky</v>
          </cell>
          <cell r="L400" t="str">
            <v>jeanlouis.matala@enabel.be</v>
          </cell>
          <cell r="M400" t="str">
            <v>Male</v>
          </cell>
          <cell r="N400">
            <v>45657</v>
          </cell>
          <cell r="O400" t="str">
            <v>(+243) 971277685</v>
          </cell>
          <cell r="Q400">
            <v>28935</v>
          </cell>
          <cell r="R400" t="str">
            <v>Congo, the Democratic Republic of the</v>
          </cell>
          <cell r="V400" t="str">
            <v>Position_2233</v>
          </cell>
          <cell r="W400" t="str">
            <v>LO-0017-Logistics and procurement administrator</v>
          </cell>
          <cell r="Y400" t="str">
            <v>Enabel</v>
          </cell>
          <cell r="Z400" t="str">
            <v>Operations</v>
          </cell>
          <cell r="AA400" t="str">
            <v>Operations Management Afrique Centrale, Orientale et Australe</v>
          </cell>
          <cell r="AB400" t="str">
            <v>L4_0007</v>
          </cell>
          <cell r="AC400" t="str">
            <v>RR Congo / RCA</v>
          </cell>
          <cell r="AD400" t="str">
            <v>L5_0101</v>
          </cell>
          <cell r="AE400" t="str">
            <v>Support</v>
          </cell>
          <cell r="AF400" t="str">
            <v>Employee</v>
          </cell>
        </row>
        <row r="401">
          <cell r="A401">
            <v>53169</v>
          </cell>
          <cell r="B401" t="str">
            <v>Trésor</v>
          </cell>
          <cell r="C401" t="str">
            <v>KAMATE</v>
          </cell>
          <cell r="E401" t="str">
            <v>Assistant administratif logistique</v>
          </cell>
          <cell r="F401" t="str">
            <v>Nationals</v>
          </cell>
          <cell r="G401" t="str">
            <v>COD-260-Kabinda</v>
          </cell>
          <cell r="H401">
            <v>45180</v>
          </cell>
          <cell r="I401" t="str">
            <v>2180COD-2180COD - Local office Democratic Republic of the</v>
          </cell>
          <cell r="J401" t="str">
            <v>Z030809-Z030809</v>
          </cell>
          <cell r="K401" t="str">
            <v>MUKENDI NSHINDI, Timothée</v>
          </cell>
          <cell r="L401" t="str">
            <v>tresor.kamate@enabel.be</v>
          </cell>
          <cell r="M401" t="str">
            <v>Male</v>
          </cell>
          <cell r="N401">
            <v>45911</v>
          </cell>
          <cell r="O401" t="str">
            <v>(+243) 812184480</v>
          </cell>
          <cell r="Q401">
            <v>34469</v>
          </cell>
          <cell r="V401" t="str">
            <v>Position_5120</v>
          </cell>
          <cell r="W401" t="str">
            <v>LO-002-Administrative assistant</v>
          </cell>
          <cell r="Y401" t="str">
            <v>Enabel</v>
          </cell>
          <cell r="AF401" t="str">
            <v>Employee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5zaine-Liste"/>
      <sheetName val="Infos SDTC"/>
      <sheetName val="Grades-Promo"/>
      <sheetName val="Export POINTAGE"/>
      <sheetName val="Promu"/>
      <sheetName val="Promo"/>
      <sheetName val="DOP - out"/>
      <sheetName val="DOP"/>
      <sheetName val="Hrs Supp"/>
      <sheetName val="15zaine"/>
      <sheetName val="Cheklist"/>
      <sheetName val="Personnel"/>
      <sheetName val="SuiviAllF"/>
      <sheetName val="SDTC"/>
      <sheetName val="Fiche"/>
      <sheetName val="Fincontrat"/>
      <sheetName val="Pointage"/>
      <sheetName val="Bulletin Dcpte"/>
      <sheetName val="Paie"/>
      <sheetName val="barème"/>
      <sheetName val="Pivotpaie"/>
      <sheetName val="Feuil1"/>
      <sheetName val="15zaine-Fiche"/>
      <sheetName val="DataPaie"/>
      <sheetName val="Impôt-Contribuables"/>
      <sheetName val="Impôt-Redevables"/>
      <sheetName val="Impôt-Provinces"/>
      <sheetName val="Fiche_Impôt"/>
      <sheetName val="Lire valeur"/>
      <sheetName val="Calendar"/>
      <sheetName val="Barème-CTB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V1" t="str">
            <v>C</v>
          </cell>
          <cell r="AJ1" t="str">
            <v>CDI</v>
          </cell>
        </row>
        <row r="2">
          <cell r="V2" t="str">
            <v>M</v>
          </cell>
          <cell r="AJ2" t="str">
            <v>CDD</v>
          </cell>
        </row>
        <row r="3">
          <cell r="V3" t="str">
            <v>D</v>
          </cell>
          <cell r="AJ3" t="str">
            <v>COD</v>
          </cell>
        </row>
        <row r="4">
          <cell r="V4" t="str">
            <v>V</v>
          </cell>
          <cell r="AJ4" t="str">
            <v>CDR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069-DC88-4E55-961C-CBC431BC4AFC}">
  <dimension ref="A1:AD314"/>
  <sheetViews>
    <sheetView tabSelected="1" topLeftCell="A175" workbookViewId="0">
      <selection activeCell="C196" sqref="C196"/>
    </sheetView>
  </sheetViews>
  <sheetFormatPr baseColWidth="10" defaultRowHeight="15" x14ac:dyDescent="0.25"/>
  <cols>
    <col min="2" max="2" width="28" style="37" bestFit="1" customWidth="1"/>
    <col min="3" max="3" width="14.85546875" style="37" bestFit="1" customWidth="1"/>
    <col min="4" max="4" width="49.28515625" style="37" bestFit="1" customWidth="1"/>
    <col min="5" max="7" width="11.42578125" style="37"/>
    <col min="11" max="11" width="21.42578125" bestFit="1" customWidth="1"/>
    <col min="14" max="14" width="11.42578125" style="37"/>
    <col min="15" max="15" width="19" bestFit="1" customWidth="1"/>
    <col min="16" max="16" width="33.28515625" style="37" bestFit="1" customWidth="1"/>
    <col min="17" max="17" width="16.28515625" style="37" bestFit="1" customWidth="1"/>
    <col min="18" max="18" width="31" bestFit="1" customWidth="1"/>
    <col min="27" max="27" width="46" bestFit="1" customWidth="1"/>
    <col min="29" max="29" width="11.42578125" style="37"/>
    <col min="30" max="30" width="14.85546875" bestFit="1" customWidth="1"/>
  </cols>
  <sheetData>
    <row r="1" spans="1:30" ht="15.75" thickBot="1" x14ac:dyDescent="0.3"/>
    <row r="2" spans="1:30" s="11" customFormat="1" ht="79.5" thickBot="1" x14ac:dyDescent="0.3">
      <c r="A2" s="1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9" t="s">
        <v>5</v>
      </c>
      <c r="G2" s="40" t="s">
        <v>6</v>
      </c>
      <c r="H2" s="2" t="s">
        <v>7</v>
      </c>
      <c r="I2" s="4" t="s">
        <v>8</v>
      </c>
      <c r="J2" s="5" t="s">
        <v>9</v>
      </c>
      <c r="K2" s="6" t="s">
        <v>10</v>
      </c>
      <c r="L2" s="3" t="s">
        <v>11</v>
      </c>
      <c r="M2" s="3" t="s">
        <v>12</v>
      </c>
      <c r="N2" s="47" t="s">
        <v>13</v>
      </c>
      <c r="O2" s="7" t="s">
        <v>14</v>
      </c>
      <c r="P2" s="47" t="s">
        <v>15</v>
      </c>
      <c r="Q2" s="47" t="s">
        <v>16</v>
      </c>
      <c r="R2" s="53" t="s">
        <v>17</v>
      </c>
      <c r="S2" s="8" t="s">
        <v>18</v>
      </c>
      <c r="T2" s="8" t="s">
        <v>19</v>
      </c>
      <c r="U2" s="9" t="s">
        <v>20</v>
      </c>
      <c r="V2" s="10" t="s">
        <v>21</v>
      </c>
      <c r="W2" s="10" t="s">
        <v>22</v>
      </c>
      <c r="X2" s="10" t="s">
        <v>23</v>
      </c>
      <c r="Y2" s="3" t="s">
        <v>24</v>
      </c>
      <c r="Z2" s="3" t="s">
        <v>25</v>
      </c>
      <c r="AA2" s="8" t="s">
        <v>26</v>
      </c>
      <c r="AB2" s="60" t="s">
        <v>27</v>
      </c>
      <c r="AC2" s="56" t="s">
        <v>28</v>
      </c>
      <c r="AD2" s="8" t="s">
        <v>29</v>
      </c>
    </row>
    <row r="3" spans="1:30" x14ac:dyDescent="0.25">
      <c r="A3" s="12" t="s">
        <v>30</v>
      </c>
      <c r="B3" s="41" t="s">
        <v>31</v>
      </c>
      <c r="C3" s="41" t="s">
        <v>32</v>
      </c>
      <c r="D3" s="37" t="s">
        <v>33</v>
      </c>
      <c r="E3" s="42">
        <v>44746</v>
      </c>
      <c r="F3" s="43">
        <v>4</v>
      </c>
      <c r="G3" s="42">
        <f t="shared" ref="G3:G66" si="0">VLOOKUP(AB3,Go4HR,17,0)</f>
        <v>28517</v>
      </c>
      <c r="H3" t="s">
        <v>1418</v>
      </c>
      <c r="I3" s="58">
        <v>5</v>
      </c>
      <c r="J3" s="13" t="s">
        <v>34</v>
      </c>
      <c r="K3" s="14" t="s">
        <v>35</v>
      </c>
      <c r="L3" s="15"/>
      <c r="M3" s="16"/>
      <c r="N3" s="48" t="s">
        <v>36</v>
      </c>
      <c r="O3" s="15" t="str">
        <f t="shared" ref="O3:O66" si="1">LEFT(VLOOKUP(AB3,Go4HR,10,0),SEARCH("-",VLOOKUP(AB3,Go4HR,10,0))-1)</f>
        <v>COD2299_Z010201</v>
      </c>
      <c r="P3" s="50" t="s">
        <v>37</v>
      </c>
      <c r="Q3" s="50" t="s">
        <v>38</v>
      </c>
      <c r="R3" s="54" t="s">
        <v>39</v>
      </c>
      <c r="S3" s="17" t="s">
        <v>40</v>
      </c>
      <c r="T3" s="17" t="s">
        <v>40</v>
      </c>
      <c r="U3" s="17" t="s">
        <v>41</v>
      </c>
      <c r="V3" s="18"/>
      <c r="W3" s="19"/>
      <c r="X3" s="19"/>
      <c r="Y3" s="20" t="str">
        <f t="shared" ref="Y3:Y66" ca="1" si="2">DATEDIF(G3,TODAY(),"y")&amp;" "&amp;"ans"</f>
        <v>45 ans</v>
      </c>
      <c r="Z3" s="21" t="str">
        <f t="shared" ref="Z3:Z52" ca="1" si="3">IF((Y3)&gt;"60","OUI","NON")</f>
        <v>NON</v>
      </c>
      <c r="AA3" s="22" t="str">
        <f t="shared" ref="AA3:AA66" si="4">VLOOKUP(AB3,Go4HR,11,0)</f>
        <v>SALUMU KATAMBWE, Ricky</v>
      </c>
      <c r="AB3" s="61">
        <v>52547</v>
      </c>
      <c r="AC3" s="37" t="s">
        <v>1417</v>
      </c>
      <c r="AD3" s="23">
        <f t="shared" ref="AD3:AD66" si="5">VLOOKUP(AB3,Go4HR,14,0)</f>
        <v>45657</v>
      </c>
    </row>
    <row r="4" spans="1:30" x14ac:dyDescent="0.25">
      <c r="A4" s="24" t="s">
        <v>42</v>
      </c>
      <c r="B4" s="44" t="s">
        <v>43</v>
      </c>
      <c r="C4" s="44" t="s">
        <v>44</v>
      </c>
      <c r="D4" s="37" t="s">
        <v>45</v>
      </c>
      <c r="E4" s="45">
        <v>44928</v>
      </c>
      <c r="F4" s="46">
        <v>6</v>
      </c>
      <c r="G4" s="42">
        <f t="shared" si="0"/>
        <v>32640</v>
      </c>
      <c r="H4" t="s">
        <v>1418</v>
      </c>
      <c r="I4" s="59">
        <v>5</v>
      </c>
      <c r="J4" s="25" t="s">
        <v>46</v>
      </c>
      <c r="K4" s="26" t="s">
        <v>47</v>
      </c>
      <c r="L4" s="27"/>
      <c r="M4" s="28"/>
      <c r="N4" s="49" t="s">
        <v>48</v>
      </c>
      <c r="O4" s="15" t="str">
        <f t="shared" si="1"/>
        <v>COD22021_A010301</v>
      </c>
      <c r="P4" s="51" t="s">
        <v>49</v>
      </c>
      <c r="Q4" s="51" t="s">
        <v>50</v>
      </c>
      <c r="R4" s="55" t="s">
        <v>51</v>
      </c>
      <c r="S4" s="29" t="s">
        <v>52</v>
      </c>
      <c r="T4" s="29" t="s">
        <v>53</v>
      </c>
      <c r="U4" s="29" t="s">
        <v>41</v>
      </c>
      <c r="V4" s="30"/>
      <c r="W4" s="31"/>
      <c r="X4" s="31"/>
      <c r="Y4" s="20" t="str">
        <f t="shared" ca="1" si="2"/>
        <v>34 ans</v>
      </c>
      <c r="Z4" s="21" t="str">
        <f t="shared" ca="1" si="3"/>
        <v>NON</v>
      </c>
      <c r="AA4" s="22" t="str">
        <f t="shared" si="4"/>
        <v>DELAUNOIS, Valérie</v>
      </c>
      <c r="AB4" s="61">
        <v>51451</v>
      </c>
      <c r="AC4" s="37" t="s">
        <v>1417</v>
      </c>
      <c r="AD4" s="23">
        <f t="shared" si="5"/>
        <v>45657</v>
      </c>
    </row>
    <row r="5" spans="1:30" x14ac:dyDescent="0.25">
      <c r="A5" s="24" t="s">
        <v>54</v>
      </c>
      <c r="B5" s="44" t="s">
        <v>55</v>
      </c>
      <c r="C5" s="44" t="s">
        <v>56</v>
      </c>
      <c r="D5" s="37" t="s">
        <v>57</v>
      </c>
      <c r="E5" s="45">
        <v>44872</v>
      </c>
      <c r="F5" s="46">
        <v>5</v>
      </c>
      <c r="G5" s="42">
        <f t="shared" si="0"/>
        <v>29135</v>
      </c>
      <c r="H5" t="s">
        <v>1418</v>
      </c>
      <c r="I5" s="59">
        <v>9</v>
      </c>
      <c r="J5" s="25" t="s">
        <v>34</v>
      </c>
      <c r="K5" s="26" t="s">
        <v>58</v>
      </c>
      <c r="L5" s="27"/>
      <c r="M5" s="28"/>
      <c r="N5" s="49" t="s">
        <v>59</v>
      </c>
      <c r="O5" s="15" t="str">
        <f t="shared" si="1"/>
        <v>Z030809</v>
      </c>
      <c r="P5" s="51" t="s">
        <v>60</v>
      </c>
      <c r="Q5" s="51" t="s">
        <v>61</v>
      </c>
      <c r="R5" s="55" t="s">
        <v>62</v>
      </c>
      <c r="S5" s="29" t="s">
        <v>52</v>
      </c>
      <c r="T5" s="29" t="s">
        <v>63</v>
      </c>
      <c r="U5" s="29" t="s">
        <v>41</v>
      </c>
      <c r="V5" s="30"/>
      <c r="W5" s="31"/>
      <c r="X5" s="31"/>
      <c r="Y5" s="20" t="str">
        <f t="shared" ca="1" si="2"/>
        <v>43 ans</v>
      </c>
      <c r="Z5" s="21" t="str">
        <f t="shared" ca="1" si="3"/>
        <v>NON</v>
      </c>
      <c r="AA5" s="22" t="str">
        <f t="shared" si="4"/>
        <v>SPRUYT, KATRIEN</v>
      </c>
      <c r="AB5" s="61">
        <v>52746</v>
      </c>
      <c r="AC5" s="37" t="s">
        <v>1417</v>
      </c>
      <c r="AD5" s="23">
        <f t="shared" si="5"/>
        <v>45603</v>
      </c>
    </row>
    <row r="6" spans="1:30" x14ac:dyDescent="0.25">
      <c r="A6" s="24" t="s">
        <v>64</v>
      </c>
      <c r="B6" s="44" t="s">
        <v>65</v>
      </c>
      <c r="C6" s="44" t="s">
        <v>66</v>
      </c>
      <c r="D6" s="37" t="s">
        <v>67</v>
      </c>
      <c r="E6" s="45">
        <v>42970</v>
      </c>
      <c r="F6" s="46">
        <v>6</v>
      </c>
      <c r="G6" s="42">
        <f t="shared" si="0"/>
        <v>24645</v>
      </c>
      <c r="H6" t="s">
        <v>1418</v>
      </c>
      <c r="I6" s="59">
        <v>4</v>
      </c>
      <c r="J6" s="25" t="s">
        <v>46</v>
      </c>
      <c r="K6" s="26" t="s">
        <v>68</v>
      </c>
      <c r="L6" s="27"/>
      <c r="M6" s="28"/>
      <c r="N6" s="49" t="s">
        <v>69</v>
      </c>
      <c r="O6" s="15" t="str">
        <f t="shared" si="1"/>
        <v>RDC1419111_C010700</v>
      </c>
      <c r="P6" s="51" t="s">
        <v>70</v>
      </c>
      <c r="Q6" s="51" t="s">
        <v>71</v>
      </c>
      <c r="R6" s="55" t="s">
        <v>72</v>
      </c>
      <c r="S6" s="29" t="s">
        <v>73</v>
      </c>
      <c r="T6" s="29" t="s">
        <v>74</v>
      </c>
      <c r="U6" s="29" t="s">
        <v>41</v>
      </c>
      <c r="V6" s="30"/>
      <c r="W6" s="31"/>
      <c r="X6" s="31"/>
      <c r="Y6" s="20" t="str">
        <f t="shared" ca="1" si="2"/>
        <v>56 ans</v>
      </c>
      <c r="Z6" s="21" t="str">
        <f t="shared" ca="1" si="3"/>
        <v>NON</v>
      </c>
      <c r="AA6" s="22" t="str">
        <f t="shared" si="4"/>
        <v>KONAN, Kouassi Edouard</v>
      </c>
      <c r="AB6" s="61">
        <v>50491</v>
      </c>
      <c r="AC6" s="37" t="s">
        <v>1416</v>
      </c>
      <c r="AD6" s="23">
        <f t="shared" si="5"/>
        <v>45829</v>
      </c>
    </row>
    <row r="7" spans="1:30" x14ac:dyDescent="0.25">
      <c r="A7" s="24" t="s">
        <v>75</v>
      </c>
      <c r="B7" s="44" t="s">
        <v>76</v>
      </c>
      <c r="C7" s="44" t="s">
        <v>77</v>
      </c>
      <c r="D7" s="37" t="s">
        <v>78</v>
      </c>
      <c r="E7" s="45">
        <v>45019</v>
      </c>
      <c r="F7" s="46">
        <v>3</v>
      </c>
      <c r="G7" s="42">
        <f t="shared" si="0"/>
        <v>25281</v>
      </c>
      <c r="H7" t="s">
        <v>1418</v>
      </c>
      <c r="I7" s="59">
        <v>5</v>
      </c>
      <c r="J7" s="25" t="s">
        <v>46</v>
      </c>
      <c r="K7" s="26"/>
      <c r="L7" s="27"/>
      <c r="M7" s="28"/>
      <c r="N7" s="49" t="s">
        <v>79</v>
      </c>
      <c r="O7" s="15" t="str">
        <f t="shared" si="1"/>
        <v>COD2299_Z010201</v>
      </c>
      <c r="P7" s="51" t="s">
        <v>80</v>
      </c>
      <c r="Q7" s="51" t="s">
        <v>81</v>
      </c>
      <c r="R7" s="55" t="s">
        <v>51</v>
      </c>
      <c r="S7" s="29" t="s">
        <v>82</v>
      </c>
      <c r="T7" s="29" t="s">
        <v>83</v>
      </c>
      <c r="U7" s="29" t="s">
        <v>41</v>
      </c>
      <c r="V7" s="30"/>
      <c r="W7" s="31"/>
      <c r="X7" s="31"/>
      <c r="Y7" s="20" t="str">
        <f t="shared" ca="1" si="2"/>
        <v>54 ans</v>
      </c>
      <c r="Z7" s="21" t="str">
        <f t="shared" ca="1" si="3"/>
        <v>NON</v>
      </c>
      <c r="AA7" s="22" t="str">
        <f t="shared" si="4"/>
        <v>OSOMBA PUTSHI, Hervé</v>
      </c>
      <c r="AB7" s="61">
        <v>40449</v>
      </c>
      <c r="AC7" s="37" t="s">
        <v>1417</v>
      </c>
      <c r="AD7" s="23">
        <f t="shared" si="5"/>
        <v>45750</v>
      </c>
    </row>
    <row r="8" spans="1:30" x14ac:dyDescent="0.25">
      <c r="A8" s="24" t="s">
        <v>84</v>
      </c>
      <c r="B8" s="44" t="s">
        <v>85</v>
      </c>
      <c r="C8" s="44" t="s">
        <v>86</v>
      </c>
      <c r="D8" s="37" t="s">
        <v>87</v>
      </c>
      <c r="E8" s="45">
        <v>44928</v>
      </c>
      <c r="F8" s="46">
        <v>5</v>
      </c>
      <c r="G8" s="42">
        <f t="shared" si="0"/>
        <v>27730</v>
      </c>
      <c r="H8" t="s">
        <v>1418</v>
      </c>
      <c r="I8" s="59">
        <v>8</v>
      </c>
      <c r="J8" s="25" t="s">
        <v>46</v>
      </c>
      <c r="K8" s="26"/>
      <c r="L8" s="27"/>
      <c r="M8" s="28"/>
      <c r="N8" s="49" t="s">
        <v>88</v>
      </c>
      <c r="O8" s="15" t="str">
        <f t="shared" si="1"/>
        <v>RDC1217111_A050404</v>
      </c>
      <c r="P8" s="51" t="s">
        <v>89</v>
      </c>
      <c r="Q8" s="51" t="s">
        <v>90</v>
      </c>
      <c r="R8" s="55" t="s">
        <v>91</v>
      </c>
      <c r="S8" s="29" t="s">
        <v>52</v>
      </c>
      <c r="T8" s="29" t="s">
        <v>92</v>
      </c>
      <c r="U8" s="29" t="s">
        <v>41</v>
      </c>
      <c r="V8" s="30"/>
      <c r="W8" s="31"/>
      <c r="X8" s="31"/>
      <c r="Y8" s="20" t="str">
        <f t="shared" ca="1" si="2"/>
        <v>47 ans</v>
      </c>
      <c r="Z8" s="21" t="str">
        <f t="shared" ca="1" si="3"/>
        <v>NON</v>
      </c>
      <c r="AA8" s="22" t="str">
        <f t="shared" si="4"/>
        <v>KAMBALE  NZILAMBA, Jeadot</v>
      </c>
      <c r="AB8" s="61">
        <v>40268</v>
      </c>
      <c r="AC8" s="37" t="s">
        <v>1417</v>
      </c>
      <c r="AD8" s="23">
        <f t="shared" si="5"/>
        <v>45657</v>
      </c>
    </row>
    <row r="9" spans="1:30" x14ac:dyDescent="0.25">
      <c r="A9" s="24" t="s">
        <v>93</v>
      </c>
      <c r="B9" s="44" t="s">
        <v>94</v>
      </c>
      <c r="C9" s="44" t="s">
        <v>95</v>
      </c>
      <c r="D9" s="37" t="s">
        <v>96</v>
      </c>
      <c r="E9" s="45">
        <v>44823</v>
      </c>
      <c r="F9" s="46">
        <v>4</v>
      </c>
      <c r="G9" s="42">
        <f t="shared" si="0"/>
        <v>32458</v>
      </c>
      <c r="H9" t="s">
        <v>1418</v>
      </c>
      <c r="I9" s="59">
        <v>3</v>
      </c>
      <c r="J9" s="25" t="s">
        <v>34</v>
      </c>
      <c r="K9" s="26"/>
      <c r="L9" s="27"/>
      <c r="M9" s="28"/>
      <c r="N9" s="49" t="s">
        <v>97</v>
      </c>
      <c r="O9" s="15" t="str">
        <f t="shared" si="1"/>
        <v>Z030809</v>
      </c>
      <c r="P9" s="51" t="s">
        <v>98</v>
      </c>
      <c r="Q9" s="51" t="s">
        <v>81</v>
      </c>
      <c r="R9" s="55" t="s">
        <v>51</v>
      </c>
      <c r="S9" s="29" t="s">
        <v>82</v>
      </c>
      <c r="T9" s="29" t="s">
        <v>82</v>
      </c>
      <c r="U9" s="29" t="s">
        <v>41</v>
      </c>
      <c r="V9" s="30"/>
      <c r="W9" s="31"/>
      <c r="X9" s="31"/>
      <c r="Y9" s="20" t="str">
        <f t="shared" ca="1" si="2"/>
        <v>34 ans</v>
      </c>
      <c r="Z9" s="21" t="str">
        <f t="shared" ca="1" si="3"/>
        <v>NON</v>
      </c>
      <c r="AA9" s="22" t="str">
        <f t="shared" si="4"/>
        <v>RAJAONARISOA EP ANDRIANTAVY, Mamy Arivelo Hanitriniaina</v>
      </c>
      <c r="AB9" s="61">
        <v>52678</v>
      </c>
      <c r="AC9" s="37" t="s">
        <v>1417</v>
      </c>
      <c r="AD9" s="23">
        <f t="shared" si="5"/>
        <v>45554</v>
      </c>
    </row>
    <row r="10" spans="1:30" x14ac:dyDescent="0.25">
      <c r="A10" s="24" t="s">
        <v>99</v>
      </c>
      <c r="B10" s="44" t="s">
        <v>100</v>
      </c>
      <c r="C10" s="44" t="s">
        <v>101</v>
      </c>
      <c r="D10" s="37" t="s">
        <v>102</v>
      </c>
      <c r="E10" s="45">
        <v>44928</v>
      </c>
      <c r="F10" s="46" t="s">
        <v>103</v>
      </c>
      <c r="G10" s="42">
        <f t="shared" si="0"/>
        <v>30533</v>
      </c>
      <c r="H10" s="25" t="s">
        <v>104</v>
      </c>
      <c r="I10" s="59">
        <v>2</v>
      </c>
      <c r="J10" s="25" t="s">
        <v>46</v>
      </c>
      <c r="K10" s="26"/>
      <c r="L10" s="27"/>
      <c r="M10" s="28"/>
      <c r="N10" s="49" t="s">
        <v>105</v>
      </c>
      <c r="O10" s="15" t="str">
        <f t="shared" si="1"/>
        <v>COD2299_Z010201</v>
      </c>
      <c r="P10" s="51" t="s">
        <v>106</v>
      </c>
      <c r="Q10" s="51" t="s">
        <v>71</v>
      </c>
      <c r="R10" s="55" t="s">
        <v>72</v>
      </c>
      <c r="S10" s="29" t="s">
        <v>74</v>
      </c>
      <c r="T10" s="29" t="s">
        <v>74</v>
      </c>
      <c r="U10" s="29" t="s">
        <v>41</v>
      </c>
      <c r="V10" s="30"/>
      <c r="W10" s="31"/>
      <c r="X10" s="31"/>
      <c r="Y10" s="20" t="str">
        <f t="shared" ca="1" si="2"/>
        <v>40 ans</v>
      </c>
      <c r="Z10" s="21" t="str">
        <f t="shared" ca="1" si="3"/>
        <v>NON</v>
      </c>
      <c r="AA10" s="22" t="str">
        <f t="shared" si="4"/>
        <v>SHABANI MWINYI, Ali</v>
      </c>
      <c r="AB10" s="61">
        <v>50750</v>
      </c>
      <c r="AC10" s="37" t="s">
        <v>1416</v>
      </c>
      <c r="AD10" s="23">
        <f t="shared" si="5"/>
        <v>45657</v>
      </c>
    </row>
    <row r="11" spans="1:30" x14ac:dyDescent="0.25">
      <c r="A11" s="24" t="s">
        <v>107</v>
      </c>
      <c r="B11" s="44" t="s">
        <v>108</v>
      </c>
      <c r="C11" s="44" t="s">
        <v>109</v>
      </c>
      <c r="D11" s="37" t="s">
        <v>110</v>
      </c>
      <c r="E11" s="45">
        <v>44914</v>
      </c>
      <c r="F11" s="46">
        <v>4</v>
      </c>
      <c r="G11" s="42">
        <f t="shared" si="0"/>
        <v>30317</v>
      </c>
      <c r="H11" t="s">
        <v>1418</v>
      </c>
      <c r="I11" s="59">
        <v>3</v>
      </c>
      <c r="J11" s="25" t="s">
        <v>34</v>
      </c>
      <c r="K11" s="26" t="s">
        <v>111</v>
      </c>
      <c r="L11" s="27"/>
      <c r="M11" s="28"/>
      <c r="N11" s="49" t="s">
        <v>112</v>
      </c>
      <c r="O11" s="15" t="str">
        <f t="shared" si="1"/>
        <v>COD2299_Z010201</v>
      </c>
      <c r="P11" s="51" t="s">
        <v>113</v>
      </c>
      <c r="Q11" s="51" t="s">
        <v>114</v>
      </c>
      <c r="R11" s="55" t="s">
        <v>115</v>
      </c>
      <c r="S11" s="29" t="s">
        <v>73</v>
      </c>
      <c r="T11" s="29" t="s">
        <v>73</v>
      </c>
      <c r="U11" s="29" t="s">
        <v>41</v>
      </c>
      <c r="V11" s="30"/>
      <c r="W11" s="31"/>
      <c r="X11" s="31"/>
      <c r="Y11" s="20" t="str">
        <f t="shared" ca="1" si="2"/>
        <v>40 ans</v>
      </c>
      <c r="Z11" s="21" t="str">
        <f t="shared" ca="1" si="3"/>
        <v>NON</v>
      </c>
      <c r="AA11" s="22" t="str">
        <f t="shared" si="4"/>
        <v>MUSAO TAMBWE, Alexandrine</v>
      </c>
      <c r="AB11" s="61">
        <v>52493</v>
      </c>
      <c r="AC11" s="37" t="s">
        <v>1417</v>
      </c>
      <c r="AD11" s="23">
        <f t="shared" si="5"/>
        <v>45645</v>
      </c>
    </row>
    <row r="12" spans="1:30" x14ac:dyDescent="0.25">
      <c r="A12" s="24" t="s">
        <v>116</v>
      </c>
      <c r="B12" s="44" t="s">
        <v>117</v>
      </c>
      <c r="C12" s="44" t="s">
        <v>118</v>
      </c>
      <c r="D12" s="37" t="s">
        <v>119</v>
      </c>
      <c r="E12" s="45">
        <v>45019</v>
      </c>
      <c r="F12" s="46">
        <v>5</v>
      </c>
      <c r="G12" s="42">
        <f t="shared" si="0"/>
        <v>31246</v>
      </c>
      <c r="H12" t="s">
        <v>1418</v>
      </c>
      <c r="I12" s="59">
        <v>6</v>
      </c>
      <c r="J12" s="25" t="s">
        <v>46</v>
      </c>
      <c r="K12" s="26" t="s">
        <v>120</v>
      </c>
      <c r="L12" s="27"/>
      <c r="M12" s="28"/>
      <c r="N12" s="49" t="s">
        <v>105</v>
      </c>
      <c r="O12" s="15" t="str">
        <f t="shared" si="1"/>
        <v>COD2299_Z010201</v>
      </c>
      <c r="P12" s="51" t="s">
        <v>106</v>
      </c>
      <c r="Q12" s="51" t="s">
        <v>71</v>
      </c>
      <c r="R12" s="55" t="s">
        <v>72</v>
      </c>
      <c r="S12" s="29" t="s">
        <v>74</v>
      </c>
      <c r="T12" s="29" t="s">
        <v>74</v>
      </c>
      <c r="U12" s="29" t="s">
        <v>41</v>
      </c>
      <c r="V12" s="30"/>
      <c r="W12" s="31"/>
      <c r="X12" s="31"/>
      <c r="Y12" s="20" t="str">
        <f t="shared" ca="1" si="2"/>
        <v>38 ans</v>
      </c>
      <c r="Z12" s="21" t="str">
        <f t="shared" ca="1" si="3"/>
        <v>NON</v>
      </c>
      <c r="AA12" s="22" t="str">
        <f t="shared" si="4"/>
        <v>ADANDOTOKPA, Pamphile</v>
      </c>
      <c r="AB12" s="61">
        <v>52084</v>
      </c>
      <c r="AC12" s="37" t="s">
        <v>1417</v>
      </c>
      <c r="AD12" s="23">
        <f t="shared" si="5"/>
        <v>45750</v>
      </c>
    </row>
    <row r="13" spans="1:30" x14ac:dyDescent="0.25">
      <c r="A13" s="24" t="s">
        <v>121</v>
      </c>
      <c r="B13" s="44" t="s">
        <v>122</v>
      </c>
      <c r="C13" s="44" t="s">
        <v>123</v>
      </c>
      <c r="D13" s="37" t="s">
        <v>124</v>
      </c>
      <c r="E13" s="45">
        <v>45019</v>
      </c>
      <c r="F13" s="46">
        <v>5</v>
      </c>
      <c r="G13" s="42">
        <f t="shared" si="0"/>
        <v>30965</v>
      </c>
      <c r="H13" t="s">
        <v>1418</v>
      </c>
      <c r="I13" s="59">
        <v>3</v>
      </c>
      <c r="J13" s="25" t="s">
        <v>46</v>
      </c>
      <c r="K13" s="26" t="s">
        <v>125</v>
      </c>
      <c r="L13" s="27"/>
      <c r="M13" s="28"/>
      <c r="N13" s="49" t="s">
        <v>126</v>
      </c>
      <c r="O13" s="15" t="str">
        <f t="shared" si="1"/>
        <v>COD2299_Z010201</v>
      </c>
      <c r="P13" s="51" t="s">
        <v>127</v>
      </c>
      <c r="Q13" s="51" t="s">
        <v>71</v>
      </c>
      <c r="R13" s="55" t="s">
        <v>72</v>
      </c>
      <c r="S13" s="29" t="s">
        <v>40</v>
      </c>
      <c r="T13" s="29" t="s">
        <v>74</v>
      </c>
      <c r="U13" s="29" t="s">
        <v>41</v>
      </c>
      <c r="V13" s="30"/>
      <c r="W13" s="31"/>
      <c r="X13" s="31"/>
      <c r="Y13" s="20" t="str">
        <f t="shared" ca="1" si="2"/>
        <v>38 ans</v>
      </c>
      <c r="Z13" s="21" t="str">
        <f t="shared" ca="1" si="3"/>
        <v>NON</v>
      </c>
      <c r="AA13" s="22" t="str">
        <f t="shared" si="4"/>
        <v>VERSTRAELEN, Krista Francisca J.</v>
      </c>
      <c r="AB13" s="61">
        <v>50545</v>
      </c>
      <c r="AC13" s="37" t="s">
        <v>1417</v>
      </c>
      <c r="AD13" s="23">
        <f t="shared" si="5"/>
        <v>45750</v>
      </c>
    </row>
    <row r="14" spans="1:30" x14ac:dyDescent="0.25">
      <c r="A14" s="24" t="s">
        <v>128</v>
      </c>
      <c r="B14" s="44" t="s">
        <v>129</v>
      </c>
      <c r="C14" s="44" t="s">
        <v>130</v>
      </c>
      <c r="D14" s="37" t="s">
        <v>131</v>
      </c>
      <c r="E14" s="45">
        <v>44896</v>
      </c>
      <c r="F14" s="46">
        <v>3</v>
      </c>
      <c r="G14" s="42">
        <f t="shared" si="0"/>
        <v>26266</v>
      </c>
      <c r="H14" t="s">
        <v>1418</v>
      </c>
      <c r="I14" s="59">
        <v>3</v>
      </c>
      <c r="J14" s="25" t="s">
        <v>34</v>
      </c>
      <c r="K14" s="26" t="s">
        <v>132</v>
      </c>
      <c r="L14" s="27"/>
      <c r="M14" s="28"/>
      <c r="N14" s="49" t="s">
        <v>133</v>
      </c>
      <c r="O14" s="15" t="str">
        <f t="shared" si="1"/>
        <v>COD2299_Z010201</v>
      </c>
      <c r="P14" s="51" t="s">
        <v>134</v>
      </c>
      <c r="Q14" s="51" t="s">
        <v>38</v>
      </c>
      <c r="R14" s="55" t="s">
        <v>135</v>
      </c>
      <c r="S14" s="29" t="s">
        <v>40</v>
      </c>
      <c r="T14" s="29" t="s">
        <v>40</v>
      </c>
      <c r="U14" s="29" t="s">
        <v>41</v>
      </c>
      <c r="V14" s="30"/>
      <c r="W14" s="31"/>
      <c r="X14" s="31"/>
      <c r="Y14" s="20" t="str">
        <f t="shared" ca="1" si="2"/>
        <v>51 ans</v>
      </c>
      <c r="Z14" s="21" t="str">
        <f t="shared" ca="1" si="3"/>
        <v>NON</v>
      </c>
      <c r="AA14" s="22" t="str">
        <f t="shared" si="4"/>
        <v>SALUMU KATAMBWE, Ricky</v>
      </c>
      <c r="AB14" s="61">
        <v>40445</v>
      </c>
      <c r="AC14" s="37" t="s">
        <v>1417</v>
      </c>
      <c r="AD14" s="23">
        <f t="shared" si="5"/>
        <v>45750</v>
      </c>
    </row>
    <row r="15" spans="1:30" x14ac:dyDescent="0.25">
      <c r="A15" s="24" t="s">
        <v>136</v>
      </c>
      <c r="B15" s="44" t="s">
        <v>137</v>
      </c>
      <c r="C15" s="44" t="s">
        <v>138</v>
      </c>
      <c r="D15" s="37" t="s">
        <v>139</v>
      </c>
      <c r="E15" s="45">
        <v>44999</v>
      </c>
      <c r="F15" s="46" t="s">
        <v>140</v>
      </c>
      <c r="G15" s="42">
        <f t="shared" si="0"/>
        <v>29727</v>
      </c>
      <c r="H15" t="s">
        <v>1418</v>
      </c>
      <c r="I15" s="59">
        <v>5</v>
      </c>
      <c r="J15" s="25" t="s">
        <v>34</v>
      </c>
      <c r="K15" s="26"/>
      <c r="L15" s="27"/>
      <c r="M15" s="28"/>
      <c r="N15" s="49" t="s">
        <v>133</v>
      </c>
      <c r="O15" s="15" t="str">
        <f t="shared" si="1"/>
        <v>COD2299_Z010201</v>
      </c>
      <c r="P15" s="51" t="s">
        <v>134</v>
      </c>
      <c r="Q15" s="51" t="s">
        <v>38</v>
      </c>
      <c r="R15" s="55" t="s">
        <v>135</v>
      </c>
      <c r="S15" s="29" t="s">
        <v>40</v>
      </c>
      <c r="T15" s="29" t="s">
        <v>40</v>
      </c>
      <c r="U15" s="29"/>
      <c r="V15" s="30"/>
      <c r="W15" s="31"/>
      <c r="X15" s="31"/>
      <c r="Y15" s="20" t="str">
        <f t="shared" ca="1" si="2"/>
        <v>42 ans</v>
      </c>
      <c r="Z15" s="21" t="str">
        <f t="shared" ca="1" si="3"/>
        <v>NON</v>
      </c>
      <c r="AA15" s="22" t="str">
        <f t="shared" si="4"/>
        <v>ABONGOMOTI, Hugues</v>
      </c>
      <c r="AB15" s="61">
        <v>52892</v>
      </c>
      <c r="AC15" s="37" t="s">
        <v>1417</v>
      </c>
      <c r="AD15" s="23">
        <f t="shared" si="5"/>
        <v>45729</v>
      </c>
    </row>
    <row r="16" spans="1:30" x14ac:dyDescent="0.25">
      <c r="A16" s="24" t="s">
        <v>141</v>
      </c>
      <c r="B16" s="44" t="s">
        <v>142</v>
      </c>
      <c r="C16" s="44" t="s">
        <v>143</v>
      </c>
      <c r="D16" s="37" t="s">
        <v>144</v>
      </c>
      <c r="E16" s="45">
        <v>43938</v>
      </c>
      <c r="F16" s="46">
        <v>3</v>
      </c>
      <c r="G16" s="42">
        <f t="shared" si="0"/>
        <v>32901</v>
      </c>
      <c r="H16" t="s">
        <v>1418</v>
      </c>
      <c r="I16" s="59">
        <v>3</v>
      </c>
      <c r="J16" s="25" t="s">
        <v>46</v>
      </c>
      <c r="K16" s="26"/>
      <c r="L16" s="27"/>
      <c r="M16" s="28"/>
      <c r="N16" s="49" t="s">
        <v>145</v>
      </c>
      <c r="O16" s="15" t="str">
        <f t="shared" si="1"/>
        <v>RDC182081T_Z010201</v>
      </c>
      <c r="P16" s="51" t="s">
        <v>146</v>
      </c>
      <c r="Q16" s="51" t="s">
        <v>71</v>
      </c>
      <c r="R16" s="55" t="s">
        <v>72</v>
      </c>
      <c r="S16" s="29" t="s">
        <v>147</v>
      </c>
      <c r="T16" s="29" t="s">
        <v>147</v>
      </c>
      <c r="U16" s="29" t="s">
        <v>41</v>
      </c>
      <c r="V16" s="30"/>
      <c r="W16" s="31"/>
      <c r="X16" s="31"/>
      <c r="Y16" s="20" t="str">
        <f t="shared" ca="1" si="2"/>
        <v>33 ans</v>
      </c>
      <c r="Z16" s="21" t="str">
        <f t="shared" ca="1" si="3"/>
        <v>NON</v>
      </c>
      <c r="AA16" s="22" t="str">
        <f t="shared" si="4"/>
        <v>SOW, Ndeye Fatou</v>
      </c>
      <c r="AB16" s="61">
        <v>51500</v>
      </c>
      <c r="AC16" s="37" t="s">
        <v>1417</v>
      </c>
      <c r="AD16" s="23">
        <f>VLOOKUP(AB16,Go4HR,14,0)</f>
        <v>45322</v>
      </c>
    </row>
    <row r="17" spans="1:30" x14ac:dyDescent="0.25">
      <c r="A17" s="24" t="s">
        <v>148</v>
      </c>
      <c r="B17" s="44" t="s">
        <v>149</v>
      </c>
      <c r="C17" s="44" t="s">
        <v>150</v>
      </c>
      <c r="D17" s="37" t="s">
        <v>151</v>
      </c>
      <c r="E17" s="45">
        <v>42370</v>
      </c>
      <c r="F17" s="46">
        <v>5</v>
      </c>
      <c r="G17" s="42">
        <f t="shared" si="0"/>
        <v>24603</v>
      </c>
      <c r="H17" s="25"/>
      <c r="I17" s="59">
        <v>2</v>
      </c>
      <c r="J17" s="25" t="s">
        <v>152</v>
      </c>
      <c r="K17" s="26" t="s">
        <v>153</v>
      </c>
      <c r="L17" s="27"/>
      <c r="M17" s="28"/>
      <c r="N17" s="49" t="s">
        <v>154</v>
      </c>
      <c r="O17" s="15" t="str">
        <f t="shared" si="1"/>
        <v>Z010200</v>
      </c>
      <c r="P17" s="51" t="s">
        <v>155</v>
      </c>
      <c r="Q17" s="51" t="s">
        <v>38</v>
      </c>
      <c r="R17" s="55" t="s">
        <v>39</v>
      </c>
      <c r="S17" s="29" t="s">
        <v>40</v>
      </c>
      <c r="T17" s="29" t="s">
        <v>40</v>
      </c>
      <c r="U17" s="29" t="s">
        <v>41</v>
      </c>
      <c r="V17" s="30"/>
      <c r="W17" s="31"/>
      <c r="X17" s="31"/>
      <c r="Y17" s="20" t="str">
        <f t="shared" ca="1" si="2"/>
        <v>56 ans</v>
      </c>
      <c r="Z17" s="21" t="str">
        <f t="shared" ca="1" si="3"/>
        <v>NON</v>
      </c>
      <c r="AA17" s="22" t="str">
        <f t="shared" si="4"/>
        <v>MUTETA NGOIE, Francine</v>
      </c>
      <c r="AB17" s="61">
        <v>38622</v>
      </c>
      <c r="AC17" s="37" t="s">
        <v>1416</v>
      </c>
      <c r="AD17" s="23">
        <v>0</v>
      </c>
    </row>
    <row r="18" spans="1:30" x14ac:dyDescent="0.25">
      <c r="A18" s="24" t="s">
        <v>156</v>
      </c>
      <c r="B18" s="44" t="s">
        <v>157</v>
      </c>
      <c r="C18" s="44" t="s">
        <v>158</v>
      </c>
      <c r="D18" s="37" t="s">
        <v>159</v>
      </c>
      <c r="E18" s="45">
        <v>44690</v>
      </c>
      <c r="F18" s="46">
        <v>6</v>
      </c>
      <c r="G18" s="42">
        <f t="shared" si="0"/>
        <v>24850</v>
      </c>
      <c r="H18" s="25" t="s">
        <v>104</v>
      </c>
      <c r="I18" s="59">
        <v>4</v>
      </c>
      <c r="J18" s="25" t="s">
        <v>46</v>
      </c>
      <c r="K18" s="26"/>
      <c r="L18" s="27"/>
      <c r="M18" s="28"/>
      <c r="N18" s="49" t="s">
        <v>69</v>
      </c>
      <c r="O18" s="15" t="str">
        <f t="shared" si="1"/>
        <v>RDC1419111_E010700</v>
      </c>
      <c r="P18" s="51" t="s">
        <v>70</v>
      </c>
      <c r="Q18" s="51" t="s">
        <v>38</v>
      </c>
      <c r="R18" s="55" t="s">
        <v>160</v>
      </c>
      <c r="S18" s="29" t="s">
        <v>40</v>
      </c>
      <c r="T18" s="29" t="s">
        <v>40</v>
      </c>
      <c r="U18" s="29" t="s">
        <v>41</v>
      </c>
      <c r="V18" s="30"/>
      <c r="W18" s="31"/>
      <c r="X18" s="31"/>
      <c r="Y18" s="20" t="str">
        <f t="shared" ca="1" si="2"/>
        <v>55 ans</v>
      </c>
      <c r="Z18" s="21" t="str">
        <f t="shared" ca="1" si="3"/>
        <v>NON</v>
      </c>
      <c r="AA18" s="22" t="str">
        <f t="shared" si="4"/>
        <v>KONAN, Kouassi Edouard</v>
      </c>
      <c r="AB18" s="61">
        <v>52473</v>
      </c>
      <c r="AC18" s="37" t="s">
        <v>1416</v>
      </c>
      <c r="AD18" s="23">
        <f t="shared" si="5"/>
        <v>45829</v>
      </c>
    </row>
    <row r="19" spans="1:30" x14ac:dyDescent="0.25">
      <c r="A19" s="24" t="s">
        <v>161</v>
      </c>
      <c r="B19" s="44" t="s">
        <v>162</v>
      </c>
      <c r="C19" s="44" t="s">
        <v>163</v>
      </c>
      <c r="D19" s="37" t="s">
        <v>164</v>
      </c>
      <c r="E19" s="45">
        <v>44819</v>
      </c>
      <c r="F19" s="46">
        <v>5</v>
      </c>
      <c r="G19" s="42">
        <f t="shared" si="0"/>
        <v>32760</v>
      </c>
      <c r="H19" t="s">
        <v>1418</v>
      </c>
      <c r="I19" s="59">
        <v>2</v>
      </c>
      <c r="J19" s="25" t="s">
        <v>34</v>
      </c>
      <c r="K19" s="26" t="s">
        <v>165</v>
      </c>
      <c r="L19" s="27"/>
      <c r="M19" s="28"/>
      <c r="N19" s="49" t="s">
        <v>59</v>
      </c>
      <c r="O19" s="15" t="str">
        <f t="shared" si="1"/>
        <v>Z030809</v>
      </c>
      <c r="P19" s="51" t="s">
        <v>60</v>
      </c>
      <c r="Q19" s="51" t="s">
        <v>38</v>
      </c>
      <c r="R19" s="55" t="s">
        <v>62</v>
      </c>
      <c r="S19" s="29" t="s">
        <v>166</v>
      </c>
      <c r="T19" s="29" t="s">
        <v>40</v>
      </c>
      <c r="U19" s="29" t="s">
        <v>41</v>
      </c>
      <c r="V19" s="30"/>
      <c r="W19" s="31"/>
      <c r="X19" s="31"/>
      <c r="Y19" s="20" t="str">
        <f t="shared" ca="1" si="2"/>
        <v>34 ans</v>
      </c>
      <c r="Z19" s="21" t="str">
        <f t="shared" ca="1" si="3"/>
        <v>NON</v>
      </c>
      <c r="AA19" s="22" t="str">
        <f t="shared" si="4"/>
        <v>SPRUYT, KATRIEN</v>
      </c>
      <c r="AB19" s="61">
        <v>52662</v>
      </c>
      <c r="AC19" s="37" t="s">
        <v>1416</v>
      </c>
      <c r="AD19" s="23">
        <f t="shared" si="5"/>
        <v>45551</v>
      </c>
    </row>
    <row r="20" spans="1:30" x14ac:dyDescent="0.25">
      <c r="A20" s="24" t="s">
        <v>167</v>
      </c>
      <c r="B20" s="44" t="s">
        <v>168</v>
      </c>
      <c r="C20" s="44" t="s">
        <v>169</v>
      </c>
      <c r="D20" s="37" t="s">
        <v>139</v>
      </c>
      <c r="E20" s="45">
        <v>44335</v>
      </c>
      <c r="F20" s="46" t="s">
        <v>140</v>
      </c>
      <c r="G20" s="42">
        <f t="shared" si="0"/>
        <v>34036</v>
      </c>
      <c r="H20" s="25" t="s">
        <v>104</v>
      </c>
      <c r="I20" s="59">
        <v>8</v>
      </c>
      <c r="J20" s="25" t="s">
        <v>46</v>
      </c>
      <c r="K20" s="26"/>
      <c r="L20" s="27"/>
      <c r="M20" s="28"/>
      <c r="N20" s="49" t="s">
        <v>170</v>
      </c>
      <c r="O20" s="15" t="str">
        <f t="shared" si="1"/>
        <v>COD20001_Z030701</v>
      </c>
      <c r="P20" s="51" t="s">
        <v>171</v>
      </c>
      <c r="Q20" s="51" t="s">
        <v>38</v>
      </c>
      <c r="R20" s="55" t="s">
        <v>172</v>
      </c>
      <c r="S20" s="29" t="s">
        <v>40</v>
      </c>
      <c r="T20" s="29" t="s">
        <v>40</v>
      </c>
      <c r="U20" s="29" t="s">
        <v>41</v>
      </c>
      <c r="V20" s="30"/>
      <c r="W20" s="31"/>
      <c r="X20" s="31"/>
      <c r="Y20" s="20" t="str">
        <f t="shared" ca="1" si="2"/>
        <v>30 ans</v>
      </c>
      <c r="Z20" s="21" t="str">
        <f t="shared" ca="1" si="3"/>
        <v>NON</v>
      </c>
      <c r="AA20" s="22" t="str">
        <f t="shared" si="4"/>
        <v>KUTUNDWA MUNKINA, Chantal</v>
      </c>
      <c r="AB20" s="61">
        <v>51972</v>
      </c>
      <c r="AC20" s="37" t="s">
        <v>1416</v>
      </c>
      <c r="AD20" s="23">
        <f t="shared" si="5"/>
        <v>46044</v>
      </c>
    </row>
    <row r="21" spans="1:30" x14ac:dyDescent="0.25">
      <c r="A21" s="24" t="s">
        <v>173</v>
      </c>
      <c r="B21" s="44" t="s">
        <v>174</v>
      </c>
      <c r="C21" s="44" t="s">
        <v>175</v>
      </c>
      <c r="D21" s="37" t="s">
        <v>176</v>
      </c>
      <c r="E21" s="45">
        <v>44700</v>
      </c>
      <c r="F21" s="46">
        <v>3</v>
      </c>
      <c r="G21" s="42">
        <f t="shared" si="0"/>
        <v>28695</v>
      </c>
      <c r="H21" t="s">
        <v>1418</v>
      </c>
      <c r="I21" s="59">
        <v>1</v>
      </c>
      <c r="J21" s="25" t="s">
        <v>46</v>
      </c>
      <c r="K21" s="26" t="s">
        <v>177</v>
      </c>
      <c r="L21" s="27"/>
      <c r="M21" s="28"/>
      <c r="N21" s="49" t="s">
        <v>178</v>
      </c>
      <c r="O21" s="15" t="str">
        <f t="shared" si="1"/>
        <v>COD20001_Z010301</v>
      </c>
      <c r="P21" s="51" t="s">
        <v>179</v>
      </c>
      <c r="Q21" s="51" t="s">
        <v>38</v>
      </c>
      <c r="R21" s="55" t="s">
        <v>180</v>
      </c>
      <c r="S21" s="29" t="s">
        <v>40</v>
      </c>
      <c r="T21" s="29" t="s">
        <v>40</v>
      </c>
      <c r="U21" s="29" t="s">
        <v>41</v>
      </c>
      <c r="V21" s="30"/>
      <c r="W21" s="31"/>
      <c r="X21" s="31"/>
      <c r="Y21" s="20" t="str">
        <f t="shared" ca="1" si="2"/>
        <v>45 ans</v>
      </c>
      <c r="Z21" s="21" t="str">
        <f t="shared" ca="1" si="3"/>
        <v>NON</v>
      </c>
      <c r="AA21" s="22" t="str">
        <f t="shared" si="4"/>
        <v>SOW, Ndeye Fatou</v>
      </c>
      <c r="AB21" s="61">
        <v>52472</v>
      </c>
      <c r="AC21" s="37" t="s">
        <v>1416</v>
      </c>
      <c r="AD21" s="23">
        <f t="shared" si="5"/>
        <v>46005</v>
      </c>
    </row>
    <row r="22" spans="1:30" x14ac:dyDescent="0.25">
      <c r="A22" s="24" t="s">
        <v>181</v>
      </c>
      <c r="B22" s="44" t="s">
        <v>182</v>
      </c>
      <c r="C22" s="44" t="s">
        <v>183</v>
      </c>
      <c r="D22" s="37" t="s">
        <v>184</v>
      </c>
      <c r="E22" s="45">
        <v>44732</v>
      </c>
      <c r="F22" s="46">
        <v>6</v>
      </c>
      <c r="G22" s="42">
        <f t="shared" si="0"/>
        <v>29047</v>
      </c>
      <c r="H22" t="s">
        <v>1418</v>
      </c>
      <c r="I22" s="59">
        <v>4</v>
      </c>
      <c r="J22" s="25" t="s">
        <v>46</v>
      </c>
      <c r="K22" s="26" t="s">
        <v>185</v>
      </c>
      <c r="L22" s="27"/>
      <c r="M22" s="28"/>
      <c r="N22" s="49" t="s">
        <v>69</v>
      </c>
      <c r="O22" s="15" t="str">
        <f t="shared" si="1"/>
        <v>RDC1419111_E010700</v>
      </c>
      <c r="P22" s="51" t="s">
        <v>70</v>
      </c>
      <c r="Q22" s="51" t="s">
        <v>38</v>
      </c>
      <c r="R22" s="55" t="s">
        <v>160</v>
      </c>
      <c r="S22" s="29" t="s">
        <v>40</v>
      </c>
      <c r="T22" s="29" t="s">
        <v>40</v>
      </c>
      <c r="U22" s="29" t="s">
        <v>41</v>
      </c>
      <c r="V22" s="30"/>
      <c r="W22" s="31"/>
      <c r="X22" s="31"/>
      <c r="Y22" s="20" t="str">
        <f t="shared" ca="1" si="2"/>
        <v>44 ans</v>
      </c>
      <c r="Z22" s="21" t="str">
        <f t="shared" ca="1" si="3"/>
        <v>NON</v>
      </c>
      <c r="AA22" s="22" t="str">
        <f t="shared" si="4"/>
        <v>KONAN, Kouassi Edouard</v>
      </c>
      <c r="AB22" s="61">
        <v>52506</v>
      </c>
      <c r="AC22" s="37" t="s">
        <v>1417</v>
      </c>
      <c r="AD22" s="23">
        <f t="shared" si="5"/>
        <v>45829</v>
      </c>
    </row>
    <row r="23" spans="1:30" x14ac:dyDescent="0.25">
      <c r="A23" s="24" t="s">
        <v>186</v>
      </c>
      <c r="B23" s="44" t="s">
        <v>187</v>
      </c>
      <c r="C23" s="44" t="s">
        <v>188</v>
      </c>
      <c r="D23" s="37" t="s">
        <v>189</v>
      </c>
      <c r="E23" s="45">
        <v>44277</v>
      </c>
      <c r="F23" s="46">
        <v>5</v>
      </c>
      <c r="G23" s="42">
        <f t="shared" si="0"/>
        <v>32667</v>
      </c>
      <c r="H23" t="s">
        <v>1418</v>
      </c>
      <c r="I23" s="59">
        <v>1</v>
      </c>
      <c r="J23" s="25" t="s">
        <v>152</v>
      </c>
      <c r="K23" s="26" t="s">
        <v>190</v>
      </c>
      <c r="L23" s="27"/>
      <c r="M23" s="28"/>
      <c r="N23" s="49" t="s">
        <v>133</v>
      </c>
      <c r="O23" s="15" t="str">
        <f t="shared" si="1"/>
        <v>COD2299_Z010301</v>
      </c>
      <c r="P23" s="51" t="s">
        <v>134</v>
      </c>
      <c r="Q23" s="51" t="s">
        <v>38</v>
      </c>
      <c r="R23" s="55" t="s">
        <v>135</v>
      </c>
      <c r="S23" s="29" t="s">
        <v>40</v>
      </c>
      <c r="T23" s="29" t="s">
        <v>40</v>
      </c>
      <c r="U23" s="29" t="s">
        <v>41</v>
      </c>
      <c r="V23" s="30"/>
      <c r="W23" s="31"/>
      <c r="X23" s="31"/>
      <c r="Y23" s="20" t="str">
        <f t="shared" ca="1" si="2"/>
        <v>34 ans</v>
      </c>
      <c r="Z23" s="21" t="str">
        <f t="shared" ca="1" si="3"/>
        <v>NON</v>
      </c>
      <c r="AA23" s="22" t="str">
        <f t="shared" si="4"/>
        <v>NGANDU KALALA, Cedrick</v>
      </c>
      <c r="AB23" s="61">
        <v>51881</v>
      </c>
      <c r="AC23" s="37" t="s">
        <v>1417</v>
      </c>
      <c r="AD23" s="23" t="e">
        <f t="shared" si="5"/>
        <v>#REF!</v>
      </c>
    </row>
    <row r="24" spans="1:30" x14ac:dyDescent="0.25">
      <c r="A24" s="24" t="s">
        <v>191</v>
      </c>
      <c r="B24" s="44" t="s">
        <v>192</v>
      </c>
      <c r="C24" s="44" t="s">
        <v>193</v>
      </c>
      <c r="D24" s="37" t="s">
        <v>194</v>
      </c>
      <c r="E24" s="45">
        <v>44928</v>
      </c>
      <c r="F24" s="46">
        <v>4</v>
      </c>
      <c r="G24" s="42">
        <f t="shared" si="0"/>
        <v>30969</v>
      </c>
      <c r="H24" t="s">
        <v>1418</v>
      </c>
      <c r="I24" s="59">
        <v>4</v>
      </c>
      <c r="J24" s="25" t="s">
        <v>46</v>
      </c>
      <c r="K24" s="26"/>
      <c r="L24" s="27"/>
      <c r="M24" s="28"/>
      <c r="N24" s="49" t="s">
        <v>79</v>
      </c>
      <c r="O24" s="15" t="str">
        <f t="shared" si="1"/>
        <v>COD2299_Z010201</v>
      </c>
      <c r="P24" s="51" t="s">
        <v>80</v>
      </c>
      <c r="Q24" s="51" t="s">
        <v>81</v>
      </c>
      <c r="R24" s="55" t="s">
        <v>51</v>
      </c>
      <c r="S24" s="29" t="s">
        <v>82</v>
      </c>
      <c r="T24" s="29" t="s">
        <v>195</v>
      </c>
      <c r="U24" s="29" t="s">
        <v>41</v>
      </c>
      <c r="V24" s="30"/>
      <c r="W24" s="31"/>
      <c r="X24" s="31"/>
      <c r="Y24" s="20" t="str">
        <f t="shared" ca="1" si="2"/>
        <v>38 ans</v>
      </c>
      <c r="Z24" s="21" t="str">
        <f t="shared" ca="1" si="3"/>
        <v>NON</v>
      </c>
      <c r="AA24" s="22" t="str">
        <f t="shared" si="4"/>
        <v>MUSAO TAMBWE, Alexandrine</v>
      </c>
      <c r="AB24" s="61">
        <v>50978</v>
      </c>
      <c r="AC24" s="37" t="s">
        <v>1417</v>
      </c>
      <c r="AD24" s="23">
        <f t="shared" si="5"/>
        <v>45750</v>
      </c>
    </row>
    <row r="25" spans="1:30" x14ac:dyDescent="0.25">
      <c r="A25" s="24" t="s">
        <v>196</v>
      </c>
      <c r="B25" s="44" t="s">
        <v>197</v>
      </c>
      <c r="C25" s="44" t="s">
        <v>198</v>
      </c>
      <c r="D25" s="37" t="s">
        <v>199</v>
      </c>
      <c r="E25" s="45">
        <v>45019</v>
      </c>
      <c r="F25" s="46">
        <v>5</v>
      </c>
      <c r="G25" s="42">
        <f t="shared" si="0"/>
        <v>26546</v>
      </c>
      <c r="H25" t="s">
        <v>1418</v>
      </c>
      <c r="I25" s="59">
        <v>4</v>
      </c>
      <c r="J25" s="25" t="s">
        <v>46</v>
      </c>
      <c r="K25" s="26" t="s">
        <v>200</v>
      </c>
      <c r="L25" s="27"/>
      <c r="M25" s="28"/>
      <c r="N25" s="49" t="s">
        <v>48</v>
      </c>
      <c r="O25" s="15" t="str">
        <f t="shared" si="1"/>
        <v>Z_10_02</v>
      </c>
      <c r="P25" s="51" t="s">
        <v>49</v>
      </c>
      <c r="Q25" s="51" t="s">
        <v>50</v>
      </c>
      <c r="R25" s="55" t="s">
        <v>51</v>
      </c>
      <c r="S25" s="29" t="s">
        <v>40</v>
      </c>
      <c r="T25" s="29" t="s">
        <v>52</v>
      </c>
      <c r="U25" s="29" t="s">
        <v>41</v>
      </c>
      <c r="V25" s="30"/>
      <c r="W25" s="31"/>
      <c r="X25" s="31"/>
      <c r="Y25" s="20" t="str">
        <f t="shared" ca="1" si="2"/>
        <v>51 ans</v>
      </c>
      <c r="Z25" s="21" t="str">
        <f t="shared" ca="1" si="3"/>
        <v>NON</v>
      </c>
      <c r="AA25" s="22" t="str">
        <f t="shared" si="4"/>
        <v>QUISPE AJORURO, Rolando</v>
      </c>
      <c r="AB25" s="61">
        <v>38388</v>
      </c>
      <c r="AC25" s="37" t="s">
        <v>1417</v>
      </c>
      <c r="AD25" s="23">
        <f t="shared" si="5"/>
        <v>45750</v>
      </c>
    </row>
    <row r="26" spans="1:30" x14ac:dyDescent="0.25">
      <c r="A26" s="24" t="s">
        <v>201</v>
      </c>
      <c r="B26" s="44" t="s">
        <v>202</v>
      </c>
      <c r="C26" s="44" t="s">
        <v>203</v>
      </c>
      <c r="D26" s="37" t="s">
        <v>204</v>
      </c>
      <c r="E26" s="45">
        <v>44949</v>
      </c>
      <c r="F26" s="46">
        <v>4</v>
      </c>
      <c r="G26" s="42">
        <f t="shared" si="0"/>
        <v>35120</v>
      </c>
      <c r="H26" t="s">
        <v>1418</v>
      </c>
      <c r="I26" s="59"/>
      <c r="J26" s="25" t="s">
        <v>46</v>
      </c>
      <c r="K26" s="26" t="s">
        <v>205</v>
      </c>
      <c r="L26" s="27"/>
      <c r="M26" s="28"/>
      <c r="N26" s="49" t="s">
        <v>145</v>
      </c>
      <c r="O26" s="15" t="str">
        <f t="shared" si="1"/>
        <v>RDC182081T_Z010109</v>
      </c>
      <c r="P26" s="51" t="s">
        <v>146</v>
      </c>
      <c r="Q26" s="51" t="s">
        <v>206</v>
      </c>
      <c r="R26" s="55" t="s">
        <v>72</v>
      </c>
      <c r="S26" s="29" t="s">
        <v>52</v>
      </c>
      <c r="T26" s="29" t="s">
        <v>207</v>
      </c>
      <c r="U26" s="29" t="s">
        <v>41</v>
      </c>
      <c r="V26" s="30"/>
      <c r="W26" s="31"/>
      <c r="X26" s="31"/>
      <c r="Y26" s="20" t="str">
        <f t="shared" ca="1" si="2"/>
        <v>27 ans</v>
      </c>
      <c r="Z26" s="21" t="str">
        <f t="shared" ca="1" si="3"/>
        <v>NON</v>
      </c>
      <c r="AA26" s="22" t="str">
        <f t="shared" si="4"/>
        <v>DISUBI, Clotilde</v>
      </c>
      <c r="AB26" s="61">
        <v>52810</v>
      </c>
      <c r="AC26" s="37" t="s">
        <v>1417</v>
      </c>
      <c r="AD26" s="23">
        <f t="shared" si="5"/>
        <v>45291</v>
      </c>
    </row>
    <row r="27" spans="1:30" x14ac:dyDescent="0.25">
      <c r="A27" s="24" t="s">
        <v>208</v>
      </c>
      <c r="B27" s="44" t="s">
        <v>209</v>
      </c>
      <c r="C27" s="44" t="s">
        <v>210</v>
      </c>
      <c r="D27" s="37" t="s">
        <v>211</v>
      </c>
      <c r="E27" s="45">
        <v>44928</v>
      </c>
      <c r="F27" s="46">
        <v>4</v>
      </c>
      <c r="G27" s="42">
        <f t="shared" si="0"/>
        <v>31784</v>
      </c>
      <c r="H27" t="s">
        <v>1418</v>
      </c>
      <c r="I27" s="59">
        <v>3</v>
      </c>
      <c r="J27" s="25" t="s">
        <v>46</v>
      </c>
      <c r="K27" s="26" t="s">
        <v>212</v>
      </c>
      <c r="L27" s="27"/>
      <c r="M27" s="28"/>
      <c r="N27" s="49" t="s">
        <v>79</v>
      </c>
      <c r="O27" s="15" t="str">
        <f t="shared" si="1"/>
        <v>RDC1217711_A060100</v>
      </c>
      <c r="P27" s="51" t="s">
        <v>80</v>
      </c>
      <c r="Q27" s="51" t="s">
        <v>81</v>
      </c>
      <c r="R27" s="55" t="s">
        <v>51</v>
      </c>
      <c r="S27" s="29" t="s">
        <v>82</v>
      </c>
      <c r="T27" s="29" t="s">
        <v>213</v>
      </c>
      <c r="U27" s="29" t="s">
        <v>41</v>
      </c>
      <c r="V27" s="30"/>
      <c r="W27" s="31"/>
      <c r="X27" s="31"/>
      <c r="Y27" s="20" t="str">
        <f t="shared" ca="1" si="2"/>
        <v>36 ans</v>
      </c>
      <c r="Z27" s="21" t="str">
        <f t="shared" ca="1" si="3"/>
        <v>NON</v>
      </c>
      <c r="AA27" s="22" t="str">
        <f t="shared" si="4"/>
        <v>LOFINDA LIFAKE, Muller</v>
      </c>
      <c r="AB27" s="61">
        <v>51699</v>
      </c>
      <c r="AC27" s="37" t="s">
        <v>1417</v>
      </c>
      <c r="AD27" s="23">
        <f t="shared" si="5"/>
        <v>45657</v>
      </c>
    </row>
    <row r="28" spans="1:30" s="32" customFormat="1" x14ac:dyDescent="0.25">
      <c r="A28" s="62" t="s">
        <v>214</v>
      </c>
      <c r="B28" s="33" t="s">
        <v>215</v>
      </c>
      <c r="C28" s="33" t="s">
        <v>216</v>
      </c>
      <c r="D28" s="32" t="s">
        <v>217</v>
      </c>
      <c r="E28" s="63">
        <v>45047</v>
      </c>
      <c r="F28" s="34">
        <v>6</v>
      </c>
      <c r="G28" s="64">
        <f t="shared" si="0"/>
        <v>27732</v>
      </c>
      <c r="H28" s="32" t="s">
        <v>1418</v>
      </c>
      <c r="I28" s="65">
        <v>7</v>
      </c>
      <c r="J28" s="63" t="s">
        <v>46</v>
      </c>
      <c r="K28" s="66">
        <v>1.10240119860228E+17</v>
      </c>
      <c r="L28" s="67"/>
      <c r="M28" s="68"/>
      <c r="N28" s="35" t="s">
        <v>218</v>
      </c>
      <c r="O28" s="69" t="str">
        <f t="shared" si="1"/>
        <v>COD2299_Z010201</v>
      </c>
      <c r="P28" s="36" t="s">
        <v>219</v>
      </c>
      <c r="Q28" s="36" t="s">
        <v>90</v>
      </c>
      <c r="R28" s="52" t="s">
        <v>91</v>
      </c>
      <c r="S28" s="70" t="s">
        <v>92</v>
      </c>
      <c r="T28" s="70" t="s">
        <v>92</v>
      </c>
      <c r="U28" s="70" t="s">
        <v>41</v>
      </c>
      <c r="V28" s="71"/>
      <c r="W28" s="72"/>
      <c r="X28" s="72"/>
      <c r="Y28" s="73" t="str">
        <f t="shared" ca="1" si="2"/>
        <v>47 ans</v>
      </c>
      <c r="Z28" s="74" t="str">
        <f t="shared" ca="1" si="3"/>
        <v>NON</v>
      </c>
      <c r="AA28" s="75" t="str">
        <f t="shared" si="4"/>
        <v>BIGIRINDAVYI, Jean-Bosco</v>
      </c>
      <c r="AB28" s="76">
        <v>52293</v>
      </c>
      <c r="AC28" s="32" t="s">
        <v>1417</v>
      </c>
      <c r="AD28" s="77">
        <f t="shared" si="5"/>
        <v>45779</v>
      </c>
    </row>
    <row r="29" spans="1:30" x14ac:dyDescent="0.25">
      <c r="A29" s="24" t="s">
        <v>220</v>
      </c>
      <c r="B29" s="44" t="s">
        <v>221</v>
      </c>
      <c r="C29" s="44" t="s">
        <v>222</v>
      </c>
      <c r="D29" s="37" t="s">
        <v>223</v>
      </c>
      <c r="E29" s="45">
        <v>45019</v>
      </c>
      <c r="F29" s="46">
        <v>3</v>
      </c>
      <c r="G29" s="42">
        <f t="shared" si="0"/>
        <v>31679</v>
      </c>
      <c r="H29" t="s">
        <v>1418</v>
      </c>
      <c r="I29" s="59">
        <v>0</v>
      </c>
      <c r="J29" s="25" t="s">
        <v>46</v>
      </c>
      <c r="K29" s="26" t="s">
        <v>224</v>
      </c>
      <c r="L29" s="27"/>
      <c r="M29" s="28"/>
      <c r="N29" s="49" t="s">
        <v>225</v>
      </c>
      <c r="O29" s="15" t="str">
        <f t="shared" si="1"/>
        <v>COD2299_Z010301</v>
      </c>
      <c r="P29" s="51" t="s">
        <v>226</v>
      </c>
      <c r="Q29" s="51" t="s">
        <v>227</v>
      </c>
      <c r="R29" s="55" t="s">
        <v>39</v>
      </c>
      <c r="S29" s="29" t="s">
        <v>40</v>
      </c>
      <c r="T29" s="29" t="s">
        <v>40</v>
      </c>
      <c r="U29" s="29" t="s">
        <v>41</v>
      </c>
      <c r="V29" s="30"/>
      <c r="W29" s="31"/>
      <c r="X29" s="31"/>
      <c r="Y29" s="20" t="str">
        <f t="shared" ca="1" si="2"/>
        <v>37 ans</v>
      </c>
      <c r="Z29" s="21" t="str">
        <f t="shared" ca="1" si="3"/>
        <v>NON</v>
      </c>
      <c r="AA29" s="22" t="str">
        <f t="shared" si="4"/>
        <v>PHAMBU BABAKA, Emmanuel</v>
      </c>
      <c r="AB29" s="61">
        <v>51005</v>
      </c>
      <c r="AC29" s="37" t="s">
        <v>1416</v>
      </c>
      <c r="AD29" s="23">
        <f t="shared" si="5"/>
        <v>45291</v>
      </c>
    </row>
    <row r="30" spans="1:30" x14ac:dyDescent="0.25">
      <c r="A30" s="24" t="s">
        <v>228</v>
      </c>
      <c r="B30" s="44" t="s">
        <v>229</v>
      </c>
      <c r="C30" s="44" t="s">
        <v>230</v>
      </c>
      <c r="D30" s="37" t="s">
        <v>231</v>
      </c>
      <c r="E30" s="45">
        <v>44958</v>
      </c>
      <c r="F30" s="46">
        <v>6</v>
      </c>
      <c r="G30" s="42">
        <f t="shared" si="0"/>
        <v>25775</v>
      </c>
      <c r="H30" t="s">
        <v>1418</v>
      </c>
      <c r="I30" s="59">
        <v>6</v>
      </c>
      <c r="J30" s="25" t="s">
        <v>34</v>
      </c>
      <c r="K30" s="26" t="s">
        <v>232</v>
      </c>
      <c r="L30" s="27"/>
      <c r="M30" s="28"/>
      <c r="N30" s="49" t="s">
        <v>233</v>
      </c>
      <c r="O30" s="15" t="str">
        <f t="shared" si="1"/>
        <v>RDC1217911_A020600</v>
      </c>
      <c r="P30" s="51" t="s">
        <v>234</v>
      </c>
      <c r="Q30" s="51" t="s">
        <v>90</v>
      </c>
      <c r="R30" s="55" t="s">
        <v>91</v>
      </c>
      <c r="S30" s="29" t="s">
        <v>166</v>
      </c>
      <c r="T30" s="29" t="s">
        <v>92</v>
      </c>
      <c r="U30" s="29" t="s">
        <v>41</v>
      </c>
      <c r="V30" s="30"/>
      <c r="W30" s="31"/>
      <c r="X30" s="31"/>
      <c r="Y30" s="20" t="str">
        <f t="shared" ca="1" si="2"/>
        <v>53 ans</v>
      </c>
      <c r="Z30" s="21" t="str">
        <f t="shared" ca="1" si="3"/>
        <v>NON</v>
      </c>
      <c r="AA30" s="22" t="str">
        <f t="shared" si="4"/>
        <v>MEERSSEMAN, Joël Guy L.</v>
      </c>
      <c r="AB30" s="61">
        <v>50615</v>
      </c>
      <c r="AC30" s="37" t="s">
        <v>1417</v>
      </c>
      <c r="AD30" s="23">
        <f t="shared" si="5"/>
        <v>45657</v>
      </c>
    </row>
    <row r="31" spans="1:30" x14ac:dyDescent="0.25">
      <c r="A31" s="24" t="s">
        <v>235</v>
      </c>
      <c r="B31" s="44" t="s">
        <v>236</v>
      </c>
      <c r="C31" s="44" t="s">
        <v>237</v>
      </c>
      <c r="D31" s="37" t="s">
        <v>238</v>
      </c>
      <c r="E31" s="45">
        <v>44928</v>
      </c>
      <c r="F31" s="46">
        <v>5</v>
      </c>
      <c r="G31" s="42">
        <f t="shared" si="0"/>
        <v>32213</v>
      </c>
      <c r="H31" s="25" t="s">
        <v>104</v>
      </c>
      <c r="I31" s="59">
        <v>1</v>
      </c>
      <c r="J31" s="25" t="s">
        <v>46</v>
      </c>
      <c r="K31" s="26" t="s">
        <v>239</v>
      </c>
      <c r="L31" s="27"/>
      <c r="M31" s="28"/>
      <c r="N31" s="49" t="s">
        <v>88</v>
      </c>
      <c r="O31" s="15" t="str">
        <f t="shared" si="1"/>
        <v>RDC1217711_B050400</v>
      </c>
      <c r="P31" s="51" t="s">
        <v>89</v>
      </c>
      <c r="Q31" s="51" t="s">
        <v>90</v>
      </c>
      <c r="R31" s="55" t="s">
        <v>91</v>
      </c>
      <c r="S31" s="29" t="s">
        <v>40</v>
      </c>
      <c r="T31" s="29" t="s">
        <v>195</v>
      </c>
      <c r="U31" s="29" t="s">
        <v>41</v>
      </c>
      <c r="V31" s="30"/>
      <c r="W31" s="31"/>
      <c r="X31" s="31"/>
      <c r="Y31" s="20" t="str">
        <f t="shared" ca="1" si="2"/>
        <v>35 ans</v>
      </c>
      <c r="Z31" s="21" t="str">
        <f t="shared" ca="1" si="3"/>
        <v>NON</v>
      </c>
      <c r="AA31" s="22" t="str">
        <f t="shared" si="4"/>
        <v>KAMBALE  NZILAMBA, Jeadot</v>
      </c>
      <c r="AB31" s="61">
        <v>52083</v>
      </c>
      <c r="AC31" s="37" t="s">
        <v>1417</v>
      </c>
      <c r="AD31" s="23">
        <f t="shared" si="5"/>
        <v>45657</v>
      </c>
    </row>
    <row r="32" spans="1:30" x14ac:dyDescent="0.25">
      <c r="A32" s="24" t="s">
        <v>240</v>
      </c>
      <c r="B32" s="44" t="s">
        <v>241</v>
      </c>
      <c r="C32" s="44" t="s">
        <v>242</v>
      </c>
      <c r="D32" s="37" t="s">
        <v>243</v>
      </c>
      <c r="E32" s="45">
        <v>44928</v>
      </c>
      <c r="F32" s="46">
        <v>5</v>
      </c>
      <c r="G32" s="42">
        <f t="shared" si="0"/>
        <v>31000</v>
      </c>
      <c r="H32" t="s">
        <v>1418</v>
      </c>
      <c r="I32" s="59">
        <v>6</v>
      </c>
      <c r="J32" s="25" t="s">
        <v>46</v>
      </c>
      <c r="K32" s="26"/>
      <c r="L32" s="27"/>
      <c r="M32" s="28"/>
      <c r="N32" s="49" t="s">
        <v>79</v>
      </c>
      <c r="O32" s="15" t="str">
        <f t="shared" si="1"/>
        <v>COD2299_Z010301</v>
      </c>
      <c r="P32" s="51" t="s">
        <v>80</v>
      </c>
      <c r="Q32" s="51" t="s">
        <v>81</v>
      </c>
      <c r="R32" s="55" t="s">
        <v>51</v>
      </c>
      <c r="S32" s="29" t="s">
        <v>92</v>
      </c>
      <c r="T32" s="29" t="s">
        <v>53</v>
      </c>
      <c r="U32" s="29" t="s">
        <v>41</v>
      </c>
      <c r="V32" s="30"/>
      <c r="W32" s="31"/>
      <c r="X32" s="31"/>
      <c r="Y32" s="20" t="str">
        <f t="shared" ca="1" si="2"/>
        <v>38 ans</v>
      </c>
      <c r="Z32" s="21" t="str">
        <f t="shared" ca="1" si="3"/>
        <v>NON</v>
      </c>
      <c r="AA32" s="22" t="str">
        <f t="shared" si="4"/>
        <v>TANKWEY, Yves</v>
      </c>
      <c r="AB32" s="61">
        <v>40143</v>
      </c>
      <c r="AC32" s="37" t="s">
        <v>1417</v>
      </c>
      <c r="AD32" s="23">
        <f t="shared" si="5"/>
        <v>45657</v>
      </c>
    </row>
    <row r="33" spans="1:30" x14ac:dyDescent="0.25">
      <c r="A33" s="24" t="s">
        <v>244</v>
      </c>
      <c r="B33" s="44" t="s">
        <v>245</v>
      </c>
      <c r="C33" s="44" t="s">
        <v>246</v>
      </c>
      <c r="D33" s="37" t="s">
        <v>247</v>
      </c>
      <c r="E33" s="45">
        <v>44137</v>
      </c>
      <c r="F33" s="46">
        <v>4</v>
      </c>
      <c r="G33" s="42">
        <f t="shared" si="0"/>
        <v>33719</v>
      </c>
      <c r="H33" s="25" t="s">
        <v>104</v>
      </c>
      <c r="I33" s="59">
        <v>1</v>
      </c>
      <c r="J33" s="25" t="s">
        <v>46</v>
      </c>
      <c r="K33" s="26" t="s">
        <v>248</v>
      </c>
      <c r="L33" s="27"/>
      <c r="M33" s="28"/>
      <c r="N33" s="49" t="s">
        <v>79</v>
      </c>
      <c r="O33" s="15" t="str">
        <f t="shared" si="1"/>
        <v>RDC1217711_A060100</v>
      </c>
      <c r="P33" s="51" t="s">
        <v>80</v>
      </c>
      <c r="Q33" s="51" t="s">
        <v>81</v>
      </c>
      <c r="R33" s="55" t="s">
        <v>51</v>
      </c>
      <c r="S33" s="29" t="s">
        <v>82</v>
      </c>
      <c r="T33" s="29" t="s">
        <v>213</v>
      </c>
      <c r="U33" s="29" t="s">
        <v>41</v>
      </c>
      <c r="V33" s="30"/>
      <c r="W33" s="31"/>
      <c r="X33" s="31"/>
      <c r="Y33" s="20" t="str">
        <f t="shared" ca="1" si="2"/>
        <v>31 ans</v>
      </c>
      <c r="Z33" s="21" t="str">
        <f t="shared" ca="1" si="3"/>
        <v>NON</v>
      </c>
      <c r="AA33" s="22" t="str">
        <f t="shared" si="4"/>
        <v>LOFINDA LIFAKE, Muller</v>
      </c>
      <c r="AB33" s="61">
        <v>51696</v>
      </c>
      <c r="AC33" s="37" t="s">
        <v>1417</v>
      </c>
      <c r="AD33" s="23">
        <f t="shared" si="5"/>
        <v>45657</v>
      </c>
    </row>
    <row r="34" spans="1:30" x14ac:dyDescent="0.25">
      <c r="A34" s="24" t="s">
        <v>249</v>
      </c>
      <c r="B34" s="44" t="s">
        <v>250</v>
      </c>
      <c r="C34" s="44" t="s">
        <v>251</v>
      </c>
      <c r="D34" s="37" t="s">
        <v>252</v>
      </c>
      <c r="E34" s="45">
        <v>44348</v>
      </c>
      <c r="F34" s="46">
        <v>6</v>
      </c>
      <c r="G34" s="42">
        <f t="shared" si="0"/>
        <v>33130</v>
      </c>
      <c r="H34" t="s">
        <v>1418</v>
      </c>
      <c r="I34" s="59">
        <v>1</v>
      </c>
      <c r="J34" s="25" t="s">
        <v>46</v>
      </c>
      <c r="K34" s="26" t="s">
        <v>253</v>
      </c>
      <c r="L34" s="27"/>
      <c r="M34" s="28"/>
      <c r="N34" s="49" t="s">
        <v>170</v>
      </c>
      <c r="O34" s="15" t="str">
        <f t="shared" si="1"/>
        <v>COD20001_Z030701</v>
      </c>
      <c r="P34" s="51" t="s">
        <v>171</v>
      </c>
      <c r="Q34" s="51" t="s">
        <v>38</v>
      </c>
      <c r="R34" s="55" t="s">
        <v>172</v>
      </c>
      <c r="S34" s="29" t="s">
        <v>40</v>
      </c>
      <c r="T34" s="29" t="s">
        <v>40</v>
      </c>
      <c r="U34" s="29" t="s">
        <v>41</v>
      </c>
      <c r="V34" s="30"/>
      <c r="W34" s="31"/>
      <c r="X34" s="31"/>
      <c r="Y34" s="20" t="str">
        <f t="shared" ca="1" si="2"/>
        <v>33 ans</v>
      </c>
      <c r="Z34" s="21" t="str">
        <f t="shared" ca="1" si="3"/>
        <v>NON</v>
      </c>
      <c r="AA34" s="22" t="str">
        <f t="shared" si="4"/>
        <v>HENDERYCKX, Emmanuelle Myriam H.</v>
      </c>
      <c r="AB34" s="61">
        <v>51992</v>
      </c>
      <c r="AC34" s="37" t="s">
        <v>1417</v>
      </c>
      <c r="AD34" s="23">
        <f t="shared" si="5"/>
        <v>46044</v>
      </c>
    </row>
    <row r="35" spans="1:30" x14ac:dyDescent="0.25">
      <c r="A35" s="24" t="s">
        <v>254</v>
      </c>
      <c r="B35" s="44" t="s">
        <v>255</v>
      </c>
      <c r="C35" s="44" t="s">
        <v>256</v>
      </c>
      <c r="D35" s="37" t="s">
        <v>257</v>
      </c>
      <c r="E35" s="45">
        <v>44928</v>
      </c>
      <c r="F35" s="46" t="s">
        <v>140</v>
      </c>
      <c r="G35" s="42">
        <f t="shared" si="0"/>
        <v>28678</v>
      </c>
      <c r="H35" t="s">
        <v>1418</v>
      </c>
      <c r="I35" s="59">
        <v>6</v>
      </c>
      <c r="J35" s="25" t="s">
        <v>46</v>
      </c>
      <c r="K35" s="26" t="s">
        <v>258</v>
      </c>
      <c r="L35" s="27"/>
      <c r="M35" s="28"/>
      <c r="N35" s="49" t="s">
        <v>79</v>
      </c>
      <c r="O35" s="15" t="str">
        <f t="shared" si="1"/>
        <v>COD2299_Z010201</v>
      </c>
      <c r="P35" s="51" t="s">
        <v>80</v>
      </c>
      <c r="Q35" s="51" t="s">
        <v>81</v>
      </c>
      <c r="R35" s="55" t="s">
        <v>51</v>
      </c>
      <c r="S35" s="29" t="s">
        <v>82</v>
      </c>
      <c r="T35" s="29" t="s">
        <v>195</v>
      </c>
      <c r="U35" s="29" t="s">
        <v>41</v>
      </c>
      <c r="V35" s="30"/>
      <c r="W35" s="31"/>
      <c r="X35" s="31"/>
      <c r="Y35" s="20" t="str">
        <f t="shared" ca="1" si="2"/>
        <v>45 ans</v>
      </c>
      <c r="Z35" s="21" t="str">
        <f t="shared" ca="1" si="3"/>
        <v>NON</v>
      </c>
      <c r="AA35" s="22" t="str">
        <f t="shared" si="4"/>
        <v>OSOMBA PUTSHI, Hervé</v>
      </c>
      <c r="AB35" s="61">
        <v>50631</v>
      </c>
      <c r="AC35" s="37" t="s">
        <v>1417</v>
      </c>
      <c r="AD35" s="23">
        <f t="shared" si="5"/>
        <v>45657</v>
      </c>
    </row>
    <row r="36" spans="1:30" x14ac:dyDescent="0.25">
      <c r="A36" s="24" t="s">
        <v>259</v>
      </c>
      <c r="B36" s="44" t="s">
        <v>260</v>
      </c>
      <c r="C36" s="44" t="s">
        <v>261</v>
      </c>
      <c r="D36" s="37" t="s">
        <v>262</v>
      </c>
      <c r="E36" s="45">
        <v>44823</v>
      </c>
      <c r="F36" s="46">
        <v>4</v>
      </c>
      <c r="G36" s="42">
        <f t="shared" si="0"/>
        <v>34515</v>
      </c>
      <c r="H36" s="25" t="s">
        <v>104</v>
      </c>
      <c r="I36" s="59">
        <v>0</v>
      </c>
      <c r="J36" s="25" t="s">
        <v>34</v>
      </c>
      <c r="K36" s="26"/>
      <c r="L36" s="27"/>
      <c r="M36" s="28"/>
      <c r="N36" s="49" t="s">
        <v>97</v>
      </c>
      <c r="O36" s="15" t="str">
        <f t="shared" si="1"/>
        <v>Z030809</v>
      </c>
      <c r="P36" s="51" t="s">
        <v>98</v>
      </c>
      <c r="Q36" s="51" t="s">
        <v>81</v>
      </c>
      <c r="R36" s="55" t="s">
        <v>51</v>
      </c>
      <c r="S36" s="29" t="s">
        <v>74</v>
      </c>
      <c r="T36" s="29" t="s">
        <v>82</v>
      </c>
      <c r="U36" s="29" t="s">
        <v>41</v>
      </c>
      <c r="V36" s="30"/>
      <c r="W36" s="31"/>
      <c r="X36" s="31"/>
      <c r="Y36" s="20" t="str">
        <f t="shared" ca="1" si="2"/>
        <v>29 ans</v>
      </c>
      <c r="Z36" s="21" t="str">
        <f t="shared" ca="1" si="3"/>
        <v>NON</v>
      </c>
      <c r="AA36" s="22" t="str">
        <f t="shared" si="4"/>
        <v>RAJAONARISOA EP ANDRIANTAVY, Mamy Arivelo Hanitriniaina</v>
      </c>
      <c r="AB36" s="61">
        <v>52679</v>
      </c>
      <c r="AC36" s="37" t="s">
        <v>1416</v>
      </c>
      <c r="AD36" s="23">
        <f t="shared" si="5"/>
        <v>45554</v>
      </c>
    </row>
    <row r="37" spans="1:30" x14ac:dyDescent="0.25">
      <c r="A37" s="24" t="s">
        <v>263</v>
      </c>
      <c r="B37" s="44" t="s">
        <v>264</v>
      </c>
      <c r="C37" s="44" t="s">
        <v>265</v>
      </c>
      <c r="D37" s="37" t="s">
        <v>139</v>
      </c>
      <c r="E37" s="45">
        <v>44927</v>
      </c>
      <c r="F37" s="46" t="s">
        <v>140</v>
      </c>
      <c r="G37" s="42">
        <f t="shared" si="0"/>
        <v>30195</v>
      </c>
      <c r="H37" t="s">
        <v>1418</v>
      </c>
      <c r="I37" s="59">
        <v>8</v>
      </c>
      <c r="J37" s="25" t="s">
        <v>46</v>
      </c>
      <c r="K37" s="26"/>
      <c r="L37" s="27"/>
      <c r="M37" s="28"/>
      <c r="N37" s="49" t="s">
        <v>105</v>
      </c>
      <c r="O37" s="15" t="str">
        <f t="shared" si="1"/>
        <v>COD2299_Z010201</v>
      </c>
      <c r="P37" s="51" t="s">
        <v>106</v>
      </c>
      <c r="Q37" s="51" t="s">
        <v>71</v>
      </c>
      <c r="R37" s="55" t="s">
        <v>72</v>
      </c>
      <c r="S37" s="29" t="s">
        <v>74</v>
      </c>
      <c r="T37" s="29" t="s">
        <v>74</v>
      </c>
      <c r="U37" s="29" t="s">
        <v>41</v>
      </c>
      <c r="V37" s="30"/>
      <c r="W37" s="31"/>
      <c r="X37" s="31"/>
      <c r="Y37" s="20" t="str">
        <f t="shared" ca="1" si="2"/>
        <v>41 ans</v>
      </c>
      <c r="Z37" s="21" t="str">
        <f t="shared" ca="1" si="3"/>
        <v>NON</v>
      </c>
      <c r="AA37" s="22" t="str">
        <f t="shared" si="4"/>
        <v>BARHIKEKA MACECE, Jean Baptiste</v>
      </c>
      <c r="AB37" s="61">
        <v>52517</v>
      </c>
      <c r="AC37" s="37" t="s">
        <v>1417</v>
      </c>
      <c r="AD37" s="23">
        <f t="shared" si="5"/>
        <v>45657</v>
      </c>
    </row>
    <row r="38" spans="1:30" x14ac:dyDescent="0.25">
      <c r="A38" s="24" t="s">
        <v>266</v>
      </c>
      <c r="B38" s="44" t="s">
        <v>267</v>
      </c>
      <c r="C38" s="44" t="s">
        <v>158</v>
      </c>
      <c r="D38" s="37" t="s">
        <v>268</v>
      </c>
      <c r="E38" s="45">
        <v>44697</v>
      </c>
      <c r="F38" s="46">
        <v>4</v>
      </c>
      <c r="G38" s="42">
        <f t="shared" si="0"/>
        <v>29793</v>
      </c>
      <c r="H38" t="s">
        <v>1418</v>
      </c>
      <c r="I38" s="59">
        <v>7</v>
      </c>
      <c r="J38" s="25" t="s">
        <v>46</v>
      </c>
      <c r="K38" s="26" t="s">
        <v>269</v>
      </c>
      <c r="L38" s="27"/>
      <c r="M38" s="28"/>
      <c r="N38" s="49" t="s">
        <v>69</v>
      </c>
      <c r="O38" s="15" t="str">
        <f t="shared" si="1"/>
        <v>RDC1419111_E010700</v>
      </c>
      <c r="P38" s="51" t="s">
        <v>70</v>
      </c>
      <c r="Q38" s="51" t="s">
        <v>81</v>
      </c>
      <c r="R38" s="55" t="s">
        <v>51</v>
      </c>
      <c r="S38" s="29"/>
      <c r="T38" s="29" t="s">
        <v>195</v>
      </c>
      <c r="U38" s="29" t="s">
        <v>41</v>
      </c>
      <c r="V38" s="30"/>
      <c r="W38" s="31"/>
      <c r="X38" s="31"/>
      <c r="Y38" s="20" t="str">
        <f t="shared" ca="1" si="2"/>
        <v>42 ans</v>
      </c>
      <c r="Z38" s="21" t="str">
        <f t="shared" ca="1" si="3"/>
        <v>NON</v>
      </c>
      <c r="AA38" s="22" t="str">
        <f t="shared" si="4"/>
        <v>Nandindo, Chantal</v>
      </c>
      <c r="AB38" s="61">
        <v>52468</v>
      </c>
      <c r="AC38" s="37" t="s">
        <v>1416</v>
      </c>
      <c r="AD38" s="23">
        <f t="shared" si="5"/>
        <v>45829</v>
      </c>
    </row>
    <row r="39" spans="1:30" x14ac:dyDescent="0.25">
      <c r="A39" s="24" t="s">
        <v>270</v>
      </c>
      <c r="B39" s="44" t="s">
        <v>271</v>
      </c>
      <c r="C39" s="44" t="s">
        <v>272</v>
      </c>
      <c r="D39" s="37" t="s">
        <v>273</v>
      </c>
      <c r="E39" s="45">
        <v>45078</v>
      </c>
      <c r="F39" s="46">
        <v>4</v>
      </c>
      <c r="G39" s="42">
        <f t="shared" si="0"/>
        <v>25274</v>
      </c>
      <c r="H39" t="s">
        <v>1418</v>
      </c>
      <c r="I39" s="59">
        <v>3</v>
      </c>
      <c r="J39" s="25" t="s">
        <v>46</v>
      </c>
      <c r="K39" s="26" t="s">
        <v>274</v>
      </c>
      <c r="L39" s="27"/>
      <c r="M39" s="28"/>
      <c r="N39" s="49" t="s">
        <v>133</v>
      </c>
      <c r="O39" s="15" t="str">
        <f t="shared" si="1"/>
        <v>COD2299_Z010201</v>
      </c>
      <c r="P39" s="51" t="s">
        <v>134</v>
      </c>
      <c r="Q39" s="51" t="s">
        <v>38</v>
      </c>
      <c r="R39" s="55" t="s">
        <v>135</v>
      </c>
      <c r="S39" s="29" t="s">
        <v>40</v>
      </c>
      <c r="T39" s="29" t="s">
        <v>207</v>
      </c>
      <c r="U39" s="29" t="s">
        <v>41</v>
      </c>
      <c r="V39" s="30"/>
      <c r="W39" s="31"/>
      <c r="X39" s="31"/>
      <c r="Y39" s="20" t="str">
        <f t="shared" ca="1" si="2"/>
        <v>54 ans</v>
      </c>
      <c r="Z39" s="21" t="str">
        <f t="shared" ca="1" si="3"/>
        <v>NON</v>
      </c>
      <c r="AA39" s="22" t="str">
        <f t="shared" si="4"/>
        <v>MPAKA LUZOLO, Gisèle</v>
      </c>
      <c r="AB39" s="61">
        <v>50987</v>
      </c>
      <c r="AC39" s="37" t="s">
        <v>1417</v>
      </c>
      <c r="AD39" s="23">
        <f t="shared" si="5"/>
        <v>45809</v>
      </c>
    </row>
    <row r="40" spans="1:30" x14ac:dyDescent="0.25">
      <c r="A40" s="24" t="s">
        <v>275</v>
      </c>
      <c r="B40" s="44" t="s">
        <v>276</v>
      </c>
      <c r="C40" s="44" t="s">
        <v>277</v>
      </c>
      <c r="D40" s="37" t="s">
        <v>278</v>
      </c>
      <c r="E40" s="45">
        <v>44743</v>
      </c>
      <c r="F40" s="46">
        <v>3</v>
      </c>
      <c r="G40" s="42">
        <f t="shared" si="0"/>
        <v>31210</v>
      </c>
      <c r="H40" s="25" t="s">
        <v>104</v>
      </c>
      <c r="I40" s="59">
        <v>4</v>
      </c>
      <c r="J40" s="25" t="s">
        <v>46</v>
      </c>
      <c r="K40" s="26"/>
      <c r="L40" s="27"/>
      <c r="M40" s="28"/>
      <c r="N40" s="49" t="s">
        <v>170</v>
      </c>
      <c r="O40" s="15" t="str">
        <f t="shared" si="1"/>
        <v>COD20001_Z030101</v>
      </c>
      <c r="P40" s="51" t="s">
        <v>171</v>
      </c>
      <c r="Q40" s="51" t="s">
        <v>38</v>
      </c>
      <c r="R40" s="55" t="s">
        <v>172</v>
      </c>
      <c r="S40" s="29" t="s">
        <v>40</v>
      </c>
      <c r="T40" s="29" t="s">
        <v>40</v>
      </c>
      <c r="U40" s="29" t="s">
        <v>41</v>
      </c>
      <c r="V40" s="30"/>
      <c r="W40" s="31"/>
      <c r="X40" s="31"/>
      <c r="Y40" s="20" t="str">
        <f t="shared" ca="1" si="2"/>
        <v>38 ans</v>
      </c>
      <c r="Z40" s="21" t="str">
        <f t="shared" ca="1" si="3"/>
        <v>NON</v>
      </c>
      <c r="AA40" s="22" t="str">
        <f t="shared" si="4"/>
        <v>SOW, Ndeye Fatou</v>
      </c>
      <c r="AB40" s="61">
        <v>39673</v>
      </c>
      <c r="AC40" s="37" t="s">
        <v>1416</v>
      </c>
      <c r="AD40" s="23">
        <f t="shared" si="5"/>
        <v>46044</v>
      </c>
    </row>
    <row r="41" spans="1:30" x14ac:dyDescent="0.25">
      <c r="A41" s="24" t="s">
        <v>279</v>
      </c>
      <c r="B41" s="44" t="s">
        <v>280</v>
      </c>
      <c r="C41" s="44" t="s">
        <v>281</v>
      </c>
      <c r="D41" s="37" t="s">
        <v>139</v>
      </c>
      <c r="E41" s="45">
        <v>45001</v>
      </c>
      <c r="F41" s="46" t="s">
        <v>140</v>
      </c>
      <c r="G41" s="42">
        <f t="shared" si="0"/>
        <v>23257</v>
      </c>
      <c r="H41" t="s">
        <v>1418</v>
      </c>
      <c r="I41" s="59">
        <v>3</v>
      </c>
      <c r="J41" s="25" t="s">
        <v>34</v>
      </c>
      <c r="K41" s="26"/>
      <c r="L41" s="27"/>
      <c r="M41" s="28"/>
      <c r="N41" s="49" t="s">
        <v>133</v>
      </c>
      <c r="O41" s="15" t="str">
        <f t="shared" si="1"/>
        <v>COD20001_Z030701</v>
      </c>
      <c r="P41" s="51" t="s">
        <v>134</v>
      </c>
      <c r="Q41" s="51" t="s">
        <v>38</v>
      </c>
      <c r="R41" s="55" t="s">
        <v>135</v>
      </c>
      <c r="S41" s="29" t="s">
        <v>40</v>
      </c>
      <c r="T41" s="29" t="s">
        <v>40</v>
      </c>
      <c r="U41" s="29" t="s">
        <v>41</v>
      </c>
      <c r="V41" s="30"/>
      <c r="W41" s="31"/>
      <c r="X41" s="31"/>
      <c r="Y41" s="20" t="str">
        <f t="shared" ca="1" si="2"/>
        <v>60 ans</v>
      </c>
      <c r="Z41" s="21" t="str">
        <f t="shared" ca="1" si="3"/>
        <v>OUI</v>
      </c>
      <c r="AA41" s="22" t="str">
        <f t="shared" si="4"/>
        <v>ABONGOMOTI, Hugues</v>
      </c>
      <c r="AB41" s="61">
        <v>52896</v>
      </c>
      <c r="AC41" s="37" t="s">
        <v>1417</v>
      </c>
      <c r="AD41" s="23">
        <f t="shared" si="5"/>
        <v>45732</v>
      </c>
    </row>
    <row r="42" spans="1:30" x14ac:dyDescent="0.25">
      <c r="A42" s="24" t="s">
        <v>282</v>
      </c>
      <c r="B42" s="44" t="s">
        <v>283</v>
      </c>
      <c r="C42" s="44" t="s">
        <v>284</v>
      </c>
      <c r="D42" s="37" t="s">
        <v>268</v>
      </c>
      <c r="E42" s="45">
        <v>44757</v>
      </c>
      <c r="F42" s="46">
        <v>4</v>
      </c>
      <c r="G42" s="42">
        <f t="shared" si="0"/>
        <v>32334</v>
      </c>
      <c r="H42" t="s">
        <v>1418</v>
      </c>
      <c r="I42" s="59">
        <v>5</v>
      </c>
      <c r="J42" s="25" t="s">
        <v>46</v>
      </c>
      <c r="K42" s="26"/>
      <c r="L42" s="27"/>
      <c r="M42" s="28"/>
      <c r="N42" s="49" t="s">
        <v>285</v>
      </c>
      <c r="O42" s="15" t="str">
        <f t="shared" si="1"/>
        <v>Z_01_06</v>
      </c>
      <c r="P42" s="51" t="s">
        <v>286</v>
      </c>
      <c r="Q42" s="51" t="s">
        <v>287</v>
      </c>
      <c r="R42" s="55" t="s">
        <v>91</v>
      </c>
      <c r="S42" s="29" t="s">
        <v>82</v>
      </c>
      <c r="T42" s="29" t="s">
        <v>288</v>
      </c>
      <c r="U42" s="29" t="s">
        <v>41</v>
      </c>
      <c r="V42" s="30"/>
      <c r="W42" s="31"/>
      <c r="X42" s="31"/>
      <c r="Y42" s="20" t="str">
        <f t="shared" ca="1" si="2"/>
        <v>35 ans</v>
      </c>
      <c r="Z42" s="21" t="str">
        <f t="shared" ca="1" si="3"/>
        <v>NON</v>
      </c>
      <c r="AA42" s="22" t="str">
        <f t="shared" si="4"/>
        <v>YABI, Chaffra Charles</v>
      </c>
      <c r="AB42" s="61">
        <v>52557</v>
      </c>
      <c r="AC42" s="37" t="s">
        <v>1416</v>
      </c>
      <c r="AD42" s="23">
        <f t="shared" si="5"/>
        <v>45991</v>
      </c>
    </row>
    <row r="43" spans="1:30" x14ac:dyDescent="0.25">
      <c r="A43" s="24" t="s">
        <v>289</v>
      </c>
      <c r="B43" s="44" t="s">
        <v>290</v>
      </c>
      <c r="C43" s="44" t="s">
        <v>291</v>
      </c>
      <c r="D43" s="37" t="s">
        <v>292</v>
      </c>
      <c r="E43" s="45">
        <v>44928</v>
      </c>
      <c r="F43" s="46">
        <v>6</v>
      </c>
      <c r="G43" s="42">
        <f t="shared" si="0"/>
        <v>22938</v>
      </c>
      <c r="H43" t="s">
        <v>1418</v>
      </c>
      <c r="I43" s="59">
        <v>1</v>
      </c>
      <c r="J43" s="25" t="s">
        <v>46</v>
      </c>
      <c r="K43" s="26"/>
      <c r="L43" s="27"/>
      <c r="M43" s="28"/>
      <c r="N43" s="49" t="s">
        <v>88</v>
      </c>
      <c r="O43" s="15" t="str">
        <f t="shared" si="1"/>
        <v>COD2299_Z010201</v>
      </c>
      <c r="P43" s="51" t="s">
        <v>89</v>
      </c>
      <c r="Q43" s="51" t="s">
        <v>90</v>
      </c>
      <c r="R43" s="55" t="s">
        <v>91</v>
      </c>
      <c r="S43" s="29" t="s">
        <v>40</v>
      </c>
      <c r="T43" s="29" t="s">
        <v>92</v>
      </c>
      <c r="U43" s="29" t="s">
        <v>41</v>
      </c>
      <c r="V43" s="30"/>
      <c r="W43" s="31"/>
      <c r="X43" s="31"/>
      <c r="Y43" s="20" t="str">
        <f t="shared" ca="1" si="2"/>
        <v>60 ans</v>
      </c>
      <c r="Z43" s="21" t="str">
        <f t="shared" ca="1" si="3"/>
        <v>OUI</v>
      </c>
      <c r="AA43" s="22" t="str">
        <f t="shared" si="4"/>
        <v>Niang, Fodé</v>
      </c>
      <c r="AB43" s="61">
        <v>51447</v>
      </c>
      <c r="AC43" s="37" t="s">
        <v>1417</v>
      </c>
      <c r="AD43" s="23">
        <f t="shared" si="5"/>
        <v>45657</v>
      </c>
    </row>
    <row r="44" spans="1:30" s="32" customFormat="1" x14ac:dyDescent="0.25">
      <c r="A44" s="62" t="s">
        <v>293</v>
      </c>
      <c r="B44" s="33" t="s">
        <v>294</v>
      </c>
      <c r="C44" s="33" t="s">
        <v>295</v>
      </c>
      <c r="D44" s="32" t="s">
        <v>223</v>
      </c>
      <c r="E44" s="63">
        <v>45017</v>
      </c>
      <c r="F44" s="34">
        <v>3</v>
      </c>
      <c r="G44" s="64">
        <f t="shared" si="0"/>
        <v>28262</v>
      </c>
      <c r="H44" s="32" t="s">
        <v>1418</v>
      </c>
      <c r="I44" s="65">
        <v>4</v>
      </c>
      <c r="J44" s="63" t="s">
        <v>46</v>
      </c>
      <c r="K44" s="66" t="s">
        <v>296</v>
      </c>
      <c r="L44" s="67"/>
      <c r="M44" s="68"/>
      <c r="N44" s="35" t="s">
        <v>218</v>
      </c>
      <c r="O44" s="69" t="str">
        <f t="shared" si="1"/>
        <v>COD2299_Z010201</v>
      </c>
      <c r="P44" s="36" t="s">
        <v>219</v>
      </c>
      <c r="Q44" s="36" t="s">
        <v>81</v>
      </c>
      <c r="R44" s="52" t="s">
        <v>51</v>
      </c>
      <c r="S44" s="70" t="s">
        <v>82</v>
      </c>
      <c r="T44" s="70" t="s">
        <v>83</v>
      </c>
      <c r="U44" s="70" t="s">
        <v>41</v>
      </c>
      <c r="V44" s="71"/>
      <c r="W44" s="72"/>
      <c r="X44" s="72"/>
      <c r="Y44" s="73" t="str">
        <f t="shared" ca="1" si="2"/>
        <v>46 ans</v>
      </c>
      <c r="Z44" s="74" t="str">
        <f t="shared" ca="1" si="3"/>
        <v>NON</v>
      </c>
      <c r="AA44" s="75" t="str">
        <f t="shared" si="4"/>
        <v>MUTOMBO MANGENDA, Jean-pierre</v>
      </c>
      <c r="AB44" s="76">
        <v>50623</v>
      </c>
      <c r="AC44" s="32" t="s">
        <v>1416</v>
      </c>
      <c r="AD44" s="77">
        <f t="shared" si="5"/>
        <v>45657</v>
      </c>
    </row>
    <row r="45" spans="1:30" x14ac:dyDescent="0.25">
      <c r="A45" s="24" t="s">
        <v>297</v>
      </c>
      <c r="B45" s="44" t="s">
        <v>298</v>
      </c>
      <c r="C45" s="44" t="s">
        <v>299</v>
      </c>
      <c r="D45" s="37" t="s">
        <v>139</v>
      </c>
      <c r="E45" s="45">
        <v>45078</v>
      </c>
      <c r="F45" s="46" t="s">
        <v>140</v>
      </c>
      <c r="G45" s="42">
        <f t="shared" si="0"/>
        <v>30507</v>
      </c>
      <c r="H45" s="25"/>
      <c r="I45" s="59">
        <v>4</v>
      </c>
      <c r="J45" s="25" t="s">
        <v>34</v>
      </c>
      <c r="K45" s="26" t="s">
        <v>300</v>
      </c>
      <c r="L45" s="27"/>
      <c r="M45" s="28"/>
      <c r="N45" s="49" t="s">
        <v>133</v>
      </c>
      <c r="O45" s="15" t="str">
        <f t="shared" si="1"/>
        <v>COD2299_Z010201</v>
      </c>
      <c r="P45" s="51" t="s">
        <v>134</v>
      </c>
      <c r="Q45" s="51" t="s">
        <v>38</v>
      </c>
      <c r="R45" s="55" t="s">
        <v>135</v>
      </c>
      <c r="S45" s="29" t="s">
        <v>40</v>
      </c>
      <c r="T45" s="29" t="s">
        <v>40</v>
      </c>
      <c r="U45" s="29" t="s">
        <v>41</v>
      </c>
      <c r="V45" s="30"/>
      <c r="W45" s="31"/>
      <c r="X45" s="31"/>
      <c r="Y45" s="20" t="str">
        <f t="shared" ca="1" si="2"/>
        <v>40 ans</v>
      </c>
      <c r="Z45" s="21" t="str">
        <f t="shared" ca="1" si="3"/>
        <v>NON</v>
      </c>
      <c r="AA45" s="22" t="str">
        <f t="shared" si="4"/>
        <v>TSHIBUABUA, Carine</v>
      </c>
      <c r="AB45" s="61">
        <v>52572</v>
      </c>
      <c r="AC45" s="37" t="s">
        <v>1416</v>
      </c>
      <c r="AD45" s="23">
        <f t="shared" si="5"/>
        <v>45809</v>
      </c>
    </row>
    <row r="46" spans="1:30" x14ac:dyDescent="0.25">
      <c r="A46" s="24" t="s">
        <v>301</v>
      </c>
      <c r="B46" s="44" t="s">
        <v>302</v>
      </c>
      <c r="C46" s="44" t="s">
        <v>303</v>
      </c>
      <c r="D46" s="37" t="s">
        <v>223</v>
      </c>
      <c r="E46" s="45">
        <v>45078</v>
      </c>
      <c r="F46" s="46">
        <v>3</v>
      </c>
      <c r="G46" s="42">
        <f t="shared" si="0"/>
        <v>33218</v>
      </c>
      <c r="H46" t="s">
        <v>1418</v>
      </c>
      <c r="I46" s="59">
        <v>0</v>
      </c>
      <c r="J46" s="25" t="s">
        <v>46</v>
      </c>
      <c r="K46" s="26"/>
      <c r="L46" s="27"/>
      <c r="M46" s="28"/>
      <c r="N46" s="49" t="s">
        <v>133</v>
      </c>
      <c r="O46" s="15" t="str">
        <f t="shared" si="1"/>
        <v>COD2299_Z010201</v>
      </c>
      <c r="P46" s="51" t="s">
        <v>134</v>
      </c>
      <c r="Q46" s="51" t="s">
        <v>38</v>
      </c>
      <c r="R46" s="55" t="s">
        <v>135</v>
      </c>
      <c r="S46" s="29" t="s">
        <v>74</v>
      </c>
      <c r="T46" s="29" t="s">
        <v>40</v>
      </c>
      <c r="U46" s="29" t="s">
        <v>41</v>
      </c>
      <c r="V46" s="30"/>
      <c r="W46" s="31"/>
      <c r="X46" s="31"/>
      <c r="Y46" s="20" t="str">
        <f t="shared" ca="1" si="2"/>
        <v>32 ans</v>
      </c>
      <c r="Z46" s="21" t="str">
        <f t="shared" ca="1" si="3"/>
        <v>NON</v>
      </c>
      <c r="AA46" s="22" t="str">
        <f t="shared" si="4"/>
        <v>MPAKA LUZOLO, Gisèle</v>
      </c>
      <c r="AB46" s="61">
        <v>50751</v>
      </c>
      <c r="AC46" s="37" t="s">
        <v>1416</v>
      </c>
      <c r="AD46" s="23">
        <f t="shared" si="5"/>
        <v>45750</v>
      </c>
    </row>
    <row r="47" spans="1:30" x14ac:dyDescent="0.25">
      <c r="A47" s="24" t="s">
        <v>304</v>
      </c>
      <c r="B47" s="44" t="s">
        <v>305</v>
      </c>
      <c r="C47" s="44" t="s">
        <v>306</v>
      </c>
      <c r="D47" s="37" t="s">
        <v>307</v>
      </c>
      <c r="E47" s="45">
        <v>45017</v>
      </c>
      <c r="F47" s="46">
        <v>4</v>
      </c>
      <c r="G47" s="42">
        <f t="shared" si="0"/>
        <v>29228</v>
      </c>
      <c r="H47" t="s">
        <v>1418</v>
      </c>
      <c r="I47" s="59">
        <v>7</v>
      </c>
      <c r="J47" s="25" t="s">
        <v>46</v>
      </c>
      <c r="K47" s="26" t="s">
        <v>308</v>
      </c>
      <c r="L47" s="27"/>
      <c r="M47" s="28"/>
      <c r="N47" s="49" t="s">
        <v>79</v>
      </c>
      <c r="O47" s="15" t="str">
        <f t="shared" si="1"/>
        <v>COD2299_Z010201</v>
      </c>
      <c r="P47" s="51" t="s">
        <v>80</v>
      </c>
      <c r="Q47" s="51" t="s">
        <v>81</v>
      </c>
      <c r="R47" s="55" t="s">
        <v>51</v>
      </c>
      <c r="S47" s="29" t="s">
        <v>40</v>
      </c>
      <c r="T47" s="29" t="s">
        <v>195</v>
      </c>
      <c r="U47" s="29" t="s">
        <v>41</v>
      </c>
      <c r="V47" s="30"/>
      <c r="W47" s="31"/>
      <c r="X47" s="31"/>
      <c r="Y47" s="20" t="str">
        <f t="shared" ca="1" si="2"/>
        <v>43 ans</v>
      </c>
      <c r="Z47" s="21" t="str">
        <f t="shared" ca="1" si="3"/>
        <v>NON</v>
      </c>
      <c r="AA47" s="22" t="str">
        <f t="shared" si="4"/>
        <v>NIABALY, Seydina Ibrahim</v>
      </c>
      <c r="AB47" s="61">
        <v>52036</v>
      </c>
      <c r="AC47" s="37" t="s">
        <v>1417</v>
      </c>
      <c r="AD47" s="23">
        <f t="shared" si="5"/>
        <v>45750</v>
      </c>
    </row>
    <row r="48" spans="1:30" s="32" customFormat="1" x14ac:dyDescent="0.25">
      <c r="A48" s="62" t="s">
        <v>309</v>
      </c>
      <c r="B48" s="33" t="s">
        <v>310</v>
      </c>
      <c r="C48" s="33" t="s">
        <v>311</v>
      </c>
      <c r="D48" s="32" t="s">
        <v>312</v>
      </c>
      <c r="E48" s="63">
        <v>44440</v>
      </c>
      <c r="F48" s="34">
        <v>5</v>
      </c>
      <c r="G48" s="64">
        <f t="shared" si="0"/>
        <v>31117</v>
      </c>
      <c r="H48" s="32" t="s">
        <v>1418</v>
      </c>
      <c r="I48" s="65">
        <v>5</v>
      </c>
      <c r="J48" s="63" t="s">
        <v>152</v>
      </c>
      <c r="K48" s="66" t="s">
        <v>313</v>
      </c>
      <c r="L48" s="67"/>
      <c r="M48" s="68"/>
      <c r="N48" s="35" t="s">
        <v>154</v>
      </c>
      <c r="O48" s="69" t="str">
        <f t="shared" si="1"/>
        <v>Z010200</v>
      </c>
      <c r="P48" s="36" t="s">
        <v>155</v>
      </c>
      <c r="Q48" s="36" t="s">
        <v>38</v>
      </c>
      <c r="R48" s="52" t="s">
        <v>39</v>
      </c>
      <c r="S48" s="70" t="s">
        <v>40</v>
      </c>
      <c r="T48" s="70" t="s">
        <v>40</v>
      </c>
      <c r="U48" s="70" t="s">
        <v>41</v>
      </c>
      <c r="V48" s="71"/>
      <c r="W48" s="72"/>
      <c r="X48" s="72"/>
      <c r="Y48" s="73" t="str">
        <f t="shared" ca="1" si="2"/>
        <v>38 ans</v>
      </c>
      <c r="Z48" s="74" t="str">
        <f t="shared" ca="1" si="3"/>
        <v>NON</v>
      </c>
      <c r="AA48" s="75" t="str">
        <f t="shared" si="4"/>
        <v>HENNIN, Françoise Anne H.</v>
      </c>
      <c r="AB48" s="76">
        <v>52119</v>
      </c>
      <c r="AC48" s="32" t="s">
        <v>1417</v>
      </c>
      <c r="AD48" s="77" t="e">
        <f t="shared" si="5"/>
        <v>#REF!</v>
      </c>
    </row>
    <row r="49" spans="1:30" x14ac:dyDescent="0.25">
      <c r="A49" s="24" t="s">
        <v>314</v>
      </c>
      <c r="B49" s="44" t="s">
        <v>315</v>
      </c>
      <c r="C49" s="44" t="s">
        <v>316</v>
      </c>
      <c r="D49" s="37" t="s">
        <v>317</v>
      </c>
      <c r="E49" s="45">
        <v>44858</v>
      </c>
      <c r="F49" s="46">
        <v>6</v>
      </c>
      <c r="G49" s="42">
        <f t="shared" si="0"/>
        <v>27821</v>
      </c>
      <c r="H49" t="s">
        <v>1418</v>
      </c>
      <c r="I49" s="59">
        <v>2</v>
      </c>
      <c r="J49" s="25" t="s">
        <v>34</v>
      </c>
      <c r="K49" s="26" t="s">
        <v>318</v>
      </c>
      <c r="L49" s="27"/>
      <c r="M49" s="28"/>
      <c r="N49" s="49" t="s">
        <v>126</v>
      </c>
      <c r="O49" s="15" t="str">
        <f t="shared" si="1"/>
        <v>COD20002_Z010501</v>
      </c>
      <c r="P49" s="51" t="s">
        <v>127</v>
      </c>
      <c r="Q49" s="51" t="s">
        <v>38</v>
      </c>
      <c r="R49" s="55" t="s">
        <v>160</v>
      </c>
      <c r="S49" s="29" t="s">
        <v>40</v>
      </c>
      <c r="T49" s="29" t="s">
        <v>40</v>
      </c>
      <c r="U49" s="29" t="s">
        <v>41</v>
      </c>
      <c r="V49" s="30"/>
      <c r="W49" s="31"/>
      <c r="X49" s="31"/>
      <c r="Y49" s="20" t="str">
        <f t="shared" ca="1" si="2"/>
        <v>47 ans</v>
      </c>
      <c r="Z49" s="21" t="str">
        <f t="shared" ca="1" si="3"/>
        <v>NON</v>
      </c>
      <c r="AA49" s="22" t="str">
        <f t="shared" si="4"/>
        <v>BUSOGORO, Jean François</v>
      </c>
      <c r="AB49" s="61">
        <v>52725</v>
      </c>
      <c r="AC49" s="37" t="s">
        <v>1417</v>
      </c>
      <c r="AD49" s="23">
        <f t="shared" si="5"/>
        <v>45750</v>
      </c>
    </row>
    <row r="50" spans="1:30" x14ac:dyDescent="0.25">
      <c r="A50" s="24" t="s">
        <v>319</v>
      </c>
      <c r="B50" s="44" t="s">
        <v>320</v>
      </c>
      <c r="C50" s="44" t="s">
        <v>321</v>
      </c>
      <c r="D50" s="37" t="s">
        <v>322</v>
      </c>
      <c r="E50" s="45">
        <v>44726</v>
      </c>
      <c r="F50" s="46">
        <v>4</v>
      </c>
      <c r="G50" s="42">
        <f t="shared" si="0"/>
        <v>25851</v>
      </c>
      <c r="H50" t="s">
        <v>1418</v>
      </c>
      <c r="I50" s="59" t="s">
        <v>323</v>
      </c>
      <c r="J50" s="25" t="s">
        <v>46</v>
      </c>
      <c r="K50" s="26">
        <v>1931107010102</v>
      </c>
      <c r="L50" s="27"/>
      <c r="M50" s="28"/>
      <c r="N50" s="49" t="s">
        <v>285</v>
      </c>
      <c r="O50" s="15" t="str">
        <f t="shared" si="1"/>
        <v>COD2299_Z010201</v>
      </c>
      <c r="P50" s="51" t="s">
        <v>286</v>
      </c>
      <c r="Q50" s="51" t="s">
        <v>287</v>
      </c>
      <c r="R50" s="55" t="s">
        <v>91</v>
      </c>
      <c r="S50" s="29" t="s">
        <v>324</v>
      </c>
      <c r="T50" s="29" t="s">
        <v>288</v>
      </c>
      <c r="U50" s="29" t="s">
        <v>41</v>
      </c>
      <c r="V50" s="30"/>
      <c r="W50" s="31"/>
      <c r="X50" s="31"/>
      <c r="Y50" s="20" t="str">
        <f t="shared" ca="1" si="2"/>
        <v>52 ans</v>
      </c>
      <c r="Z50" s="21" t="str">
        <f t="shared" ca="1" si="3"/>
        <v>NON</v>
      </c>
      <c r="AA50" s="22" t="str">
        <f t="shared" si="4"/>
        <v>YESO MOMELI, Blaise</v>
      </c>
      <c r="AB50" s="61">
        <v>52494</v>
      </c>
      <c r="AC50" s="37" t="s">
        <v>1417</v>
      </c>
      <c r="AD50" s="23">
        <f t="shared" si="5"/>
        <v>45991</v>
      </c>
    </row>
    <row r="51" spans="1:30" x14ac:dyDescent="0.25">
      <c r="A51" s="24" t="s">
        <v>325</v>
      </c>
      <c r="B51" s="44" t="s">
        <v>326</v>
      </c>
      <c r="C51" s="44" t="s">
        <v>327</v>
      </c>
      <c r="D51" s="37" t="s">
        <v>139</v>
      </c>
      <c r="E51" s="45">
        <v>44866</v>
      </c>
      <c r="F51" s="46" t="s">
        <v>140</v>
      </c>
      <c r="G51" s="42">
        <f t="shared" si="0"/>
        <v>22244</v>
      </c>
      <c r="H51" t="s">
        <v>1418</v>
      </c>
      <c r="I51" s="59">
        <v>6</v>
      </c>
      <c r="J51" s="25" t="s">
        <v>34</v>
      </c>
      <c r="K51" s="26"/>
      <c r="L51" s="27"/>
      <c r="M51" s="28"/>
      <c r="N51" s="49" t="s">
        <v>97</v>
      </c>
      <c r="O51" s="15" t="str">
        <f t="shared" si="1"/>
        <v>RDC1217311_Z010200</v>
      </c>
      <c r="P51" s="51" t="s">
        <v>98</v>
      </c>
      <c r="Q51" s="51" t="s">
        <v>81</v>
      </c>
      <c r="R51" s="55" t="s">
        <v>51</v>
      </c>
      <c r="S51" s="29" t="s">
        <v>40</v>
      </c>
      <c r="T51" s="29" t="s">
        <v>82</v>
      </c>
      <c r="U51" s="29" t="s">
        <v>41</v>
      </c>
      <c r="V51" s="30"/>
      <c r="W51" s="31"/>
      <c r="X51" s="31"/>
      <c r="Y51" s="20" t="str">
        <f t="shared" ca="1" si="2"/>
        <v>62 ans</v>
      </c>
      <c r="Z51" s="21" t="str">
        <f t="shared" ca="1" si="3"/>
        <v>OUI</v>
      </c>
      <c r="AA51" s="22" t="str">
        <f t="shared" si="4"/>
        <v>OSOMBA PUTSHI, Hervé</v>
      </c>
      <c r="AB51" s="61">
        <v>52734</v>
      </c>
      <c r="AC51" s="37" t="s">
        <v>1417</v>
      </c>
      <c r="AD51" s="23">
        <f t="shared" si="5"/>
        <v>45597</v>
      </c>
    </row>
    <row r="52" spans="1:30" x14ac:dyDescent="0.25">
      <c r="A52" s="24" t="s">
        <v>328</v>
      </c>
      <c r="B52" s="44" t="s">
        <v>329</v>
      </c>
      <c r="C52" s="44" t="s">
        <v>330</v>
      </c>
      <c r="D52" s="37" t="s">
        <v>331</v>
      </c>
      <c r="E52" s="45">
        <v>45019</v>
      </c>
      <c r="F52" s="46">
        <v>5</v>
      </c>
      <c r="G52" s="42">
        <f t="shared" si="0"/>
        <v>30754</v>
      </c>
      <c r="H52" t="s">
        <v>1418</v>
      </c>
      <c r="I52" s="59">
        <v>2</v>
      </c>
      <c r="J52" s="25" t="s">
        <v>46</v>
      </c>
      <c r="K52" s="26"/>
      <c r="L52" s="27"/>
      <c r="M52" s="28"/>
      <c r="N52" s="49" t="s">
        <v>218</v>
      </c>
      <c r="O52" s="15" t="str">
        <f t="shared" si="1"/>
        <v>COD2299_Z010301</v>
      </c>
      <c r="P52" s="51" t="s">
        <v>219</v>
      </c>
      <c r="Q52" s="51" t="s">
        <v>90</v>
      </c>
      <c r="R52" s="55" t="s">
        <v>91</v>
      </c>
      <c r="S52" s="29" t="s">
        <v>40</v>
      </c>
      <c r="T52" s="29" t="s">
        <v>92</v>
      </c>
      <c r="U52" s="29" t="s">
        <v>41</v>
      </c>
      <c r="V52" s="30"/>
      <c r="W52" s="31"/>
      <c r="X52" s="31"/>
      <c r="Y52" s="20" t="str">
        <f t="shared" ca="1" si="2"/>
        <v>39 ans</v>
      </c>
      <c r="Z52" s="21" t="str">
        <f t="shared" ca="1" si="3"/>
        <v>NON</v>
      </c>
      <c r="AA52" s="22" t="str">
        <f t="shared" si="4"/>
        <v>Tinda, Hilaire</v>
      </c>
      <c r="AB52" s="61">
        <v>50752</v>
      </c>
      <c r="AC52" s="37" t="s">
        <v>1417</v>
      </c>
      <c r="AD52" s="23">
        <f t="shared" si="5"/>
        <v>45750</v>
      </c>
    </row>
    <row r="53" spans="1:30" x14ac:dyDescent="0.25">
      <c r="A53" s="24" t="s">
        <v>332</v>
      </c>
      <c r="B53" s="44" t="s">
        <v>333</v>
      </c>
      <c r="C53" s="44" t="s">
        <v>334</v>
      </c>
      <c r="D53" s="37" t="s">
        <v>335</v>
      </c>
      <c r="E53" s="45">
        <v>44927</v>
      </c>
      <c r="F53" s="46">
        <v>5</v>
      </c>
      <c r="G53" s="42">
        <f t="shared" si="0"/>
        <v>22207</v>
      </c>
      <c r="H53" t="s">
        <v>1418</v>
      </c>
      <c r="I53" s="59">
        <v>1</v>
      </c>
      <c r="J53" s="25" t="s">
        <v>46</v>
      </c>
      <c r="K53" s="26"/>
      <c r="L53" s="27"/>
      <c r="M53" s="28"/>
      <c r="N53" s="49" t="s">
        <v>170</v>
      </c>
      <c r="O53" s="15" t="str">
        <f t="shared" si="1"/>
        <v>COD20001_Z010301</v>
      </c>
      <c r="P53" s="51" t="s">
        <v>171</v>
      </c>
      <c r="Q53" s="51" t="s">
        <v>38</v>
      </c>
      <c r="R53" s="55" t="s">
        <v>172</v>
      </c>
      <c r="S53" s="29" t="s">
        <v>336</v>
      </c>
      <c r="T53" s="29" t="s">
        <v>74</v>
      </c>
      <c r="U53" s="29" t="s">
        <v>41</v>
      </c>
      <c r="V53" s="30"/>
      <c r="W53" s="31"/>
      <c r="X53" s="31"/>
      <c r="Y53" s="20" t="str">
        <f t="shared" ca="1" si="2"/>
        <v>62 ans</v>
      </c>
      <c r="Z53" s="21" t="str">
        <f ca="1">IF((Y53)&gt;"60","OUI","NON")</f>
        <v>OUI</v>
      </c>
      <c r="AA53" s="22" t="str">
        <f t="shared" si="4"/>
        <v>SOW, Ndeye Fatou</v>
      </c>
      <c r="AB53" s="61">
        <v>50508</v>
      </c>
      <c r="AC53" s="37" t="s">
        <v>1417</v>
      </c>
      <c r="AD53" s="23">
        <f t="shared" si="5"/>
        <v>45750</v>
      </c>
    </row>
    <row r="54" spans="1:30" s="32" customFormat="1" x14ac:dyDescent="0.25">
      <c r="A54" s="62" t="s">
        <v>337</v>
      </c>
      <c r="B54" s="33" t="s">
        <v>338</v>
      </c>
      <c r="C54" s="33" t="s">
        <v>44</v>
      </c>
      <c r="D54" s="32" t="s">
        <v>273</v>
      </c>
      <c r="E54" s="63">
        <v>45019</v>
      </c>
      <c r="F54" s="34">
        <v>4</v>
      </c>
      <c r="G54" s="64">
        <f t="shared" si="0"/>
        <v>33835</v>
      </c>
      <c r="H54" s="63" t="s">
        <v>104</v>
      </c>
      <c r="I54" s="65">
        <v>0</v>
      </c>
      <c r="J54" s="63" t="s">
        <v>46</v>
      </c>
      <c r="K54" s="66"/>
      <c r="L54" s="67"/>
      <c r="M54" s="68"/>
      <c r="N54" s="35" t="s">
        <v>218</v>
      </c>
      <c r="O54" s="69" t="str">
        <f t="shared" si="1"/>
        <v>COD2299_Z010201</v>
      </c>
      <c r="P54" s="36" t="s">
        <v>219</v>
      </c>
      <c r="Q54" s="36" t="s">
        <v>90</v>
      </c>
      <c r="R54" s="52" t="s">
        <v>91</v>
      </c>
      <c r="S54" s="70" t="s">
        <v>40</v>
      </c>
      <c r="T54" s="70" t="s">
        <v>92</v>
      </c>
      <c r="U54" s="70" t="s">
        <v>41</v>
      </c>
      <c r="V54" s="71"/>
      <c r="W54" s="72"/>
      <c r="X54" s="72"/>
      <c r="Y54" s="73" t="str">
        <f t="shared" ca="1" si="2"/>
        <v>31 ans</v>
      </c>
      <c r="Z54" s="74" t="str">
        <f ca="1">IF((Y54)&gt;"60","OUI","NON")</f>
        <v>NON</v>
      </c>
      <c r="AA54" s="75" t="str">
        <f t="shared" si="4"/>
        <v>CHIRINGA MUKABA, Marcel</v>
      </c>
      <c r="AB54" s="76">
        <v>50509</v>
      </c>
      <c r="AC54" s="32" t="s">
        <v>1416</v>
      </c>
      <c r="AD54" s="77">
        <f t="shared" si="5"/>
        <v>45750</v>
      </c>
    </row>
    <row r="55" spans="1:30" x14ac:dyDescent="0.25">
      <c r="A55" s="24" t="s">
        <v>339</v>
      </c>
      <c r="B55" s="44" t="s">
        <v>340</v>
      </c>
      <c r="C55" s="44" t="s">
        <v>341</v>
      </c>
      <c r="D55" s="37" t="s">
        <v>342</v>
      </c>
      <c r="E55" s="45">
        <v>42296</v>
      </c>
      <c r="F55" s="46">
        <v>6</v>
      </c>
      <c r="G55" s="42">
        <f t="shared" si="0"/>
        <v>28527</v>
      </c>
      <c r="H55" t="s">
        <v>1418</v>
      </c>
      <c r="I55" s="59">
        <v>4</v>
      </c>
      <c r="J55" s="25" t="s">
        <v>46</v>
      </c>
      <c r="K55" s="26"/>
      <c r="L55" s="27"/>
      <c r="M55" s="28"/>
      <c r="N55" s="49" t="s">
        <v>79</v>
      </c>
      <c r="O55" s="15" t="str">
        <f t="shared" si="1"/>
        <v>COD2299_Z010201</v>
      </c>
      <c r="P55" s="51" t="s">
        <v>80</v>
      </c>
      <c r="Q55" s="51" t="s">
        <v>81</v>
      </c>
      <c r="R55" s="55" t="s">
        <v>51</v>
      </c>
      <c r="S55" s="29" t="s">
        <v>40</v>
      </c>
      <c r="T55" s="29" t="s">
        <v>82</v>
      </c>
      <c r="U55" s="29" t="s">
        <v>41</v>
      </c>
      <c r="V55" s="30"/>
      <c r="W55" s="31"/>
      <c r="X55" s="31"/>
      <c r="Y55" s="20" t="str">
        <f t="shared" ca="1" si="2"/>
        <v>45 ans</v>
      </c>
      <c r="Z55" s="21" t="str">
        <f t="shared" ref="Z55:Z118" ca="1" si="6">IF((Y55)&gt;"60","OUI","NON")</f>
        <v>NON</v>
      </c>
      <c r="AA55" s="22" t="str">
        <f t="shared" si="4"/>
        <v>GIRUKWIGOMBA, Aimé Franck</v>
      </c>
      <c r="AB55" s="61">
        <v>50614</v>
      </c>
      <c r="AC55" s="37" t="s">
        <v>1417</v>
      </c>
      <c r="AD55" s="23">
        <f t="shared" si="5"/>
        <v>45689</v>
      </c>
    </row>
    <row r="56" spans="1:30" s="32" customFormat="1" x14ac:dyDescent="0.25">
      <c r="A56" s="62" t="s">
        <v>343</v>
      </c>
      <c r="B56" s="33" t="s">
        <v>344</v>
      </c>
      <c r="C56" s="33"/>
      <c r="D56" s="32" t="s">
        <v>345</v>
      </c>
      <c r="E56" s="63">
        <v>44928</v>
      </c>
      <c r="F56" s="34">
        <v>6</v>
      </c>
      <c r="G56" s="64">
        <f t="shared" si="0"/>
        <v>28378</v>
      </c>
      <c r="H56" s="32" t="s">
        <v>1418</v>
      </c>
      <c r="I56" s="65">
        <v>5</v>
      </c>
      <c r="J56" s="63" t="s">
        <v>46</v>
      </c>
      <c r="K56" s="66" t="s">
        <v>346</v>
      </c>
      <c r="L56" s="67"/>
      <c r="M56" s="68"/>
      <c r="N56" s="35" t="s">
        <v>347</v>
      </c>
      <c r="O56" s="69" t="str">
        <f t="shared" si="1"/>
        <v>COD22018_Z010301</v>
      </c>
      <c r="P56" s="36" t="s">
        <v>348</v>
      </c>
      <c r="Q56" s="36" t="s">
        <v>61</v>
      </c>
      <c r="R56" s="52" t="s">
        <v>349</v>
      </c>
      <c r="S56" s="70" t="s">
        <v>63</v>
      </c>
      <c r="T56" s="70" t="s">
        <v>63</v>
      </c>
      <c r="U56" s="70" t="s">
        <v>41</v>
      </c>
      <c r="V56" s="71"/>
      <c r="W56" s="72"/>
      <c r="X56" s="72"/>
      <c r="Y56" s="73" t="str">
        <f t="shared" ca="1" si="2"/>
        <v>46 ans</v>
      </c>
      <c r="Z56" s="74" t="str">
        <f t="shared" ca="1" si="6"/>
        <v>NON</v>
      </c>
      <c r="AA56" s="75" t="str">
        <f t="shared" si="4"/>
        <v>GIACOMIN, Lorenzo</v>
      </c>
      <c r="AB56" s="76">
        <v>51574</v>
      </c>
      <c r="AC56" s="32" t="s">
        <v>1417</v>
      </c>
      <c r="AD56" s="77">
        <f t="shared" si="5"/>
        <v>45657</v>
      </c>
    </row>
    <row r="57" spans="1:30" x14ac:dyDescent="0.25">
      <c r="A57" s="24" t="s">
        <v>350</v>
      </c>
      <c r="B57" s="44" t="s">
        <v>351</v>
      </c>
      <c r="C57" s="44" t="s">
        <v>163</v>
      </c>
      <c r="D57" s="37" t="s">
        <v>352</v>
      </c>
      <c r="E57" s="45">
        <v>44819</v>
      </c>
      <c r="F57" s="46">
        <v>6</v>
      </c>
      <c r="G57" s="42">
        <f t="shared" si="0"/>
        <v>32143</v>
      </c>
      <c r="H57" s="25" t="s">
        <v>104</v>
      </c>
      <c r="I57" s="59">
        <v>2</v>
      </c>
      <c r="J57" s="25" t="s">
        <v>34</v>
      </c>
      <c r="K57" s="26" t="s">
        <v>353</v>
      </c>
      <c r="L57" s="27"/>
      <c r="M57" s="28"/>
      <c r="N57" s="49" t="s">
        <v>59</v>
      </c>
      <c r="O57" s="15" t="str">
        <f t="shared" si="1"/>
        <v>Z030809</v>
      </c>
      <c r="P57" s="51" t="s">
        <v>60</v>
      </c>
      <c r="Q57" s="51" t="s">
        <v>38</v>
      </c>
      <c r="R57" s="55" t="s">
        <v>62</v>
      </c>
      <c r="S57" s="29"/>
      <c r="T57" s="29" t="s">
        <v>40</v>
      </c>
      <c r="U57" s="29" t="s">
        <v>41</v>
      </c>
      <c r="V57" s="30"/>
      <c r="W57" s="31"/>
      <c r="X57" s="31"/>
      <c r="Y57" s="20" t="str">
        <f t="shared" ca="1" si="2"/>
        <v>35 ans</v>
      </c>
      <c r="Z57" s="21" t="str">
        <f t="shared" ca="1" si="6"/>
        <v>NON</v>
      </c>
      <c r="AA57" s="22" t="str">
        <f t="shared" si="4"/>
        <v>VANSTALLEN, CHARLOTTE</v>
      </c>
      <c r="AB57" s="61">
        <v>52663</v>
      </c>
      <c r="AC57" s="37" t="s">
        <v>1416</v>
      </c>
      <c r="AD57" s="23">
        <f t="shared" si="5"/>
        <v>45551</v>
      </c>
    </row>
    <row r="58" spans="1:30" x14ac:dyDescent="0.25">
      <c r="A58" s="24" t="s">
        <v>354</v>
      </c>
      <c r="B58" s="44" t="s">
        <v>355</v>
      </c>
      <c r="C58" s="44" t="s">
        <v>356</v>
      </c>
      <c r="D58" s="37" t="s">
        <v>357</v>
      </c>
      <c r="E58" s="45">
        <v>44928</v>
      </c>
      <c r="F58" s="46">
        <v>6</v>
      </c>
      <c r="G58" s="42">
        <f t="shared" si="0"/>
        <v>30096</v>
      </c>
      <c r="H58" t="s">
        <v>1418</v>
      </c>
      <c r="I58" s="59">
        <v>5</v>
      </c>
      <c r="J58" s="25" t="s">
        <v>46</v>
      </c>
      <c r="K58" s="26"/>
      <c r="L58" s="27"/>
      <c r="M58" s="28"/>
      <c r="N58" s="49" t="s">
        <v>358</v>
      </c>
      <c r="O58" s="15" t="str">
        <f t="shared" si="1"/>
        <v>COD2299_Z010201</v>
      </c>
      <c r="P58" s="51" t="s">
        <v>359</v>
      </c>
      <c r="Q58" s="51" t="s">
        <v>61</v>
      </c>
      <c r="R58" s="55" t="s">
        <v>349</v>
      </c>
      <c r="S58" s="29" t="s">
        <v>63</v>
      </c>
      <c r="T58" s="29" t="s">
        <v>63</v>
      </c>
      <c r="U58" s="29" t="s">
        <v>41</v>
      </c>
      <c r="V58" s="30"/>
      <c r="W58" s="31"/>
      <c r="X58" s="31"/>
      <c r="Y58" s="20" t="str">
        <f t="shared" ca="1" si="2"/>
        <v>41 ans</v>
      </c>
      <c r="Z58" s="21" t="str">
        <f t="shared" ca="1" si="6"/>
        <v>NON</v>
      </c>
      <c r="AA58" s="22" t="str">
        <f t="shared" si="4"/>
        <v>GIACOMIN, Lorenzo</v>
      </c>
      <c r="AB58" s="61">
        <v>51953</v>
      </c>
      <c r="AC58" s="37" t="s">
        <v>1417</v>
      </c>
      <c r="AD58" s="23">
        <f t="shared" si="5"/>
        <v>45657</v>
      </c>
    </row>
    <row r="59" spans="1:30" x14ac:dyDescent="0.25">
      <c r="A59" s="24" t="s">
        <v>360</v>
      </c>
      <c r="B59" s="44" t="s">
        <v>361</v>
      </c>
      <c r="C59" s="44" t="s">
        <v>362</v>
      </c>
      <c r="D59" s="37" t="s">
        <v>139</v>
      </c>
      <c r="E59" s="45">
        <v>44903</v>
      </c>
      <c r="F59" s="46" t="s">
        <v>140</v>
      </c>
      <c r="G59" s="42">
        <f t="shared" si="0"/>
        <v>30857</v>
      </c>
      <c r="H59" t="s">
        <v>1418</v>
      </c>
      <c r="I59" s="59">
        <v>3</v>
      </c>
      <c r="J59" s="25" t="s">
        <v>34</v>
      </c>
      <c r="K59" s="26">
        <v>20221816894</v>
      </c>
      <c r="L59" s="27"/>
      <c r="M59" s="28"/>
      <c r="N59" s="49" t="s">
        <v>154</v>
      </c>
      <c r="O59" s="15" t="str">
        <f t="shared" si="1"/>
        <v>Z010200</v>
      </c>
      <c r="P59" s="51" t="s">
        <v>155</v>
      </c>
      <c r="Q59" s="51" t="s">
        <v>38</v>
      </c>
      <c r="R59" s="55" t="s">
        <v>39</v>
      </c>
      <c r="S59" s="29" t="s">
        <v>40</v>
      </c>
      <c r="T59" s="29" t="s">
        <v>40</v>
      </c>
      <c r="U59" s="29" t="s">
        <v>41</v>
      </c>
      <c r="V59" s="30"/>
      <c r="W59" s="31"/>
      <c r="X59" s="31"/>
      <c r="Y59" s="20" t="str">
        <f t="shared" ca="1" si="2"/>
        <v>39 ans</v>
      </c>
      <c r="Z59" s="21" t="str">
        <f t="shared" ca="1" si="6"/>
        <v>NON</v>
      </c>
      <c r="AA59" s="22" t="str">
        <f t="shared" si="4"/>
        <v>ABONGOMOTI, Hugues</v>
      </c>
      <c r="AB59" s="61">
        <v>52776</v>
      </c>
      <c r="AC59" s="37" t="s">
        <v>1416</v>
      </c>
      <c r="AD59" s="23">
        <f t="shared" si="5"/>
        <v>45268</v>
      </c>
    </row>
    <row r="60" spans="1:30" s="32" customFormat="1" x14ac:dyDescent="0.25">
      <c r="A60" s="62" t="s">
        <v>363</v>
      </c>
      <c r="B60" s="33" t="s">
        <v>364</v>
      </c>
      <c r="C60" s="33" t="s">
        <v>365</v>
      </c>
      <c r="D60" s="32" t="s">
        <v>139</v>
      </c>
      <c r="E60" s="63">
        <v>44928</v>
      </c>
      <c r="F60" s="34" t="s">
        <v>140</v>
      </c>
      <c r="G60" s="64">
        <f t="shared" si="0"/>
        <v>22823</v>
      </c>
      <c r="H60" s="32" t="s">
        <v>1418</v>
      </c>
      <c r="I60" s="65">
        <v>7</v>
      </c>
      <c r="J60" s="63" t="s">
        <v>46</v>
      </c>
      <c r="K60" s="66"/>
      <c r="L60" s="67"/>
      <c r="M60" s="68"/>
      <c r="N60" s="35" t="s">
        <v>218</v>
      </c>
      <c r="O60" s="69" t="str">
        <f t="shared" si="1"/>
        <v>COD2299_Z010201</v>
      </c>
      <c r="P60" s="36" t="s">
        <v>219</v>
      </c>
      <c r="Q60" s="36" t="s">
        <v>90</v>
      </c>
      <c r="R60" s="52" t="s">
        <v>91</v>
      </c>
      <c r="S60" s="70" t="s">
        <v>92</v>
      </c>
      <c r="T60" s="70" t="s">
        <v>92</v>
      </c>
      <c r="U60" s="70" t="s">
        <v>41</v>
      </c>
      <c r="V60" s="71"/>
      <c r="W60" s="72"/>
      <c r="X60" s="72"/>
      <c r="Y60" s="73" t="str">
        <f t="shared" ca="1" si="2"/>
        <v>61 ans</v>
      </c>
      <c r="Z60" s="74" t="str">
        <f t="shared" ca="1" si="6"/>
        <v>OUI</v>
      </c>
      <c r="AA60" s="75" t="str">
        <f t="shared" si="4"/>
        <v>MISENGA CIANYI, Jacqueline</v>
      </c>
      <c r="AB60" s="76">
        <v>40432</v>
      </c>
      <c r="AC60" s="32" t="s">
        <v>1417</v>
      </c>
      <c r="AD60" s="77">
        <f t="shared" si="5"/>
        <v>45657</v>
      </c>
    </row>
    <row r="61" spans="1:30" x14ac:dyDescent="0.25">
      <c r="A61" s="24" t="s">
        <v>366</v>
      </c>
      <c r="B61" s="44" t="s">
        <v>367</v>
      </c>
      <c r="C61" s="44" t="s">
        <v>368</v>
      </c>
      <c r="D61" s="37" t="s">
        <v>369</v>
      </c>
      <c r="E61" s="45">
        <v>44711</v>
      </c>
      <c r="F61" s="46">
        <v>5</v>
      </c>
      <c r="G61" s="42">
        <f t="shared" si="0"/>
        <v>30110</v>
      </c>
      <c r="H61" t="s">
        <v>1418</v>
      </c>
      <c r="I61" s="59">
        <v>3</v>
      </c>
      <c r="J61" s="25" t="s">
        <v>46</v>
      </c>
      <c r="K61" s="26" t="s">
        <v>370</v>
      </c>
      <c r="L61" s="27"/>
      <c r="M61" s="28"/>
      <c r="N61" s="49" t="s">
        <v>69</v>
      </c>
      <c r="O61" s="15" t="str">
        <f t="shared" si="1"/>
        <v>RDC1419111_E010700</v>
      </c>
      <c r="P61" s="51" t="s">
        <v>70</v>
      </c>
      <c r="Q61" s="51" t="s">
        <v>38</v>
      </c>
      <c r="R61" s="55" t="s">
        <v>160</v>
      </c>
      <c r="S61" s="29" t="s">
        <v>40</v>
      </c>
      <c r="T61" s="29" t="s">
        <v>40</v>
      </c>
      <c r="U61" s="29" t="s">
        <v>41</v>
      </c>
      <c r="V61" s="30"/>
      <c r="W61" s="31"/>
      <c r="X61" s="31"/>
      <c r="Y61" s="20" t="str">
        <f t="shared" ca="1" si="2"/>
        <v>41 ans</v>
      </c>
      <c r="Z61" s="21" t="str">
        <f t="shared" ca="1" si="6"/>
        <v>NON</v>
      </c>
      <c r="AA61" s="22" t="str">
        <f t="shared" si="4"/>
        <v>KONAN, Kouassi Edouard</v>
      </c>
      <c r="AB61" s="61">
        <v>52489</v>
      </c>
      <c r="AC61" s="37" t="s">
        <v>1417</v>
      </c>
      <c r="AD61" s="23">
        <f t="shared" si="5"/>
        <v>45829</v>
      </c>
    </row>
    <row r="62" spans="1:30" x14ac:dyDescent="0.25">
      <c r="A62" s="24" t="s">
        <v>371</v>
      </c>
      <c r="B62" s="44" t="s">
        <v>372</v>
      </c>
      <c r="C62" s="44" t="s">
        <v>373</v>
      </c>
      <c r="D62" s="37" t="s">
        <v>374</v>
      </c>
      <c r="E62" s="45">
        <v>45019</v>
      </c>
      <c r="F62" s="46">
        <v>2</v>
      </c>
      <c r="G62" s="42">
        <f t="shared" si="0"/>
        <v>25120</v>
      </c>
      <c r="H62" t="s">
        <v>1418</v>
      </c>
      <c r="I62" s="59">
        <v>1</v>
      </c>
      <c r="J62" s="25" t="s">
        <v>46</v>
      </c>
      <c r="K62" s="26" t="s">
        <v>375</v>
      </c>
      <c r="L62" s="27"/>
      <c r="M62" s="28"/>
      <c r="N62" s="49" t="s">
        <v>218</v>
      </c>
      <c r="O62" s="15" t="str">
        <f t="shared" si="1"/>
        <v>COD2299_Z010201</v>
      </c>
      <c r="P62" s="51" t="s">
        <v>219</v>
      </c>
      <c r="Q62" s="51" t="s">
        <v>90</v>
      </c>
      <c r="R62" s="55" t="s">
        <v>91</v>
      </c>
      <c r="S62" s="29" t="s">
        <v>92</v>
      </c>
      <c r="T62" s="29" t="s">
        <v>92</v>
      </c>
      <c r="U62" s="29" t="s">
        <v>41</v>
      </c>
      <c r="V62" s="30"/>
      <c r="W62" s="31"/>
      <c r="X62" s="31"/>
      <c r="Y62" s="20" t="str">
        <f t="shared" ca="1" si="2"/>
        <v>54 ans</v>
      </c>
      <c r="Z62" s="21" t="str">
        <f t="shared" ca="1" si="6"/>
        <v>NON</v>
      </c>
      <c r="AA62" s="22" t="str">
        <f t="shared" si="4"/>
        <v>MISENGA CIANYI, Jacqueline</v>
      </c>
      <c r="AB62" s="61">
        <v>40487</v>
      </c>
      <c r="AC62" s="37" t="s">
        <v>1417</v>
      </c>
      <c r="AD62" s="23">
        <f t="shared" si="5"/>
        <v>45750</v>
      </c>
    </row>
    <row r="63" spans="1:30" x14ac:dyDescent="0.25">
      <c r="A63" s="24" t="s">
        <v>376</v>
      </c>
      <c r="B63" s="44" t="s">
        <v>377</v>
      </c>
      <c r="C63" s="44" t="s">
        <v>378</v>
      </c>
      <c r="D63" s="37" t="s">
        <v>379</v>
      </c>
      <c r="E63" s="45">
        <v>44928</v>
      </c>
      <c r="F63" s="46">
        <v>6</v>
      </c>
      <c r="G63" s="42">
        <f t="shared" si="0"/>
        <v>30536</v>
      </c>
      <c r="H63" t="s">
        <v>1418</v>
      </c>
      <c r="I63" s="59">
        <v>1</v>
      </c>
      <c r="J63" s="25" t="s">
        <v>46</v>
      </c>
      <c r="K63" s="26" t="s">
        <v>380</v>
      </c>
      <c r="L63" s="27"/>
      <c r="M63" s="28"/>
      <c r="N63" s="49" t="s">
        <v>36</v>
      </c>
      <c r="O63" s="15" t="str">
        <f t="shared" si="1"/>
        <v>COD2299_Z010301</v>
      </c>
      <c r="P63" s="51" t="s">
        <v>37</v>
      </c>
      <c r="Q63" s="51" t="s">
        <v>38</v>
      </c>
      <c r="R63" s="55" t="s">
        <v>39</v>
      </c>
      <c r="S63" s="29" t="s">
        <v>40</v>
      </c>
      <c r="T63" s="29" t="s">
        <v>40</v>
      </c>
      <c r="U63" s="29" t="s">
        <v>41</v>
      </c>
      <c r="V63" s="30"/>
      <c r="W63" s="31"/>
      <c r="X63" s="31"/>
      <c r="Y63" s="20" t="str">
        <f t="shared" ca="1" si="2"/>
        <v>40 ans</v>
      </c>
      <c r="Z63" s="21" t="str">
        <f t="shared" ca="1" si="6"/>
        <v>NON</v>
      </c>
      <c r="AA63" s="22" t="str">
        <f t="shared" si="4"/>
        <v>LOCHT, Fabien Albert D.</v>
      </c>
      <c r="AB63" s="61">
        <v>52037</v>
      </c>
      <c r="AC63" s="37" t="s">
        <v>1417</v>
      </c>
      <c r="AD63" s="23">
        <f t="shared" si="5"/>
        <v>45657</v>
      </c>
    </row>
    <row r="64" spans="1:30" x14ac:dyDescent="0.25">
      <c r="A64" s="24" t="s">
        <v>381</v>
      </c>
      <c r="B64" s="44" t="s">
        <v>382</v>
      </c>
      <c r="C64" s="44" t="s">
        <v>383</v>
      </c>
      <c r="D64" s="37" t="s">
        <v>384</v>
      </c>
      <c r="E64" s="45">
        <v>44869</v>
      </c>
      <c r="F64" s="46">
        <v>5</v>
      </c>
      <c r="G64" s="42">
        <f t="shared" si="0"/>
        <v>34867</v>
      </c>
      <c r="H64" s="25" t="s">
        <v>104</v>
      </c>
      <c r="I64" s="59"/>
      <c r="J64" s="25" t="s">
        <v>34</v>
      </c>
      <c r="K64" s="26" t="s">
        <v>385</v>
      </c>
      <c r="L64" s="27"/>
      <c r="M64" s="28"/>
      <c r="N64" s="49" t="s">
        <v>59</v>
      </c>
      <c r="O64" s="15" t="str">
        <f t="shared" si="1"/>
        <v>Z030809</v>
      </c>
      <c r="P64" s="51" t="s">
        <v>60</v>
      </c>
      <c r="Q64" s="51" t="s">
        <v>61</v>
      </c>
      <c r="R64" s="55" t="s">
        <v>62</v>
      </c>
      <c r="S64" s="29"/>
      <c r="T64" s="29" t="s">
        <v>40</v>
      </c>
      <c r="U64" s="29" t="s">
        <v>41</v>
      </c>
      <c r="V64" s="30"/>
      <c r="W64" s="31"/>
      <c r="X64" s="31"/>
      <c r="Y64" s="20" t="str">
        <f t="shared" ca="1" si="2"/>
        <v>28 ans</v>
      </c>
      <c r="Z64" s="21" t="str">
        <f t="shared" ca="1" si="6"/>
        <v>NON</v>
      </c>
      <c r="AA64" s="22" t="str">
        <f t="shared" si="4"/>
        <v>BANCE, Wenceslas Kibsa</v>
      </c>
      <c r="AB64" s="61">
        <v>52735</v>
      </c>
      <c r="AC64" s="37" t="s">
        <v>1417</v>
      </c>
      <c r="AD64" s="23">
        <f t="shared" si="5"/>
        <v>45600</v>
      </c>
    </row>
    <row r="65" spans="1:30" x14ac:dyDescent="0.25">
      <c r="A65" s="24" t="s">
        <v>386</v>
      </c>
      <c r="B65" s="44" t="s">
        <v>387</v>
      </c>
      <c r="C65" s="44" t="s">
        <v>256</v>
      </c>
      <c r="D65" s="37" t="s">
        <v>388</v>
      </c>
      <c r="E65" s="45">
        <v>45019</v>
      </c>
      <c r="F65" s="46" t="s">
        <v>103</v>
      </c>
      <c r="G65" s="42">
        <f t="shared" si="0"/>
        <v>29117</v>
      </c>
      <c r="H65" t="s">
        <v>1418</v>
      </c>
      <c r="I65" s="59">
        <v>5</v>
      </c>
      <c r="J65" s="25" t="s">
        <v>46</v>
      </c>
      <c r="K65" s="26" t="s">
        <v>389</v>
      </c>
      <c r="L65" s="27"/>
      <c r="M65" s="28"/>
      <c r="N65" s="49" t="s">
        <v>218</v>
      </c>
      <c r="O65" s="15" t="str">
        <f t="shared" si="1"/>
        <v>COD2299_Z010201</v>
      </c>
      <c r="P65" s="51" t="s">
        <v>219</v>
      </c>
      <c r="Q65" s="51" t="s">
        <v>90</v>
      </c>
      <c r="R65" s="55" t="s">
        <v>91</v>
      </c>
      <c r="S65" s="29" t="s">
        <v>92</v>
      </c>
      <c r="T65" s="29" t="s">
        <v>92</v>
      </c>
      <c r="U65" s="29" t="s">
        <v>41</v>
      </c>
      <c r="V65" s="30"/>
      <c r="W65" s="31"/>
      <c r="X65" s="31"/>
      <c r="Y65" s="20" t="str">
        <f t="shared" ca="1" si="2"/>
        <v>44 ans</v>
      </c>
      <c r="Z65" s="21" t="str">
        <f t="shared" ca="1" si="6"/>
        <v>NON</v>
      </c>
      <c r="AA65" s="22" t="str">
        <f t="shared" si="4"/>
        <v>MUKENDI NSHINDI, Timothée</v>
      </c>
      <c r="AB65" s="61">
        <v>50592</v>
      </c>
      <c r="AC65" s="37" t="s">
        <v>1417</v>
      </c>
      <c r="AD65" s="23">
        <f t="shared" si="5"/>
        <v>45750</v>
      </c>
    </row>
    <row r="66" spans="1:30" s="32" customFormat="1" x14ac:dyDescent="0.25">
      <c r="A66" s="62" t="s">
        <v>390</v>
      </c>
      <c r="B66" s="33" t="s">
        <v>391</v>
      </c>
      <c r="C66" s="33" t="s">
        <v>392</v>
      </c>
      <c r="D66" s="32" t="s">
        <v>393</v>
      </c>
      <c r="E66" s="63">
        <v>44928</v>
      </c>
      <c r="F66" s="34" t="s">
        <v>103</v>
      </c>
      <c r="G66" s="64">
        <f t="shared" si="0"/>
        <v>28497</v>
      </c>
      <c r="H66" s="32" t="s">
        <v>1418</v>
      </c>
      <c r="I66" s="65">
        <v>7</v>
      </c>
      <c r="J66" s="63" t="s">
        <v>46</v>
      </c>
      <c r="K66" s="66" t="s">
        <v>394</v>
      </c>
      <c r="L66" s="67"/>
      <c r="M66" s="68"/>
      <c r="N66" s="35" t="s">
        <v>395</v>
      </c>
      <c r="O66" s="69" t="str">
        <f t="shared" si="1"/>
        <v>COD2299_Z010201</v>
      </c>
      <c r="P66" s="36" t="s">
        <v>396</v>
      </c>
      <c r="Q66" s="36" t="s">
        <v>61</v>
      </c>
      <c r="R66" s="52" t="s">
        <v>349</v>
      </c>
      <c r="S66" s="70" t="s">
        <v>63</v>
      </c>
      <c r="T66" s="70" t="s">
        <v>63</v>
      </c>
      <c r="U66" s="70" t="s">
        <v>41</v>
      </c>
      <c r="V66" s="71"/>
      <c r="W66" s="72"/>
      <c r="X66" s="72"/>
      <c r="Y66" s="73" t="str">
        <f t="shared" ca="1" si="2"/>
        <v>45 ans</v>
      </c>
      <c r="Z66" s="74" t="str">
        <f t="shared" ca="1" si="6"/>
        <v>NON</v>
      </c>
      <c r="AA66" s="75" t="str">
        <f t="shared" si="4"/>
        <v>MASARARA NGOMANWA, Séraphin</v>
      </c>
      <c r="AB66" s="76">
        <v>40405</v>
      </c>
      <c r="AC66" s="32" t="s">
        <v>1417</v>
      </c>
      <c r="AD66" s="77">
        <f t="shared" si="5"/>
        <v>45750</v>
      </c>
    </row>
    <row r="67" spans="1:30" x14ac:dyDescent="0.25">
      <c r="A67" s="24" t="s">
        <v>397</v>
      </c>
      <c r="B67" s="44" t="s">
        <v>398</v>
      </c>
      <c r="C67" s="44" t="s">
        <v>399</v>
      </c>
      <c r="D67" s="37" t="s">
        <v>139</v>
      </c>
      <c r="E67" s="45">
        <v>44743</v>
      </c>
      <c r="F67" s="46" t="s">
        <v>140</v>
      </c>
      <c r="G67" s="42">
        <f t="shared" ref="G67:G130" si="7">VLOOKUP(AB67,Go4HR,17,0)</f>
        <v>24069</v>
      </c>
      <c r="H67" t="s">
        <v>1418</v>
      </c>
      <c r="I67" s="59">
        <v>7</v>
      </c>
      <c r="J67" s="25" t="s">
        <v>46</v>
      </c>
      <c r="K67" s="26" t="s">
        <v>400</v>
      </c>
      <c r="L67" s="27"/>
      <c r="M67" s="28"/>
      <c r="N67" s="49" t="s">
        <v>154</v>
      </c>
      <c r="O67" s="15" t="str">
        <f t="shared" ref="O67:O130" si="8">LEFT(VLOOKUP(AB67,Go4HR,10,0),SEARCH("-",VLOOKUP(AB67,Go4HR,10,0))-1)</f>
        <v>COD20001_Z030701</v>
      </c>
      <c r="P67" s="51" t="s">
        <v>155</v>
      </c>
      <c r="Q67" s="51" t="s">
        <v>38</v>
      </c>
      <c r="R67" s="55" t="s">
        <v>39</v>
      </c>
      <c r="S67" s="29" t="s">
        <v>40</v>
      </c>
      <c r="T67" s="29" t="s">
        <v>40</v>
      </c>
      <c r="U67" s="29" t="s">
        <v>41</v>
      </c>
      <c r="V67" s="30"/>
      <c r="W67" s="31"/>
      <c r="X67" s="31"/>
      <c r="Y67" s="20" t="str">
        <f t="shared" ref="Y67:Y130" ca="1" si="9">DATEDIF(G67,TODAY(),"y")&amp;" "&amp;"ans"</f>
        <v>57 ans</v>
      </c>
      <c r="Z67" s="21" t="str">
        <f t="shared" ca="1" si="6"/>
        <v>NON</v>
      </c>
      <c r="AA67" s="22" t="str">
        <f t="shared" ref="AA67:AA130" si="10">VLOOKUP(AB67,Go4HR,11,0)</f>
        <v>ABONGOMOTI, Hugues</v>
      </c>
      <c r="AB67" s="61">
        <v>40454</v>
      </c>
      <c r="AC67" s="37" t="s">
        <v>1417</v>
      </c>
      <c r="AD67" s="23" t="e">
        <f t="shared" ref="AD67:AD130" si="11">VLOOKUP(AB67,Go4HR,14,0)</f>
        <v>#REF!</v>
      </c>
    </row>
    <row r="68" spans="1:30" x14ac:dyDescent="0.25">
      <c r="A68" s="24" t="s">
        <v>401</v>
      </c>
      <c r="B68" s="44" t="s">
        <v>402</v>
      </c>
      <c r="C68" s="44" t="s">
        <v>403</v>
      </c>
      <c r="D68" s="37" t="s">
        <v>404</v>
      </c>
      <c r="E68" s="45">
        <v>44929</v>
      </c>
      <c r="F68" s="46">
        <v>6</v>
      </c>
      <c r="G68" s="42">
        <f t="shared" si="7"/>
        <v>27304</v>
      </c>
      <c r="H68" t="s">
        <v>1418</v>
      </c>
      <c r="I68" s="59">
        <v>3</v>
      </c>
      <c r="J68" s="25" t="s">
        <v>46</v>
      </c>
      <c r="K68" s="26" t="s">
        <v>405</v>
      </c>
      <c r="L68" s="27"/>
      <c r="M68" s="28"/>
      <c r="N68" s="49" t="s">
        <v>79</v>
      </c>
      <c r="O68" s="15" t="str">
        <f t="shared" si="8"/>
        <v>COD2299_Z010201</v>
      </c>
      <c r="P68" s="51" t="s">
        <v>80</v>
      </c>
      <c r="Q68" s="51" t="s">
        <v>81</v>
      </c>
      <c r="R68" s="55" t="s">
        <v>51</v>
      </c>
      <c r="S68" s="29" t="s">
        <v>40</v>
      </c>
      <c r="T68" s="29" t="s">
        <v>82</v>
      </c>
      <c r="U68" s="29" t="s">
        <v>41</v>
      </c>
      <c r="V68" s="30"/>
      <c r="W68" s="31"/>
      <c r="X68" s="31"/>
      <c r="Y68" s="20" t="str">
        <f t="shared" ca="1" si="9"/>
        <v>49 ans</v>
      </c>
      <c r="Z68" s="21" t="str">
        <f t="shared" ca="1" si="6"/>
        <v>NON</v>
      </c>
      <c r="AA68" s="22" t="str">
        <f t="shared" si="10"/>
        <v>GIRUKWIGOMBA, Aimé Franck</v>
      </c>
      <c r="AB68" s="61">
        <v>51594</v>
      </c>
      <c r="AC68" s="37" t="s">
        <v>1417</v>
      </c>
      <c r="AD68" s="23">
        <f t="shared" si="11"/>
        <v>45657</v>
      </c>
    </row>
    <row r="69" spans="1:30" x14ac:dyDescent="0.25">
      <c r="A69" s="24" t="s">
        <v>406</v>
      </c>
      <c r="B69" s="44" t="s">
        <v>407</v>
      </c>
      <c r="C69" s="44" t="s">
        <v>408</v>
      </c>
      <c r="D69" s="37" t="s">
        <v>273</v>
      </c>
      <c r="E69" s="45">
        <v>44928</v>
      </c>
      <c r="F69" s="46">
        <v>3</v>
      </c>
      <c r="G69" s="42">
        <f t="shared" si="7"/>
        <v>23747</v>
      </c>
      <c r="H69" s="25" t="s">
        <v>409</v>
      </c>
      <c r="I69" s="59">
        <v>3</v>
      </c>
      <c r="J69" s="25" t="s">
        <v>46</v>
      </c>
      <c r="K69" s="26" t="s">
        <v>410</v>
      </c>
      <c r="L69" s="27"/>
      <c r="M69" s="28"/>
      <c r="N69" s="49" t="s">
        <v>395</v>
      </c>
      <c r="O69" s="15" t="str">
        <f t="shared" si="8"/>
        <v>COD2299_Z010201</v>
      </c>
      <c r="P69" s="51" t="s">
        <v>396</v>
      </c>
      <c r="Q69" s="51" t="s">
        <v>61</v>
      </c>
      <c r="R69" s="55" t="s">
        <v>349</v>
      </c>
      <c r="S69" s="29" t="s">
        <v>63</v>
      </c>
      <c r="T69" s="29" t="s">
        <v>63</v>
      </c>
      <c r="U69" s="29" t="s">
        <v>41</v>
      </c>
      <c r="V69" s="30"/>
      <c r="W69" s="31"/>
      <c r="X69" s="31"/>
      <c r="Y69" s="20" t="str">
        <f t="shared" ca="1" si="9"/>
        <v>58 ans</v>
      </c>
      <c r="Z69" s="21" t="str">
        <f t="shared" ca="1" si="6"/>
        <v>NON</v>
      </c>
      <c r="AA69" s="22" t="str">
        <f t="shared" si="10"/>
        <v>Selemani, Nathalie</v>
      </c>
      <c r="AB69" s="61">
        <v>38460</v>
      </c>
      <c r="AC69" s="37" t="s">
        <v>1416</v>
      </c>
      <c r="AD69" s="23">
        <f t="shared" si="11"/>
        <v>45750</v>
      </c>
    </row>
    <row r="70" spans="1:30" x14ac:dyDescent="0.25">
      <c r="A70" s="24" t="s">
        <v>411</v>
      </c>
      <c r="B70" s="44" t="s">
        <v>412</v>
      </c>
      <c r="C70" s="44" t="s">
        <v>413</v>
      </c>
      <c r="D70" s="37" t="s">
        <v>139</v>
      </c>
      <c r="E70" s="45">
        <v>44874</v>
      </c>
      <c r="F70" s="46" t="s">
        <v>140</v>
      </c>
      <c r="G70" s="42">
        <f t="shared" si="7"/>
        <v>24694</v>
      </c>
      <c r="H70" t="s">
        <v>1418</v>
      </c>
      <c r="I70" s="59">
        <v>7</v>
      </c>
      <c r="J70" s="25" t="s">
        <v>34</v>
      </c>
      <c r="K70" s="26" t="s">
        <v>414</v>
      </c>
      <c r="L70" s="27"/>
      <c r="M70" s="28"/>
      <c r="N70" s="49" t="s">
        <v>59</v>
      </c>
      <c r="O70" s="15" t="str">
        <f t="shared" si="8"/>
        <v>COD21005_Z010201</v>
      </c>
      <c r="P70" s="51" t="s">
        <v>60</v>
      </c>
      <c r="Q70" s="51" t="s">
        <v>38</v>
      </c>
      <c r="R70" s="55" t="s">
        <v>62</v>
      </c>
      <c r="S70" s="29" t="s">
        <v>40</v>
      </c>
      <c r="T70" s="29" t="s">
        <v>40</v>
      </c>
      <c r="U70" s="29" t="s">
        <v>41</v>
      </c>
      <c r="V70" s="30"/>
      <c r="W70" s="31"/>
      <c r="X70" s="31"/>
      <c r="Y70" s="20" t="str">
        <f t="shared" ca="1" si="9"/>
        <v>56 ans</v>
      </c>
      <c r="Z70" s="21" t="str">
        <f t="shared" ca="1" si="6"/>
        <v>NON</v>
      </c>
      <c r="AA70" s="22" t="str">
        <f t="shared" si="10"/>
        <v>Tshiamala, Adolphe</v>
      </c>
      <c r="AB70" s="61">
        <v>52751</v>
      </c>
      <c r="AC70" s="37" t="s">
        <v>1417</v>
      </c>
      <c r="AD70" s="23">
        <f t="shared" si="11"/>
        <v>45604</v>
      </c>
    </row>
    <row r="71" spans="1:30" x14ac:dyDescent="0.25">
      <c r="A71" s="24" t="s">
        <v>415</v>
      </c>
      <c r="B71" s="44" t="s">
        <v>416</v>
      </c>
      <c r="C71" s="44" t="s">
        <v>417</v>
      </c>
      <c r="D71" s="37" t="s">
        <v>139</v>
      </c>
      <c r="E71" s="45">
        <v>44928</v>
      </c>
      <c r="F71" s="46">
        <v>2</v>
      </c>
      <c r="G71" s="42">
        <f t="shared" si="7"/>
        <v>23248</v>
      </c>
      <c r="H71" t="s">
        <v>1418</v>
      </c>
      <c r="I71" s="59">
        <v>3</v>
      </c>
      <c r="J71" s="25" t="s">
        <v>46</v>
      </c>
      <c r="K71" s="26" t="s">
        <v>418</v>
      </c>
      <c r="L71" s="27"/>
      <c r="M71" s="28"/>
      <c r="N71" s="49" t="s">
        <v>395</v>
      </c>
      <c r="O71" s="15" t="str">
        <f t="shared" si="8"/>
        <v>COD2299_Z010201</v>
      </c>
      <c r="P71" s="51" t="s">
        <v>396</v>
      </c>
      <c r="Q71" s="51" t="s">
        <v>61</v>
      </c>
      <c r="R71" s="55" t="s">
        <v>349</v>
      </c>
      <c r="S71" s="29" t="s">
        <v>63</v>
      </c>
      <c r="T71" s="29" t="s">
        <v>63</v>
      </c>
      <c r="U71" s="29" t="s">
        <v>41</v>
      </c>
      <c r="V71" s="30"/>
      <c r="W71" s="31"/>
      <c r="X71" s="31"/>
      <c r="Y71" s="20" t="str">
        <f t="shared" ca="1" si="9"/>
        <v>60 ans</v>
      </c>
      <c r="Z71" s="21" t="str">
        <f t="shared" ca="1" si="6"/>
        <v>OUI</v>
      </c>
      <c r="AA71" s="22" t="str">
        <f t="shared" si="10"/>
        <v>MASARARA NGOMANWA, Séraphin</v>
      </c>
      <c r="AB71" s="61">
        <v>40503</v>
      </c>
      <c r="AC71" s="37" t="s">
        <v>1417</v>
      </c>
      <c r="AD71" s="23">
        <f t="shared" si="11"/>
        <v>45750</v>
      </c>
    </row>
    <row r="72" spans="1:30" x14ac:dyDescent="0.25">
      <c r="A72" s="24" t="s">
        <v>419</v>
      </c>
      <c r="B72" s="44" t="s">
        <v>420</v>
      </c>
      <c r="C72" s="44" t="s">
        <v>421</v>
      </c>
      <c r="D72" s="37" t="s">
        <v>422</v>
      </c>
      <c r="E72" s="45">
        <v>45078</v>
      </c>
      <c r="F72" s="46" t="s">
        <v>140</v>
      </c>
      <c r="G72" s="42">
        <f t="shared" si="7"/>
        <v>24000</v>
      </c>
      <c r="H72" t="s">
        <v>1418</v>
      </c>
      <c r="I72" s="59">
        <v>6</v>
      </c>
      <c r="J72" s="25" t="s">
        <v>46</v>
      </c>
      <c r="K72" s="26"/>
      <c r="L72" s="27"/>
      <c r="M72" s="28"/>
      <c r="N72" s="49" t="s">
        <v>133</v>
      </c>
      <c r="O72" s="15" t="str">
        <f t="shared" si="8"/>
        <v>COD21005_Z010201</v>
      </c>
      <c r="P72" s="51" t="s">
        <v>134</v>
      </c>
      <c r="Q72" s="51" t="s">
        <v>38</v>
      </c>
      <c r="R72" s="55" t="s">
        <v>135</v>
      </c>
      <c r="S72" s="29" t="s">
        <v>40</v>
      </c>
      <c r="T72" s="29" t="s">
        <v>40</v>
      </c>
      <c r="U72" s="29" t="s">
        <v>41</v>
      </c>
      <c r="V72" s="30"/>
      <c r="W72" s="31"/>
      <c r="X72" s="31"/>
      <c r="Y72" s="20" t="str">
        <f t="shared" ca="1" si="9"/>
        <v>58 ans</v>
      </c>
      <c r="Z72" s="21" t="str">
        <f t="shared" ca="1" si="6"/>
        <v>NON</v>
      </c>
      <c r="AA72" s="22" t="str">
        <f t="shared" si="10"/>
        <v>TSHIBUABUA, Carine</v>
      </c>
      <c r="AB72" s="61">
        <v>50611</v>
      </c>
      <c r="AC72" s="37" t="s">
        <v>1417</v>
      </c>
      <c r="AD72" s="23">
        <f t="shared" si="11"/>
        <v>45809</v>
      </c>
    </row>
    <row r="73" spans="1:30" x14ac:dyDescent="0.25">
      <c r="A73" s="24" t="s">
        <v>423</v>
      </c>
      <c r="B73" s="44" t="s">
        <v>424</v>
      </c>
      <c r="C73" s="44" t="s">
        <v>425</v>
      </c>
      <c r="D73" s="37" t="s">
        <v>426</v>
      </c>
      <c r="E73" s="45">
        <v>44927</v>
      </c>
      <c r="F73" s="46">
        <v>3</v>
      </c>
      <c r="G73" s="42">
        <f t="shared" si="7"/>
        <v>22698</v>
      </c>
      <c r="H73" s="25" t="s">
        <v>104</v>
      </c>
      <c r="I73" s="59">
        <v>1</v>
      </c>
      <c r="J73" s="25" t="s">
        <v>46</v>
      </c>
      <c r="K73" s="26" t="s">
        <v>427</v>
      </c>
      <c r="L73" s="27"/>
      <c r="M73" s="28"/>
      <c r="N73" s="49" t="s">
        <v>59</v>
      </c>
      <c r="O73" s="15" t="str">
        <f t="shared" si="8"/>
        <v>COD2299_Z010201</v>
      </c>
      <c r="P73" s="51" t="s">
        <v>60</v>
      </c>
      <c r="Q73" s="51" t="s">
        <v>38</v>
      </c>
      <c r="R73" s="55" t="s">
        <v>62</v>
      </c>
      <c r="S73" s="29" t="s">
        <v>40</v>
      </c>
      <c r="T73" s="29" t="s">
        <v>82</v>
      </c>
      <c r="U73" s="29" t="s">
        <v>41</v>
      </c>
      <c r="V73" s="30"/>
      <c r="W73" s="31"/>
      <c r="X73" s="31"/>
      <c r="Y73" s="20" t="str">
        <f t="shared" ca="1" si="9"/>
        <v>61 ans</v>
      </c>
      <c r="Z73" s="21" t="str">
        <f t="shared" ca="1" si="6"/>
        <v>OUI</v>
      </c>
      <c r="AA73" s="22" t="str">
        <f t="shared" si="10"/>
        <v>NITUMOSI LULEMBA, Vital</v>
      </c>
      <c r="AB73" s="61">
        <v>38424</v>
      </c>
      <c r="AC73" s="37" t="s">
        <v>1416</v>
      </c>
      <c r="AD73" s="23">
        <f t="shared" si="11"/>
        <v>45660</v>
      </c>
    </row>
    <row r="74" spans="1:30" x14ac:dyDescent="0.25">
      <c r="A74" s="24" t="s">
        <v>428</v>
      </c>
      <c r="B74" s="44" t="s">
        <v>429</v>
      </c>
      <c r="C74" s="44" t="s">
        <v>403</v>
      </c>
      <c r="D74" s="37" t="s">
        <v>430</v>
      </c>
      <c r="E74" s="45">
        <v>44928</v>
      </c>
      <c r="F74" s="46">
        <v>5</v>
      </c>
      <c r="G74" s="42">
        <f t="shared" si="7"/>
        <v>32075</v>
      </c>
      <c r="H74" t="s">
        <v>1418</v>
      </c>
      <c r="I74" s="59">
        <v>2</v>
      </c>
      <c r="J74" s="25" t="s">
        <v>46</v>
      </c>
      <c r="K74" s="26" t="s">
        <v>431</v>
      </c>
      <c r="L74" s="27"/>
      <c r="M74" s="28"/>
      <c r="N74" s="49" t="s">
        <v>79</v>
      </c>
      <c r="O74" s="15" t="str">
        <f t="shared" si="8"/>
        <v>RDC1217711_Z010300</v>
      </c>
      <c r="P74" s="51" t="s">
        <v>80</v>
      </c>
      <c r="Q74" s="51" t="s">
        <v>81</v>
      </c>
      <c r="R74" s="55" t="s">
        <v>51</v>
      </c>
      <c r="S74" s="29" t="s">
        <v>52</v>
      </c>
      <c r="T74" s="29" t="s">
        <v>195</v>
      </c>
      <c r="U74" s="29" t="s">
        <v>41</v>
      </c>
      <c r="V74" s="30"/>
      <c r="W74" s="31"/>
      <c r="X74" s="31"/>
      <c r="Y74" s="20" t="str">
        <f t="shared" ca="1" si="9"/>
        <v>35 ans</v>
      </c>
      <c r="Z74" s="21" t="str">
        <f t="shared" ca="1" si="6"/>
        <v>NON</v>
      </c>
      <c r="AA74" s="22" t="str">
        <f t="shared" si="10"/>
        <v>LOFINDA LIFAKE, Muller</v>
      </c>
      <c r="AB74" s="61">
        <v>52338</v>
      </c>
      <c r="AC74" s="37" t="s">
        <v>1417</v>
      </c>
      <c r="AD74" s="23">
        <f t="shared" si="11"/>
        <v>45657</v>
      </c>
    </row>
    <row r="75" spans="1:30" x14ac:dyDescent="0.25">
      <c r="A75" s="24" t="s">
        <v>432</v>
      </c>
      <c r="B75" s="44" t="s">
        <v>433</v>
      </c>
      <c r="C75" s="44" t="s">
        <v>434</v>
      </c>
      <c r="D75" s="37" t="s">
        <v>435</v>
      </c>
      <c r="E75" s="45">
        <v>44307</v>
      </c>
      <c r="F75" s="46">
        <v>6</v>
      </c>
      <c r="G75" s="42">
        <f t="shared" si="7"/>
        <v>27134</v>
      </c>
      <c r="H75" t="s">
        <v>1418</v>
      </c>
      <c r="I75" s="59">
        <v>1</v>
      </c>
      <c r="J75" s="25" t="s">
        <v>46</v>
      </c>
      <c r="K75" s="26" t="s">
        <v>436</v>
      </c>
      <c r="L75" s="27"/>
      <c r="M75" s="28"/>
      <c r="N75" s="49" t="s">
        <v>170</v>
      </c>
      <c r="O75" s="15" t="str">
        <f t="shared" si="8"/>
        <v>COD20001_Z030701</v>
      </c>
      <c r="P75" s="51" t="s">
        <v>171</v>
      </c>
      <c r="Q75" s="51" t="s">
        <v>38</v>
      </c>
      <c r="R75" s="55" t="s">
        <v>172</v>
      </c>
      <c r="S75" s="29" t="s">
        <v>40</v>
      </c>
      <c r="T75" s="29" t="s">
        <v>40</v>
      </c>
      <c r="U75" s="29" t="s">
        <v>41</v>
      </c>
      <c r="V75" s="30"/>
      <c r="W75" s="31"/>
      <c r="X75" s="31"/>
      <c r="Y75" s="20" t="str">
        <f t="shared" ca="1" si="9"/>
        <v>49 ans</v>
      </c>
      <c r="Z75" s="21" t="str">
        <f t="shared" ca="1" si="6"/>
        <v>NON</v>
      </c>
      <c r="AA75" s="22" t="str">
        <f t="shared" si="10"/>
        <v>HENDERYCKX, Emmanuelle Myriam H.</v>
      </c>
      <c r="AB75" s="61">
        <v>51950</v>
      </c>
      <c r="AC75" s="37" t="s">
        <v>1416</v>
      </c>
      <c r="AD75" s="23">
        <f t="shared" si="11"/>
        <v>46044</v>
      </c>
    </row>
    <row r="76" spans="1:30" x14ac:dyDescent="0.25">
      <c r="A76" s="24" t="s">
        <v>437</v>
      </c>
      <c r="B76" s="44" t="s">
        <v>438</v>
      </c>
      <c r="C76" s="44" t="s">
        <v>439</v>
      </c>
      <c r="D76" s="37" t="s">
        <v>440</v>
      </c>
      <c r="E76" s="45">
        <v>44928</v>
      </c>
      <c r="F76" s="46" t="s">
        <v>103</v>
      </c>
      <c r="G76" s="42">
        <f t="shared" si="7"/>
        <v>31110</v>
      </c>
      <c r="H76" s="25" t="s">
        <v>441</v>
      </c>
      <c r="I76" s="59">
        <v>2</v>
      </c>
      <c r="J76" s="25" t="s">
        <v>46</v>
      </c>
      <c r="K76" s="26"/>
      <c r="L76" s="27"/>
      <c r="M76" s="28"/>
      <c r="N76" s="49" t="s">
        <v>218</v>
      </c>
      <c r="O76" s="15" t="str">
        <f t="shared" si="8"/>
        <v>COD2299_Z010201</v>
      </c>
      <c r="P76" s="51" t="s">
        <v>219</v>
      </c>
      <c r="Q76" s="51" t="s">
        <v>90</v>
      </c>
      <c r="R76" s="55" t="s">
        <v>91</v>
      </c>
      <c r="S76" s="29" t="s">
        <v>53</v>
      </c>
      <c r="T76" s="29" t="s">
        <v>92</v>
      </c>
      <c r="U76" s="29" t="s">
        <v>41</v>
      </c>
      <c r="V76" s="30"/>
      <c r="W76" s="31"/>
      <c r="X76" s="31"/>
      <c r="Y76" s="20" t="str">
        <f t="shared" ca="1" si="9"/>
        <v>38 ans</v>
      </c>
      <c r="Z76" s="21" t="str">
        <f t="shared" ca="1" si="6"/>
        <v>NON</v>
      </c>
      <c r="AA76" s="22" t="str">
        <f t="shared" si="10"/>
        <v>CIDORHO BYENDA, Francisco</v>
      </c>
      <c r="AB76" s="61">
        <v>40433</v>
      </c>
      <c r="AC76" s="37" t="s">
        <v>1416</v>
      </c>
      <c r="AD76" s="23">
        <f t="shared" si="11"/>
        <v>45657</v>
      </c>
    </row>
    <row r="77" spans="1:30" s="32" customFormat="1" x14ac:dyDescent="0.25">
      <c r="A77" s="62" t="s">
        <v>442</v>
      </c>
      <c r="B77" s="33" t="s">
        <v>443</v>
      </c>
      <c r="C77" s="33" t="s">
        <v>444</v>
      </c>
      <c r="D77" s="32" t="s">
        <v>374</v>
      </c>
      <c r="E77" s="63">
        <v>42644</v>
      </c>
      <c r="F77" s="34">
        <v>2</v>
      </c>
      <c r="G77" s="64">
        <f t="shared" si="7"/>
        <v>27002</v>
      </c>
      <c r="H77" s="32" t="s">
        <v>1418</v>
      </c>
      <c r="I77" s="65">
        <v>6</v>
      </c>
      <c r="J77" s="63" t="s">
        <v>152</v>
      </c>
      <c r="K77" s="66" t="s">
        <v>445</v>
      </c>
      <c r="L77" s="67"/>
      <c r="M77" s="68"/>
      <c r="N77" s="35" t="s">
        <v>154</v>
      </c>
      <c r="O77" s="69" t="str">
        <f t="shared" si="8"/>
        <v>Z010200</v>
      </c>
      <c r="P77" s="36" t="s">
        <v>155</v>
      </c>
      <c r="Q77" s="36" t="s">
        <v>38</v>
      </c>
      <c r="R77" s="52" t="s">
        <v>39</v>
      </c>
      <c r="S77" s="70" t="s">
        <v>40</v>
      </c>
      <c r="T77" s="70" t="s">
        <v>40</v>
      </c>
      <c r="U77" s="70" t="s">
        <v>41</v>
      </c>
      <c r="V77" s="71"/>
      <c r="W77" s="72"/>
      <c r="X77" s="72"/>
      <c r="Y77" s="73" t="str">
        <f t="shared" ca="1" si="9"/>
        <v>49 ans</v>
      </c>
      <c r="Z77" s="74" t="str">
        <f t="shared" ca="1" si="6"/>
        <v>NON</v>
      </c>
      <c r="AA77" s="75" t="str">
        <f t="shared" si="10"/>
        <v>NKAMAMBOTE SIASIA, José</v>
      </c>
      <c r="AB77" s="76">
        <v>40598</v>
      </c>
      <c r="AC77" s="32" t="s">
        <v>1417</v>
      </c>
      <c r="AD77" s="77" t="e">
        <f t="shared" si="11"/>
        <v>#REF!</v>
      </c>
    </row>
    <row r="78" spans="1:30" x14ac:dyDescent="0.25">
      <c r="A78" s="24" t="s">
        <v>446</v>
      </c>
      <c r="B78" s="44" t="s">
        <v>447</v>
      </c>
      <c r="C78" s="44" t="s">
        <v>448</v>
      </c>
      <c r="D78" s="37" t="s">
        <v>449</v>
      </c>
      <c r="E78" s="45">
        <v>43728</v>
      </c>
      <c r="F78" s="46">
        <v>4</v>
      </c>
      <c r="G78" s="42">
        <f t="shared" si="7"/>
        <v>30037</v>
      </c>
      <c r="H78" t="s">
        <v>1418</v>
      </c>
      <c r="I78" s="59">
        <v>3</v>
      </c>
      <c r="J78" s="25" t="s">
        <v>46</v>
      </c>
      <c r="K78" s="26" t="s">
        <v>450</v>
      </c>
      <c r="L78" s="27"/>
      <c r="M78" s="28"/>
      <c r="N78" s="49" t="s">
        <v>145</v>
      </c>
      <c r="O78" s="15" t="str">
        <f t="shared" si="8"/>
        <v>RDC182081T_Z010116</v>
      </c>
      <c r="P78" s="51" t="s">
        <v>146</v>
      </c>
      <c r="Q78" s="51" t="s">
        <v>71</v>
      </c>
      <c r="R78" s="55" t="s">
        <v>72</v>
      </c>
      <c r="S78" s="29" t="s">
        <v>52</v>
      </c>
      <c r="T78" s="29" t="s">
        <v>207</v>
      </c>
      <c r="U78" s="29" t="s">
        <v>41</v>
      </c>
      <c r="V78" s="30"/>
      <c r="W78" s="31"/>
      <c r="X78" s="31"/>
      <c r="Y78" s="20" t="str">
        <f t="shared" ca="1" si="9"/>
        <v>41 ans</v>
      </c>
      <c r="Z78" s="21" t="str">
        <f t="shared" ca="1" si="6"/>
        <v>NON</v>
      </c>
      <c r="AA78" s="22" t="str">
        <f t="shared" si="10"/>
        <v>SOW, Ndeye Fatou</v>
      </c>
      <c r="AB78" s="61">
        <v>50991</v>
      </c>
      <c r="AC78" s="37" t="s">
        <v>1417</v>
      </c>
      <c r="AD78" s="23">
        <f t="shared" si="11"/>
        <v>45291</v>
      </c>
    </row>
    <row r="79" spans="1:30" x14ac:dyDescent="0.25">
      <c r="A79" s="24" t="s">
        <v>451</v>
      </c>
      <c r="B79" s="44" t="s">
        <v>452</v>
      </c>
      <c r="C79" s="44" t="s">
        <v>453</v>
      </c>
      <c r="D79" s="37" t="s">
        <v>454</v>
      </c>
      <c r="E79" s="45">
        <v>44389</v>
      </c>
      <c r="F79" s="46">
        <v>5</v>
      </c>
      <c r="G79" s="42">
        <f t="shared" si="7"/>
        <v>34152</v>
      </c>
      <c r="H79" t="s">
        <v>1418</v>
      </c>
      <c r="I79" s="59">
        <v>1</v>
      </c>
      <c r="J79" s="25" t="s">
        <v>152</v>
      </c>
      <c r="K79" s="26" t="s">
        <v>455</v>
      </c>
      <c r="L79" s="27"/>
      <c r="M79" s="28"/>
      <c r="N79" s="49" t="s">
        <v>154</v>
      </c>
      <c r="O79" s="15" t="str">
        <f t="shared" si="8"/>
        <v>01_02</v>
      </c>
      <c r="P79" s="51" t="s">
        <v>155</v>
      </c>
      <c r="Q79" s="51" t="s">
        <v>38</v>
      </c>
      <c r="R79" s="55" t="s">
        <v>39</v>
      </c>
      <c r="S79" s="29" t="s">
        <v>40</v>
      </c>
      <c r="T79" s="29" t="s">
        <v>40</v>
      </c>
      <c r="U79" s="29" t="s">
        <v>41</v>
      </c>
      <c r="V79" s="30"/>
      <c r="W79" s="31"/>
      <c r="X79" s="31"/>
      <c r="Y79" s="20" t="str">
        <f t="shared" ca="1" si="9"/>
        <v>30 ans</v>
      </c>
      <c r="Z79" s="21" t="str">
        <f t="shared" ca="1" si="6"/>
        <v>NON</v>
      </c>
      <c r="AA79" s="22" t="str">
        <f t="shared" si="10"/>
        <v>NGANDU KALALA, Cedrick</v>
      </c>
      <c r="AB79" s="61">
        <v>52047</v>
      </c>
      <c r="AC79" s="37" t="s">
        <v>1416</v>
      </c>
      <c r="AD79" s="23" t="e">
        <f t="shared" si="11"/>
        <v>#REF!</v>
      </c>
    </row>
    <row r="80" spans="1:30" x14ac:dyDescent="0.25">
      <c r="A80" s="24" t="s">
        <v>456</v>
      </c>
      <c r="B80" s="44" t="s">
        <v>457</v>
      </c>
      <c r="C80" s="44" t="s">
        <v>458</v>
      </c>
      <c r="D80" s="37" t="s">
        <v>459</v>
      </c>
      <c r="E80" s="45">
        <v>44732</v>
      </c>
      <c r="F80" s="46">
        <v>4</v>
      </c>
      <c r="G80" s="42">
        <f t="shared" si="7"/>
        <v>23671</v>
      </c>
      <c r="H80" t="s">
        <v>1418</v>
      </c>
      <c r="I80" s="59">
        <v>1</v>
      </c>
      <c r="J80" s="25" t="s">
        <v>46</v>
      </c>
      <c r="K80" s="26" t="s">
        <v>460</v>
      </c>
      <c r="L80" s="27"/>
      <c r="M80" s="28"/>
      <c r="N80" s="49" t="s">
        <v>178</v>
      </c>
      <c r="O80" s="15" t="str">
        <f t="shared" si="8"/>
        <v>BEL20006_Z010201</v>
      </c>
      <c r="P80" s="51" t="s">
        <v>461</v>
      </c>
      <c r="Q80" s="51" t="s">
        <v>38</v>
      </c>
      <c r="R80" s="55" t="s">
        <v>180</v>
      </c>
      <c r="S80" s="29" t="s">
        <v>40</v>
      </c>
      <c r="T80" s="29" t="s">
        <v>92</v>
      </c>
      <c r="U80" s="29" t="s">
        <v>41</v>
      </c>
      <c r="V80" s="30"/>
      <c r="W80" s="31"/>
      <c r="X80" s="31"/>
      <c r="Y80" s="20" t="str">
        <f t="shared" ca="1" si="9"/>
        <v>58 ans</v>
      </c>
      <c r="Z80" s="21" t="str">
        <f t="shared" ca="1" si="6"/>
        <v>NON</v>
      </c>
      <c r="AA80" s="22" t="str">
        <f t="shared" si="10"/>
        <v>SOW, Ndeye Fatou</v>
      </c>
      <c r="AB80" s="61">
        <v>38425</v>
      </c>
      <c r="AC80" s="37" t="s">
        <v>1416</v>
      </c>
      <c r="AD80" s="23">
        <f t="shared" si="11"/>
        <v>45889</v>
      </c>
    </row>
    <row r="81" spans="1:30" x14ac:dyDescent="0.25">
      <c r="A81" s="24" t="s">
        <v>462</v>
      </c>
      <c r="B81" s="44" t="s">
        <v>463</v>
      </c>
      <c r="C81" s="44" t="s">
        <v>464</v>
      </c>
      <c r="D81" s="37" t="s">
        <v>357</v>
      </c>
      <c r="E81" s="45">
        <v>44928</v>
      </c>
      <c r="F81" s="46">
        <v>6</v>
      </c>
      <c r="G81" s="42">
        <f t="shared" si="7"/>
        <v>33178</v>
      </c>
      <c r="H81" t="s">
        <v>1418</v>
      </c>
      <c r="I81" s="59">
        <v>1</v>
      </c>
      <c r="J81" s="25" t="s">
        <v>46</v>
      </c>
      <c r="K81" s="26" t="s">
        <v>465</v>
      </c>
      <c r="L81" s="27"/>
      <c r="M81" s="28"/>
      <c r="N81" s="49" t="s">
        <v>358</v>
      </c>
      <c r="O81" s="15" t="str">
        <f t="shared" si="8"/>
        <v>COD22004_A020501</v>
      </c>
      <c r="P81" s="51" t="s">
        <v>359</v>
      </c>
      <c r="Q81" s="51" t="s">
        <v>61</v>
      </c>
      <c r="R81" s="55" t="s">
        <v>349</v>
      </c>
      <c r="S81" s="29" t="s">
        <v>52</v>
      </c>
      <c r="T81" s="29" t="s">
        <v>63</v>
      </c>
      <c r="U81" s="29" t="s">
        <v>41</v>
      </c>
      <c r="V81" s="30"/>
      <c r="W81" s="31"/>
      <c r="X81" s="31"/>
      <c r="Y81" s="20" t="str">
        <f t="shared" ca="1" si="9"/>
        <v>32 ans</v>
      </c>
      <c r="Z81" s="21" t="str">
        <f t="shared" ca="1" si="6"/>
        <v>NON</v>
      </c>
      <c r="AA81" s="22" t="str">
        <f t="shared" si="10"/>
        <v>GIACOMIN, Lorenzo</v>
      </c>
      <c r="AB81" s="61">
        <v>51575</v>
      </c>
      <c r="AC81" s="37" t="s">
        <v>1417</v>
      </c>
      <c r="AD81" s="23">
        <f t="shared" si="11"/>
        <v>45657</v>
      </c>
    </row>
    <row r="82" spans="1:30" x14ac:dyDescent="0.25">
      <c r="A82" s="24" t="s">
        <v>466</v>
      </c>
      <c r="B82" s="44" t="s">
        <v>467</v>
      </c>
      <c r="C82" s="44" t="s">
        <v>453</v>
      </c>
      <c r="D82" s="37" t="s">
        <v>139</v>
      </c>
      <c r="E82" s="45">
        <v>44629</v>
      </c>
      <c r="F82" s="46" t="s">
        <v>140</v>
      </c>
      <c r="G82" s="42">
        <f t="shared" si="7"/>
        <v>30524</v>
      </c>
      <c r="H82" s="25" t="s">
        <v>104</v>
      </c>
      <c r="I82" s="59">
        <v>2</v>
      </c>
      <c r="J82" s="25" t="s">
        <v>46</v>
      </c>
      <c r="K82" s="26" t="s">
        <v>468</v>
      </c>
      <c r="L82" s="27"/>
      <c r="M82" s="28"/>
      <c r="N82" s="49" t="s">
        <v>178</v>
      </c>
      <c r="O82" s="15" t="str">
        <f t="shared" si="8"/>
        <v>COD21002_Z010201</v>
      </c>
      <c r="P82" s="51" t="s">
        <v>179</v>
      </c>
      <c r="Q82" s="51" t="s">
        <v>38</v>
      </c>
      <c r="R82" s="55" t="s">
        <v>180</v>
      </c>
      <c r="S82" s="29" t="s">
        <v>40</v>
      </c>
      <c r="T82" s="29" t="s">
        <v>40</v>
      </c>
      <c r="U82" s="29" t="s">
        <v>41</v>
      </c>
      <c r="V82" s="30"/>
      <c r="W82" s="31"/>
      <c r="X82" s="31"/>
      <c r="Y82" s="20" t="str">
        <f t="shared" ca="1" si="9"/>
        <v>40 ans</v>
      </c>
      <c r="Z82" s="21" t="str">
        <f t="shared" ca="1" si="6"/>
        <v>NON</v>
      </c>
      <c r="AA82" s="22" t="str">
        <f t="shared" si="10"/>
        <v>THEMBO BAKWANAMAHA, Benjamin</v>
      </c>
      <c r="AB82" s="61">
        <v>52377</v>
      </c>
      <c r="AC82" s="37" t="s">
        <v>1416</v>
      </c>
      <c r="AD82" s="23">
        <f t="shared" si="11"/>
        <v>46005</v>
      </c>
    </row>
    <row r="83" spans="1:30" x14ac:dyDescent="0.25">
      <c r="A83" s="24" t="s">
        <v>469</v>
      </c>
      <c r="B83" s="44" t="s">
        <v>470</v>
      </c>
      <c r="C83" s="44" t="s">
        <v>471</v>
      </c>
      <c r="D83" s="37" t="s">
        <v>472</v>
      </c>
      <c r="E83" s="45">
        <v>45054</v>
      </c>
      <c r="F83" s="46">
        <v>6</v>
      </c>
      <c r="G83" s="42" t="e">
        <f t="shared" si="7"/>
        <v>#N/A</v>
      </c>
      <c r="H83" s="25" t="s">
        <v>104</v>
      </c>
      <c r="I83" s="59"/>
      <c r="J83" s="25" t="s">
        <v>34</v>
      </c>
      <c r="K83" s="26" t="s">
        <v>473</v>
      </c>
      <c r="L83" s="27"/>
      <c r="M83" s="28"/>
      <c r="N83" s="49" t="s">
        <v>36</v>
      </c>
      <c r="O83" s="15" t="e">
        <f t="shared" si="8"/>
        <v>#N/A</v>
      </c>
      <c r="P83" s="51" t="s">
        <v>37</v>
      </c>
      <c r="Q83" s="51" t="s">
        <v>38</v>
      </c>
      <c r="R83" s="55" t="s">
        <v>39</v>
      </c>
      <c r="S83" s="29" t="s">
        <v>40</v>
      </c>
      <c r="T83" s="29" t="s">
        <v>40</v>
      </c>
      <c r="U83" s="29" t="s">
        <v>474</v>
      </c>
      <c r="V83" s="30"/>
      <c r="W83" s="31"/>
      <c r="X83" s="31"/>
      <c r="Y83" s="20" t="e">
        <f t="shared" ca="1" si="9"/>
        <v>#N/A</v>
      </c>
      <c r="Z83" s="21" t="e">
        <f t="shared" ca="1" si="6"/>
        <v>#N/A</v>
      </c>
      <c r="AA83" s="22" t="e">
        <f t="shared" si="10"/>
        <v>#N/A</v>
      </c>
      <c r="AB83" s="61">
        <v>52999</v>
      </c>
      <c r="AC83" s="37" t="s">
        <v>1416</v>
      </c>
      <c r="AD83" s="23" t="e">
        <f t="shared" si="11"/>
        <v>#N/A</v>
      </c>
    </row>
    <row r="84" spans="1:30" x14ac:dyDescent="0.25">
      <c r="A84" s="24" t="s">
        <v>475</v>
      </c>
      <c r="B84" s="44" t="s">
        <v>476</v>
      </c>
      <c r="C84" s="44" t="s">
        <v>291</v>
      </c>
      <c r="D84" s="37" t="s">
        <v>139</v>
      </c>
      <c r="E84" s="45">
        <v>44927</v>
      </c>
      <c r="F84" s="46" t="s">
        <v>140</v>
      </c>
      <c r="G84" s="42">
        <f t="shared" si="7"/>
        <v>23719</v>
      </c>
      <c r="H84" s="25" t="s">
        <v>104</v>
      </c>
      <c r="I84" s="59">
        <v>5</v>
      </c>
      <c r="J84" s="25" t="s">
        <v>46</v>
      </c>
      <c r="K84" s="26"/>
      <c r="L84" s="27"/>
      <c r="M84" s="28"/>
      <c r="N84" s="49" t="s">
        <v>79</v>
      </c>
      <c r="O84" s="15" t="str">
        <f t="shared" si="8"/>
        <v>COD2299_Z010201</v>
      </c>
      <c r="P84" s="51" t="s">
        <v>80</v>
      </c>
      <c r="Q84" s="51" t="s">
        <v>81</v>
      </c>
      <c r="R84" s="55" t="s">
        <v>51</v>
      </c>
      <c r="S84" s="29" t="s">
        <v>82</v>
      </c>
      <c r="T84" s="29" t="s">
        <v>477</v>
      </c>
      <c r="U84" s="29" t="s">
        <v>41</v>
      </c>
      <c r="V84" s="30"/>
      <c r="W84" s="31"/>
      <c r="X84" s="31"/>
      <c r="Y84" s="20" t="str">
        <f t="shared" ca="1" si="9"/>
        <v>58 ans</v>
      </c>
      <c r="Z84" s="21" t="str">
        <f t="shared" ca="1" si="6"/>
        <v>NON</v>
      </c>
      <c r="AA84" s="22" t="str">
        <f t="shared" si="10"/>
        <v>MAMBO  FUNDI, Constantin</v>
      </c>
      <c r="AB84" s="61">
        <v>50633</v>
      </c>
      <c r="AC84" s="37" t="s">
        <v>1417</v>
      </c>
      <c r="AD84" s="23">
        <f t="shared" si="11"/>
        <v>46022</v>
      </c>
    </row>
    <row r="85" spans="1:30" x14ac:dyDescent="0.25">
      <c r="A85" s="24" t="s">
        <v>478</v>
      </c>
      <c r="B85" s="44" t="s">
        <v>479</v>
      </c>
      <c r="C85" s="44" t="s">
        <v>480</v>
      </c>
      <c r="D85" s="37" t="s">
        <v>139</v>
      </c>
      <c r="E85" s="45">
        <v>44719</v>
      </c>
      <c r="F85" s="46" t="s">
        <v>140</v>
      </c>
      <c r="G85" s="42">
        <f t="shared" si="7"/>
        <v>24973</v>
      </c>
      <c r="H85" t="s">
        <v>1418</v>
      </c>
      <c r="I85" s="59">
        <v>5</v>
      </c>
      <c r="J85" s="25" t="s">
        <v>46</v>
      </c>
      <c r="K85" s="26">
        <v>1.0936801968051501E+17</v>
      </c>
      <c r="L85" s="27"/>
      <c r="M85" s="28"/>
      <c r="N85" s="49" t="s">
        <v>285</v>
      </c>
      <c r="O85" s="15" t="str">
        <f t="shared" si="8"/>
        <v>Z_01_04</v>
      </c>
      <c r="P85" s="51" t="s">
        <v>286</v>
      </c>
      <c r="Q85" s="51" t="s">
        <v>287</v>
      </c>
      <c r="R85" s="55" t="s">
        <v>91</v>
      </c>
      <c r="S85" s="29" t="s">
        <v>324</v>
      </c>
      <c r="T85" s="29" t="s">
        <v>288</v>
      </c>
      <c r="U85" s="29" t="s">
        <v>41</v>
      </c>
      <c r="V85" s="30"/>
      <c r="W85" s="31"/>
      <c r="X85" s="31"/>
      <c r="Y85" s="20" t="str">
        <f t="shared" ca="1" si="9"/>
        <v>55 ans</v>
      </c>
      <c r="Z85" s="21" t="str">
        <f t="shared" ca="1" si="6"/>
        <v>NON</v>
      </c>
      <c r="AA85" s="22" t="str">
        <f t="shared" si="10"/>
        <v>YABI, Chaffra Charles</v>
      </c>
      <c r="AB85" s="61">
        <v>52497</v>
      </c>
      <c r="AC85" s="37" t="s">
        <v>1417</v>
      </c>
      <c r="AD85" s="23">
        <f t="shared" si="11"/>
        <v>45450</v>
      </c>
    </row>
    <row r="86" spans="1:30" x14ac:dyDescent="0.25">
      <c r="A86" s="24" t="s">
        <v>481</v>
      </c>
      <c r="B86" s="44" t="s">
        <v>482</v>
      </c>
      <c r="C86" s="44" t="s">
        <v>483</v>
      </c>
      <c r="D86" s="37" t="s">
        <v>484</v>
      </c>
      <c r="E86" s="45">
        <v>39503</v>
      </c>
      <c r="F86" s="46" t="s">
        <v>103</v>
      </c>
      <c r="G86" s="42">
        <f t="shared" si="7"/>
        <v>24668</v>
      </c>
      <c r="H86" s="25" t="s">
        <v>104</v>
      </c>
      <c r="I86" s="59">
        <v>2</v>
      </c>
      <c r="J86" s="25" t="s">
        <v>152</v>
      </c>
      <c r="K86" s="26" t="s">
        <v>485</v>
      </c>
      <c r="L86" s="27"/>
      <c r="M86" s="28"/>
      <c r="N86" s="49" t="s">
        <v>154</v>
      </c>
      <c r="O86" s="15" t="str">
        <f t="shared" si="8"/>
        <v>Z010200</v>
      </c>
      <c r="P86" s="51" t="s">
        <v>155</v>
      </c>
      <c r="Q86" s="51" t="s">
        <v>38</v>
      </c>
      <c r="R86" s="55" t="s">
        <v>39</v>
      </c>
      <c r="S86" s="29" t="s">
        <v>40</v>
      </c>
      <c r="T86" s="29" t="s">
        <v>40</v>
      </c>
      <c r="U86" s="29" t="s">
        <v>41</v>
      </c>
      <c r="V86" s="30"/>
      <c r="W86" s="31"/>
      <c r="X86" s="31"/>
      <c r="Y86" s="20" t="str">
        <f t="shared" ca="1" si="9"/>
        <v>56 ans</v>
      </c>
      <c r="Z86" s="21" t="str">
        <f t="shared" ca="1" si="6"/>
        <v>NON</v>
      </c>
      <c r="AA86" s="22" t="str">
        <f t="shared" si="10"/>
        <v>ABONGOMOTI, Hugues</v>
      </c>
      <c r="AB86" s="61">
        <v>40409</v>
      </c>
      <c r="AC86" s="37" t="s">
        <v>1416</v>
      </c>
      <c r="AD86" s="23" t="e">
        <f t="shared" si="11"/>
        <v>#REF!</v>
      </c>
    </row>
    <row r="87" spans="1:30" x14ac:dyDescent="0.25">
      <c r="A87" s="24" t="s">
        <v>486</v>
      </c>
      <c r="B87" s="44" t="s">
        <v>487</v>
      </c>
      <c r="C87" s="44" t="s">
        <v>488</v>
      </c>
      <c r="D87" s="37" t="s">
        <v>489</v>
      </c>
      <c r="E87" s="45">
        <v>44348</v>
      </c>
      <c r="F87" s="46">
        <v>3</v>
      </c>
      <c r="G87" s="42">
        <f t="shared" si="7"/>
        <v>32135</v>
      </c>
      <c r="H87" s="25" t="s">
        <v>104</v>
      </c>
      <c r="I87" s="59">
        <v>0</v>
      </c>
      <c r="J87" s="25" t="s">
        <v>46</v>
      </c>
      <c r="K87" s="26"/>
      <c r="L87" s="27"/>
      <c r="M87" s="28"/>
      <c r="N87" s="49" t="s">
        <v>170</v>
      </c>
      <c r="O87" s="15" t="str">
        <f t="shared" si="8"/>
        <v>COD20001_Z030701</v>
      </c>
      <c r="P87" s="51" t="s">
        <v>171</v>
      </c>
      <c r="Q87" s="51" t="s">
        <v>38</v>
      </c>
      <c r="R87" s="55" t="s">
        <v>172</v>
      </c>
      <c r="S87" s="29" t="s">
        <v>40</v>
      </c>
      <c r="T87" s="29" t="s">
        <v>40</v>
      </c>
      <c r="U87" s="29" t="s">
        <v>41</v>
      </c>
      <c r="V87" s="30"/>
      <c r="W87" s="31"/>
      <c r="X87" s="31"/>
      <c r="Y87" s="20" t="str">
        <f t="shared" ca="1" si="9"/>
        <v>35 ans</v>
      </c>
      <c r="Z87" s="21" t="str">
        <f t="shared" ca="1" si="6"/>
        <v>NON</v>
      </c>
      <c r="AA87" s="22" t="str">
        <f t="shared" si="10"/>
        <v>Mbedi, Julie</v>
      </c>
      <c r="AB87" s="61">
        <v>50528</v>
      </c>
      <c r="AC87" s="37" t="s">
        <v>1416</v>
      </c>
      <c r="AD87" s="23">
        <f t="shared" si="11"/>
        <v>46044</v>
      </c>
    </row>
    <row r="88" spans="1:30" x14ac:dyDescent="0.25">
      <c r="A88" s="24" t="s">
        <v>490</v>
      </c>
      <c r="B88" s="44" t="s">
        <v>491</v>
      </c>
      <c r="C88" s="44" t="s">
        <v>492</v>
      </c>
      <c r="D88" s="37" t="s">
        <v>459</v>
      </c>
      <c r="E88" s="45">
        <v>44928</v>
      </c>
      <c r="F88" s="46">
        <v>4</v>
      </c>
      <c r="G88" s="42">
        <f t="shared" si="7"/>
        <v>24298</v>
      </c>
      <c r="H88" t="s">
        <v>1418</v>
      </c>
      <c r="I88" s="59">
        <v>1</v>
      </c>
      <c r="J88" s="25" t="s">
        <v>46</v>
      </c>
      <c r="K88" s="26" t="s">
        <v>493</v>
      </c>
      <c r="L88" s="27"/>
      <c r="M88" s="28"/>
      <c r="N88" s="49" t="s">
        <v>395</v>
      </c>
      <c r="O88" s="15" t="str">
        <f t="shared" si="8"/>
        <v>COD2299_Z010201</v>
      </c>
      <c r="P88" s="51" t="s">
        <v>396</v>
      </c>
      <c r="Q88" s="51" t="s">
        <v>61</v>
      </c>
      <c r="R88" s="55" t="s">
        <v>349</v>
      </c>
      <c r="S88" s="29" t="s">
        <v>63</v>
      </c>
      <c r="T88" s="29" t="s">
        <v>63</v>
      </c>
      <c r="U88" s="29" t="s">
        <v>41</v>
      </c>
      <c r="V88" s="30"/>
      <c r="W88" s="31"/>
      <c r="X88" s="31"/>
      <c r="Y88" s="20" t="str">
        <f t="shared" ca="1" si="9"/>
        <v>57 ans</v>
      </c>
      <c r="Z88" s="21" t="str">
        <f t="shared" ca="1" si="6"/>
        <v>NON</v>
      </c>
      <c r="AA88" s="22" t="str">
        <f t="shared" si="10"/>
        <v>NITUMOSI LULEMBA, Vital</v>
      </c>
      <c r="AB88" s="61">
        <v>38636</v>
      </c>
      <c r="AC88" s="37" t="s">
        <v>1416</v>
      </c>
      <c r="AD88" s="23">
        <f t="shared" si="11"/>
        <v>45750</v>
      </c>
    </row>
    <row r="89" spans="1:30" x14ac:dyDescent="0.25">
      <c r="A89" s="24" t="s">
        <v>494</v>
      </c>
      <c r="B89" s="44" t="s">
        <v>495</v>
      </c>
      <c r="C89" s="44" t="s">
        <v>496</v>
      </c>
      <c r="D89" s="37" t="s">
        <v>459</v>
      </c>
      <c r="E89" s="45">
        <v>44470</v>
      </c>
      <c r="F89" s="46">
        <v>4</v>
      </c>
      <c r="G89" s="42">
        <f t="shared" si="7"/>
        <v>31944</v>
      </c>
      <c r="H89" s="25" t="s">
        <v>104</v>
      </c>
      <c r="I89" s="59">
        <v>0</v>
      </c>
      <c r="J89" s="25" t="s">
        <v>46</v>
      </c>
      <c r="K89" s="26" t="s">
        <v>497</v>
      </c>
      <c r="L89" s="27"/>
      <c r="M89" s="28"/>
      <c r="N89" s="49" t="s">
        <v>59</v>
      </c>
      <c r="O89" s="15" t="str">
        <f t="shared" si="8"/>
        <v>COD21005_Z010201</v>
      </c>
      <c r="P89" s="51" t="s">
        <v>60</v>
      </c>
      <c r="Q89" s="51" t="s">
        <v>38</v>
      </c>
      <c r="R89" s="55" t="s">
        <v>62</v>
      </c>
      <c r="S89" s="29" t="s">
        <v>40</v>
      </c>
      <c r="T89" s="29" t="s">
        <v>40</v>
      </c>
      <c r="U89" s="29" t="s">
        <v>41</v>
      </c>
      <c r="V89" s="30"/>
      <c r="W89" s="31"/>
      <c r="X89" s="31"/>
      <c r="Y89" s="20" t="str">
        <f t="shared" ca="1" si="9"/>
        <v>36 ans</v>
      </c>
      <c r="Z89" s="21" t="str">
        <f t="shared" ca="1" si="6"/>
        <v>NON</v>
      </c>
      <c r="AA89" s="22" t="str">
        <f t="shared" si="10"/>
        <v>LWANZO, Vincent de Paul</v>
      </c>
      <c r="AB89" s="61">
        <v>51702</v>
      </c>
      <c r="AC89" s="37" t="s">
        <v>1416</v>
      </c>
      <c r="AD89" s="23">
        <f t="shared" si="11"/>
        <v>45566</v>
      </c>
    </row>
    <row r="90" spans="1:30" x14ac:dyDescent="0.25">
      <c r="A90" s="24" t="s">
        <v>498</v>
      </c>
      <c r="B90" s="44" t="s">
        <v>499</v>
      </c>
      <c r="C90" s="44" t="s">
        <v>284</v>
      </c>
      <c r="D90" s="37" t="s">
        <v>500</v>
      </c>
      <c r="E90" s="45">
        <v>45047</v>
      </c>
      <c r="F90" s="46">
        <v>6</v>
      </c>
      <c r="G90" s="42">
        <f t="shared" si="7"/>
        <v>29169</v>
      </c>
      <c r="H90" t="s">
        <v>1418</v>
      </c>
      <c r="I90" s="59">
        <v>0</v>
      </c>
      <c r="J90" s="25" t="s">
        <v>46</v>
      </c>
      <c r="K90" s="26" t="s">
        <v>501</v>
      </c>
      <c r="L90" s="27"/>
      <c r="M90" s="28"/>
      <c r="N90" s="49" t="s">
        <v>133</v>
      </c>
      <c r="O90" s="15" t="str">
        <f t="shared" si="8"/>
        <v>COD2299_Z010201</v>
      </c>
      <c r="P90" s="51" t="s">
        <v>134</v>
      </c>
      <c r="Q90" s="51" t="s">
        <v>38</v>
      </c>
      <c r="R90" s="55" t="s">
        <v>135</v>
      </c>
      <c r="S90" s="29" t="s">
        <v>40</v>
      </c>
      <c r="T90" s="29" t="s">
        <v>40</v>
      </c>
      <c r="U90" s="29" t="s">
        <v>41</v>
      </c>
      <c r="V90" s="30"/>
      <c r="W90" s="31"/>
      <c r="X90" s="31"/>
      <c r="Y90" s="20" t="str">
        <f t="shared" ca="1" si="9"/>
        <v>43 ans</v>
      </c>
      <c r="Z90" s="21" t="str">
        <f t="shared" ca="1" si="6"/>
        <v>NON</v>
      </c>
      <c r="AA90" s="22" t="str">
        <f t="shared" si="10"/>
        <v>QUISPE AJORURO, Rolando</v>
      </c>
      <c r="AB90" s="61">
        <v>52026</v>
      </c>
      <c r="AC90" s="37" t="s">
        <v>1416</v>
      </c>
      <c r="AD90" s="23">
        <f t="shared" si="11"/>
        <v>45779</v>
      </c>
    </row>
    <row r="91" spans="1:30" x14ac:dyDescent="0.25">
      <c r="A91" s="24" t="s">
        <v>502</v>
      </c>
      <c r="B91" s="44" t="s">
        <v>503</v>
      </c>
      <c r="C91" s="44" t="s">
        <v>504</v>
      </c>
      <c r="D91" s="37" t="s">
        <v>139</v>
      </c>
      <c r="E91" s="45">
        <v>44927</v>
      </c>
      <c r="F91" s="46" t="s">
        <v>140</v>
      </c>
      <c r="G91" s="42">
        <f t="shared" si="7"/>
        <v>26260</v>
      </c>
      <c r="H91" t="s">
        <v>1418</v>
      </c>
      <c r="I91" s="59">
        <v>8</v>
      </c>
      <c r="J91" s="25" t="s">
        <v>46</v>
      </c>
      <c r="K91" s="26" t="s">
        <v>505</v>
      </c>
      <c r="L91" s="27"/>
      <c r="M91" s="28"/>
      <c r="N91" s="49" t="s">
        <v>79</v>
      </c>
      <c r="O91" s="15" t="str">
        <f t="shared" si="8"/>
        <v>COD2299_Z010201</v>
      </c>
      <c r="P91" s="51" t="s">
        <v>80</v>
      </c>
      <c r="Q91" s="51" t="s">
        <v>81</v>
      </c>
      <c r="R91" s="55" t="s">
        <v>51</v>
      </c>
      <c r="S91" s="29" t="s">
        <v>82</v>
      </c>
      <c r="T91" s="29" t="s">
        <v>82</v>
      </c>
      <c r="U91" s="29" t="s">
        <v>41</v>
      </c>
      <c r="V91" s="30"/>
      <c r="W91" s="31"/>
      <c r="X91" s="31"/>
      <c r="Y91" s="20" t="str">
        <f t="shared" ca="1" si="9"/>
        <v>51 ans</v>
      </c>
      <c r="Z91" s="21" t="str">
        <f t="shared" ca="1" si="6"/>
        <v>NON</v>
      </c>
      <c r="AA91" s="22" t="str">
        <f t="shared" si="10"/>
        <v>OSOMBA PUTSHI, Hervé</v>
      </c>
      <c r="AB91" s="61">
        <v>50588</v>
      </c>
      <c r="AC91" s="37" t="s">
        <v>1417</v>
      </c>
      <c r="AD91" s="23">
        <f t="shared" si="11"/>
        <v>45750</v>
      </c>
    </row>
    <row r="92" spans="1:30" x14ac:dyDescent="0.25">
      <c r="A92" s="24" t="s">
        <v>506</v>
      </c>
      <c r="B92" s="44" t="s">
        <v>507</v>
      </c>
      <c r="C92" s="44" t="s">
        <v>508</v>
      </c>
      <c r="D92" s="37" t="s">
        <v>509</v>
      </c>
      <c r="E92" s="45">
        <v>45078</v>
      </c>
      <c r="F92" s="46" t="s">
        <v>140</v>
      </c>
      <c r="G92" s="42">
        <f t="shared" si="7"/>
        <v>25911</v>
      </c>
      <c r="H92" t="s">
        <v>1418</v>
      </c>
      <c r="I92" s="59">
        <v>5</v>
      </c>
      <c r="J92" s="25" t="s">
        <v>46</v>
      </c>
      <c r="K92" s="26" t="s">
        <v>510</v>
      </c>
      <c r="L92" s="27"/>
      <c r="M92" s="28"/>
      <c r="N92" s="49" t="s">
        <v>133</v>
      </c>
      <c r="O92" s="15" t="str">
        <f t="shared" si="8"/>
        <v>COD2299_Z010201</v>
      </c>
      <c r="P92" s="51" t="s">
        <v>134</v>
      </c>
      <c r="Q92" s="51" t="s">
        <v>38</v>
      </c>
      <c r="R92" s="55" t="s">
        <v>135</v>
      </c>
      <c r="S92" s="29" t="s">
        <v>40</v>
      </c>
      <c r="T92" s="29" t="s">
        <v>40</v>
      </c>
      <c r="U92" s="29" t="s">
        <v>41</v>
      </c>
      <c r="V92" s="30"/>
      <c r="W92" s="31"/>
      <c r="X92" s="31"/>
      <c r="Y92" s="20" t="str">
        <f t="shared" ca="1" si="9"/>
        <v>52 ans</v>
      </c>
      <c r="Z92" s="21" t="str">
        <f t="shared" ca="1" si="6"/>
        <v>NON</v>
      </c>
      <c r="AA92" s="22" t="str">
        <f t="shared" si="10"/>
        <v>TSHIBUABUA, Carine</v>
      </c>
      <c r="AB92" s="61">
        <v>40434</v>
      </c>
      <c r="AC92" s="37" t="s">
        <v>1417</v>
      </c>
      <c r="AD92" s="23">
        <f t="shared" si="11"/>
        <v>45809</v>
      </c>
    </row>
    <row r="93" spans="1:30" x14ac:dyDescent="0.25">
      <c r="A93" s="24" t="s">
        <v>511</v>
      </c>
      <c r="B93" s="44" t="s">
        <v>512</v>
      </c>
      <c r="C93" s="44" t="s">
        <v>513</v>
      </c>
      <c r="D93" s="37" t="s">
        <v>514</v>
      </c>
      <c r="E93" s="45">
        <v>42856</v>
      </c>
      <c r="F93" s="46">
        <v>4</v>
      </c>
      <c r="G93" s="42">
        <f t="shared" si="7"/>
        <v>22138</v>
      </c>
      <c r="H93" t="s">
        <v>1418</v>
      </c>
      <c r="I93" s="59">
        <v>2</v>
      </c>
      <c r="J93" s="25" t="s">
        <v>152</v>
      </c>
      <c r="K93" s="26" t="s">
        <v>515</v>
      </c>
      <c r="L93" s="27"/>
      <c r="M93" s="28"/>
      <c r="N93" s="49" t="s">
        <v>154</v>
      </c>
      <c r="O93" s="15" t="str">
        <f t="shared" si="8"/>
        <v>Z010200</v>
      </c>
      <c r="P93" s="51" t="s">
        <v>155</v>
      </c>
      <c r="Q93" s="51" t="s">
        <v>38</v>
      </c>
      <c r="R93" s="55" t="s">
        <v>39</v>
      </c>
      <c r="S93" s="29" t="s">
        <v>40</v>
      </c>
      <c r="T93" s="29" t="s">
        <v>40</v>
      </c>
      <c r="U93" s="29" t="s">
        <v>41</v>
      </c>
      <c r="V93" s="30"/>
      <c r="W93" s="31"/>
      <c r="X93" s="31"/>
      <c r="Y93" s="20" t="str">
        <f t="shared" ca="1" si="9"/>
        <v>63 ans</v>
      </c>
      <c r="Z93" s="21" t="str">
        <f t="shared" ca="1" si="6"/>
        <v>OUI</v>
      </c>
      <c r="AA93" s="22" t="str">
        <f t="shared" si="10"/>
        <v>PHAMBU BABAKA, Emmanuel</v>
      </c>
      <c r="AB93" s="61">
        <v>50482</v>
      </c>
      <c r="AC93" s="37" t="s">
        <v>1417</v>
      </c>
      <c r="AD93" s="23" t="e">
        <f t="shared" si="11"/>
        <v>#REF!</v>
      </c>
    </row>
    <row r="94" spans="1:30" x14ac:dyDescent="0.25">
      <c r="A94" s="24" t="s">
        <v>516</v>
      </c>
      <c r="B94" s="44" t="s">
        <v>517</v>
      </c>
      <c r="C94" s="44" t="s">
        <v>518</v>
      </c>
      <c r="D94" s="37" t="s">
        <v>519</v>
      </c>
      <c r="E94" s="45">
        <v>45019</v>
      </c>
      <c r="F94" s="46">
        <v>4</v>
      </c>
      <c r="G94" s="42">
        <f t="shared" si="7"/>
        <v>23230</v>
      </c>
      <c r="H94" s="25" t="s">
        <v>409</v>
      </c>
      <c r="I94" s="59">
        <v>0</v>
      </c>
      <c r="J94" s="25" t="s">
        <v>46</v>
      </c>
      <c r="K94" s="26" t="s">
        <v>520</v>
      </c>
      <c r="L94" s="27"/>
      <c r="M94" s="28"/>
      <c r="N94" s="49" t="s">
        <v>126</v>
      </c>
      <c r="O94" s="15" t="str">
        <f t="shared" si="8"/>
        <v>COD2299_Z010201</v>
      </c>
      <c r="P94" s="51" t="s">
        <v>127</v>
      </c>
      <c r="Q94" s="51" t="s">
        <v>38</v>
      </c>
      <c r="R94" s="55" t="s">
        <v>160</v>
      </c>
      <c r="S94" s="29" t="s">
        <v>40</v>
      </c>
      <c r="T94" s="29" t="s">
        <v>40</v>
      </c>
      <c r="U94" s="29" t="s">
        <v>41</v>
      </c>
      <c r="V94" s="30"/>
      <c r="W94" s="31"/>
      <c r="X94" s="31"/>
      <c r="Y94" s="20" t="str">
        <f t="shared" ca="1" si="9"/>
        <v>60 ans</v>
      </c>
      <c r="Z94" s="21" t="str">
        <f t="shared" ca="1" si="6"/>
        <v>OUI</v>
      </c>
      <c r="AA94" s="22" t="str">
        <f t="shared" si="10"/>
        <v>MPAKA LUZOLO, Gisèle</v>
      </c>
      <c r="AB94" s="61">
        <v>38603</v>
      </c>
      <c r="AC94" s="37" t="s">
        <v>1416</v>
      </c>
      <c r="AD94" s="23">
        <f t="shared" si="11"/>
        <v>45750</v>
      </c>
    </row>
    <row r="95" spans="1:30" x14ac:dyDescent="0.25">
      <c r="A95" s="24" t="s">
        <v>521</v>
      </c>
      <c r="B95" s="44" t="s">
        <v>522</v>
      </c>
      <c r="C95" s="44" t="s">
        <v>523</v>
      </c>
      <c r="D95" s="37" t="s">
        <v>524</v>
      </c>
      <c r="E95" s="45">
        <v>44071</v>
      </c>
      <c r="F95" s="46">
        <v>4</v>
      </c>
      <c r="G95" s="42">
        <f t="shared" si="7"/>
        <v>31972</v>
      </c>
      <c r="H95" t="s">
        <v>1418</v>
      </c>
      <c r="I95" s="59">
        <v>0</v>
      </c>
      <c r="J95" s="25" t="s">
        <v>152</v>
      </c>
      <c r="K95" s="26" t="s">
        <v>525</v>
      </c>
      <c r="L95" s="27"/>
      <c r="M95" s="28"/>
      <c r="N95" s="49" t="s">
        <v>154</v>
      </c>
      <c r="O95" s="15" t="str">
        <f t="shared" si="8"/>
        <v>Z010200</v>
      </c>
      <c r="P95" s="51" t="s">
        <v>155</v>
      </c>
      <c r="Q95" s="51" t="s">
        <v>38</v>
      </c>
      <c r="R95" s="55" t="s">
        <v>39</v>
      </c>
      <c r="S95" s="29" t="s">
        <v>40</v>
      </c>
      <c r="T95" s="29" t="s">
        <v>40</v>
      </c>
      <c r="U95" s="29" t="s">
        <v>41</v>
      </c>
      <c r="V95" s="30"/>
      <c r="W95" s="31"/>
      <c r="X95" s="31"/>
      <c r="Y95" s="20" t="str">
        <f t="shared" ca="1" si="9"/>
        <v>36 ans</v>
      </c>
      <c r="Z95" s="21" t="str">
        <f t="shared" ca="1" si="6"/>
        <v>NON</v>
      </c>
      <c r="AA95" s="22" t="str">
        <f t="shared" si="10"/>
        <v>MUTETA NGOIE, Francine</v>
      </c>
      <c r="AB95" s="61">
        <v>51609</v>
      </c>
      <c r="AC95" s="37" t="s">
        <v>1416</v>
      </c>
      <c r="AD95" s="23" t="e">
        <f t="shared" si="11"/>
        <v>#REF!</v>
      </c>
    </row>
    <row r="96" spans="1:30" x14ac:dyDescent="0.25">
      <c r="A96" s="24" t="s">
        <v>526</v>
      </c>
      <c r="B96" s="44" t="s">
        <v>527</v>
      </c>
      <c r="C96" s="44" t="s">
        <v>528</v>
      </c>
      <c r="D96" s="37" t="s">
        <v>529</v>
      </c>
      <c r="E96" s="45">
        <v>45078</v>
      </c>
      <c r="F96" s="46">
        <v>3</v>
      </c>
      <c r="G96" s="42">
        <f t="shared" si="7"/>
        <v>26424</v>
      </c>
      <c r="H96" s="25" t="s">
        <v>104</v>
      </c>
      <c r="I96" s="59">
        <v>0</v>
      </c>
      <c r="J96" s="25" t="s">
        <v>46</v>
      </c>
      <c r="K96" s="26"/>
      <c r="L96" s="27"/>
      <c r="M96" s="28"/>
      <c r="N96" s="49" t="s">
        <v>530</v>
      </c>
      <c r="O96" s="15" t="str">
        <f t="shared" si="8"/>
        <v>RDC1015311_Z010500</v>
      </c>
      <c r="P96" s="51" t="s">
        <v>531</v>
      </c>
      <c r="Q96" s="51" t="s">
        <v>38</v>
      </c>
      <c r="R96" s="55" t="s">
        <v>115</v>
      </c>
      <c r="S96" s="29" t="s">
        <v>40</v>
      </c>
      <c r="T96" s="29" t="s">
        <v>40</v>
      </c>
      <c r="U96" s="29" t="s">
        <v>41</v>
      </c>
      <c r="V96" s="30"/>
      <c r="W96" s="31"/>
      <c r="X96" s="31"/>
      <c r="Y96" s="20" t="str">
        <f t="shared" ca="1" si="9"/>
        <v>51 ans</v>
      </c>
      <c r="Z96" s="21" t="str">
        <f t="shared" ca="1" si="6"/>
        <v>NON</v>
      </c>
      <c r="AA96" s="22" t="str">
        <f t="shared" si="10"/>
        <v>MUTOMBO-MUDIAY, Jean-Luc</v>
      </c>
      <c r="AB96" s="61">
        <v>50540</v>
      </c>
      <c r="AC96" s="37" t="s">
        <v>1416</v>
      </c>
      <c r="AD96" s="23">
        <f t="shared" si="11"/>
        <v>45809</v>
      </c>
    </row>
    <row r="97" spans="1:30" x14ac:dyDescent="0.25">
      <c r="A97" s="24" t="s">
        <v>532</v>
      </c>
      <c r="B97" s="44" t="s">
        <v>533</v>
      </c>
      <c r="C97" s="44" t="s">
        <v>534</v>
      </c>
      <c r="D97" s="37" t="s">
        <v>199</v>
      </c>
      <c r="E97" s="45">
        <v>44851</v>
      </c>
      <c r="F97" s="46">
        <v>5</v>
      </c>
      <c r="G97" s="42">
        <f t="shared" si="7"/>
        <v>31207</v>
      </c>
      <c r="H97" t="s">
        <v>1418</v>
      </c>
      <c r="I97" s="59">
        <v>3</v>
      </c>
      <c r="J97" s="25" t="s">
        <v>34</v>
      </c>
      <c r="K97" s="26" t="s">
        <v>535</v>
      </c>
      <c r="L97" s="27"/>
      <c r="M97" s="28"/>
      <c r="N97" s="49" t="s">
        <v>59</v>
      </c>
      <c r="O97" s="15" t="str">
        <f t="shared" si="8"/>
        <v>COD20001_Z030701</v>
      </c>
      <c r="P97" s="51" t="s">
        <v>60</v>
      </c>
      <c r="Q97" s="51" t="s">
        <v>38</v>
      </c>
      <c r="R97" s="55" t="s">
        <v>62</v>
      </c>
      <c r="S97" s="29"/>
      <c r="T97" s="29" t="s">
        <v>40</v>
      </c>
      <c r="U97" s="29" t="s">
        <v>41</v>
      </c>
      <c r="V97" s="30"/>
      <c r="W97" s="31"/>
      <c r="X97" s="31"/>
      <c r="Y97" s="20" t="str">
        <f t="shared" ca="1" si="9"/>
        <v>38 ans</v>
      </c>
      <c r="Z97" s="21" t="str">
        <f t="shared" ca="1" si="6"/>
        <v>NON</v>
      </c>
      <c r="AA97" s="22" t="str">
        <f t="shared" si="10"/>
        <v>INARUKUNDO, Clémentine</v>
      </c>
      <c r="AB97" s="61">
        <v>52710</v>
      </c>
      <c r="AC97" s="37" t="s">
        <v>1417</v>
      </c>
      <c r="AD97" s="23">
        <f t="shared" si="11"/>
        <v>45582</v>
      </c>
    </row>
    <row r="98" spans="1:30" x14ac:dyDescent="0.25">
      <c r="A98" s="24" t="s">
        <v>536</v>
      </c>
      <c r="B98" s="44" t="s">
        <v>537</v>
      </c>
      <c r="C98" s="44" t="s">
        <v>538</v>
      </c>
      <c r="D98" s="37" t="s">
        <v>539</v>
      </c>
      <c r="E98" s="45">
        <v>45078</v>
      </c>
      <c r="F98" s="46">
        <v>3</v>
      </c>
      <c r="G98" s="42">
        <f t="shared" si="7"/>
        <v>34082</v>
      </c>
      <c r="H98" t="s">
        <v>1418</v>
      </c>
      <c r="I98" s="59"/>
      <c r="J98" s="25" t="s">
        <v>46</v>
      </c>
      <c r="K98" s="26" t="s">
        <v>540</v>
      </c>
      <c r="L98" s="27"/>
      <c r="M98" s="28"/>
      <c r="N98" s="49" t="s">
        <v>133</v>
      </c>
      <c r="O98" s="15" t="str">
        <f t="shared" si="8"/>
        <v>COD2299_Z010201</v>
      </c>
      <c r="P98" s="51" t="s">
        <v>134</v>
      </c>
      <c r="Q98" s="51" t="s">
        <v>38</v>
      </c>
      <c r="R98" s="55" t="s">
        <v>135</v>
      </c>
      <c r="S98" s="29" t="s">
        <v>40</v>
      </c>
      <c r="T98" s="29" t="s">
        <v>40</v>
      </c>
      <c r="U98" s="29" t="s">
        <v>41</v>
      </c>
      <c r="V98" s="30"/>
      <c r="W98" s="31"/>
      <c r="X98" s="31"/>
      <c r="Y98" s="20" t="str">
        <f t="shared" ca="1" si="9"/>
        <v>30 ans</v>
      </c>
      <c r="Z98" s="21" t="str">
        <f t="shared" ca="1" si="6"/>
        <v>NON</v>
      </c>
      <c r="AA98" s="22" t="str">
        <f t="shared" si="10"/>
        <v>ODDOS, Gilles Michel</v>
      </c>
      <c r="AB98" s="61">
        <v>52246</v>
      </c>
      <c r="AC98" s="37" t="s">
        <v>1416</v>
      </c>
      <c r="AD98" s="23">
        <f t="shared" si="11"/>
        <v>45809</v>
      </c>
    </row>
    <row r="99" spans="1:30" x14ac:dyDescent="0.25">
      <c r="A99" s="24" t="s">
        <v>541</v>
      </c>
      <c r="B99" s="44" t="s">
        <v>542</v>
      </c>
      <c r="C99" s="44" t="s">
        <v>543</v>
      </c>
      <c r="D99" s="37" t="s">
        <v>544</v>
      </c>
      <c r="E99" s="45">
        <v>43728</v>
      </c>
      <c r="F99" s="46">
        <v>6</v>
      </c>
      <c r="G99" s="42">
        <f t="shared" si="7"/>
        <v>21311</v>
      </c>
      <c r="H99" t="s">
        <v>1418</v>
      </c>
      <c r="I99" s="59">
        <v>0</v>
      </c>
      <c r="J99" s="25" t="s">
        <v>46</v>
      </c>
      <c r="K99" s="26"/>
      <c r="L99" s="27"/>
      <c r="M99" s="28"/>
      <c r="N99" s="49" t="s">
        <v>145</v>
      </c>
      <c r="O99" s="15" t="str">
        <f t="shared" si="8"/>
        <v>RDC182081T_Z010106</v>
      </c>
      <c r="P99" s="51" t="s">
        <v>146</v>
      </c>
      <c r="Q99" s="51" t="s">
        <v>71</v>
      </c>
      <c r="R99" s="55" t="s">
        <v>72</v>
      </c>
      <c r="S99" s="29" t="s">
        <v>40</v>
      </c>
      <c r="T99" s="29" t="s">
        <v>147</v>
      </c>
      <c r="U99" s="29" t="s">
        <v>41</v>
      </c>
      <c r="V99" s="30"/>
      <c r="W99" s="31"/>
      <c r="X99" s="31"/>
      <c r="Y99" s="20" t="str">
        <f t="shared" ca="1" si="9"/>
        <v>65 ans</v>
      </c>
      <c r="Z99" s="21" t="str">
        <f t="shared" ca="1" si="6"/>
        <v>OUI</v>
      </c>
      <c r="AA99" s="22" t="str">
        <f t="shared" si="10"/>
        <v>CYTRYN, Stéphane</v>
      </c>
      <c r="AB99" s="61">
        <v>38303</v>
      </c>
      <c r="AC99" s="37" t="s">
        <v>1417</v>
      </c>
      <c r="AD99" s="23">
        <f t="shared" si="11"/>
        <v>44408</v>
      </c>
    </row>
    <row r="100" spans="1:30" x14ac:dyDescent="0.25">
      <c r="A100" s="24" t="s">
        <v>545</v>
      </c>
      <c r="B100" s="44" t="s">
        <v>546</v>
      </c>
      <c r="C100" s="44" t="s">
        <v>547</v>
      </c>
      <c r="D100" s="37" t="s">
        <v>548</v>
      </c>
      <c r="E100" s="45">
        <v>44928</v>
      </c>
      <c r="F100" s="46">
        <v>3</v>
      </c>
      <c r="G100" s="42">
        <f t="shared" si="7"/>
        <v>35961</v>
      </c>
      <c r="H100" s="25" t="s">
        <v>104</v>
      </c>
      <c r="I100" s="59">
        <v>0</v>
      </c>
      <c r="J100" s="25" t="s">
        <v>46</v>
      </c>
      <c r="K100" s="26"/>
      <c r="L100" s="27"/>
      <c r="M100" s="28"/>
      <c r="N100" s="49" t="s">
        <v>36</v>
      </c>
      <c r="O100" s="15" t="str">
        <f t="shared" si="8"/>
        <v>COD2299_Z010201</v>
      </c>
      <c r="P100" s="51" t="s">
        <v>37</v>
      </c>
      <c r="Q100" s="51" t="s">
        <v>38</v>
      </c>
      <c r="R100" s="55" t="s">
        <v>39</v>
      </c>
      <c r="S100" s="29" t="s">
        <v>63</v>
      </c>
      <c r="T100" s="29" t="s">
        <v>40</v>
      </c>
      <c r="U100" s="29" t="s">
        <v>41</v>
      </c>
      <c r="V100" s="30"/>
      <c r="W100" s="31"/>
      <c r="X100" s="31"/>
      <c r="Y100" s="20" t="str">
        <f t="shared" ca="1" si="9"/>
        <v>25 ans</v>
      </c>
      <c r="Z100" s="21" t="str">
        <f t="shared" ca="1" si="6"/>
        <v>NON</v>
      </c>
      <c r="AA100" s="22" t="str">
        <f t="shared" si="10"/>
        <v>PHAMBU BABAKA, Emmanuel</v>
      </c>
      <c r="AB100" s="61">
        <v>51744</v>
      </c>
      <c r="AC100" s="37" t="s">
        <v>1416</v>
      </c>
      <c r="AD100" s="23">
        <f t="shared" si="11"/>
        <v>45750</v>
      </c>
    </row>
    <row r="101" spans="1:30" x14ac:dyDescent="0.25">
      <c r="A101" s="24" t="s">
        <v>549</v>
      </c>
      <c r="B101" s="44" t="s">
        <v>550</v>
      </c>
      <c r="C101" s="44" t="s">
        <v>551</v>
      </c>
      <c r="D101" s="37" t="s">
        <v>552</v>
      </c>
      <c r="E101" s="45">
        <v>44348</v>
      </c>
      <c r="F101" s="46">
        <v>6</v>
      </c>
      <c r="G101" s="42">
        <f t="shared" si="7"/>
        <v>33740</v>
      </c>
      <c r="H101" s="25" t="s">
        <v>104</v>
      </c>
      <c r="I101" s="59">
        <v>3</v>
      </c>
      <c r="J101" s="25" t="s">
        <v>46</v>
      </c>
      <c r="K101" s="26" t="s">
        <v>553</v>
      </c>
      <c r="L101" s="27"/>
      <c r="M101" s="28"/>
      <c r="N101" s="49" t="s">
        <v>170</v>
      </c>
      <c r="O101" s="15" t="str">
        <f t="shared" si="8"/>
        <v>COD20001_Z030701</v>
      </c>
      <c r="P101" s="51" t="s">
        <v>171</v>
      </c>
      <c r="Q101" s="51" t="s">
        <v>38</v>
      </c>
      <c r="R101" s="55" t="s">
        <v>172</v>
      </c>
      <c r="S101" s="29" t="s">
        <v>40</v>
      </c>
      <c r="T101" s="29" t="s">
        <v>40</v>
      </c>
      <c r="U101" s="29" t="s">
        <v>41</v>
      </c>
      <c r="V101" s="30"/>
      <c r="W101" s="31"/>
      <c r="X101" s="31"/>
      <c r="Y101" s="20" t="str">
        <f t="shared" ca="1" si="9"/>
        <v>31 ans</v>
      </c>
      <c r="Z101" s="21" t="str">
        <f t="shared" ca="1" si="6"/>
        <v>NON</v>
      </c>
      <c r="AA101" s="22" t="str">
        <f t="shared" si="10"/>
        <v>HENDERYCKX, Emmanuelle Myriam H.</v>
      </c>
      <c r="AB101" s="61">
        <v>51968</v>
      </c>
      <c r="AC101" s="37" t="s">
        <v>1416</v>
      </c>
      <c r="AD101" s="23">
        <f t="shared" si="11"/>
        <v>46044</v>
      </c>
    </row>
    <row r="102" spans="1:30" x14ac:dyDescent="0.25">
      <c r="A102" s="24" t="s">
        <v>554</v>
      </c>
      <c r="B102" s="44" t="s">
        <v>555</v>
      </c>
      <c r="C102" s="44" t="s">
        <v>556</v>
      </c>
      <c r="D102" s="37" t="s">
        <v>557</v>
      </c>
      <c r="E102" s="45">
        <v>43570</v>
      </c>
      <c r="F102" s="46">
        <v>5</v>
      </c>
      <c r="G102" s="42">
        <f t="shared" si="7"/>
        <v>31958</v>
      </c>
      <c r="H102" s="25" t="s">
        <v>104</v>
      </c>
      <c r="I102" s="59">
        <v>1</v>
      </c>
      <c r="J102" s="25" t="s">
        <v>152</v>
      </c>
      <c r="K102" s="26"/>
      <c r="L102" s="27"/>
      <c r="M102" s="28"/>
      <c r="N102" s="49" t="s">
        <v>154</v>
      </c>
      <c r="O102" s="15" t="str">
        <f t="shared" si="8"/>
        <v>Z010200</v>
      </c>
      <c r="P102" s="51" t="s">
        <v>155</v>
      </c>
      <c r="Q102" s="51" t="s">
        <v>38</v>
      </c>
      <c r="R102" s="55" t="s">
        <v>39</v>
      </c>
      <c r="S102" s="29" t="s">
        <v>40</v>
      </c>
      <c r="T102" s="29" t="s">
        <v>40</v>
      </c>
      <c r="U102" s="29" t="s">
        <v>41</v>
      </c>
      <c r="V102" s="30"/>
      <c r="W102" s="31"/>
      <c r="X102" s="31"/>
      <c r="Y102" s="20" t="str">
        <f t="shared" ca="1" si="9"/>
        <v>36 ans</v>
      </c>
      <c r="Z102" s="21" t="str">
        <f t="shared" ca="1" si="6"/>
        <v>NON</v>
      </c>
      <c r="AA102" s="22" t="str">
        <f t="shared" si="10"/>
        <v>VERSTRAELEN, Krista Francisca J.</v>
      </c>
      <c r="AB102" s="61">
        <v>51034</v>
      </c>
      <c r="AC102" s="37" t="s">
        <v>1416</v>
      </c>
      <c r="AD102" s="23" t="e">
        <f t="shared" si="11"/>
        <v>#REF!</v>
      </c>
    </row>
    <row r="103" spans="1:30" x14ac:dyDescent="0.25">
      <c r="A103" s="24" t="s">
        <v>558</v>
      </c>
      <c r="B103" s="44" t="s">
        <v>559</v>
      </c>
      <c r="C103" s="44" t="s">
        <v>560</v>
      </c>
      <c r="D103" s="37" t="s">
        <v>514</v>
      </c>
      <c r="E103" s="45">
        <v>44927</v>
      </c>
      <c r="F103" s="46">
        <v>4</v>
      </c>
      <c r="G103" s="42">
        <f t="shared" si="7"/>
        <v>22762</v>
      </c>
      <c r="H103" t="s">
        <v>1418</v>
      </c>
      <c r="I103" s="59">
        <v>0</v>
      </c>
      <c r="J103" s="25" t="s">
        <v>46</v>
      </c>
      <c r="K103" s="26" t="s">
        <v>561</v>
      </c>
      <c r="L103" s="27"/>
      <c r="M103" s="28"/>
      <c r="N103" s="49" t="s">
        <v>79</v>
      </c>
      <c r="O103" s="15" t="str">
        <f t="shared" si="8"/>
        <v>COD2299_Z010201</v>
      </c>
      <c r="P103" s="51" t="s">
        <v>80</v>
      </c>
      <c r="Q103" s="51" t="s">
        <v>81</v>
      </c>
      <c r="R103" s="55" t="s">
        <v>51</v>
      </c>
      <c r="S103" s="29" t="s">
        <v>40</v>
      </c>
      <c r="T103" s="29" t="s">
        <v>40</v>
      </c>
      <c r="U103" s="29" t="s">
        <v>41</v>
      </c>
      <c r="V103" s="30"/>
      <c r="W103" s="31"/>
      <c r="X103" s="31"/>
      <c r="Y103" s="20" t="str">
        <f t="shared" ca="1" si="9"/>
        <v>61 ans</v>
      </c>
      <c r="Z103" s="21" t="str">
        <f t="shared" ca="1" si="6"/>
        <v>OUI</v>
      </c>
      <c r="AA103" s="22" t="str">
        <f t="shared" si="10"/>
        <v>MUSAO TAMBWE, Alexandrine</v>
      </c>
      <c r="AB103" s="61">
        <v>38762</v>
      </c>
      <c r="AC103" s="37" t="s">
        <v>1416</v>
      </c>
      <c r="AD103" s="23">
        <f t="shared" si="11"/>
        <v>45750</v>
      </c>
    </row>
    <row r="104" spans="1:30" x14ac:dyDescent="0.25">
      <c r="A104" s="24" t="s">
        <v>562</v>
      </c>
      <c r="B104" s="44" t="s">
        <v>563</v>
      </c>
      <c r="C104" s="44" t="s">
        <v>251</v>
      </c>
      <c r="D104" s="37" t="s">
        <v>564</v>
      </c>
      <c r="E104" s="45">
        <v>44348</v>
      </c>
      <c r="F104" s="46">
        <v>4</v>
      </c>
      <c r="G104" s="42">
        <f t="shared" si="7"/>
        <v>31633</v>
      </c>
      <c r="H104" t="s">
        <v>1418</v>
      </c>
      <c r="I104" s="59">
        <v>5</v>
      </c>
      <c r="J104" s="25" t="s">
        <v>46</v>
      </c>
      <c r="K104" s="26" t="s">
        <v>565</v>
      </c>
      <c r="L104" s="27"/>
      <c r="M104" s="28"/>
      <c r="N104" s="49" t="s">
        <v>145</v>
      </c>
      <c r="O104" s="15" t="str">
        <f t="shared" si="8"/>
        <v>RDC182081T_Z010116</v>
      </c>
      <c r="P104" s="51" t="s">
        <v>146</v>
      </c>
      <c r="Q104" s="51" t="s">
        <v>71</v>
      </c>
      <c r="R104" s="55" t="s">
        <v>72</v>
      </c>
      <c r="S104" s="29"/>
      <c r="T104" s="29"/>
      <c r="U104" s="29" t="s">
        <v>41</v>
      </c>
      <c r="V104" s="30"/>
      <c r="W104" s="31"/>
      <c r="X104" s="31"/>
      <c r="Y104" s="20" t="str">
        <f t="shared" ca="1" si="9"/>
        <v>37 ans</v>
      </c>
      <c r="Z104" s="21" t="str">
        <f t="shared" ca="1" si="6"/>
        <v>NON</v>
      </c>
      <c r="AA104" s="22" t="str">
        <f t="shared" si="10"/>
        <v>SOW, Ndeye Fatou</v>
      </c>
      <c r="AB104" s="61">
        <v>51993</v>
      </c>
      <c r="AC104" s="37" t="s">
        <v>1417</v>
      </c>
      <c r="AD104" s="23">
        <f t="shared" si="11"/>
        <v>45291</v>
      </c>
    </row>
    <row r="105" spans="1:30" x14ac:dyDescent="0.25">
      <c r="A105" s="24" t="s">
        <v>566</v>
      </c>
      <c r="B105" s="44" t="s">
        <v>567</v>
      </c>
      <c r="C105" s="44" t="s">
        <v>568</v>
      </c>
      <c r="D105" s="37" t="s">
        <v>569</v>
      </c>
      <c r="E105" s="45">
        <v>44928</v>
      </c>
      <c r="F105" s="46">
        <v>4</v>
      </c>
      <c r="G105" s="42">
        <f t="shared" si="7"/>
        <v>25090</v>
      </c>
      <c r="H105" t="s">
        <v>1418</v>
      </c>
      <c r="I105" s="59">
        <v>6</v>
      </c>
      <c r="J105" s="25" t="s">
        <v>46</v>
      </c>
      <c r="K105" s="26"/>
      <c r="L105" s="27"/>
      <c r="M105" s="28"/>
      <c r="N105" s="49" t="s">
        <v>395</v>
      </c>
      <c r="O105" s="15" t="str">
        <f t="shared" si="8"/>
        <v>COD2299_Z010201</v>
      </c>
      <c r="P105" s="51" t="s">
        <v>396</v>
      </c>
      <c r="Q105" s="51" t="s">
        <v>61</v>
      </c>
      <c r="R105" s="55" t="s">
        <v>349</v>
      </c>
      <c r="S105" s="29" t="s">
        <v>570</v>
      </c>
      <c r="T105" s="29" t="s">
        <v>63</v>
      </c>
      <c r="U105" s="29" t="s">
        <v>41</v>
      </c>
      <c r="V105" s="30"/>
      <c r="W105" s="31"/>
      <c r="X105" s="31"/>
      <c r="Y105" s="20" t="str">
        <f t="shared" ca="1" si="9"/>
        <v>55 ans</v>
      </c>
      <c r="Z105" s="21" t="str">
        <f t="shared" ca="1" si="6"/>
        <v>NON</v>
      </c>
      <c r="AA105" s="22" t="str">
        <f t="shared" si="10"/>
        <v>Selemani, Nathalie</v>
      </c>
      <c r="AB105" s="61">
        <v>38764</v>
      </c>
      <c r="AC105" s="37" t="s">
        <v>1417</v>
      </c>
      <c r="AD105" s="23">
        <f t="shared" si="11"/>
        <v>45750</v>
      </c>
    </row>
    <row r="106" spans="1:30" x14ac:dyDescent="0.25">
      <c r="A106" s="24" t="s">
        <v>571</v>
      </c>
      <c r="B106" s="44" t="s">
        <v>572</v>
      </c>
      <c r="C106" s="44" t="s">
        <v>573</v>
      </c>
      <c r="D106" s="37" t="s">
        <v>574</v>
      </c>
      <c r="E106" s="45">
        <v>44927</v>
      </c>
      <c r="F106" s="46">
        <v>2</v>
      </c>
      <c r="G106" s="42">
        <f t="shared" si="7"/>
        <v>24968</v>
      </c>
      <c r="H106" t="s">
        <v>1418</v>
      </c>
      <c r="I106" s="59">
        <v>6</v>
      </c>
      <c r="J106" s="25" t="s">
        <v>46</v>
      </c>
      <c r="K106" s="26"/>
      <c r="L106" s="27"/>
      <c r="M106" s="28"/>
      <c r="N106" s="49" t="s">
        <v>105</v>
      </c>
      <c r="O106" s="15" t="str">
        <f t="shared" si="8"/>
        <v>RDC1217511_Z010200</v>
      </c>
      <c r="P106" s="51" t="s">
        <v>106</v>
      </c>
      <c r="Q106" s="51" t="s">
        <v>71</v>
      </c>
      <c r="R106" s="55" t="s">
        <v>72</v>
      </c>
      <c r="S106" s="29" t="s">
        <v>74</v>
      </c>
      <c r="T106" s="29" t="s">
        <v>74</v>
      </c>
      <c r="U106" s="29" t="s">
        <v>41</v>
      </c>
      <c r="V106" s="30"/>
      <c r="W106" s="31"/>
      <c r="X106" s="31"/>
      <c r="Y106" s="20" t="str">
        <f t="shared" ca="1" si="9"/>
        <v>55 ans</v>
      </c>
      <c r="Z106" s="21" t="str">
        <f t="shared" ca="1" si="6"/>
        <v>NON</v>
      </c>
      <c r="AA106" s="22" t="str">
        <f t="shared" si="10"/>
        <v>WETSHY, Bob SHOCHE</v>
      </c>
      <c r="AB106" s="61">
        <v>40513</v>
      </c>
      <c r="AC106" s="37" t="s">
        <v>1416</v>
      </c>
      <c r="AD106" s="23">
        <f t="shared" si="11"/>
        <v>45809</v>
      </c>
    </row>
    <row r="107" spans="1:30" s="32" customFormat="1" x14ac:dyDescent="0.25">
      <c r="A107" s="62" t="s">
        <v>575</v>
      </c>
      <c r="B107" s="33" t="s">
        <v>576</v>
      </c>
      <c r="C107" s="33" t="s">
        <v>577</v>
      </c>
      <c r="D107" s="32" t="s">
        <v>578</v>
      </c>
      <c r="E107" s="63">
        <v>44928</v>
      </c>
      <c r="F107" s="34">
        <v>4</v>
      </c>
      <c r="G107" s="64">
        <f t="shared" si="7"/>
        <v>28935</v>
      </c>
      <c r="H107" s="32" t="s">
        <v>1418</v>
      </c>
      <c r="I107" s="65">
        <v>4</v>
      </c>
      <c r="J107" s="63" t="s">
        <v>46</v>
      </c>
      <c r="K107" s="66"/>
      <c r="L107" s="67"/>
      <c r="M107" s="68"/>
      <c r="N107" s="35" t="s">
        <v>579</v>
      </c>
      <c r="O107" s="69" t="str">
        <f t="shared" si="8"/>
        <v>COD2299_Z010201</v>
      </c>
      <c r="P107" s="36" t="s">
        <v>580</v>
      </c>
      <c r="Q107" s="36" t="s">
        <v>38</v>
      </c>
      <c r="R107" s="52" t="s">
        <v>172</v>
      </c>
      <c r="S107" s="70" t="s">
        <v>40</v>
      </c>
      <c r="T107" s="70" t="s">
        <v>40</v>
      </c>
      <c r="U107" s="70" t="s">
        <v>41</v>
      </c>
      <c r="V107" s="71"/>
      <c r="W107" s="72"/>
      <c r="X107" s="72"/>
      <c r="Y107" s="73" t="str">
        <f t="shared" ca="1" si="9"/>
        <v>44 ans</v>
      </c>
      <c r="Z107" s="74" t="str">
        <f t="shared" ca="1" si="6"/>
        <v>NON</v>
      </c>
      <c r="AA107" s="75" t="str">
        <f t="shared" si="10"/>
        <v>SALUMU KATAMBWE, Ricky</v>
      </c>
      <c r="AB107" s="76">
        <v>50624</v>
      </c>
      <c r="AC107" s="32" t="s">
        <v>1417</v>
      </c>
      <c r="AD107" s="77">
        <f t="shared" si="11"/>
        <v>45657</v>
      </c>
    </row>
    <row r="108" spans="1:30" x14ac:dyDescent="0.25">
      <c r="A108" s="24" t="s">
        <v>581</v>
      </c>
      <c r="B108" s="44" t="s">
        <v>582</v>
      </c>
      <c r="C108" s="44" t="s">
        <v>583</v>
      </c>
      <c r="D108" s="37" t="s">
        <v>584</v>
      </c>
      <c r="E108" s="45">
        <v>39356</v>
      </c>
      <c r="F108" s="46">
        <v>4</v>
      </c>
      <c r="G108" s="42">
        <f t="shared" si="7"/>
        <v>25396</v>
      </c>
      <c r="H108" t="s">
        <v>1418</v>
      </c>
      <c r="I108" s="59">
        <v>3</v>
      </c>
      <c r="J108" s="25" t="s">
        <v>152</v>
      </c>
      <c r="K108" s="26" t="s">
        <v>585</v>
      </c>
      <c r="L108" s="27"/>
      <c r="M108" s="28"/>
      <c r="N108" s="49" t="s">
        <v>36</v>
      </c>
      <c r="O108" s="15" t="str">
        <f t="shared" si="8"/>
        <v>COD2299_Z010201</v>
      </c>
      <c r="P108" s="51" t="s">
        <v>37</v>
      </c>
      <c r="Q108" s="51" t="s">
        <v>38</v>
      </c>
      <c r="R108" s="55" t="s">
        <v>39</v>
      </c>
      <c r="S108" s="29" t="s">
        <v>40</v>
      </c>
      <c r="T108" s="29" t="s">
        <v>40</v>
      </c>
      <c r="U108" s="29" t="s">
        <v>41</v>
      </c>
      <c r="V108" s="30"/>
      <c r="W108" s="31"/>
      <c r="X108" s="31"/>
      <c r="Y108" s="20" t="str">
        <f t="shared" ca="1" si="9"/>
        <v>54 ans</v>
      </c>
      <c r="Z108" s="21" t="str">
        <f t="shared" ca="1" si="6"/>
        <v>NON</v>
      </c>
      <c r="AA108" s="22" t="str">
        <f t="shared" si="10"/>
        <v>PHAMBU BABAKA, Emmanuel</v>
      </c>
      <c r="AB108" s="61">
        <v>38605</v>
      </c>
      <c r="AC108" s="37" t="s">
        <v>1416</v>
      </c>
      <c r="AD108" s="23" t="e">
        <f t="shared" si="11"/>
        <v>#REF!</v>
      </c>
    </row>
    <row r="109" spans="1:30" x14ac:dyDescent="0.25">
      <c r="A109" s="24" t="s">
        <v>586</v>
      </c>
      <c r="B109" s="44" t="s">
        <v>587</v>
      </c>
      <c r="C109" s="44" t="s">
        <v>588</v>
      </c>
      <c r="D109" s="37" t="s">
        <v>544</v>
      </c>
      <c r="E109" s="45">
        <v>44928</v>
      </c>
      <c r="F109" s="46">
        <v>6</v>
      </c>
      <c r="G109" s="42">
        <f t="shared" si="7"/>
        <v>22083</v>
      </c>
      <c r="H109" t="s">
        <v>1418</v>
      </c>
      <c r="I109" s="59">
        <v>3</v>
      </c>
      <c r="J109" s="25" t="s">
        <v>46</v>
      </c>
      <c r="K109" s="26" t="s">
        <v>589</v>
      </c>
      <c r="L109" s="27"/>
      <c r="M109" s="28"/>
      <c r="N109" s="49" t="s">
        <v>590</v>
      </c>
      <c r="O109" s="15" t="str">
        <f t="shared" si="8"/>
        <v>COD2299_Z010201</v>
      </c>
      <c r="P109" s="51" t="s">
        <v>591</v>
      </c>
      <c r="Q109" s="51" t="s">
        <v>71</v>
      </c>
      <c r="R109" s="55" t="s">
        <v>72</v>
      </c>
      <c r="S109" s="29" t="s">
        <v>40</v>
      </c>
      <c r="T109" s="29" t="s">
        <v>92</v>
      </c>
      <c r="U109" s="29" t="s">
        <v>41</v>
      </c>
      <c r="V109" s="30"/>
      <c r="W109" s="31"/>
      <c r="X109" s="31"/>
      <c r="Y109" s="20" t="str">
        <f t="shared" ca="1" si="9"/>
        <v>63 ans</v>
      </c>
      <c r="Z109" s="21" t="str">
        <f t="shared" ca="1" si="6"/>
        <v>OUI</v>
      </c>
      <c r="AA109" s="22" t="str">
        <f t="shared" si="10"/>
        <v>DIENG, Amadou</v>
      </c>
      <c r="AB109" s="61">
        <v>40127</v>
      </c>
      <c r="AC109" s="37" t="s">
        <v>1417</v>
      </c>
      <c r="AD109" s="23">
        <f t="shared" si="11"/>
        <v>45657</v>
      </c>
    </row>
    <row r="110" spans="1:30" x14ac:dyDescent="0.25">
      <c r="A110" s="24" t="s">
        <v>592</v>
      </c>
      <c r="B110" s="44" t="s">
        <v>593</v>
      </c>
      <c r="C110" s="44" t="s">
        <v>56</v>
      </c>
      <c r="D110" s="37" t="s">
        <v>139</v>
      </c>
      <c r="E110" s="45">
        <v>44928</v>
      </c>
      <c r="F110" s="46" t="s">
        <v>140</v>
      </c>
      <c r="G110" s="42">
        <f t="shared" si="7"/>
        <v>28400</v>
      </c>
      <c r="H110" t="s">
        <v>1418</v>
      </c>
      <c r="I110" s="59">
        <v>6</v>
      </c>
      <c r="J110" s="25" t="s">
        <v>46</v>
      </c>
      <c r="K110" s="26"/>
      <c r="L110" s="27"/>
      <c r="M110" s="28"/>
      <c r="N110" s="49" t="s">
        <v>218</v>
      </c>
      <c r="O110" s="15" t="str">
        <f t="shared" si="8"/>
        <v>COD2299_Z010201</v>
      </c>
      <c r="P110" s="51" t="s">
        <v>219</v>
      </c>
      <c r="Q110" s="51" t="s">
        <v>90</v>
      </c>
      <c r="R110" s="55" t="s">
        <v>91</v>
      </c>
      <c r="S110" s="29" t="s">
        <v>92</v>
      </c>
      <c r="T110" s="29" t="s">
        <v>92</v>
      </c>
      <c r="U110" s="29" t="s">
        <v>41</v>
      </c>
      <c r="V110" s="30"/>
      <c r="W110" s="31"/>
      <c r="X110" s="31"/>
      <c r="Y110" s="20" t="str">
        <f t="shared" ca="1" si="9"/>
        <v>46 ans</v>
      </c>
      <c r="Z110" s="21" t="str">
        <f t="shared" ca="1" si="6"/>
        <v>NON</v>
      </c>
      <c r="AA110" s="22" t="str">
        <f t="shared" si="10"/>
        <v>MUKENDI NSHINDI, Timothée</v>
      </c>
      <c r="AB110" s="61">
        <v>40439</v>
      </c>
      <c r="AC110" s="37" t="s">
        <v>1417</v>
      </c>
      <c r="AD110" s="23">
        <f t="shared" si="11"/>
        <v>45657</v>
      </c>
    </row>
    <row r="111" spans="1:30" x14ac:dyDescent="0.25">
      <c r="A111" s="24" t="s">
        <v>594</v>
      </c>
      <c r="B111" s="44" t="s">
        <v>595</v>
      </c>
      <c r="C111" s="44" t="s">
        <v>596</v>
      </c>
      <c r="D111" s="37" t="s">
        <v>139</v>
      </c>
      <c r="E111" s="45">
        <v>44399</v>
      </c>
      <c r="F111" s="46" t="s">
        <v>140</v>
      </c>
      <c r="G111" s="42">
        <f t="shared" si="7"/>
        <v>31639</v>
      </c>
      <c r="H111" s="25" t="s">
        <v>441</v>
      </c>
      <c r="I111" s="59">
        <v>5</v>
      </c>
      <c r="J111" s="25" t="s">
        <v>46</v>
      </c>
      <c r="K111" s="26">
        <v>11021523501</v>
      </c>
      <c r="L111" s="27"/>
      <c r="M111" s="28"/>
      <c r="N111" s="49" t="s">
        <v>170</v>
      </c>
      <c r="O111" s="15" t="str">
        <f t="shared" si="8"/>
        <v>COD20001_Z030701</v>
      </c>
      <c r="P111" s="51" t="s">
        <v>171</v>
      </c>
      <c r="Q111" s="51" t="s">
        <v>38</v>
      </c>
      <c r="R111" s="55" t="s">
        <v>172</v>
      </c>
      <c r="S111" s="29" t="s">
        <v>40</v>
      </c>
      <c r="T111" s="29" t="s">
        <v>40</v>
      </c>
      <c r="U111" s="29" t="s">
        <v>41</v>
      </c>
      <c r="V111" s="30"/>
      <c r="W111" s="31"/>
      <c r="X111" s="31"/>
      <c r="Y111" s="20" t="str">
        <f t="shared" ca="1" si="9"/>
        <v>37 ans</v>
      </c>
      <c r="Z111" s="21" t="str">
        <f t="shared" ca="1" si="6"/>
        <v>NON</v>
      </c>
      <c r="AA111" s="22" t="str">
        <f t="shared" si="10"/>
        <v>KUTUNDWA MUNKINA, Chantal</v>
      </c>
      <c r="AB111" s="61">
        <v>40537</v>
      </c>
      <c r="AC111" s="37" t="s">
        <v>1417</v>
      </c>
      <c r="AD111" s="23">
        <f t="shared" si="11"/>
        <v>46044</v>
      </c>
    </row>
    <row r="112" spans="1:30" x14ac:dyDescent="0.25">
      <c r="A112" s="24" t="s">
        <v>597</v>
      </c>
      <c r="B112" s="44" t="s">
        <v>598</v>
      </c>
      <c r="C112" s="44" t="s">
        <v>599</v>
      </c>
      <c r="D112" s="37" t="s">
        <v>600</v>
      </c>
      <c r="E112" s="45">
        <v>39508</v>
      </c>
      <c r="F112" s="46">
        <v>4</v>
      </c>
      <c r="G112" s="42">
        <f t="shared" si="7"/>
        <v>24273</v>
      </c>
      <c r="H112" s="25" t="s">
        <v>104</v>
      </c>
      <c r="I112" s="59">
        <v>2</v>
      </c>
      <c r="J112" s="25" t="s">
        <v>152</v>
      </c>
      <c r="K112" s="26" t="s">
        <v>601</v>
      </c>
      <c r="L112" s="27"/>
      <c r="M112" s="28"/>
      <c r="N112" s="49" t="s">
        <v>154</v>
      </c>
      <c r="O112" s="15" t="str">
        <f t="shared" si="8"/>
        <v>Z010200</v>
      </c>
      <c r="P112" s="51" t="s">
        <v>155</v>
      </c>
      <c r="Q112" s="51" t="s">
        <v>38</v>
      </c>
      <c r="R112" s="55" t="s">
        <v>39</v>
      </c>
      <c r="S112" s="29" t="s">
        <v>40</v>
      </c>
      <c r="T112" s="29" t="s">
        <v>40</v>
      </c>
      <c r="U112" s="29" t="s">
        <v>41</v>
      </c>
      <c r="V112" s="30"/>
      <c r="W112" s="31"/>
      <c r="X112" s="31"/>
      <c r="Y112" s="20" t="str">
        <f t="shared" ca="1" si="9"/>
        <v>57 ans</v>
      </c>
      <c r="Z112" s="21" t="str">
        <f t="shared" ca="1" si="6"/>
        <v>NON</v>
      </c>
      <c r="AA112" s="22" t="str">
        <f t="shared" si="10"/>
        <v>LOCHT, Fabien Albert D.</v>
      </c>
      <c r="AB112" s="61">
        <v>38607</v>
      </c>
      <c r="AC112" s="37" t="s">
        <v>1416</v>
      </c>
      <c r="AD112" s="23" t="e">
        <f t="shared" si="11"/>
        <v>#REF!</v>
      </c>
    </row>
    <row r="113" spans="1:30" x14ac:dyDescent="0.25">
      <c r="A113" s="24" t="s">
        <v>602</v>
      </c>
      <c r="B113" s="44" t="s">
        <v>603</v>
      </c>
      <c r="C113" s="44" t="s">
        <v>604</v>
      </c>
      <c r="D113" s="37" t="s">
        <v>139</v>
      </c>
      <c r="E113" s="45">
        <v>44928</v>
      </c>
      <c r="F113" s="46" t="s">
        <v>140</v>
      </c>
      <c r="G113" s="42">
        <f t="shared" si="7"/>
        <v>23361</v>
      </c>
      <c r="H113" t="s">
        <v>1418</v>
      </c>
      <c r="I113" s="59">
        <v>8</v>
      </c>
      <c r="J113" s="25" t="s">
        <v>46</v>
      </c>
      <c r="K113" s="26" t="s">
        <v>605</v>
      </c>
      <c r="L113" s="27"/>
      <c r="M113" s="28"/>
      <c r="N113" s="49" t="s">
        <v>218</v>
      </c>
      <c r="O113" s="15" t="str">
        <f t="shared" si="8"/>
        <v>COD2299_Z010201</v>
      </c>
      <c r="P113" s="51" t="s">
        <v>219</v>
      </c>
      <c r="Q113" s="51" t="s">
        <v>90</v>
      </c>
      <c r="R113" s="55" t="s">
        <v>91</v>
      </c>
      <c r="S113" s="29" t="s">
        <v>92</v>
      </c>
      <c r="T113" s="29" t="s">
        <v>92</v>
      </c>
      <c r="U113" s="29" t="s">
        <v>41</v>
      </c>
      <c r="V113" s="30"/>
      <c r="W113" s="31"/>
      <c r="X113" s="31"/>
      <c r="Y113" s="20" t="str">
        <f t="shared" ca="1" si="9"/>
        <v>59 ans</v>
      </c>
      <c r="Z113" s="21" t="str">
        <f t="shared" ca="1" si="6"/>
        <v>NON</v>
      </c>
      <c r="AA113" s="22" t="str">
        <f t="shared" si="10"/>
        <v>MISENGA CIANYI, Jacqueline</v>
      </c>
      <c r="AB113" s="61">
        <v>40425</v>
      </c>
      <c r="AC113" s="37" t="s">
        <v>1417</v>
      </c>
      <c r="AD113" s="23">
        <f t="shared" si="11"/>
        <v>45657</v>
      </c>
    </row>
    <row r="114" spans="1:30" x14ac:dyDescent="0.25">
      <c r="A114" s="24" t="s">
        <v>606</v>
      </c>
      <c r="B114" s="44" t="s">
        <v>607</v>
      </c>
      <c r="C114" s="44" t="s">
        <v>608</v>
      </c>
      <c r="D114" s="37" t="s">
        <v>609</v>
      </c>
      <c r="E114" s="45">
        <v>45019</v>
      </c>
      <c r="F114" s="46">
        <v>5</v>
      </c>
      <c r="G114" s="42">
        <f t="shared" si="7"/>
        <v>25769</v>
      </c>
      <c r="H114" t="s">
        <v>1418</v>
      </c>
      <c r="I114" s="59">
        <v>2</v>
      </c>
      <c r="J114" s="25" t="s">
        <v>46</v>
      </c>
      <c r="K114" s="26" t="s">
        <v>610</v>
      </c>
      <c r="L114" s="27"/>
      <c r="M114" s="28"/>
      <c r="N114" s="49" t="s">
        <v>133</v>
      </c>
      <c r="O114" s="15" t="str">
        <f t="shared" si="8"/>
        <v>COD2299_Z010201</v>
      </c>
      <c r="P114" s="51" t="s">
        <v>134</v>
      </c>
      <c r="Q114" s="51" t="s">
        <v>38</v>
      </c>
      <c r="R114" s="55" t="s">
        <v>135</v>
      </c>
      <c r="S114" s="29" t="s">
        <v>40</v>
      </c>
      <c r="T114" s="29" t="s">
        <v>40</v>
      </c>
      <c r="U114" s="29" t="s">
        <v>41</v>
      </c>
      <c r="V114" s="30"/>
      <c r="W114" s="31"/>
      <c r="X114" s="31"/>
      <c r="Y114" s="20" t="str">
        <f t="shared" ca="1" si="9"/>
        <v>53 ans</v>
      </c>
      <c r="Z114" s="21" t="str">
        <f t="shared" ca="1" si="6"/>
        <v>NON</v>
      </c>
      <c r="AA114" s="22" t="str">
        <f t="shared" si="10"/>
        <v>GATABAZI, Ismaïl</v>
      </c>
      <c r="AB114" s="61">
        <v>51726</v>
      </c>
      <c r="AC114" s="37" t="s">
        <v>1416</v>
      </c>
      <c r="AD114" s="23">
        <f t="shared" si="11"/>
        <v>45750</v>
      </c>
    </row>
    <row r="115" spans="1:30" x14ac:dyDescent="0.25">
      <c r="A115" s="24" t="s">
        <v>611</v>
      </c>
      <c r="B115" s="44" t="s">
        <v>612</v>
      </c>
      <c r="C115" s="44" t="s">
        <v>613</v>
      </c>
      <c r="D115" s="37" t="s">
        <v>614</v>
      </c>
      <c r="E115" s="45">
        <v>45005</v>
      </c>
      <c r="F115" s="46">
        <v>5</v>
      </c>
      <c r="G115" s="42">
        <f t="shared" si="7"/>
        <v>32918</v>
      </c>
      <c r="H115" t="s">
        <v>1418</v>
      </c>
      <c r="I115" s="59">
        <v>3</v>
      </c>
      <c r="J115" s="25" t="s">
        <v>46</v>
      </c>
      <c r="K115" s="26" t="s">
        <v>615</v>
      </c>
      <c r="L115" s="27"/>
      <c r="M115" s="28"/>
      <c r="N115" s="49" t="s">
        <v>395</v>
      </c>
      <c r="O115" s="15" t="str">
        <f t="shared" si="8"/>
        <v>COD2299_Z010201</v>
      </c>
      <c r="P115" s="51" t="s">
        <v>396</v>
      </c>
      <c r="Q115" s="51" t="s">
        <v>61</v>
      </c>
      <c r="R115" s="55" t="s">
        <v>349</v>
      </c>
      <c r="S115" s="29" t="s">
        <v>40</v>
      </c>
      <c r="T115" s="29" t="s">
        <v>63</v>
      </c>
      <c r="U115" s="29" t="s">
        <v>41</v>
      </c>
      <c r="V115" s="30"/>
      <c r="W115" s="31"/>
      <c r="X115" s="31"/>
      <c r="Y115" s="20" t="str">
        <f t="shared" ca="1" si="9"/>
        <v>33 ans</v>
      </c>
      <c r="Z115" s="21" t="str">
        <f t="shared" ca="1" si="6"/>
        <v>NON</v>
      </c>
      <c r="AA115" s="22" t="str">
        <f t="shared" si="10"/>
        <v>GIACOMIN, Lorenzo</v>
      </c>
      <c r="AB115" s="61">
        <v>52382</v>
      </c>
      <c r="AC115" s="37" t="s">
        <v>1417</v>
      </c>
      <c r="AD115" s="23">
        <f t="shared" si="11"/>
        <v>45736</v>
      </c>
    </row>
    <row r="116" spans="1:30" x14ac:dyDescent="0.25">
      <c r="A116" s="24" t="s">
        <v>616</v>
      </c>
      <c r="B116" s="44" t="s">
        <v>617</v>
      </c>
      <c r="C116" s="44" t="s">
        <v>556</v>
      </c>
      <c r="D116" s="37" t="s">
        <v>618</v>
      </c>
      <c r="E116" s="45">
        <v>44927</v>
      </c>
      <c r="F116" s="46">
        <v>3</v>
      </c>
      <c r="G116" s="42">
        <f t="shared" si="7"/>
        <v>32182</v>
      </c>
      <c r="H116" t="s">
        <v>1418</v>
      </c>
      <c r="I116" s="59">
        <v>3</v>
      </c>
      <c r="J116" s="25" t="s">
        <v>46</v>
      </c>
      <c r="K116" s="26" t="s">
        <v>619</v>
      </c>
      <c r="L116" s="27"/>
      <c r="M116" s="28"/>
      <c r="N116" s="49" t="s">
        <v>105</v>
      </c>
      <c r="O116" s="15" t="str">
        <f t="shared" si="8"/>
        <v>COD2299_Z010201</v>
      </c>
      <c r="P116" s="51" t="s">
        <v>106</v>
      </c>
      <c r="Q116" s="51" t="s">
        <v>71</v>
      </c>
      <c r="R116" s="55" t="s">
        <v>72</v>
      </c>
      <c r="S116" s="29" t="s">
        <v>40</v>
      </c>
      <c r="T116" s="29" t="s">
        <v>40</v>
      </c>
      <c r="U116" s="29" t="s">
        <v>41</v>
      </c>
      <c r="V116" s="30"/>
      <c r="W116" s="31"/>
      <c r="X116" s="31"/>
      <c r="Y116" s="20" t="str">
        <f t="shared" ca="1" si="9"/>
        <v>35 ans</v>
      </c>
      <c r="Z116" s="21" t="str">
        <f t="shared" ca="1" si="6"/>
        <v>NON</v>
      </c>
      <c r="AA116" s="22" t="str">
        <f t="shared" si="10"/>
        <v>ONEMA, Pierre</v>
      </c>
      <c r="AB116" s="61">
        <v>50612</v>
      </c>
      <c r="AC116" s="37" t="s">
        <v>1417</v>
      </c>
      <c r="AD116" s="23">
        <f t="shared" si="11"/>
        <v>45657</v>
      </c>
    </row>
    <row r="117" spans="1:30" x14ac:dyDescent="0.25">
      <c r="A117" s="24" t="s">
        <v>620</v>
      </c>
      <c r="B117" s="44" t="s">
        <v>621</v>
      </c>
      <c r="C117" s="44" t="s">
        <v>622</v>
      </c>
      <c r="D117" s="37" t="s">
        <v>623</v>
      </c>
      <c r="E117" s="45">
        <v>44805</v>
      </c>
      <c r="F117" s="46">
        <v>4</v>
      </c>
      <c r="G117" s="42">
        <f t="shared" si="7"/>
        <v>31298</v>
      </c>
      <c r="H117" t="s">
        <v>1418</v>
      </c>
      <c r="I117" s="59">
        <v>4</v>
      </c>
      <c r="J117" s="25" t="s">
        <v>46</v>
      </c>
      <c r="K117" s="26" t="s">
        <v>624</v>
      </c>
      <c r="L117" s="27"/>
      <c r="M117" s="28"/>
      <c r="N117" s="49" t="s">
        <v>145</v>
      </c>
      <c r="O117" s="15" t="str">
        <f t="shared" si="8"/>
        <v>RDC182081T_Z010109</v>
      </c>
      <c r="P117" s="51" t="s">
        <v>146</v>
      </c>
      <c r="Q117" s="51" t="s">
        <v>71</v>
      </c>
      <c r="R117" s="55" t="s">
        <v>72</v>
      </c>
      <c r="S117" s="29" t="s">
        <v>40</v>
      </c>
      <c r="T117" s="29" t="s">
        <v>40</v>
      </c>
      <c r="U117" s="29" t="s">
        <v>41</v>
      </c>
      <c r="V117" s="30"/>
      <c r="W117" s="31"/>
      <c r="X117" s="31"/>
      <c r="Y117" s="20" t="str">
        <f t="shared" ca="1" si="9"/>
        <v>38 ans</v>
      </c>
      <c r="Z117" s="21" t="str">
        <f t="shared" ca="1" si="6"/>
        <v>NON</v>
      </c>
      <c r="AA117" s="22" t="str">
        <f t="shared" si="10"/>
        <v>DISUBI, Clotilde</v>
      </c>
      <c r="AB117" s="61">
        <v>52627</v>
      </c>
      <c r="AC117" s="37" t="s">
        <v>1417</v>
      </c>
      <c r="AD117" s="23">
        <f t="shared" si="11"/>
        <v>45291</v>
      </c>
    </row>
    <row r="118" spans="1:30" x14ac:dyDescent="0.25">
      <c r="A118" s="24" t="s">
        <v>625</v>
      </c>
      <c r="B118" s="44" t="s">
        <v>626</v>
      </c>
      <c r="C118" s="44" t="s">
        <v>256</v>
      </c>
      <c r="D118" s="37" t="s">
        <v>627</v>
      </c>
      <c r="E118" s="45">
        <v>45019</v>
      </c>
      <c r="F118" s="46">
        <v>3</v>
      </c>
      <c r="G118" s="42">
        <f t="shared" si="7"/>
        <v>25514</v>
      </c>
      <c r="H118" t="s">
        <v>1418</v>
      </c>
      <c r="I118" s="59">
        <v>5</v>
      </c>
      <c r="J118" s="25" t="s">
        <v>46</v>
      </c>
      <c r="K118" s="26" t="s">
        <v>628</v>
      </c>
      <c r="L118" s="27"/>
      <c r="M118" s="28"/>
      <c r="N118" s="49" t="s">
        <v>126</v>
      </c>
      <c r="O118" s="15" t="str">
        <f t="shared" si="8"/>
        <v>COD2299_Z010201</v>
      </c>
      <c r="P118" s="51" t="s">
        <v>127</v>
      </c>
      <c r="Q118" s="51" t="s">
        <v>38</v>
      </c>
      <c r="R118" s="55" t="s">
        <v>160</v>
      </c>
      <c r="S118" s="29" t="s">
        <v>92</v>
      </c>
      <c r="T118" s="29" t="s">
        <v>40</v>
      </c>
      <c r="U118" s="29" t="s">
        <v>41</v>
      </c>
      <c r="V118" s="30"/>
      <c r="W118" s="31"/>
      <c r="X118" s="31"/>
      <c r="Y118" s="20" t="str">
        <f t="shared" ca="1" si="9"/>
        <v>53 ans</v>
      </c>
      <c r="Z118" s="21" t="str">
        <f t="shared" ca="1" si="6"/>
        <v>NON</v>
      </c>
      <c r="AA118" s="22" t="str">
        <f t="shared" si="10"/>
        <v>Mbedi, Julie</v>
      </c>
      <c r="AB118" s="61">
        <v>40406</v>
      </c>
      <c r="AC118" s="37" t="s">
        <v>1417</v>
      </c>
      <c r="AD118" s="23">
        <f t="shared" si="11"/>
        <v>45750</v>
      </c>
    </row>
    <row r="119" spans="1:30" x14ac:dyDescent="0.25">
      <c r="A119" s="24" t="s">
        <v>629</v>
      </c>
      <c r="B119" s="44" t="s">
        <v>630</v>
      </c>
      <c r="C119" s="44" t="s">
        <v>631</v>
      </c>
      <c r="D119" s="37" t="s">
        <v>139</v>
      </c>
      <c r="E119" s="45">
        <v>38938</v>
      </c>
      <c r="F119" s="46" t="s">
        <v>140</v>
      </c>
      <c r="G119" s="42">
        <f t="shared" si="7"/>
        <v>24995</v>
      </c>
      <c r="H119" t="s">
        <v>1418</v>
      </c>
      <c r="I119" s="59">
        <v>2</v>
      </c>
      <c r="J119" s="25" t="s">
        <v>152</v>
      </c>
      <c r="K119" s="26" t="s">
        <v>632</v>
      </c>
      <c r="L119" s="27"/>
      <c r="M119" s="28"/>
      <c r="N119" s="49" t="s">
        <v>154</v>
      </c>
      <c r="O119" s="15" t="str">
        <f t="shared" si="8"/>
        <v>A_02_05</v>
      </c>
      <c r="P119" s="51" t="s">
        <v>155</v>
      </c>
      <c r="Q119" s="51" t="s">
        <v>38</v>
      </c>
      <c r="R119" s="55" t="s">
        <v>39</v>
      </c>
      <c r="S119" s="29" t="s">
        <v>40</v>
      </c>
      <c r="T119" s="29" t="s">
        <v>40</v>
      </c>
      <c r="U119" s="29" t="s">
        <v>41</v>
      </c>
      <c r="V119" s="30"/>
      <c r="W119" s="31"/>
      <c r="X119" s="31"/>
      <c r="Y119" s="20" t="str">
        <f t="shared" ca="1" si="9"/>
        <v>55 ans</v>
      </c>
      <c r="Z119" s="21" t="str">
        <f t="shared" ref="Z119:Z182" ca="1" si="12">IF((Y119)&gt;"60","OUI","NON")</f>
        <v>NON</v>
      </c>
      <c r="AA119" s="22" t="str">
        <f t="shared" si="10"/>
        <v>ABONGOMOTI, Hugues</v>
      </c>
      <c r="AB119" s="61">
        <v>40419</v>
      </c>
      <c r="AC119" s="37" t="s">
        <v>1417</v>
      </c>
      <c r="AD119" s="23" t="e">
        <f t="shared" si="11"/>
        <v>#REF!</v>
      </c>
    </row>
    <row r="120" spans="1:30" x14ac:dyDescent="0.25">
      <c r="A120" s="24" t="s">
        <v>633</v>
      </c>
      <c r="B120" s="44" t="s">
        <v>634</v>
      </c>
      <c r="C120" s="44" t="s">
        <v>291</v>
      </c>
      <c r="D120" s="37" t="s">
        <v>635</v>
      </c>
      <c r="E120" s="45">
        <v>44928</v>
      </c>
      <c r="F120" s="46">
        <v>6</v>
      </c>
      <c r="G120" s="42">
        <f t="shared" si="7"/>
        <v>21351</v>
      </c>
      <c r="H120" t="s">
        <v>1418</v>
      </c>
      <c r="I120" s="59">
        <v>0</v>
      </c>
      <c r="J120" s="25" t="s">
        <v>46</v>
      </c>
      <c r="K120" s="26" t="s">
        <v>636</v>
      </c>
      <c r="L120" s="27"/>
      <c r="M120" s="28"/>
      <c r="N120" s="49" t="s">
        <v>225</v>
      </c>
      <c r="O120" s="15" t="str">
        <f t="shared" si="8"/>
        <v>COD22028_Z010201</v>
      </c>
      <c r="P120" s="51" t="s">
        <v>226</v>
      </c>
      <c r="Q120" s="51" t="s">
        <v>227</v>
      </c>
      <c r="R120" s="55" t="s">
        <v>39</v>
      </c>
      <c r="S120" s="29" t="s">
        <v>40</v>
      </c>
      <c r="T120" s="29" t="s">
        <v>40</v>
      </c>
      <c r="U120" s="29" t="s">
        <v>41</v>
      </c>
      <c r="V120" s="30"/>
      <c r="W120" s="31"/>
      <c r="X120" s="31"/>
      <c r="Y120" s="20" t="str">
        <f t="shared" ca="1" si="9"/>
        <v>65 ans</v>
      </c>
      <c r="Z120" s="21" t="str">
        <f t="shared" ca="1" si="12"/>
        <v>OUI</v>
      </c>
      <c r="AA120" s="22" t="str">
        <f t="shared" si="10"/>
        <v>VERSTRAELEN, Krista Francisca J.</v>
      </c>
      <c r="AB120" s="61">
        <v>38309</v>
      </c>
      <c r="AC120" s="37" t="s">
        <v>1417</v>
      </c>
      <c r="AD120" s="23">
        <f t="shared" si="11"/>
        <v>45657</v>
      </c>
    </row>
    <row r="121" spans="1:30" x14ac:dyDescent="0.25">
      <c r="A121" s="24" t="s">
        <v>637</v>
      </c>
      <c r="B121" s="44" t="s">
        <v>638</v>
      </c>
      <c r="C121" s="44" t="s">
        <v>639</v>
      </c>
      <c r="D121" s="37" t="s">
        <v>640</v>
      </c>
      <c r="E121" s="45">
        <v>44928</v>
      </c>
      <c r="F121" s="46">
        <v>5</v>
      </c>
      <c r="G121" s="42">
        <f t="shared" si="7"/>
        <v>33159</v>
      </c>
      <c r="H121" s="25" t="s">
        <v>104</v>
      </c>
      <c r="I121" s="59">
        <v>0</v>
      </c>
      <c r="J121" s="25" t="s">
        <v>34</v>
      </c>
      <c r="K121" s="26"/>
      <c r="L121" s="27"/>
      <c r="M121" s="28"/>
      <c r="N121" s="49" t="s">
        <v>233</v>
      </c>
      <c r="O121" s="15" t="str">
        <f t="shared" si="8"/>
        <v>RDC1418811_Z010200</v>
      </c>
      <c r="P121" s="51" t="s">
        <v>234</v>
      </c>
      <c r="Q121" s="51" t="s">
        <v>90</v>
      </c>
      <c r="R121" s="55" t="s">
        <v>91</v>
      </c>
      <c r="S121" s="29" t="s">
        <v>40</v>
      </c>
      <c r="T121" s="29" t="s">
        <v>92</v>
      </c>
      <c r="U121" s="29" t="s">
        <v>41</v>
      </c>
      <c r="V121" s="30"/>
      <c r="W121" s="31"/>
      <c r="X121" s="31"/>
      <c r="Y121" s="20" t="str">
        <f t="shared" ca="1" si="9"/>
        <v>32 ans</v>
      </c>
      <c r="Z121" s="21" t="str">
        <f t="shared" ca="1" si="12"/>
        <v>NON</v>
      </c>
      <c r="AA121" s="22" t="str">
        <f t="shared" si="10"/>
        <v>SARR, Abdou</v>
      </c>
      <c r="AB121" s="61">
        <v>50804</v>
      </c>
      <c r="AC121" s="37" t="s">
        <v>1417</v>
      </c>
      <c r="AD121" s="23">
        <f t="shared" si="11"/>
        <v>45291</v>
      </c>
    </row>
    <row r="122" spans="1:30" x14ac:dyDescent="0.25">
      <c r="A122" s="24" t="s">
        <v>641</v>
      </c>
      <c r="B122" s="44" t="s">
        <v>642</v>
      </c>
      <c r="C122" s="44" t="s">
        <v>643</v>
      </c>
      <c r="D122" s="37" t="s">
        <v>644</v>
      </c>
      <c r="E122" s="45">
        <v>45019</v>
      </c>
      <c r="F122" s="46">
        <v>3</v>
      </c>
      <c r="G122" s="42">
        <f t="shared" si="7"/>
        <v>28804</v>
      </c>
      <c r="H122" t="s">
        <v>1418</v>
      </c>
      <c r="I122" s="59">
        <v>6</v>
      </c>
      <c r="J122" s="25" t="s">
        <v>46</v>
      </c>
      <c r="K122" s="26" t="s">
        <v>645</v>
      </c>
      <c r="L122" s="27"/>
      <c r="M122" s="28"/>
      <c r="N122" s="49" t="s">
        <v>218</v>
      </c>
      <c r="O122" s="15" t="str">
        <f t="shared" si="8"/>
        <v>COD2299_Z020201</v>
      </c>
      <c r="P122" s="51" t="s">
        <v>219</v>
      </c>
      <c r="Q122" s="51" t="s">
        <v>90</v>
      </c>
      <c r="R122" s="55" t="s">
        <v>91</v>
      </c>
      <c r="S122" s="29" t="s">
        <v>92</v>
      </c>
      <c r="T122" s="29" t="s">
        <v>92</v>
      </c>
      <c r="U122" s="29" t="s">
        <v>41</v>
      </c>
      <c r="V122" s="30"/>
      <c r="W122" s="31"/>
      <c r="X122" s="31"/>
      <c r="Y122" s="20" t="str">
        <f t="shared" ca="1" si="9"/>
        <v>44 ans</v>
      </c>
      <c r="Z122" s="21" t="str">
        <f t="shared" ca="1" si="12"/>
        <v>NON</v>
      </c>
      <c r="AA122" s="22" t="str">
        <f t="shared" si="10"/>
        <v>MUKENDI NSHINDI, Timothée</v>
      </c>
      <c r="AB122" s="61">
        <v>38876</v>
      </c>
      <c r="AC122" s="37" t="s">
        <v>1416</v>
      </c>
      <c r="AD122" s="23">
        <f t="shared" si="11"/>
        <v>45750</v>
      </c>
    </row>
    <row r="123" spans="1:30" x14ac:dyDescent="0.25">
      <c r="A123" s="24" t="s">
        <v>646</v>
      </c>
      <c r="B123" s="44" t="s">
        <v>647</v>
      </c>
      <c r="C123" s="44" t="s">
        <v>648</v>
      </c>
      <c r="D123" s="37" t="s">
        <v>139</v>
      </c>
      <c r="E123" s="45">
        <v>45019</v>
      </c>
      <c r="F123" s="46" t="s">
        <v>140</v>
      </c>
      <c r="G123" s="42">
        <f t="shared" si="7"/>
        <v>30504</v>
      </c>
      <c r="H123" t="s">
        <v>1418</v>
      </c>
      <c r="I123" s="59">
        <v>5</v>
      </c>
      <c r="J123" s="25" t="s">
        <v>46</v>
      </c>
      <c r="K123" s="26">
        <v>21449480377</v>
      </c>
      <c r="L123" s="27"/>
      <c r="M123" s="28"/>
      <c r="N123" s="49" t="s">
        <v>105</v>
      </c>
      <c r="O123" s="15" t="str">
        <f t="shared" si="8"/>
        <v>COD2299_Z020201</v>
      </c>
      <c r="P123" s="51" t="s">
        <v>106</v>
      </c>
      <c r="Q123" s="51" t="s">
        <v>71</v>
      </c>
      <c r="R123" s="55" t="s">
        <v>72</v>
      </c>
      <c r="S123" s="29" t="s">
        <v>40</v>
      </c>
      <c r="T123" s="29" t="s">
        <v>40</v>
      </c>
      <c r="U123" s="29" t="s">
        <v>41</v>
      </c>
      <c r="V123" s="30"/>
      <c r="W123" s="31"/>
      <c r="X123" s="31"/>
      <c r="Y123" s="20" t="str">
        <f t="shared" ca="1" si="9"/>
        <v>40 ans</v>
      </c>
      <c r="Z123" s="21" t="str">
        <f t="shared" ca="1" si="12"/>
        <v>NON</v>
      </c>
      <c r="AA123" s="22" t="str">
        <f t="shared" si="10"/>
        <v>TAYLOR KABWE, Gloria</v>
      </c>
      <c r="AB123" s="61">
        <v>51844</v>
      </c>
      <c r="AC123" s="37" t="s">
        <v>1417</v>
      </c>
      <c r="AD123" s="23">
        <f t="shared" si="11"/>
        <v>45750</v>
      </c>
    </row>
    <row r="124" spans="1:30" x14ac:dyDescent="0.25">
      <c r="A124" s="24" t="s">
        <v>649</v>
      </c>
      <c r="B124" s="44" t="s">
        <v>650</v>
      </c>
      <c r="C124" s="44" t="s">
        <v>651</v>
      </c>
      <c r="D124" s="37" t="s">
        <v>652</v>
      </c>
      <c r="E124" s="45">
        <v>43845</v>
      </c>
      <c r="F124" s="46">
        <v>5</v>
      </c>
      <c r="G124" s="42">
        <f t="shared" si="7"/>
        <v>31100</v>
      </c>
      <c r="H124" t="s">
        <v>1418</v>
      </c>
      <c r="I124" s="59">
        <v>3</v>
      </c>
      <c r="J124" s="25" t="s">
        <v>46</v>
      </c>
      <c r="K124" s="26" t="s">
        <v>653</v>
      </c>
      <c r="L124" s="27"/>
      <c r="M124" s="28"/>
      <c r="N124" s="49" t="s">
        <v>145</v>
      </c>
      <c r="O124" s="15" t="str">
        <f t="shared" si="8"/>
        <v>RDC182081T_Z010101</v>
      </c>
      <c r="P124" s="51" t="s">
        <v>146</v>
      </c>
      <c r="Q124" s="51" t="s">
        <v>71</v>
      </c>
      <c r="R124" s="55" t="s">
        <v>72</v>
      </c>
      <c r="S124" s="29" t="s">
        <v>40</v>
      </c>
      <c r="T124" s="29" t="s">
        <v>207</v>
      </c>
      <c r="U124" s="29" t="s">
        <v>41</v>
      </c>
      <c r="V124" s="30"/>
      <c r="W124" s="31"/>
      <c r="X124" s="31"/>
      <c r="Y124" s="20" t="str">
        <f t="shared" ca="1" si="9"/>
        <v>38 ans</v>
      </c>
      <c r="Z124" s="21" t="str">
        <f t="shared" ca="1" si="12"/>
        <v>NON</v>
      </c>
      <c r="AA124" s="22" t="str">
        <f t="shared" si="10"/>
        <v>CYTRYN, Stéphane</v>
      </c>
      <c r="AB124" s="61">
        <v>51389</v>
      </c>
      <c r="AC124" s="37" t="s">
        <v>1417</v>
      </c>
      <c r="AD124" s="23">
        <f t="shared" si="11"/>
        <v>45291</v>
      </c>
    </row>
    <row r="125" spans="1:30" x14ac:dyDescent="0.25">
      <c r="A125" s="24" t="s">
        <v>654</v>
      </c>
      <c r="B125" s="44" t="s">
        <v>655</v>
      </c>
      <c r="C125" s="44" t="s">
        <v>656</v>
      </c>
      <c r="D125" s="37" t="s">
        <v>657</v>
      </c>
      <c r="E125" s="45">
        <v>44927</v>
      </c>
      <c r="F125" s="46">
        <v>3</v>
      </c>
      <c r="G125" s="42">
        <f t="shared" si="7"/>
        <v>29866</v>
      </c>
      <c r="H125" t="s">
        <v>1418</v>
      </c>
      <c r="I125" s="59">
        <v>5</v>
      </c>
      <c r="J125" s="25" t="s">
        <v>46</v>
      </c>
      <c r="K125" s="26" t="s">
        <v>658</v>
      </c>
      <c r="L125" s="27"/>
      <c r="M125" s="28"/>
      <c r="N125" s="49" t="s">
        <v>105</v>
      </c>
      <c r="O125" s="15" t="str">
        <f t="shared" si="8"/>
        <v>COD2299_Z010201</v>
      </c>
      <c r="P125" s="51" t="s">
        <v>106</v>
      </c>
      <c r="Q125" s="51" t="s">
        <v>71</v>
      </c>
      <c r="R125" s="55" t="s">
        <v>72</v>
      </c>
      <c r="S125" s="29" t="s">
        <v>74</v>
      </c>
      <c r="T125" s="29" t="s">
        <v>74</v>
      </c>
      <c r="U125" s="29" t="s">
        <v>41</v>
      </c>
      <c r="V125" s="30"/>
      <c r="W125" s="31"/>
      <c r="X125" s="31"/>
      <c r="Y125" s="20" t="str">
        <f t="shared" ca="1" si="9"/>
        <v>41 ans</v>
      </c>
      <c r="Z125" s="21" t="str">
        <f t="shared" ca="1" si="12"/>
        <v>NON</v>
      </c>
      <c r="AA125" s="22" t="str">
        <f t="shared" si="10"/>
        <v>ONEMA, Pierre</v>
      </c>
      <c r="AB125" s="61">
        <v>50546</v>
      </c>
      <c r="AC125" s="37" t="s">
        <v>1417</v>
      </c>
      <c r="AD125" s="23">
        <f t="shared" si="11"/>
        <v>45934</v>
      </c>
    </row>
    <row r="126" spans="1:30" x14ac:dyDescent="0.25">
      <c r="A126" s="24" t="s">
        <v>659</v>
      </c>
      <c r="B126" s="44" t="s">
        <v>660</v>
      </c>
      <c r="C126" s="44" t="s">
        <v>303</v>
      </c>
      <c r="D126" s="37" t="s">
        <v>661</v>
      </c>
      <c r="E126" s="45">
        <v>45019</v>
      </c>
      <c r="F126" s="46">
        <v>5</v>
      </c>
      <c r="G126" s="42">
        <f t="shared" si="7"/>
        <v>31730</v>
      </c>
      <c r="H126" t="s">
        <v>1418</v>
      </c>
      <c r="I126" s="59">
        <v>5</v>
      </c>
      <c r="J126" s="25" t="s">
        <v>46</v>
      </c>
      <c r="K126" s="26" t="s">
        <v>662</v>
      </c>
      <c r="L126" s="27"/>
      <c r="M126" s="28"/>
      <c r="N126" s="49" t="s">
        <v>126</v>
      </c>
      <c r="O126" s="15" t="str">
        <f t="shared" si="8"/>
        <v>COD2299_Z010201</v>
      </c>
      <c r="P126" s="51" t="s">
        <v>127</v>
      </c>
      <c r="Q126" s="51" t="s">
        <v>38</v>
      </c>
      <c r="R126" s="55" t="s">
        <v>160</v>
      </c>
      <c r="S126" s="29" t="s">
        <v>40</v>
      </c>
      <c r="T126" s="29" t="s">
        <v>40</v>
      </c>
      <c r="U126" s="29" t="s">
        <v>41</v>
      </c>
      <c r="V126" s="30"/>
      <c r="W126" s="31"/>
      <c r="X126" s="31"/>
      <c r="Y126" s="20" t="str">
        <f t="shared" ca="1" si="9"/>
        <v>36 ans</v>
      </c>
      <c r="Z126" s="21" t="str">
        <f t="shared" ca="1" si="12"/>
        <v>NON</v>
      </c>
      <c r="AA126" s="22" t="str">
        <f t="shared" si="10"/>
        <v>QUISPE AJORURO, Rolando</v>
      </c>
      <c r="AB126" s="61">
        <v>39797</v>
      </c>
      <c r="AC126" s="37" t="s">
        <v>1416</v>
      </c>
      <c r="AD126" s="23">
        <f t="shared" si="11"/>
        <v>45750</v>
      </c>
    </row>
    <row r="127" spans="1:30" x14ac:dyDescent="0.25">
      <c r="A127" s="24" t="s">
        <v>663</v>
      </c>
      <c r="B127" s="44" t="s">
        <v>664</v>
      </c>
      <c r="C127" s="44" t="s">
        <v>665</v>
      </c>
      <c r="D127" s="37" t="s">
        <v>484</v>
      </c>
      <c r="E127" s="45">
        <v>45017</v>
      </c>
      <c r="F127" s="46" t="s">
        <v>103</v>
      </c>
      <c r="G127" s="42">
        <f t="shared" si="7"/>
        <v>24128</v>
      </c>
      <c r="H127" s="25" t="s">
        <v>104</v>
      </c>
      <c r="I127" s="59">
        <v>0</v>
      </c>
      <c r="J127" s="25" t="s">
        <v>46</v>
      </c>
      <c r="K127" s="26" t="s">
        <v>666</v>
      </c>
      <c r="L127" s="27"/>
      <c r="M127" s="28"/>
      <c r="N127" s="49" t="s">
        <v>79</v>
      </c>
      <c r="O127" s="15" t="str">
        <f t="shared" si="8"/>
        <v>COD2299_Z010201</v>
      </c>
      <c r="P127" s="51" t="s">
        <v>80</v>
      </c>
      <c r="Q127" s="51" t="s">
        <v>81</v>
      </c>
      <c r="R127" s="55" t="s">
        <v>51</v>
      </c>
      <c r="S127" s="29" t="s">
        <v>82</v>
      </c>
      <c r="T127" s="29" t="s">
        <v>82</v>
      </c>
      <c r="U127" s="29" t="s">
        <v>41</v>
      </c>
      <c r="V127" s="30"/>
      <c r="W127" s="31"/>
      <c r="X127" s="31"/>
      <c r="Y127" s="20" t="str">
        <f t="shared" ca="1" si="9"/>
        <v>57 ans</v>
      </c>
      <c r="Z127" s="21" t="str">
        <f t="shared" ca="1" si="12"/>
        <v>NON</v>
      </c>
      <c r="AA127" s="22" t="str">
        <f t="shared" si="10"/>
        <v>OSOMBA PUTSHI, Hervé</v>
      </c>
      <c r="AB127" s="61">
        <v>40465</v>
      </c>
      <c r="AC127" s="37" t="s">
        <v>1416</v>
      </c>
      <c r="AD127" s="23">
        <f t="shared" si="11"/>
        <v>45750</v>
      </c>
    </row>
    <row r="128" spans="1:30" x14ac:dyDescent="0.25">
      <c r="A128" s="24" t="s">
        <v>667</v>
      </c>
      <c r="B128" s="44" t="s">
        <v>668</v>
      </c>
      <c r="C128" s="44" t="s">
        <v>669</v>
      </c>
      <c r="D128" s="37" t="s">
        <v>670</v>
      </c>
      <c r="E128" s="45">
        <v>44927</v>
      </c>
      <c r="F128" s="46">
        <v>6</v>
      </c>
      <c r="G128" s="42">
        <f t="shared" si="7"/>
        <v>32799</v>
      </c>
      <c r="H128" t="s">
        <v>1418</v>
      </c>
      <c r="I128" s="59">
        <v>2</v>
      </c>
      <c r="J128" s="25" t="s">
        <v>46</v>
      </c>
      <c r="K128" s="26" t="s">
        <v>671</v>
      </c>
      <c r="L128" s="27"/>
      <c r="M128" s="28"/>
      <c r="N128" s="49" t="s">
        <v>105</v>
      </c>
      <c r="O128" s="15" t="str">
        <f t="shared" si="8"/>
        <v>COD2299_Z010201</v>
      </c>
      <c r="P128" s="51" t="s">
        <v>106</v>
      </c>
      <c r="Q128" s="51" t="s">
        <v>71</v>
      </c>
      <c r="R128" s="55" t="s">
        <v>72</v>
      </c>
      <c r="S128" s="29" t="s">
        <v>40</v>
      </c>
      <c r="T128" s="29" t="s">
        <v>74</v>
      </c>
      <c r="U128" s="29" t="s">
        <v>41</v>
      </c>
      <c r="V128" s="30"/>
      <c r="W128" s="31"/>
      <c r="X128" s="31"/>
      <c r="Y128" s="20" t="str">
        <f t="shared" ca="1" si="9"/>
        <v>33 ans</v>
      </c>
      <c r="Z128" s="21" t="str">
        <f t="shared" ca="1" si="12"/>
        <v>NON</v>
      </c>
      <c r="AA128" s="22" t="str">
        <f t="shared" si="10"/>
        <v>FARADJA BALEKAGE, Pacifique</v>
      </c>
      <c r="AB128" s="61">
        <v>52056</v>
      </c>
      <c r="AC128" s="37" t="s">
        <v>1417</v>
      </c>
      <c r="AD128" s="23">
        <f t="shared" si="11"/>
        <v>45657</v>
      </c>
    </row>
    <row r="129" spans="1:30" x14ac:dyDescent="0.25">
      <c r="A129" s="24" t="s">
        <v>672</v>
      </c>
      <c r="B129" s="44" t="s">
        <v>673</v>
      </c>
      <c r="C129" s="44" t="s">
        <v>330</v>
      </c>
      <c r="D129" s="37" t="s">
        <v>674</v>
      </c>
      <c r="E129" s="45">
        <v>44928</v>
      </c>
      <c r="F129" s="46">
        <v>5</v>
      </c>
      <c r="G129" s="42">
        <f t="shared" si="7"/>
        <v>31763</v>
      </c>
      <c r="H129" t="s">
        <v>1418</v>
      </c>
      <c r="I129" s="59">
        <v>1</v>
      </c>
      <c r="J129" s="25" t="s">
        <v>34</v>
      </c>
      <c r="K129" s="26" t="s">
        <v>675</v>
      </c>
      <c r="L129" s="27"/>
      <c r="M129" s="28"/>
      <c r="N129" s="49" t="s">
        <v>97</v>
      </c>
      <c r="O129" s="15" t="str">
        <f t="shared" si="8"/>
        <v>Z030809</v>
      </c>
      <c r="P129" s="51" t="s">
        <v>98</v>
      </c>
      <c r="Q129" s="51" t="s">
        <v>81</v>
      </c>
      <c r="R129" s="55" t="s">
        <v>51</v>
      </c>
      <c r="S129" s="29" t="s">
        <v>82</v>
      </c>
      <c r="T129" s="29" t="s">
        <v>82</v>
      </c>
      <c r="U129" s="29" t="s">
        <v>41</v>
      </c>
      <c r="V129" s="30"/>
      <c r="W129" s="31"/>
      <c r="X129" s="31"/>
      <c r="Y129" s="20" t="str">
        <f t="shared" ca="1" si="9"/>
        <v>36 ans</v>
      </c>
      <c r="Z129" s="21" t="str">
        <f t="shared" ca="1" si="12"/>
        <v>NON</v>
      </c>
      <c r="AA129" s="22" t="str">
        <f t="shared" si="10"/>
        <v>RAJAONARISOA EP ANDRIANTAVY, Mamy Arivelo Hanitriniaina</v>
      </c>
      <c r="AB129" s="61">
        <v>51433</v>
      </c>
      <c r="AC129" s="37" t="s">
        <v>1416</v>
      </c>
      <c r="AD129" s="23">
        <f t="shared" si="11"/>
        <v>45659</v>
      </c>
    </row>
    <row r="130" spans="1:30" x14ac:dyDescent="0.25">
      <c r="A130" s="24" t="s">
        <v>676</v>
      </c>
      <c r="B130" s="44" t="s">
        <v>677</v>
      </c>
      <c r="C130" s="44" t="s">
        <v>678</v>
      </c>
      <c r="D130" s="37" t="s">
        <v>679</v>
      </c>
      <c r="E130" s="45">
        <v>44904</v>
      </c>
      <c r="F130" s="46">
        <v>5</v>
      </c>
      <c r="G130" s="42">
        <f t="shared" si="7"/>
        <v>27354</v>
      </c>
      <c r="H130" t="s">
        <v>1418</v>
      </c>
      <c r="I130" s="59">
        <v>3</v>
      </c>
      <c r="J130" s="25" t="s">
        <v>34</v>
      </c>
      <c r="K130" s="26" t="s">
        <v>680</v>
      </c>
      <c r="L130" s="27"/>
      <c r="M130" s="28"/>
      <c r="N130" s="49" t="s">
        <v>285</v>
      </c>
      <c r="O130" s="15" t="str">
        <f t="shared" si="8"/>
        <v>Z030809</v>
      </c>
      <c r="P130" s="51" t="s">
        <v>286</v>
      </c>
      <c r="Q130" s="51" t="s">
        <v>287</v>
      </c>
      <c r="R130" s="55" t="s">
        <v>91</v>
      </c>
      <c r="S130" s="29" t="s">
        <v>40</v>
      </c>
      <c r="T130" s="29" t="s">
        <v>681</v>
      </c>
      <c r="U130" s="29" t="s">
        <v>41</v>
      </c>
      <c r="V130" s="30"/>
      <c r="W130" s="31"/>
      <c r="X130" s="31"/>
      <c r="Y130" s="20" t="str">
        <f t="shared" ca="1" si="9"/>
        <v>48 ans</v>
      </c>
      <c r="Z130" s="21" t="str">
        <f t="shared" ca="1" si="12"/>
        <v>NON</v>
      </c>
      <c r="AA130" s="22" t="str">
        <f t="shared" si="10"/>
        <v>YABI, Chaffra Charles</v>
      </c>
      <c r="AB130" s="61">
        <v>52778</v>
      </c>
      <c r="AC130" s="37" t="s">
        <v>1417</v>
      </c>
      <c r="AD130" s="23">
        <f t="shared" si="11"/>
        <v>45635</v>
      </c>
    </row>
    <row r="131" spans="1:30" x14ac:dyDescent="0.25">
      <c r="A131" s="24" t="s">
        <v>682</v>
      </c>
      <c r="B131" s="44" t="s">
        <v>683</v>
      </c>
      <c r="C131" s="44" t="s">
        <v>44</v>
      </c>
      <c r="D131" s="37" t="s">
        <v>684</v>
      </c>
      <c r="E131" s="45">
        <v>44890</v>
      </c>
      <c r="F131" s="46">
        <v>5</v>
      </c>
      <c r="G131" s="42">
        <f t="shared" ref="G131:G194" si="13">VLOOKUP(AB131,Go4HR,17,0)</f>
        <v>32060</v>
      </c>
      <c r="H131" s="25" t="s">
        <v>104</v>
      </c>
      <c r="I131" s="59"/>
      <c r="J131" s="25" t="s">
        <v>34</v>
      </c>
      <c r="K131" s="26" t="s">
        <v>685</v>
      </c>
      <c r="L131" s="27"/>
      <c r="M131" s="28"/>
      <c r="N131" s="49" t="s">
        <v>59</v>
      </c>
      <c r="O131" s="15" t="str">
        <f t="shared" ref="O131:O194" si="14">LEFT(VLOOKUP(AB131,Go4HR,10,0),SEARCH("-",VLOOKUP(AB131,Go4HR,10,0))-1)</f>
        <v>Z030809</v>
      </c>
      <c r="P131" s="51" t="s">
        <v>60</v>
      </c>
      <c r="Q131" s="51" t="s">
        <v>38</v>
      </c>
      <c r="R131" s="55" t="s">
        <v>62</v>
      </c>
      <c r="S131" s="29" t="s">
        <v>40</v>
      </c>
      <c r="T131" s="29" t="s">
        <v>686</v>
      </c>
      <c r="U131" s="29" t="s">
        <v>41</v>
      </c>
      <c r="V131" s="30"/>
      <c r="W131" s="31"/>
      <c r="X131" s="31"/>
      <c r="Y131" s="20" t="str">
        <f t="shared" ref="Y131:Y194" ca="1" si="15">DATEDIF(G131,TODAY(),"y")&amp;" "&amp;"ans"</f>
        <v>35 ans</v>
      </c>
      <c r="Z131" s="21" t="str">
        <f t="shared" ca="1" si="12"/>
        <v>NON</v>
      </c>
      <c r="AA131" s="22" t="str">
        <f t="shared" ref="AA131:AA194" si="16">VLOOKUP(AB131,Go4HR,11,0)</f>
        <v>BANCE, Wenceslas Kibsa</v>
      </c>
      <c r="AB131" s="61">
        <v>52764</v>
      </c>
      <c r="AC131" s="37" t="s">
        <v>1417</v>
      </c>
      <c r="AD131" s="23">
        <f t="shared" ref="AD131:AD194" si="17">VLOOKUP(AB131,Go4HR,14,0)</f>
        <v>45621</v>
      </c>
    </row>
    <row r="132" spans="1:30" x14ac:dyDescent="0.25">
      <c r="A132" s="24" t="s">
        <v>687</v>
      </c>
      <c r="B132" s="44" t="s">
        <v>688</v>
      </c>
      <c r="C132" s="44" t="s">
        <v>639</v>
      </c>
      <c r="D132" s="37" t="s">
        <v>578</v>
      </c>
      <c r="E132" s="45">
        <v>44928</v>
      </c>
      <c r="F132" s="46">
        <v>4</v>
      </c>
      <c r="G132" s="42">
        <f t="shared" si="13"/>
        <v>25601</v>
      </c>
      <c r="H132" t="s">
        <v>1418</v>
      </c>
      <c r="I132" s="59">
        <v>4</v>
      </c>
      <c r="J132" s="25" t="s">
        <v>46</v>
      </c>
      <c r="K132" s="26" t="s">
        <v>689</v>
      </c>
      <c r="L132" s="27"/>
      <c r="M132" s="28"/>
      <c r="N132" s="49" t="s">
        <v>218</v>
      </c>
      <c r="O132" s="15" t="str">
        <f t="shared" si="14"/>
        <v>COD2299_Z010201</v>
      </c>
      <c r="P132" s="51" t="s">
        <v>219</v>
      </c>
      <c r="Q132" s="51" t="s">
        <v>90</v>
      </c>
      <c r="R132" s="55" t="s">
        <v>91</v>
      </c>
      <c r="S132" s="29" t="s">
        <v>40</v>
      </c>
      <c r="T132" s="29" t="s">
        <v>92</v>
      </c>
      <c r="U132" s="29" t="s">
        <v>41</v>
      </c>
      <c r="V132" s="30"/>
      <c r="W132" s="31"/>
      <c r="X132" s="31"/>
      <c r="Y132" s="20" t="str">
        <f t="shared" ca="1" si="15"/>
        <v>53 ans</v>
      </c>
      <c r="Z132" s="21" t="str">
        <f t="shared" ca="1" si="12"/>
        <v>NON</v>
      </c>
      <c r="AA132" s="22" t="str">
        <f t="shared" si="16"/>
        <v>NSHIMIRIMANA, Rénovat</v>
      </c>
      <c r="AB132" s="61">
        <v>39585</v>
      </c>
      <c r="AC132" s="37" t="s">
        <v>1417</v>
      </c>
      <c r="AD132" s="23">
        <f t="shared" si="17"/>
        <v>45750</v>
      </c>
    </row>
    <row r="133" spans="1:30" x14ac:dyDescent="0.25">
      <c r="A133" s="24" t="s">
        <v>690</v>
      </c>
      <c r="B133" s="44" t="s">
        <v>691</v>
      </c>
      <c r="C133" s="44" t="s">
        <v>692</v>
      </c>
      <c r="D133" s="37" t="s">
        <v>693</v>
      </c>
      <c r="E133" s="45">
        <v>44927</v>
      </c>
      <c r="F133" s="46">
        <v>5</v>
      </c>
      <c r="G133" s="42">
        <f t="shared" si="13"/>
        <v>31816</v>
      </c>
      <c r="H133" s="25" t="s">
        <v>104</v>
      </c>
      <c r="I133" s="59">
        <v>0</v>
      </c>
      <c r="J133" s="25" t="s">
        <v>46</v>
      </c>
      <c r="K133" s="26"/>
      <c r="L133" s="27"/>
      <c r="M133" s="28"/>
      <c r="N133" s="49" t="s">
        <v>105</v>
      </c>
      <c r="O133" s="15" t="str">
        <f t="shared" si="14"/>
        <v>COD2299_Z010201</v>
      </c>
      <c r="P133" s="51" t="s">
        <v>106</v>
      </c>
      <c r="Q133" s="51" t="s">
        <v>71</v>
      </c>
      <c r="R133" s="55" t="s">
        <v>72</v>
      </c>
      <c r="S133" s="29" t="s">
        <v>40</v>
      </c>
      <c r="T133" s="29" t="s">
        <v>74</v>
      </c>
      <c r="U133" s="29" t="s">
        <v>41</v>
      </c>
      <c r="V133" s="30"/>
      <c r="W133" s="31"/>
      <c r="X133" s="31"/>
      <c r="Y133" s="20" t="str">
        <f t="shared" ca="1" si="15"/>
        <v>36 ans</v>
      </c>
      <c r="Z133" s="21" t="str">
        <f t="shared" ca="1" si="12"/>
        <v>NON</v>
      </c>
      <c r="AA133" s="22" t="str">
        <f t="shared" si="16"/>
        <v>FARADJA BALEKAGE, Pacifique</v>
      </c>
      <c r="AB133" s="61">
        <v>51785</v>
      </c>
      <c r="AC133" s="37" t="s">
        <v>1417</v>
      </c>
      <c r="AD133" s="23">
        <f t="shared" si="17"/>
        <v>45657</v>
      </c>
    </row>
    <row r="134" spans="1:30" x14ac:dyDescent="0.25">
      <c r="A134" s="24" t="s">
        <v>694</v>
      </c>
      <c r="B134" s="44" t="s">
        <v>695</v>
      </c>
      <c r="C134" s="44" t="s">
        <v>696</v>
      </c>
      <c r="D134" s="37" t="s">
        <v>139</v>
      </c>
      <c r="E134" s="45">
        <v>44784</v>
      </c>
      <c r="F134" s="46" t="s">
        <v>140</v>
      </c>
      <c r="G134" s="42">
        <f t="shared" si="13"/>
        <v>25025</v>
      </c>
      <c r="H134" t="s">
        <v>1418</v>
      </c>
      <c r="I134" s="59">
        <v>4</v>
      </c>
      <c r="J134" s="25" t="s">
        <v>46</v>
      </c>
      <c r="K134" s="26" t="s">
        <v>697</v>
      </c>
      <c r="L134" s="27"/>
      <c r="M134" s="28"/>
      <c r="N134" s="49" t="s">
        <v>69</v>
      </c>
      <c r="O134" s="15" t="str">
        <f t="shared" si="14"/>
        <v>RDC1419111_Z010200</v>
      </c>
      <c r="P134" s="51" t="s">
        <v>70</v>
      </c>
      <c r="Q134" s="51" t="s">
        <v>38</v>
      </c>
      <c r="R134" s="55" t="s">
        <v>160</v>
      </c>
      <c r="S134" s="29" t="s">
        <v>40</v>
      </c>
      <c r="T134" s="29" t="s">
        <v>40</v>
      </c>
      <c r="U134" s="29" t="s">
        <v>41</v>
      </c>
      <c r="V134" s="30"/>
      <c r="W134" s="31"/>
      <c r="X134" s="31"/>
      <c r="Y134" s="20" t="str">
        <f t="shared" ca="1" si="15"/>
        <v>55 ans</v>
      </c>
      <c r="Z134" s="21" t="str">
        <f t="shared" ca="1" si="12"/>
        <v>NON</v>
      </c>
      <c r="AA134" s="22" t="str">
        <f t="shared" si="16"/>
        <v>MBUYAMBA WA NYENGELE, Alain</v>
      </c>
      <c r="AB134" s="61">
        <v>52611</v>
      </c>
      <c r="AC134" s="37" t="s">
        <v>1417</v>
      </c>
      <c r="AD134" s="23">
        <f t="shared" si="17"/>
        <v>45829</v>
      </c>
    </row>
    <row r="135" spans="1:30" x14ac:dyDescent="0.25">
      <c r="A135" s="24" t="s">
        <v>698</v>
      </c>
      <c r="B135" s="44" t="s">
        <v>699</v>
      </c>
      <c r="C135" s="44" t="s">
        <v>700</v>
      </c>
      <c r="D135" s="37" t="s">
        <v>139</v>
      </c>
      <c r="E135" s="45">
        <v>45019</v>
      </c>
      <c r="F135" s="46" t="s">
        <v>140</v>
      </c>
      <c r="G135" s="42">
        <f t="shared" si="13"/>
        <v>29496</v>
      </c>
      <c r="H135" t="s">
        <v>1418</v>
      </c>
      <c r="I135" s="59">
        <v>5</v>
      </c>
      <c r="J135" s="25" t="s">
        <v>46</v>
      </c>
      <c r="K135" s="26"/>
      <c r="L135" s="27"/>
      <c r="M135" s="28"/>
      <c r="N135" s="49" t="s">
        <v>218</v>
      </c>
      <c r="O135" s="15" t="str">
        <f t="shared" si="14"/>
        <v>COD2299_Z010201</v>
      </c>
      <c r="P135" s="51" t="s">
        <v>219</v>
      </c>
      <c r="Q135" s="51" t="s">
        <v>90</v>
      </c>
      <c r="R135" s="55" t="s">
        <v>91</v>
      </c>
      <c r="S135" s="29" t="s">
        <v>92</v>
      </c>
      <c r="T135" s="29" t="s">
        <v>92</v>
      </c>
      <c r="U135" s="29" t="s">
        <v>41</v>
      </c>
      <c r="V135" s="30"/>
      <c r="W135" s="31"/>
      <c r="X135" s="31"/>
      <c r="Y135" s="20" t="str">
        <f t="shared" ca="1" si="15"/>
        <v>43 ans</v>
      </c>
      <c r="Z135" s="21" t="str">
        <f t="shared" ca="1" si="12"/>
        <v>NON</v>
      </c>
      <c r="AA135" s="22" t="str">
        <f t="shared" si="16"/>
        <v>MISENGA CIANYI, Jacqueline</v>
      </c>
      <c r="AB135" s="61">
        <v>40520</v>
      </c>
      <c r="AC135" s="37" t="s">
        <v>1417</v>
      </c>
      <c r="AD135" s="23">
        <f t="shared" si="17"/>
        <v>45750</v>
      </c>
    </row>
    <row r="136" spans="1:30" x14ac:dyDescent="0.25">
      <c r="A136" s="24" t="s">
        <v>701</v>
      </c>
      <c r="B136" s="44" t="s">
        <v>702</v>
      </c>
      <c r="C136" s="44" t="s">
        <v>251</v>
      </c>
      <c r="D136" s="37" t="s">
        <v>703</v>
      </c>
      <c r="E136" s="45">
        <v>44927</v>
      </c>
      <c r="F136" s="46">
        <v>6</v>
      </c>
      <c r="G136" s="42">
        <f t="shared" si="13"/>
        <v>29883</v>
      </c>
      <c r="H136" t="s">
        <v>1418</v>
      </c>
      <c r="I136" s="59">
        <v>4</v>
      </c>
      <c r="J136" s="25" t="s">
        <v>46</v>
      </c>
      <c r="K136" s="26" t="s">
        <v>704</v>
      </c>
      <c r="L136" s="27"/>
      <c r="M136" s="28"/>
      <c r="N136" s="49" t="s">
        <v>79</v>
      </c>
      <c r="O136" s="15" t="str">
        <f t="shared" si="14"/>
        <v>COD2299_Z010201</v>
      </c>
      <c r="P136" s="51" t="s">
        <v>80</v>
      </c>
      <c r="Q136" s="51" t="s">
        <v>81</v>
      </c>
      <c r="R136" s="55" t="s">
        <v>51</v>
      </c>
      <c r="S136" s="29" t="s">
        <v>166</v>
      </c>
      <c r="T136" s="29" t="s">
        <v>40</v>
      </c>
      <c r="U136" s="29" t="s">
        <v>41</v>
      </c>
      <c r="V136" s="30"/>
      <c r="W136" s="31"/>
      <c r="X136" s="31"/>
      <c r="Y136" s="20" t="str">
        <f t="shared" ca="1" si="15"/>
        <v>41 ans</v>
      </c>
      <c r="Z136" s="21" t="str">
        <f t="shared" ca="1" si="12"/>
        <v>NON</v>
      </c>
      <c r="AA136" s="22" t="str">
        <f t="shared" si="16"/>
        <v>QUISPE AJORURO, Rolando</v>
      </c>
      <c r="AB136" s="61">
        <v>51020</v>
      </c>
      <c r="AC136" s="37" t="s">
        <v>1417</v>
      </c>
      <c r="AD136" s="23">
        <f t="shared" si="17"/>
        <v>45750</v>
      </c>
    </row>
    <row r="137" spans="1:30" x14ac:dyDescent="0.25">
      <c r="A137" s="24" t="s">
        <v>705</v>
      </c>
      <c r="B137" s="44" t="s">
        <v>706</v>
      </c>
      <c r="C137" s="44" t="s">
        <v>707</v>
      </c>
      <c r="D137" s="37" t="s">
        <v>578</v>
      </c>
      <c r="E137" s="45">
        <v>45019</v>
      </c>
      <c r="F137" s="46">
        <v>4</v>
      </c>
      <c r="G137" s="42">
        <f t="shared" si="13"/>
        <v>31079</v>
      </c>
      <c r="H137" t="s">
        <v>1418</v>
      </c>
      <c r="I137" s="59">
        <v>3</v>
      </c>
      <c r="J137" s="25" t="s">
        <v>46</v>
      </c>
      <c r="K137" s="26" t="s">
        <v>708</v>
      </c>
      <c r="L137" s="27"/>
      <c r="M137" s="28"/>
      <c r="N137" s="49" t="s">
        <v>133</v>
      </c>
      <c r="O137" s="15" t="str">
        <f t="shared" si="14"/>
        <v>COD2299_Z010201</v>
      </c>
      <c r="P137" s="51" t="s">
        <v>134</v>
      </c>
      <c r="Q137" s="51" t="s">
        <v>38</v>
      </c>
      <c r="R137" s="55" t="s">
        <v>135</v>
      </c>
      <c r="S137" s="29" t="s">
        <v>40</v>
      </c>
      <c r="T137" s="29" t="s">
        <v>40</v>
      </c>
      <c r="U137" s="29" t="s">
        <v>41</v>
      </c>
      <c r="V137" s="30"/>
      <c r="W137" s="31"/>
      <c r="X137" s="31"/>
      <c r="Y137" s="20" t="str">
        <f t="shared" ca="1" si="15"/>
        <v>38 ans</v>
      </c>
      <c r="Z137" s="21" t="str">
        <f t="shared" ca="1" si="12"/>
        <v>NON</v>
      </c>
      <c r="AA137" s="22" t="str">
        <f t="shared" si="16"/>
        <v>LECOMTE, Léa Isabelle Sylvie</v>
      </c>
      <c r="AB137" s="61">
        <v>52184</v>
      </c>
      <c r="AC137" s="37" t="s">
        <v>1417</v>
      </c>
      <c r="AD137" s="23">
        <f t="shared" si="17"/>
        <v>45750</v>
      </c>
    </row>
    <row r="138" spans="1:30" x14ac:dyDescent="0.25">
      <c r="A138" s="24" t="s">
        <v>709</v>
      </c>
      <c r="B138" s="44" t="s">
        <v>710</v>
      </c>
      <c r="C138" s="44" t="s">
        <v>711</v>
      </c>
      <c r="D138" s="37" t="s">
        <v>712</v>
      </c>
      <c r="E138" s="45">
        <v>44928</v>
      </c>
      <c r="F138" s="46">
        <v>4</v>
      </c>
      <c r="G138" s="42">
        <f t="shared" si="13"/>
        <v>33844</v>
      </c>
      <c r="H138" s="25" t="s">
        <v>104</v>
      </c>
      <c r="I138" s="59">
        <v>0</v>
      </c>
      <c r="J138" s="25" t="s">
        <v>46</v>
      </c>
      <c r="K138" s="26" t="s">
        <v>713</v>
      </c>
      <c r="L138" s="27"/>
      <c r="M138" s="28"/>
      <c r="N138" s="49" t="s">
        <v>395</v>
      </c>
      <c r="O138" s="15" t="str">
        <f t="shared" si="14"/>
        <v>COD2299_Z010301</v>
      </c>
      <c r="P138" s="51" t="s">
        <v>396</v>
      </c>
      <c r="Q138" s="51" t="s">
        <v>61</v>
      </c>
      <c r="R138" s="55" t="s">
        <v>349</v>
      </c>
      <c r="S138" s="29" t="s">
        <v>166</v>
      </c>
      <c r="T138" s="29" t="s">
        <v>63</v>
      </c>
      <c r="U138" s="29" t="s">
        <v>41</v>
      </c>
      <c r="V138" s="30"/>
      <c r="W138" s="31"/>
      <c r="X138" s="31"/>
      <c r="Y138" s="20" t="str">
        <f t="shared" ca="1" si="15"/>
        <v>31 ans</v>
      </c>
      <c r="Z138" s="21" t="str">
        <f t="shared" ca="1" si="12"/>
        <v>NON</v>
      </c>
      <c r="AA138" s="22" t="str">
        <f t="shared" si="16"/>
        <v>GIACOMIN, Lorenzo</v>
      </c>
      <c r="AB138" s="61">
        <v>50606</v>
      </c>
      <c r="AC138" s="37" t="s">
        <v>1416</v>
      </c>
      <c r="AD138" s="23">
        <f t="shared" si="17"/>
        <v>45750</v>
      </c>
    </row>
    <row r="139" spans="1:30" s="32" customFormat="1" x14ac:dyDescent="0.25">
      <c r="A139" s="62" t="s">
        <v>714</v>
      </c>
      <c r="B139" s="33" t="s">
        <v>715</v>
      </c>
      <c r="C139" s="33" t="s">
        <v>716</v>
      </c>
      <c r="D139" s="32" t="s">
        <v>717</v>
      </c>
      <c r="E139" s="63">
        <v>45159</v>
      </c>
      <c r="F139" s="34">
        <v>6</v>
      </c>
      <c r="G139" s="64">
        <f t="shared" si="13"/>
        <v>29863</v>
      </c>
      <c r="H139" s="32" t="s">
        <v>1418</v>
      </c>
      <c r="I139" s="65">
        <v>7</v>
      </c>
      <c r="J139" s="63" t="s">
        <v>46</v>
      </c>
      <c r="K139" s="66" t="s">
        <v>718</v>
      </c>
      <c r="L139" s="67"/>
      <c r="M139" s="68"/>
      <c r="N139" s="35" t="s">
        <v>719</v>
      </c>
      <c r="O139" s="69" t="str">
        <f t="shared" si="14"/>
        <v>COD2299_Z010201</v>
      </c>
      <c r="P139" s="36" t="s">
        <v>720</v>
      </c>
      <c r="Q139" s="36" t="s">
        <v>61</v>
      </c>
      <c r="R139" s="52" t="s">
        <v>349</v>
      </c>
      <c r="S139" s="70" t="s">
        <v>63</v>
      </c>
      <c r="T139" s="70" t="s">
        <v>63</v>
      </c>
      <c r="U139" s="70" t="s">
        <v>41</v>
      </c>
      <c r="V139" s="71"/>
      <c r="W139" s="72"/>
      <c r="X139" s="72"/>
      <c r="Y139" s="73" t="str">
        <f t="shared" ca="1" si="15"/>
        <v>42 ans</v>
      </c>
      <c r="Z139" s="74" t="str">
        <f t="shared" ca="1" si="12"/>
        <v>NON</v>
      </c>
      <c r="AA139" s="75" t="str">
        <f t="shared" si="16"/>
        <v>GIACOMIN, Lorenzo</v>
      </c>
      <c r="AB139" s="76">
        <v>52499</v>
      </c>
      <c r="AC139" s="32" t="s">
        <v>1417</v>
      </c>
      <c r="AD139" s="77">
        <f t="shared" si="17"/>
        <v>45890</v>
      </c>
    </row>
    <row r="140" spans="1:30" x14ac:dyDescent="0.25">
      <c r="A140" s="24" t="s">
        <v>721</v>
      </c>
      <c r="B140" s="44" t="s">
        <v>722</v>
      </c>
      <c r="C140" s="44" t="s">
        <v>723</v>
      </c>
      <c r="D140" s="37" t="s">
        <v>199</v>
      </c>
      <c r="E140" s="45">
        <v>44531</v>
      </c>
      <c r="F140" s="46">
        <v>5</v>
      </c>
      <c r="G140" s="42">
        <f t="shared" si="13"/>
        <v>30482</v>
      </c>
      <c r="H140" t="s">
        <v>1418</v>
      </c>
      <c r="I140" s="59">
        <v>3</v>
      </c>
      <c r="J140" s="25" t="s">
        <v>46</v>
      </c>
      <c r="K140" s="26" t="s">
        <v>724</v>
      </c>
      <c r="L140" s="27"/>
      <c r="M140" s="28"/>
      <c r="N140" s="49" t="s">
        <v>79</v>
      </c>
      <c r="O140" s="15" t="str">
        <f t="shared" si="14"/>
        <v>COD2299_Z010201</v>
      </c>
      <c r="P140" s="51" t="s">
        <v>80</v>
      </c>
      <c r="Q140" s="51" t="s">
        <v>81</v>
      </c>
      <c r="R140" s="55" t="s">
        <v>51</v>
      </c>
      <c r="S140" s="29" t="s">
        <v>82</v>
      </c>
      <c r="T140" s="29" t="s">
        <v>82</v>
      </c>
      <c r="U140" s="29" t="s">
        <v>41</v>
      </c>
      <c r="V140" s="30"/>
      <c r="W140" s="31"/>
      <c r="X140" s="31"/>
      <c r="Y140" s="20" t="str">
        <f t="shared" ca="1" si="15"/>
        <v>40 ans</v>
      </c>
      <c r="Z140" s="21" t="str">
        <f t="shared" ca="1" si="12"/>
        <v>NON</v>
      </c>
      <c r="AA140" s="22" t="str">
        <f t="shared" si="16"/>
        <v>QUISPE AJORURO, Rolando</v>
      </c>
      <c r="AB140" s="61">
        <v>50632</v>
      </c>
      <c r="AC140" s="37" t="s">
        <v>1416</v>
      </c>
      <c r="AD140" s="23">
        <f t="shared" si="17"/>
        <v>45750</v>
      </c>
    </row>
    <row r="141" spans="1:30" x14ac:dyDescent="0.25">
      <c r="A141" s="24" t="s">
        <v>725</v>
      </c>
      <c r="B141" s="44" t="s">
        <v>726</v>
      </c>
      <c r="C141" s="44" t="s">
        <v>504</v>
      </c>
      <c r="D141" s="37" t="s">
        <v>727</v>
      </c>
      <c r="E141" s="45">
        <v>43040</v>
      </c>
      <c r="F141" s="46">
        <v>6</v>
      </c>
      <c r="G141" s="42">
        <f t="shared" si="13"/>
        <v>18399</v>
      </c>
      <c r="H141" t="s">
        <v>1418</v>
      </c>
      <c r="I141" s="59">
        <v>0</v>
      </c>
      <c r="J141" s="25" t="s">
        <v>152</v>
      </c>
      <c r="K141" s="26" t="s">
        <v>728</v>
      </c>
      <c r="L141" s="27"/>
      <c r="M141" s="28"/>
      <c r="N141" s="49" t="s">
        <v>36</v>
      </c>
      <c r="O141" s="15" t="str">
        <f t="shared" si="14"/>
        <v>COD2299_Z020301</v>
      </c>
      <c r="P141" s="51" t="s">
        <v>37</v>
      </c>
      <c r="Q141" s="51" t="s">
        <v>38</v>
      </c>
      <c r="R141" s="55" t="s">
        <v>39</v>
      </c>
      <c r="S141" s="29" t="s">
        <v>40</v>
      </c>
      <c r="T141" s="29" t="s">
        <v>40</v>
      </c>
      <c r="U141" s="29" t="s">
        <v>41</v>
      </c>
      <c r="V141" s="30"/>
      <c r="W141" s="31"/>
      <c r="X141" s="31"/>
      <c r="Y141" s="20" t="str">
        <f t="shared" ca="1" si="15"/>
        <v>73 ans</v>
      </c>
      <c r="Z141" s="21" t="str">
        <f t="shared" ca="1" si="12"/>
        <v>OUI</v>
      </c>
      <c r="AA141" s="22" t="str">
        <f t="shared" si="16"/>
        <v>HENNIN, Françoise Anne H.</v>
      </c>
      <c r="AB141" s="61">
        <v>50644</v>
      </c>
      <c r="AC141" s="37" t="s">
        <v>1417</v>
      </c>
      <c r="AD141" s="23" t="e">
        <f t="shared" si="17"/>
        <v>#REF!</v>
      </c>
    </row>
    <row r="142" spans="1:30" x14ac:dyDescent="0.25">
      <c r="A142" s="24" t="s">
        <v>729</v>
      </c>
      <c r="B142" s="44" t="s">
        <v>730</v>
      </c>
      <c r="C142" s="44" t="s">
        <v>731</v>
      </c>
      <c r="D142" s="37" t="s">
        <v>732</v>
      </c>
      <c r="E142" s="45">
        <v>45019</v>
      </c>
      <c r="F142" s="46">
        <v>3</v>
      </c>
      <c r="G142" s="42">
        <f t="shared" si="13"/>
        <v>29437</v>
      </c>
      <c r="H142" t="s">
        <v>1418</v>
      </c>
      <c r="I142" s="59">
        <v>4</v>
      </c>
      <c r="J142" s="25" t="s">
        <v>46</v>
      </c>
      <c r="K142" s="26"/>
      <c r="L142" s="27"/>
      <c r="M142" s="28"/>
      <c r="N142" s="49" t="s">
        <v>133</v>
      </c>
      <c r="O142" s="15" t="str">
        <f t="shared" si="14"/>
        <v>COD2299_Z010201</v>
      </c>
      <c r="P142" s="51" t="s">
        <v>134</v>
      </c>
      <c r="Q142" s="51" t="s">
        <v>38</v>
      </c>
      <c r="R142" s="55" t="s">
        <v>135</v>
      </c>
      <c r="S142" s="29" t="s">
        <v>40</v>
      </c>
      <c r="T142" s="29" t="s">
        <v>40</v>
      </c>
      <c r="U142" s="29" t="s">
        <v>41</v>
      </c>
      <c r="V142" s="30"/>
      <c r="W142" s="31"/>
      <c r="X142" s="31"/>
      <c r="Y142" s="20" t="str">
        <f t="shared" ca="1" si="15"/>
        <v>43 ans</v>
      </c>
      <c r="Z142" s="21" t="str">
        <f t="shared" ca="1" si="12"/>
        <v>NON</v>
      </c>
      <c r="AA142" s="22" t="str">
        <f t="shared" si="16"/>
        <v>MPAKA LUZOLO, Gisèle</v>
      </c>
      <c r="AB142" s="61">
        <v>50628</v>
      </c>
      <c r="AC142" s="37" t="s">
        <v>1416</v>
      </c>
      <c r="AD142" s="23">
        <f t="shared" si="17"/>
        <v>45750</v>
      </c>
    </row>
    <row r="143" spans="1:30" x14ac:dyDescent="0.25">
      <c r="A143" s="24" t="s">
        <v>733</v>
      </c>
      <c r="B143" s="44" t="s">
        <v>734</v>
      </c>
      <c r="C143" s="44" t="s">
        <v>735</v>
      </c>
      <c r="D143" s="37" t="s">
        <v>102</v>
      </c>
      <c r="E143" s="45">
        <v>44987</v>
      </c>
      <c r="F143" s="46" t="s">
        <v>103</v>
      </c>
      <c r="G143" s="42">
        <f t="shared" si="13"/>
        <v>28572</v>
      </c>
      <c r="H143" t="s">
        <v>1418</v>
      </c>
      <c r="I143" s="59">
        <v>4</v>
      </c>
      <c r="J143" s="25" t="s">
        <v>46</v>
      </c>
      <c r="K143" s="26"/>
      <c r="L143" s="27"/>
      <c r="M143" s="28"/>
      <c r="N143" s="49" t="s">
        <v>218</v>
      </c>
      <c r="O143" s="15" t="str">
        <f t="shared" si="14"/>
        <v>COD2299_Z010201</v>
      </c>
      <c r="P143" s="51" t="s">
        <v>219</v>
      </c>
      <c r="Q143" s="51" t="s">
        <v>90</v>
      </c>
      <c r="R143" s="55" t="s">
        <v>91</v>
      </c>
      <c r="S143" s="29" t="s">
        <v>92</v>
      </c>
      <c r="T143" s="29" t="s">
        <v>92</v>
      </c>
      <c r="U143" s="29" t="s">
        <v>41</v>
      </c>
      <c r="V143" s="30"/>
      <c r="W143" s="31"/>
      <c r="X143" s="31"/>
      <c r="Y143" s="20" t="str">
        <f t="shared" ca="1" si="15"/>
        <v>45 ans</v>
      </c>
      <c r="Z143" s="21" t="str">
        <f t="shared" ca="1" si="12"/>
        <v>NON</v>
      </c>
      <c r="AA143" s="22" t="str">
        <f t="shared" si="16"/>
        <v>MUKENDI NSHINDI, Timothée</v>
      </c>
      <c r="AB143" s="61">
        <v>50596</v>
      </c>
      <c r="AC143" s="37" t="s">
        <v>1417</v>
      </c>
      <c r="AD143" s="23">
        <f t="shared" si="17"/>
        <v>45657</v>
      </c>
    </row>
    <row r="144" spans="1:30" x14ac:dyDescent="0.25">
      <c r="A144" s="24" t="s">
        <v>736</v>
      </c>
      <c r="B144" s="44" t="s">
        <v>737</v>
      </c>
      <c r="C144" s="44" t="s">
        <v>738</v>
      </c>
      <c r="D144" s="37" t="s">
        <v>139</v>
      </c>
      <c r="E144" s="45">
        <v>44928</v>
      </c>
      <c r="F144" s="46" t="s">
        <v>140</v>
      </c>
      <c r="G144" s="42">
        <f t="shared" si="13"/>
        <v>30007</v>
      </c>
      <c r="H144" t="s">
        <v>1418</v>
      </c>
      <c r="I144" s="59">
        <v>2</v>
      </c>
      <c r="J144" s="25" t="s">
        <v>46</v>
      </c>
      <c r="K144" s="26">
        <v>1075582022500</v>
      </c>
      <c r="L144" s="27"/>
      <c r="M144" s="28"/>
      <c r="N144" s="49" t="s">
        <v>133</v>
      </c>
      <c r="O144" s="15" t="str">
        <f t="shared" si="14"/>
        <v>COD2299_Z010201</v>
      </c>
      <c r="P144" s="51" t="s">
        <v>134</v>
      </c>
      <c r="Q144" s="51" t="s">
        <v>38</v>
      </c>
      <c r="R144" s="55" t="s">
        <v>135</v>
      </c>
      <c r="S144" s="29" t="s">
        <v>40</v>
      </c>
      <c r="T144" s="29" t="s">
        <v>40</v>
      </c>
      <c r="U144" s="29" t="s">
        <v>41</v>
      </c>
      <c r="V144" s="30"/>
      <c r="W144" s="31"/>
      <c r="X144" s="31"/>
      <c r="Y144" s="20" t="str">
        <f t="shared" ca="1" si="15"/>
        <v>41 ans</v>
      </c>
      <c r="Z144" s="21" t="str">
        <f t="shared" ca="1" si="12"/>
        <v>NON</v>
      </c>
      <c r="AA144" s="22" t="str">
        <f t="shared" si="16"/>
        <v>MBUYAMBA WA NYENGELE, Alain</v>
      </c>
      <c r="AB144" s="61">
        <v>52294</v>
      </c>
      <c r="AC144" s="37" t="s">
        <v>1417</v>
      </c>
      <c r="AD144" s="23">
        <f t="shared" si="17"/>
        <v>45750</v>
      </c>
    </row>
    <row r="145" spans="1:30" x14ac:dyDescent="0.25">
      <c r="A145" s="24" t="s">
        <v>739</v>
      </c>
      <c r="B145" s="44" t="s">
        <v>740</v>
      </c>
      <c r="C145" s="44" t="s">
        <v>741</v>
      </c>
      <c r="D145" s="37" t="s">
        <v>742</v>
      </c>
      <c r="E145" s="45">
        <v>44993</v>
      </c>
      <c r="F145" s="46">
        <v>6</v>
      </c>
      <c r="G145" s="42">
        <f t="shared" si="13"/>
        <v>24166</v>
      </c>
      <c r="H145" s="25" t="s">
        <v>104</v>
      </c>
      <c r="I145" s="59">
        <v>2</v>
      </c>
      <c r="J145" s="25" t="s">
        <v>152</v>
      </c>
      <c r="K145" s="26" t="s">
        <v>743</v>
      </c>
      <c r="L145" s="27"/>
      <c r="M145" s="28"/>
      <c r="N145" s="49" t="s">
        <v>154</v>
      </c>
      <c r="O145" s="15" t="str">
        <f t="shared" si="14"/>
        <v>Z010200</v>
      </c>
      <c r="P145" s="51" t="s">
        <v>155</v>
      </c>
      <c r="Q145" s="51" t="s">
        <v>38</v>
      </c>
      <c r="R145" s="55" t="s">
        <v>39</v>
      </c>
      <c r="S145" s="29" t="s">
        <v>40</v>
      </c>
      <c r="T145" s="29" t="s">
        <v>40</v>
      </c>
      <c r="U145" s="29" t="s">
        <v>41</v>
      </c>
      <c r="V145" s="30"/>
      <c r="W145" s="31"/>
      <c r="X145" s="31"/>
      <c r="Y145" s="20" t="str">
        <f t="shared" ca="1" si="15"/>
        <v>57 ans</v>
      </c>
      <c r="Z145" s="21" t="str">
        <f t="shared" ca="1" si="12"/>
        <v>NON</v>
      </c>
      <c r="AA145" s="22" t="str">
        <f t="shared" si="16"/>
        <v>HENNIN, Françoise Anne H.</v>
      </c>
      <c r="AB145" s="61">
        <v>52373</v>
      </c>
      <c r="AC145" s="37" t="s">
        <v>1416</v>
      </c>
      <c r="AD145" s="23" t="e">
        <f t="shared" si="17"/>
        <v>#REF!</v>
      </c>
    </row>
    <row r="146" spans="1:30" s="32" customFormat="1" x14ac:dyDescent="0.25">
      <c r="A146" s="62" t="s">
        <v>744</v>
      </c>
      <c r="B146" s="33" t="s">
        <v>745</v>
      </c>
      <c r="C146" s="33" t="s">
        <v>746</v>
      </c>
      <c r="D146" s="32" t="s">
        <v>747</v>
      </c>
      <c r="E146" s="63">
        <v>38723</v>
      </c>
      <c r="F146" s="34" t="s">
        <v>748</v>
      </c>
      <c r="G146" s="64">
        <f t="shared" si="13"/>
        <v>22906</v>
      </c>
      <c r="H146" s="32" t="s">
        <v>1418</v>
      </c>
      <c r="I146" s="65"/>
      <c r="J146" s="63" t="s">
        <v>152</v>
      </c>
      <c r="K146" s="66" t="s">
        <v>749</v>
      </c>
      <c r="L146" s="67">
        <v>325</v>
      </c>
      <c r="M146" s="68"/>
      <c r="N146" s="35" t="s">
        <v>154</v>
      </c>
      <c r="O146" s="69" t="str">
        <f t="shared" si="14"/>
        <v>A_02_01</v>
      </c>
      <c r="P146" s="36" t="s">
        <v>155</v>
      </c>
      <c r="Q146" s="36" t="s">
        <v>38</v>
      </c>
      <c r="R146" s="52" t="s">
        <v>39</v>
      </c>
      <c r="S146" s="70" t="s">
        <v>40</v>
      </c>
      <c r="T146" s="70" t="s">
        <v>40</v>
      </c>
      <c r="U146" s="70" t="s">
        <v>41</v>
      </c>
      <c r="V146" s="71"/>
      <c r="W146" s="72"/>
      <c r="X146" s="72"/>
      <c r="Y146" s="73" t="str">
        <f t="shared" ca="1" si="15"/>
        <v>61 ans</v>
      </c>
      <c r="Z146" s="74" t="str">
        <f t="shared" ca="1" si="12"/>
        <v>OUI</v>
      </c>
      <c r="AA146" s="75" t="str">
        <f t="shared" si="16"/>
        <v>VERSTRAELEN, Krista Francisca J.</v>
      </c>
      <c r="AB146" s="76">
        <v>38564</v>
      </c>
      <c r="AC146" s="32" t="s">
        <v>1417</v>
      </c>
      <c r="AD146" s="77" t="e">
        <f t="shared" si="17"/>
        <v>#REF!</v>
      </c>
    </row>
    <row r="147" spans="1:30" x14ac:dyDescent="0.25">
      <c r="A147" s="24" t="s">
        <v>750</v>
      </c>
      <c r="B147" s="44" t="s">
        <v>751</v>
      </c>
      <c r="C147" s="44" t="s">
        <v>251</v>
      </c>
      <c r="D147" s="37" t="s">
        <v>67</v>
      </c>
      <c r="E147" s="45">
        <v>42771</v>
      </c>
      <c r="F147" s="46">
        <v>6</v>
      </c>
      <c r="G147" s="42">
        <f t="shared" si="13"/>
        <v>27023</v>
      </c>
      <c r="H147" t="s">
        <v>1418</v>
      </c>
      <c r="I147" s="59">
        <v>7</v>
      </c>
      <c r="J147" s="25" t="s">
        <v>46</v>
      </c>
      <c r="K147" s="26" t="s">
        <v>752</v>
      </c>
      <c r="L147" s="27"/>
      <c r="M147" s="28"/>
      <c r="N147" s="49" t="s">
        <v>69</v>
      </c>
      <c r="O147" s="15" t="str">
        <f t="shared" si="14"/>
        <v>Z_01_03</v>
      </c>
      <c r="P147" s="51" t="s">
        <v>70</v>
      </c>
      <c r="Q147" s="51" t="s">
        <v>81</v>
      </c>
      <c r="R147" s="55" t="s">
        <v>51</v>
      </c>
      <c r="S147" s="29" t="s">
        <v>166</v>
      </c>
      <c r="T147" s="29" t="s">
        <v>82</v>
      </c>
      <c r="U147" s="29" t="s">
        <v>41</v>
      </c>
      <c r="V147" s="30"/>
      <c r="W147" s="31"/>
      <c r="X147" s="31"/>
      <c r="Y147" s="20" t="str">
        <f t="shared" ca="1" si="15"/>
        <v>49 ans</v>
      </c>
      <c r="Z147" s="21" t="str">
        <f t="shared" ca="1" si="12"/>
        <v>NON</v>
      </c>
      <c r="AA147" s="22" t="str">
        <f t="shared" si="16"/>
        <v>KONAN, Kouassi Edouard</v>
      </c>
      <c r="AB147" s="61">
        <v>50609</v>
      </c>
      <c r="AC147" s="37" t="s">
        <v>1417</v>
      </c>
      <c r="AD147" s="23">
        <f t="shared" si="17"/>
        <v>46022</v>
      </c>
    </row>
    <row r="148" spans="1:30" x14ac:dyDescent="0.25">
      <c r="A148" s="24" t="s">
        <v>753</v>
      </c>
      <c r="B148" s="44" t="s">
        <v>754</v>
      </c>
      <c r="C148" s="44" t="s">
        <v>256</v>
      </c>
      <c r="D148" s="37" t="s">
        <v>755</v>
      </c>
      <c r="E148" s="45">
        <v>44655</v>
      </c>
      <c r="F148" s="46">
        <v>6</v>
      </c>
      <c r="G148" s="42">
        <f t="shared" si="13"/>
        <v>29561</v>
      </c>
      <c r="H148" t="s">
        <v>1418</v>
      </c>
      <c r="I148" s="59">
        <v>3</v>
      </c>
      <c r="J148" s="25" t="s">
        <v>152</v>
      </c>
      <c r="K148" s="26"/>
      <c r="L148" s="27"/>
      <c r="M148" s="28"/>
      <c r="N148" s="49" t="s">
        <v>154</v>
      </c>
      <c r="O148" s="15" t="str">
        <f t="shared" si="14"/>
        <v>A_02_01</v>
      </c>
      <c r="P148" s="51" t="s">
        <v>155</v>
      </c>
      <c r="Q148" s="51" t="s">
        <v>38</v>
      </c>
      <c r="R148" s="55" t="s">
        <v>39</v>
      </c>
      <c r="S148" s="29" t="s">
        <v>63</v>
      </c>
      <c r="T148" s="29" t="s">
        <v>40</v>
      </c>
      <c r="U148" s="29" t="s">
        <v>41</v>
      </c>
      <c r="V148" s="30"/>
      <c r="W148" s="31"/>
      <c r="X148" s="31"/>
      <c r="Y148" s="20" t="str">
        <f t="shared" ca="1" si="15"/>
        <v>42 ans</v>
      </c>
      <c r="Z148" s="21" t="str">
        <f t="shared" ca="1" si="12"/>
        <v>NON</v>
      </c>
      <c r="AA148" s="22" t="str">
        <f t="shared" si="16"/>
        <v>VERSTRAELEN, Krista Francisca J.</v>
      </c>
      <c r="AB148" s="61">
        <v>52401</v>
      </c>
      <c r="AC148" s="37" t="s">
        <v>1417</v>
      </c>
      <c r="AD148" s="23" t="e">
        <f t="shared" si="17"/>
        <v>#REF!</v>
      </c>
    </row>
    <row r="149" spans="1:30" x14ac:dyDescent="0.25">
      <c r="A149" s="24" t="s">
        <v>756</v>
      </c>
      <c r="B149" s="44" t="s">
        <v>757</v>
      </c>
      <c r="C149" s="44" t="s">
        <v>758</v>
      </c>
      <c r="D149" s="37" t="s">
        <v>139</v>
      </c>
      <c r="E149" s="45">
        <v>44762</v>
      </c>
      <c r="F149" s="46" t="s">
        <v>140</v>
      </c>
      <c r="G149" s="42">
        <f t="shared" si="13"/>
        <v>27819</v>
      </c>
      <c r="H149" t="s">
        <v>1418</v>
      </c>
      <c r="I149" s="59">
        <v>6</v>
      </c>
      <c r="J149" s="25" t="s">
        <v>34</v>
      </c>
      <c r="K149" s="26">
        <v>1.0522601973022899E+17</v>
      </c>
      <c r="L149" s="27"/>
      <c r="M149" s="28"/>
      <c r="N149" s="49" t="s">
        <v>178</v>
      </c>
      <c r="O149" s="15" t="str">
        <f t="shared" si="14"/>
        <v>COD20001_Z010301</v>
      </c>
      <c r="P149" s="51" t="s">
        <v>179</v>
      </c>
      <c r="Q149" s="51" t="s">
        <v>38</v>
      </c>
      <c r="R149" s="55" t="s">
        <v>180</v>
      </c>
      <c r="S149" s="29" t="s">
        <v>40</v>
      </c>
      <c r="T149" s="29" t="s">
        <v>40</v>
      </c>
      <c r="U149" s="29" t="s">
        <v>41</v>
      </c>
      <c r="V149" s="30"/>
      <c r="W149" s="31"/>
      <c r="X149" s="31"/>
      <c r="Y149" s="20" t="str">
        <f t="shared" ca="1" si="15"/>
        <v>47 ans</v>
      </c>
      <c r="Z149" s="21" t="str">
        <f t="shared" ca="1" si="12"/>
        <v>NON</v>
      </c>
      <c r="AA149" s="22" t="str">
        <f t="shared" si="16"/>
        <v>THEMBO BAKWANAMAHA, Benjamin</v>
      </c>
      <c r="AB149" s="61">
        <v>52571</v>
      </c>
      <c r="AC149" s="37" t="s">
        <v>1417</v>
      </c>
      <c r="AD149" s="23">
        <f t="shared" si="17"/>
        <v>45495</v>
      </c>
    </row>
    <row r="150" spans="1:30" x14ac:dyDescent="0.25">
      <c r="A150" s="24" t="s">
        <v>759</v>
      </c>
      <c r="B150" s="44" t="s">
        <v>760</v>
      </c>
      <c r="C150" s="44" t="s">
        <v>761</v>
      </c>
      <c r="D150" s="37" t="s">
        <v>762</v>
      </c>
      <c r="E150" s="45">
        <v>44928</v>
      </c>
      <c r="F150" s="46">
        <v>6</v>
      </c>
      <c r="G150" s="42">
        <f t="shared" si="13"/>
        <v>25708</v>
      </c>
      <c r="H150" t="s">
        <v>1418</v>
      </c>
      <c r="I150" s="59">
        <v>5</v>
      </c>
      <c r="J150" s="25" t="s">
        <v>46</v>
      </c>
      <c r="K150" s="26"/>
      <c r="L150" s="27"/>
      <c r="M150" s="28"/>
      <c r="N150" s="49" t="s">
        <v>395</v>
      </c>
      <c r="O150" s="15" t="str">
        <f t="shared" si="14"/>
        <v>COD2299_Z010201</v>
      </c>
      <c r="P150" s="51" t="s">
        <v>396</v>
      </c>
      <c r="Q150" s="51" t="s">
        <v>61</v>
      </c>
      <c r="R150" s="55" t="s">
        <v>349</v>
      </c>
      <c r="S150" s="29" t="s">
        <v>40</v>
      </c>
      <c r="T150" s="29" t="s">
        <v>763</v>
      </c>
      <c r="U150" s="29" t="s">
        <v>41</v>
      </c>
      <c r="V150" s="30"/>
      <c r="W150" s="31"/>
      <c r="X150" s="31"/>
      <c r="Y150" s="20" t="str">
        <f t="shared" ca="1" si="15"/>
        <v>53 ans</v>
      </c>
      <c r="Z150" s="21" t="str">
        <f t="shared" ca="1" si="12"/>
        <v>NON</v>
      </c>
      <c r="AA150" s="22" t="str">
        <f t="shared" si="16"/>
        <v>Tinda, Hilaire</v>
      </c>
      <c r="AB150" s="61">
        <v>50566</v>
      </c>
      <c r="AC150" s="37" t="s">
        <v>1417</v>
      </c>
      <c r="AD150" s="23">
        <f t="shared" si="17"/>
        <v>45657</v>
      </c>
    </row>
    <row r="151" spans="1:30" x14ac:dyDescent="0.25">
      <c r="A151" s="24" t="s">
        <v>764</v>
      </c>
      <c r="B151" s="44" t="s">
        <v>765</v>
      </c>
      <c r="C151" s="44" t="s">
        <v>766</v>
      </c>
      <c r="D151" s="37" t="s">
        <v>767</v>
      </c>
      <c r="E151" s="45">
        <v>44869</v>
      </c>
      <c r="F151" s="46">
        <v>3</v>
      </c>
      <c r="G151" s="42">
        <f t="shared" si="13"/>
        <v>26509</v>
      </c>
      <c r="H151" s="25" t="s">
        <v>104</v>
      </c>
      <c r="I151" s="59">
        <v>2</v>
      </c>
      <c r="J151" s="25" t="s">
        <v>34</v>
      </c>
      <c r="K151" s="26"/>
      <c r="L151" s="27"/>
      <c r="M151" s="28"/>
      <c r="N151" s="49" t="s">
        <v>59</v>
      </c>
      <c r="O151" s="15" t="str">
        <f t="shared" si="14"/>
        <v>COD21005_Z010201</v>
      </c>
      <c r="P151" s="51" t="s">
        <v>60</v>
      </c>
      <c r="Q151" s="51" t="s">
        <v>38</v>
      </c>
      <c r="R151" s="55" t="s">
        <v>62</v>
      </c>
      <c r="S151" s="29" t="s">
        <v>40</v>
      </c>
      <c r="T151" s="29" t="s">
        <v>686</v>
      </c>
      <c r="U151" s="29" t="s">
        <v>41</v>
      </c>
      <c r="V151" s="30"/>
      <c r="W151" s="31"/>
      <c r="X151" s="31"/>
      <c r="Y151" s="20" t="str">
        <f t="shared" ca="1" si="15"/>
        <v>51 ans</v>
      </c>
      <c r="Z151" s="21" t="str">
        <f t="shared" ca="1" si="12"/>
        <v>NON</v>
      </c>
      <c r="AA151" s="22" t="str">
        <f t="shared" si="16"/>
        <v>LWANZO, Vincent de Paul</v>
      </c>
      <c r="AB151" s="61">
        <v>50855</v>
      </c>
      <c r="AC151" s="37" t="s">
        <v>1416</v>
      </c>
      <c r="AD151" s="23">
        <f t="shared" si="17"/>
        <v>45600</v>
      </c>
    </row>
    <row r="152" spans="1:30" x14ac:dyDescent="0.25">
      <c r="A152" s="24" t="s">
        <v>768</v>
      </c>
      <c r="B152" s="44" t="s">
        <v>769</v>
      </c>
      <c r="C152" s="44" t="s">
        <v>488</v>
      </c>
      <c r="D152" s="37" t="s">
        <v>67</v>
      </c>
      <c r="E152" s="45">
        <v>42762</v>
      </c>
      <c r="F152" s="46">
        <v>6</v>
      </c>
      <c r="G152" s="42">
        <f t="shared" si="13"/>
        <v>24495</v>
      </c>
      <c r="H152" t="s">
        <v>1418</v>
      </c>
      <c r="I152" s="59">
        <v>1</v>
      </c>
      <c r="J152" s="25" t="s">
        <v>46</v>
      </c>
      <c r="K152" s="26" t="s">
        <v>770</v>
      </c>
      <c r="L152" s="27"/>
      <c r="M152" s="28"/>
      <c r="N152" s="49" t="s">
        <v>69</v>
      </c>
      <c r="O152" s="15" t="str">
        <f t="shared" si="14"/>
        <v>C_01_07</v>
      </c>
      <c r="P152" s="51" t="s">
        <v>70</v>
      </c>
      <c r="Q152" s="51" t="s">
        <v>81</v>
      </c>
      <c r="R152" s="55" t="s">
        <v>51</v>
      </c>
      <c r="S152" s="29" t="s">
        <v>771</v>
      </c>
      <c r="T152" s="29" t="s">
        <v>82</v>
      </c>
      <c r="U152" s="29" t="s">
        <v>41</v>
      </c>
      <c r="V152" s="30"/>
      <c r="W152" s="31"/>
      <c r="X152" s="31"/>
      <c r="Y152" s="20" t="str">
        <f t="shared" ca="1" si="15"/>
        <v>56 ans</v>
      </c>
      <c r="Z152" s="21" t="str">
        <f t="shared" ca="1" si="12"/>
        <v>NON</v>
      </c>
      <c r="AA152" s="22" t="str">
        <f t="shared" si="16"/>
        <v>KONAN, Kouassi Edouard</v>
      </c>
      <c r="AB152" s="61">
        <v>50572</v>
      </c>
      <c r="AC152" s="37" t="s">
        <v>1416</v>
      </c>
      <c r="AD152" s="23">
        <f t="shared" si="17"/>
        <v>45829</v>
      </c>
    </row>
    <row r="153" spans="1:30" x14ac:dyDescent="0.25">
      <c r="A153" s="24" t="s">
        <v>772</v>
      </c>
      <c r="B153" s="44" t="s">
        <v>773</v>
      </c>
      <c r="C153" s="44" t="s">
        <v>774</v>
      </c>
      <c r="D153" s="37" t="s">
        <v>139</v>
      </c>
      <c r="E153" s="45">
        <v>43686</v>
      </c>
      <c r="F153" s="46">
        <v>2</v>
      </c>
      <c r="G153" s="42">
        <f t="shared" si="13"/>
        <v>28678</v>
      </c>
      <c r="H153" t="s">
        <v>1418</v>
      </c>
      <c r="I153" s="59">
        <v>8</v>
      </c>
      <c r="J153" s="25" t="s">
        <v>46</v>
      </c>
      <c r="K153" s="26" t="s">
        <v>775</v>
      </c>
      <c r="L153" s="27"/>
      <c r="M153" s="28"/>
      <c r="N153" s="49" t="s">
        <v>145</v>
      </c>
      <c r="O153" s="15" t="str">
        <f t="shared" si="14"/>
        <v>RDC182081T_Z010201</v>
      </c>
      <c r="P153" s="51" t="s">
        <v>146</v>
      </c>
      <c r="Q153" s="51" t="s">
        <v>71</v>
      </c>
      <c r="R153" s="55" t="s">
        <v>72</v>
      </c>
      <c r="S153" s="29" t="s">
        <v>207</v>
      </c>
      <c r="T153" s="29" t="s">
        <v>207</v>
      </c>
      <c r="U153" s="29" t="s">
        <v>41</v>
      </c>
      <c r="V153" s="30"/>
      <c r="W153" s="31"/>
      <c r="X153" s="31"/>
      <c r="Y153" s="20" t="str">
        <f t="shared" ca="1" si="15"/>
        <v>45 ans</v>
      </c>
      <c r="Z153" s="21" t="str">
        <f t="shared" ca="1" si="12"/>
        <v>NON</v>
      </c>
      <c r="AA153" s="22" t="str">
        <f t="shared" si="16"/>
        <v>MANDE KALALA, Christian</v>
      </c>
      <c r="AB153" s="61">
        <v>50604</v>
      </c>
      <c r="AC153" s="37" t="s">
        <v>1417</v>
      </c>
      <c r="AD153" s="23">
        <f t="shared" si="17"/>
        <v>45291</v>
      </c>
    </row>
    <row r="154" spans="1:30" x14ac:dyDescent="0.25">
      <c r="A154" s="24" t="s">
        <v>776</v>
      </c>
      <c r="B154" s="44" t="s">
        <v>777</v>
      </c>
      <c r="C154" s="44" t="s">
        <v>778</v>
      </c>
      <c r="D154" s="37" t="s">
        <v>139</v>
      </c>
      <c r="E154" s="45">
        <v>44503</v>
      </c>
      <c r="F154" s="46" t="s">
        <v>140</v>
      </c>
      <c r="G154" s="42">
        <f t="shared" si="13"/>
        <v>31207</v>
      </c>
      <c r="H154" t="s">
        <v>1418</v>
      </c>
      <c r="I154" s="59"/>
      <c r="J154" s="25" t="s">
        <v>34</v>
      </c>
      <c r="K154" s="26" t="s">
        <v>779</v>
      </c>
      <c r="L154" s="27"/>
      <c r="M154" s="28"/>
      <c r="N154" s="49" t="s">
        <v>154</v>
      </c>
      <c r="O154" s="15" t="str">
        <f t="shared" si="14"/>
        <v>COD20001_Z030701</v>
      </c>
      <c r="P154" s="51" t="s">
        <v>155</v>
      </c>
      <c r="Q154" s="51" t="s">
        <v>38</v>
      </c>
      <c r="R154" s="55" t="s">
        <v>39</v>
      </c>
      <c r="S154" s="29" t="s">
        <v>40</v>
      </c>
      <c r="T154" s="29" t="s">
        <v>40</v>
      </c>
      <c r="U154" s="29" t="s">
        <v>41</v>
      </c>
      <c r="V154" s="30"/>
      <c r="W154" s="31"/>
      <c r="X154" s="31"/>
      <c r="Y154" s="20" t="str">
        <f t="shared" ca="1" si="15"/>
        <v>38 ans</v>
      </c>
      <c r="Z154" s="21" t="str">
        <f t="shared" ca="1" si="12"/>
        <v>NON</v>
      </c>
      <c r="AA154" s="22" t="str">
        <f t="shared" si="16"/>
        <v>ABONGOMOTI, Hugues</v>
      </c>
      <c r="AB154" s="61">
        <v>52260</v>
      </c>
      <c r="AC154" s="37" t="s">
        <v>1416</v>
      </c>
      <c r="AD154" s="23" t="e">
        <f t="shared" si="17"/>
        <v>#REF!</v>
      </c>
    </row>
    <row r="155" spans="1:30" x14ac:dyDescent="0.25">
      <c r="A155" s="24" t="s">
        <v>780</v>
      </c>
      <c r="B155" s="44" t="s">
        <v>781</v>
      </c>
      <c r="C155" s="44" t="s">
        <v>782</v>
      </c>
      <c r="D155" s="37" t="s">
        <v>139</v>
      </c>
      <c r="E155" s="45">
        <v>44928</v>
      </c>
      <c r="F155" s="46">
        <v>2</v>
      </c>
      <c r="G155" s="42">
        <f t="shared" si="13"/>
        <v>25461</v>
      </c>
      <c r="H155" t="s">
        <v>1418</v>
      </c>
      <c r="I155" s="59">
        <v>8</v>
      </c>
      <c r="J155" s="25" t="s">
        <v>46</v>
      </c>
      <c r="K155" s="26" t="s">
        <v>783</v>
      </c>
      <c r="L155" s="27"/>
      <c r="M155" s="28"/>
      <c r="N155" s="49" t="s">
        <v>218</v>
      </c>
      <c r="O155" s="15" t="str">
        <f t="shared" si="14"/>
        <v>COD2299_Z010201</v>
      </c>
      <c r="P155" s="51" t="s">
        <v>219</v>
      </c>
      <c r="Q155" s="51" t="s">
        <v>90</v>
      </c>
      <c r="R155" s="55" t="s">
        <v>91</v>
      </c>
      <c r="S155" s="29" t="s">
        <v>92</v>
      </c>
      <c r="T155" s="29" t="s">
        <v>92</v>
      </c>
      <c r="U155" s="29" t="s">
        <v>41</v>
      </c>
      <c r="V155" s="30"/>
      <c r="W155" s="31"/>
      <c r="X155" s="31"/>
      <c r="Y155" s="20" t="str">
        <f t="shared" ca="1" si="15"/>
        <v>54 ans</v>
      </c>
      <c r="Z155" s="21" t="str">
        <f t="shared" ca="1" si="12"/>
        <v>NON</v>
      </c>
      <c r="AA155" s="22" t="str">
        <f t="shared" si="16"/>
        <v>MISENGA CIANYI, Jacqueline</v>
      </c>
      <c r="AB155" s="61">
        <v>40474</v>
      </c>
      <c r="AC155" s="37" t="s">
        <v>1417</v>
      </c>
      <c r="AD155" s="23">
        <f t="shared" si="17"/>
        <v>45657</v>
      </c>
    </row>
    <row r="156" spans="1:30" x14ac:dyDescent="0.25">
      <c r="A156" s="24" t="s">
        <v>784</v>
      </c>
      <c r="B156" s="44" t="s">
        <v>785</v>
      </c>
      <c r="C156" s="44" t="s">
        <v>786</v>
      </c>
      <c r="D156" s="37" t="s">
        <v>787</v>
      </c>
      <c r="E156" s="45">
        <v>44928</v>
      </c>
      <c r="F156" s="46">
        <v>5</v>
      </c>
      <c r="G156" s="42">
        <f t="shared" si="13"/>
        <v>30498</v>
      </c>
      <c r="H156" s="25" t="s">
        <v>104</v>
      </c>
      <c r="I156" s="59">
        <v>0</v>
      </c>
      <c r="J156" s="25" t="s">
        <v>34</v>
      </c>
      <c r="K156" s="26"/>
      <c r="L156" s="27"/>
      <c r="M156" s="28"/>
      <c r="N156" s="49" t="s">
        <v>225</v>
      </c>
      <c r="O156" s="15" t="str">
        <f t="shared" si="14"/>
        <v>COD22028_Z010201</v>
      </c>
      <c r="P156" s="51" t="s">
        <v>226</v>
      </c>
      <c r="Q156" s="51" t="s">
        <v>227</v>
      </c>
      <c r="R156" s="55" t="s">
        <v>39</v>
      </c>
      <c r="S156" s="29" t="s">
        <v>40</v>
      </c>
      <c r="T156" s="29" t="s">
        <v>40</v>
      </c>
      <c r="U156" s="29" t="s">
        <v>41</v>
      </c>
      <c r="V156" s="30"/>
      <c r="W156" s="31"/>
      <c r="X156" s="31"/>
      <c r="Y156" s="20" t="str">
        <f t="shared" ca="1" si="15"/>
        <v>40 ans</v>
      </c>
      <c r="Z156" s="21" t="str">
        <f t="shared" ca="1" si="12"/>
        <v>NON</v>
      </c>
      <c r="AA156" s="22" t="str">
        <f t="shared" si="16"/>
        <v>MESU KABANGA, Antoine</v>
      </c>
      <c r="AB156" s="61">
        <v>50806</v>
      </c>
      <c r="AC156" s="37" t="s">
        <v>1417</v>
      </c>
      <c r="AD156" s="23">
        <f t="shared" si="17"/>
        <v>45291</v>
      </c>
    </row>
    <row r="157" spans="1:30" x14ac:dyDescent="0.25">
      <c r="A157" s="24" t="s">
        <v>788</v>
      </c>
      <c r="B157" s="44" t="s">
        <v>789</v>
      </c>
      <c r="C157" s="44" t="s">
        <v>790</v>
      </c>
      <c r="D157" s="37" t="s">
        <v>791</v>
      </c>
      <c r="E157" s="45">
        <v>44928</v>
      </c>
      <c r="F157" s="46">
        <v>5</v>
      </c>
      <c r="G157" s="42">
        <f t="shared" si="13"/>
        <v>34003</v>
      </c>
      <c r="H157" t="s">
        <v>1418</v>
      </c>
      <c r="I157" s="59">
        <v>0</v>
      </c>
      <c r="J157" s="25" t="s">
        <v>46</v>
      </c>
      <c r="K157" s="26"/>
      <c r="L157" s="27"/>
      <c r="M157" s="28"/>
      <c r="N157" s="49" t="s">
        <v>395</v>
      </c>
      <c r="O157" s="15" t="str">
        <f t="shared" si="14"/>
        <v>COD2299_Z010201</v>
      </c>
      <c r="P157" s="51" t="s">
        <v>396</v>
      </c>
      <c r="Q157" s="51" t="s">
        <v>61</v>
      </c>
      <c r="R157" s="55" t="s">
        <v>349</v>
      </c>
      <c r="S157" s="29" t="s">
        <v>40</v>
      </c>
      <c r="T157" s="29" t="s">
        <v>63</v>
      </c>
      <c r="U157" s="29" t="s">
        <v>41</v>
      </c>
      <c r="V157" s="30"/>
      <c r="W157" s="31"/>
      <c r="X157" s="31"/>
      <c r="Y157" s="20" t="str">
        <f t="shared" ca="1" si="15"/>
        <v>30 ans</v>
      </c>
      <c r="Z157" s="21" t="str">
        <f t="shared" ca="1" si="12"/>
        <v>NON</v>
      </c>
      <c r="AA157" s="22" t="str">
        <f t="shared" si="16"/>
        <v>GIACOMIN, Lorenzo</v>
      </c>
      <c r="AB157" s="61">
        <v>51867</v>
      </c>
      <c r="AC157" s="37" t="s">
        <v>1416</v>
      </c>
      <c r="AD157" s="23">
        <f t="shared" si="17"/>
        <v>45462</v>
      </c>
    </row>
    <row r="158" spans="1:30" x14ac:dyDescent="0.25">
      <c r="A158" s="24" t="s">
        <v>792</v>
      </c>
      <c r="B158" s="44" t="s">
        <v>793</v>
      </c>
      <c r="C158" s="44" t="s">
        <v>794</v>
      </c>
      <c r="D158" s="37" t="s">
        <v>795</v>
      </c>
      <c r="E158" s="45">
        <v>40098</v>
      </c>
      <c r="F158" s="46">
        <v>6</v>
      </c>
      <c r="G158" s="42">
        <f t="shared" si="13"/>
        <v>32334</v>
      </c>
      <c r="H158" t="s">
        <v>1418</v>
      </c>
      <c r="I158" s="59">
        <v>1</v>
      </c>
      <c r="J158" s="25" t="s">
        <v>152</v>
      </c>
      <c r="K158" s="26" t="s">
        <v>796</v>
      </c>
      <c r="L158" s="27"/>
      <c r="M158" s="28"/>
      <c r="N158" s="49" t="s">
        <v>36</v>
      </c>
      <c r="O158" s="15" t="str">
        <f t="shared" si="14"/>
        <v>COD2299_Z010301</v>
      </c>
      <c r="P158" s="51" t="s">
        <v>37</v>
      </c>
      <c r="Q158" s="51" t="s">
        <v>38</v>
      </c>
      <c r="R158" s="55" t="s">
        <v>39</v>
      </c>
      <c r="S158" s="29" t="s">
        <v>40</v>
      </c>
      <c r="T158" s="29" t="s">
        <v>40</v>
      </c>
      <c r="U158" s="29" t="s">
        <v>41</v>
      </c>
      <c r="V158" s="30"/>
      <c r="W158" s="31"/>
      <c r="X158" s="31"/>
      <c r="Y158" s="20" t="str">
        <f t="shared" ca="1" si="15"/>
        <v>35 ans</v>
      </c>
      <c r="Z158" s="21" t="str">
        <f t="shared" ca="1" si="12"/>
        <v>NON</v>
      </c>
      <c r="AA158" s="22" t="str">
        <f t="shared" si="16"/>
        <v>LOCHT, Fabien Albert D.</v>
      </c>
      <c r="AB158" s="61">
        <v>38378</v>
      </c>
      <c r="AC158" s="37" t="s">
        <v>1417</v>
      </c>
      <c r="AD158" s="23" t="e">
        <f t="shared" si="17"/>
        <v>#REF!</v>
      </c>
    </row>
    <row r="159" spans="1:30" x14ac:dyDescent="0.25">
      <c r="A159" s="24" t="s">
        <v>797</v>
      </c>
      <c r="B159" s="44" t="s">
        <v>798</v>
      </c>
      <c r="C159" s="44" t="s">
        <v>799</v>
      </c>
      <c r="D159" s="37" t="s">
        <v>223</v>
      </c>
      <c r="E159" s="45">
        <v>44929</v>
      </c>
      <c r="F159" s="46">
        <v>3</v>
      </c>
      <c r="G159" s="42">
        <f t="shared" si="13"/>
        <v>24737</v>
      </c>
      <c r="H159" s="25" t="s">
        <v>104</v>
      </c>
      <c r="I159" s="59">
        <v>1</v>
      </c>
      <c r="J159" s="25" t="s">
        <v>46</v>
      </c>
      <c r="K159" s="26"/>
      <c r="L159" s="27"/>
      <c r="M159" s="28"/>
      <c r="N159" s="49" t="s">
        <v>79</v>
      </c>
      <c r="O159" s="15" t="str">
        <f t="shared" si="14"/>
        <v>COD2299_Z010201</v>
      </c>
      <c r="P159" s="51" t="s">
        <v>80</v>
      </c>
      <c r="Q159" s="51" t="s">
        <v>81</v>
      </c>
      <c r="R159" s="55" t="s">
        <v>51</v>
      </c>
      <c r="S159" s="29" t="s">
        <v>82</v>
      </c>
      <c r="T159" s="29" t="s">
        <v>82</v>
      </c>
      <c r="U159" s="29" t="s">
        <v>41</v>
      </c>
      <c r="V159" s="30"/>
      <c r="W159" s="31"/>
      <c r="X159" s="31"/>
      <c r="Y159" s="20" t="str">
        <f t="shared" ca="1" si="15"/>
        <v>56 ans</v>
      </c>
      <c r="Z159" s="21" t="str">
        <f t="shared" ca="1" si="12"/>
        <v>NON</v>
      </c>
      <c r="AA159" s="22" t="str">
        <f t="shared" si="16"/>
        <v>MUSAO TAMBWE, Alexandrine</v>
      </c>
      <c r="AB159" s="61">
        <v>50553</v>
      </c>
      <c r="AC159" s="37" t="s">
        <v>1416</v>
      </c>
      <c r="AD159" s="23">
        <f t="shared" si="17"/>
        <v>45750</v>
      </c>
    </row>
    <row r="160" spans="1:30" x14ac:dyDescent="0.25">
      <c r="A160" s="24" t="s">
        <v>800</v>
      </c>
      <c r="B160" s="44" t="s">
        <v>801</v>
      </c>
      <c r="C160" s="44" t="s">
        <v>802</v>
      </c>
      <c r="D160" s="37" t="s">
        <v>803</v>
      </c>
      <c r="E160" s="45">
        <v>43466</v>
      </c>
      <c r="F160" s="46">
        <v>3</v>
      </c>
      <c r="G160" s="42">
        <f t="shared" si="13"/>
        <v>22541</v>
      </c>
      <c r="H160" t="s">
        <v>1418</v>
      </c>
      <c r="I160" s="59">
        <v>3</v>
      </c>
      <c r="J160" s="25" t="s">
        <v>152</v>
      </c>
      <c r="K160" s="26" t="s">
        <v>804</v>
      </c>
      <c r="L160" s="27"/>
      <c r="M160" s="28"/>
      <c r="N160" s="49" t="s">
        <v>154</v>
      </c>
      <c r="O160" s="15" t="str">
        <f t="shared" si="14"/>
        <v>02_04</v>
      </c>
      <c r="P160" s="51" t="s">
        <v>155</v>
      </c>
      <c r="Q160" s="51" t="s">
        <v>38</v>
      </c>
      <c r="R160" s="55" t="s">
        <v>39</v>
      </c>
      <c r="S160" s="29" t="s">
        <v>40</v>
      </c>
      <c r="T160" s="29" t="s">
        <v>40</v>
      </c>
      <c r="U160" s="29" t="s">
        <v>41</v>
      </c>
      <c r="V160" s="30"/>
      <c r="W160" s="31"/>
      <c r="X160" s="31"/>
      <c r="Y160" s="20" t="str">
        <f t="shared" ca="1" si="15"/>
        <v>62 ans</v>
      </c>
      <c r="Z160" s="21" t="str">
        <f t="shared" ca="1" si="12"/>
        <v>OUI</v>
      </c>
      <c r="AA160" s="22" t="str">
        <f t="shared" si="16"/>
        <v>NKAMAMBOTE SIASIA, José</v>
      </c>
      <c r="AB160" s="61">
        <v>40410</v>
      </c>
      <c r="AC160" s="37" t="s">
        <v>1417</v>
      </c>
      <c r="AD160" s="23" t="e">
        <f t="shared" si="17"/>
        <v>#REF!</v>
      </c>
    </row>
    <row r="161" spans="1:30" x14ac:dyDescent="0.25">
      <c r="A161" s="24" t="s">
        <v>805</v>
      </c>
      <c r="B161" s="44" t="s">
        <v>806</v>
      </c>
      <c r="C161" s="44" t="s">
        <v>807</v>
      </c>
      <c r="D161" s="37" t="s">
        <v>808</v>
      </c>
      <c r="E161" s="45">
        <v>44540</v>
      </c>
      <c r="F161" s="46">
        <v>4</v>
      </c>
      <c r="G161" s="42">
        <f t="shared" si="13"/>
        <v>33718</v>
      </c>
      <c r="H161" s="25" t="s">
        <v>104</v>
      </c>
      <c r="I161" s="59"/>
      <c r="J161" s="25" t="s">
        <v>152</v>
      </c>
      <c r="K161" s="26" t="s">
        <v>809</v>
      </c>
      <c r="L161" s="27"/>
      <c r="M161" s="28"/>
      <c r="N161" s="49" t="s">
        <v>36</v>
      </c>
      <c r="O161" s="15" t="str">
        <f t="shared" si="14"/>
        <v>COD2299_Z010201</v>
      </c>
      <c r="P161" s="51" t="s">
        <v>37</v>
      </c>
      <c r="Q161" s="51" t="s">
        <v>38</v>
      </c>
      <c r="R161" s="55" t="s">
        <v>39</v>
      </c>
      <c r="S161" s="29" t="s">
        <v>40</v>
      </c>
      <c r="T161" s="29" t="s">
        <v>40</v>
      </c>
      <c r="U161" s="29" t="s">
        <v>41</v>
      </c>
      <c r="V161" s="30"/>
      <c r="W161" s="31"/>
      <c r="X161" s="31"/>
      <c r="Y161" s="20" t="str">
        <f t="shared" ca="1" si="15"/>
        <v>31 ans</v>
      </c>
      <c r="Z161" s="21" t="str">
        <f t="shared" ca="1" si="12"/>
        <v>NON</v>
      </c>
      <c r="AA161" s="22" t="str">
        <f t="shared" si="16"/>
        <v>MUTETA NGOIE, Francine</v>
      </c>
      <c r="AB161" s="61">
        <v>52261</v>
      </c>
      <c r="AC161" s="37" t="s">
        <v>1417</v>
      </c>
      <c r="AD161" s="23" t="e">
        <f t="shared" si="17"/>
        <v>#REF!</v>
      </c>
    </row>
    <row r="162" spans="1:30" x14ac:dyDescent="0.25">
      <c r="A162" s="24" t="s">
        <v>810</v>
      </c>
      <c r="B162" s="44" t="s">
        <v>811</v>
      </c>
      <c r="C162" s="44" t="s">
        <v>812</v>
      </c>
      <c r="D162" s="37" t="s">
        <v>139</v>
      </c>
      <c r="E162" s="45">
        <v>43430</v>
      </c>
      <c r="F162" s="46" t="s">
        <v>140</v>
      </c>
      <c r="G162" s="42">
        <f t="shared" si="13"/>
        <v>24769</v>
      </c>
      <c r="H162" t="s">
        <v>1418</v>
      </c>
      <c r="I162" s="59">
        <v>7</v>
      </c>
      <c r="J162" s="25" t="s">
        <v>46</v>
      </c>
      <c r="K162" s="26"/>
      <c r="L162" s="27"/>
      <c r="M162" s="28"/>
      <c r="N162" s="49" t="s">
        <v>145</v>
      </c>
      <c r="O162" s="15" t="str">
        <f t="shared" si="14"/>
        <v>COD2299_Z020201</v>
      </c>
      <c r="P162" s="51" t="s">
        <v>146</v>
      </c>
      <c r="Q162" s="51" t="s">
        <v>71</v>
      </c>
      <c r="R162" s="55" t="s">
        <v>72</v>
      </c>
      <c r="S162" s="29"/>
      <c r="T162" s="29"/>
      <c r="U162" s="29" t="s">
        <v>41</v>
      </c>
      <c r="V162" s="30"/>
      <c r="W162" s="31"/>
      <c r="X162" s="31"/>
      <c r="Y162" s="20" t="str">
        <f t="shared" ca="1" si="15"/>
        <v>55 ans</v>
      </c>
      <c r="Z162" s="21" t="str">
        <f t="shared" ca="1" si="12"/>
        <v>NON</v>
      </c>
      <c r="AA162" s="22" t="str">
        <f t="shared" si="16"/>
        <v>MANDE KALALA, Christian</v>
      </c>
      <c r="AB162" s="61">
        <v>50897</v>
      </c>
      <c r="AC162" s="37" t="s">
        <v>1417</v>
      </c>
      <c r="AD162" s="23">
        <f t="shared" si="17"/>
        <v>45932</v>
      </c>
    </row>
    <row r="163" spans="1:30" x14ac:dyDescent="0.25">
      <c r="A163" s="24" t="s">
        <v>813</v>
      </c>
      <c r="B163" s="44" t="s">
        <v>814</v>
      </c>
      <c r="C163" s="44" t="s">
        <v>815</v>
      </c>
      <c r="D163" s="37" t="s">
        <v>816</v>
      </c>
      <c r="E163" s="45">
        <v>44928</v>
      </c>
      <c r="F163" s="46">
        <v>6</v>
      </c>
      <c r="G163" s="42">
        <f t="shared" si="13"/>
        <v>21899</v>
      </c>
      <c r="H163" t="s">
        <v>1418</v>
      </c>
      <c r="I163" s="59">
        <v>3</v>
      </c>
      <c r="J163" s="25" t="s">
        <v>46</v>
      </c>
      <c r="K163" s="26" t="s">
        <v>817</v>
      </c>
      <c r="L163" s="27"/>
      <c r="M163" s="28"/>
      <c r="N163" s="49" t="s">
        <v>59</v>
      </c>
      <c r="O163" s="15" t="str">
        <f t="shared" si="14"/>
        <v>COD2299_Z010201</v>
      </c>
      <c r="P163" s="51" t="s">
        <v>60</v>
      </c>
      <c r="Q163" s="51" t="s">
        <v>61</v>
      </c>
      <c r="R163" s="55" t="s">
        <v>818</v>
      </c>
      <c r="S163" s="29" t="s">
        <v>40</v>
      </c>
      <c r="T163" s="29" t="s">
        <v>63</v>
      </c>
      <c r="U163" s="29" t="s">
        <v>41</v>
      </c>
      <c r="V163" s="30"/>
      <c r="W163" s="31"/>
      <c r="X163" s="31"/>
      <c r="Y163" s="20" t="str">
        <f t="shared" ca="1" si="15"/>
        <v>63 ans</v>
      </c>
      <c r="Z163" s="21" t="str">
        <f t="shared" ca="1" si="12"/>
        <v>OUI</v>
      </c>
      <c r="AA163" s="22" t="str">
        <f t="shared" si="16"/>
        <v>INARUKUNDO, Clémentine</v>
      </c>
      <c r="AB163" s="61">
        <v>38799</v>
      </c>
      <c r="AC163" s="37" t="s">
        <v>1417</v>
      </c>
      <c r="AD163" s="23">
        <f t="shared" si="17"/>
        <v>45779</v>
      </c>
    </row>
    <row r="164" spans="1:30" x14ac:dyDescent="0.25">
      <c r="A164" s="24" t="s">
        <v>819</v>
      </c>
      <c r="B164" s="44" t="s">
        <v>820</v>
      </c>
      <c r="C164" s="44" t="s">
        <v>821</v>
      </c>
      <c r="D164" s="37" t="s">
        <v>822</v>
      </c>
      <c r="E164" s="45">
        <v>38723</v>
      </c>
      <c r="F164" s="46">
        <v>5</v>
      </c>
      <c r="G164" s="42">
        <f t="shared" si="13"/>
        <v>22412</v>
      </c>
      <c r="H164" t="s">
        <v>1418</v>
      </c>
      <c r="I164" s="59">
        <v>5</v>
      </c>
      <c r="J164" s="25" t="s">
        <v>152</v>
      </c>
      <c r="K164" s="26" t="s">
        <v>823</v>
      </c>
      <c r="L164" s="27"/>
      <c r="M164" s="28"/>
      <c r="N164" s="49" t="s">
        <v>154</v>
      </c>
      <c r="O164" s="15" t="str">
        <f t="shared" si="14"/>
        <v>Z_01_02</v>
      </c>
      <c r="P164" s="51" t="s">
        <v>155</v>
      </c>
      <c r="Q164" s="51" t="s">
        <v>38</v>
      </c>
      <c r="R164" s="55" t="s">
        <v>39</v>
      </c>
      <c r="S164" s="29" t="s">
        <v>40</v>
      </c>
      <c r="T164" s="29" t="s">
        <v>40</v>
      </c>
      <c r="U164" s="29" t="s">
        <v>41</v>
      </c>
      <c r="V164" s="30"/>
      <c r="W164" s="31"/>
      <c r="X164" s="31"/>
      <c r="Y164" s="20" t="str">
        <f t="shared" ca="1" si="15"/>
        <v>62 ans</v>
      </c>
      <c r="Z164" s="21" t="str">
        <f t="shared" ca="1" si="12"/>
        <v>OUI</v>
      </c>
      <c r="AA164" s="22" t="str">
        <f t="shared" si="16"/>
        <v>HENNIN, Françoise Anne H.</v>
      </c>
      <c r="AB164" s="61">
        <v>37960</v>
      </c>
      <c r="AC164" s="37" t="s">
        <v>1417</v>
      </c>
      <c r="AD164" s="23" t="e">
        <f t="shared" si="17"/>
        <v>#REF!</v>
      </c>
    </row>
    <row r="165" spans="1:30" x14ac:dyDescent="0.25">
      <c r="A165" s="24" t="s">
        <v>824</v>
      </c>
      <c r="B165" s="44" t="s">
        <v>825</v>
      </c>
      <c r="C165" s="44" t="s">
        <v>826</v>
      </c>
      <c r="D165" s="37" t="s">
        <v>827</v>
      </c>
      <c r="E165" s="45">
        <v>44172</v>
      </c>
      <c r="F165" s="46">
        <v>6</v>
      </c>
      <c r="G165" s="42">
        <f t="shared" si="13"/>
        <v>31608</v>
      </c>
      <c r="H165" s="25" t="s">
        <v>104</v>
      </c>
      <c r="I165" s="59">
        <v>0</v>
      </c>
      <c r="J165" s="25" t="s">
        <v>46</v>
      </c>
      <c r="K165" s="26"/>
      <c r="L165" s="27"/>
      <c r="M165" s="28"/>
      <c r="N165" s="49" t="s">
        <v>79</v>
      </c>
      <c r="O165" s="15" t="str">
        <f t="shared" si="14"/>
        <v>COD22004_A020501</v>
      </c>
      <c r="P165" s="51" t="s">
        <v>80</v>
      </c>
      <c r="Q165" s="51" t="s">
        <v>81</v>
      </c>
      <c r="R165" s="55" t="s">
        <v>51</v>
      </c>
      <c r="S165" s="29" t="s">
        <v>40</v>
      </c>
      <c r="T165" s="29" t="s">
        <v>195</v>
      </c>
      <c r="U165" s="29" t="s">
        <v>41</v>
      </c>
      <c r="V165" s="30"/>
      <c r="W165" s="31"/>
      <c r="X165" s="31"/>
      <c r="Y165" s="20" t="str">
        <f t="shared" ca="1" si="15"/>
        <v>37 ans</v>
      </c>
      <c r="Z165" s="21" t="str">
        <f t="shared" ca="1" si="12"/>
        <v>NON</v>
      </c>
      <c r="AA165" s="22" t="str">
        <f t="shared" si="16"/>
        <v>GIRUKWIGOMBA, Aimé Franck</v>
      </c>
      <c r="AB165" s="61">
        <v>51748</v>
      </c>
      <c r="AC165" s="37" t="s">
        <v>1417</v>
      </c>
      <c r="AD165" s="23">
        <f t="shared" si="17"/>
        <v>45657</v>
      </c>
    </row>
    <row r="166" spans="1:30" x14ac:dyDescent="0.25">
      <c r="A166" s="24" t="s">
        <v>828</v>
      </c>
      <c r="B166" s="44" t="s">
        <v>829</v>
      </c>
      <c r="C166" s="44" t="s">
        <v>830</v>
      </c>
      <c r="D166" s="37" t="s">
        <v>831</v>
      </c>
      <c r="E166" s="45">
        <v>44818</v>
      </c>
      <c r="F166" s="46">
        <v>4</v>
      </c>
      <c r="G166" s="42">
        <f t="shared" si="13"/>
        <v>29106</v>
      </c>
      <c r="H166" t="s">
        <v>1418</v>
      </c>
      <c r="I166" s="59">
        <v>4</v>
      </c>
      <c r="J166" s="25" t="s">
        <v>152</v>
      </c>
      <c r="K166" s="26" t="s">
        <v>832</v>
      </c>
      <c r="L166" s="27"/>
      <c r="M166" s="28"/>
      <c r="N166" s="49" t="s">
        <v>154</v>
      </c>
      <c r="O166" s="15" t="str">
        <f t="shared" si="14"/>
        <v>RDC1014911_Z010200</v>
      </c>
      <c r="P166" s="51" t="s">
        <v>155</v>
      </c>
      <c r="Q166" s="51" t="s">
        <v>38</v>
      </c>
      <c r="R166" s="55" t="s">
        <v>39</v>
      </c>
      <c r="S166" s="29" t="s">
        <v>40</v>
      </c>
      <c r="T166" s="29" t="s">
        <v>40</v>
      </c>
      <c r="U166" s="29" t="s">
        <v>41</v>
      </c>
      <c r="V166" s="30"/>
      <c r="W166" s="31"/>
      <c r="X166" s="31"/>
      <c r="Y166" s="20" t="str">
        <f t="shared" ca="1" si="15"/>
        <v>44 ans</v>
      </c>
      <c r="Z166" s="21" t="str">
        <f t="shared" ca="1" si="12"/>
        <v>NON</v>
      </c>
      <c r="AA166" s="22" t="str">
        <f t="shared" si="16"/>
        <v>VERSTRAELEN, Krista Francisca J.</v>
      </c>
      <c r="AB166" s="61">
        <v>52664</v>
      </c>
      <c r="AC166" s="37" t="s">
        <v>1416</v>
      </c>
      <c r="AD166" s="23" t="e">
        <f t="shared" si="17"/>
        <v>#REF!</v>
      </c>
    </row>
    <row r="167" spans="1:30" x14ac:dyDescent="0.25">
      <c r="A167" s="24" t="s">
        <v>833</v>
      </c>
      <c r="B167" s="44" t="s">
        <v>834</v>
      </c>
      <c r="C167" s="44" t="s">
        <v>835</v>
      </c>
      <c r="D167" s="37" t="s">
        <v>836</v>
      </c>
      <c r="E167" s="45">
        <v>45190</v>
      </c>
      <c r="F167" s="46">
        <v>6</v>
      </c>
      <c r="G167" s="42">
        <f t="shared" si="13"/>
        <v>30977</v>
      </c>
      <c r="H167" s="25" t="s">
        <v>104</v>
      </c>
      <c r="I167" s="59">
        <v>0</v>
      </c>
      <c r="J167" s="25" t="s">
        <v>46</v>
      </c>
      <c r="K167" s="26" t="s">
        <v>837</v>
      </c>
      <c r="L167" s="27"/>
      <c r="M167" s="28"/>
      <c r="N167" s="49" t="s">
        <v>112</v>
      </c>
      <c r="O167" s="15" t="str">
        <f t="shared" si="14"/>
        <v>COD21004_Z010301</v>
      </c>
      <c r="P167" s="51" t="s">
        <v>113</v>
      </c>
      <c r="Q167" s="51" t="s">
        <v>114</v>
      </c>
      <c r="R167" s="55" t="s">
        <v>115</v>
      </c>
      <c r="S167" s="29" t="s">
        <v>40</v>
      </c>
      <c r="T167" s="29" t="s">
        <v>40</v>
      </c>
      <c r="U167" s="29" t="s">
        <v>41</v>
      </c>
      <c r="V167" s="30"/>
      <c r="W167" s="31"/>
      <c r="X167" s="31"/>
      <c r="Y167" s="20" t="str">
        <f t="shared" ca="1" si="15"/>
        <v>38 ans</v>
      </c>
      <c r="Z167" s="21" t="str">
        <f t="shared" ca="1" si="12"/>
        <v>NON</v>
      </c>
      <c r="AA167" s="22" t="str">
        <f t="shared" si="16"/>
        <v>MUTOMBO-MUDIAY, Jean-Luc</v>
      </c>
      <c r="AB167" s="61">
        <v>51515</v>
      </c>
      <c r="AC167" s="37" t="s">
        <v>1416</v>
      </c>
      <c r="AD167" s="23">
        <f t="shared" si="17"/>
        <v>45556</v>
      </c>
    </row>
    <row r="168" spans="1:30" x14ac:dyDescent="0.25">
      <c r="A168" s="24" t="s">
        <v>838</v>
      </c>
      <c r="B168" s="44" t="s">
        <v>839</v>
      </c>
      <c r="C168" s="44" t="s">
        <v>735</v>
      </c>
      <c r="D168" s="37" t="s">
        <v>374</v>
      </c>
      <c r="E168" s="45">
        <v>43344</v>
      </c>
      <c r="F168" s="46">
        <v>2</v>
      </c>
      <c r="G168" s="42">
        <f t="shared" si="13"/>
        <v>29299</v>
      </c>
      <c r="H168" t="s">
        <v>1418</v>
      </c>
      <c r="I168" s="59">
        <v>3</v>
      </c>
      <c r="J168" s="25" t="s">
        <v>152</v>
      </c>
      <c r="K168" s="26" t="s">
        <v>840</v>
      </c>
      <c r="L168" s="27"/>
      <c r="M168" s="28"/>
      <c r="N168" s="49" t="s">
        <v>154</v>
      </c>
      <c r="O168" s="15" t="str">
        <f t="shared" si="14"/>
        <v>A_02_03</v>
      </c>
      <c r="P168" s="51" t="s">
        <v>155</v>
      </c>
      <c r="Q168" s="51" t="s">
        <v>38</v>
      </c>
      <c r="R168" s="55" t="s">
        <v>39</v>
      </c>
      <c r="S168" s="29" t="s">
        <v>40</v>
      </c>
      <c r="T168" s="29" t="s">
        <v>40</v>
      </c>
      <c r="U168" s="29" t="s">
        <v>41</v>
      </c>
      <c r="V168" s="30"/>
      <c r="W168" s="31"/>
      <c r="X168" s="31"/>
      <c r="Y168" s="20" t="str">
        <f t="shared" ca="1" si="15"/>
        <v>43 ans</v>
      </c>
      <c r="Z168" s="21" t="str">
        <f t="shared" ca="1" si="12"/>
        <v>NON</v>
      </c>
      <c r="AA168" s="22" t="str">
        <f t="shared" si="16"/>
        <v>NKAMAMBOTE SIASIA, José</v>
      </c>
      <c r="AB168" s="61">
        <v>50304</v>
      </c>
      <c r="AC168" s="37" t="s">
        <v>1417</v>
      </c>
      <c r="AD168" s="23" t="e">
        <f t="shared" si="17"/>
        <v>#REF!</v>
      </c>
    </row>
    <row r="169" spans="1:30" x14ac:dyDescent="0.25">
      <c r="A169" s="24" t="s">
        <v>841</v>
      </c>
      <c r="B169" s="44" t="s">
        <v>842</v>
      </c>
      <c r="C169" s="44" t="s">
        <v>843</v>
      </c>
      <c r="D169" s="37" t="s">
        <v>844</v>
      </c>
      <c r="E169" s="45">
        <v>44928</v>
      </c>
      <c r="F169" s="46">
        <v>5</v>
      </c>
      <c r="G169" s="42">
        <f t="shared" si="13"/>
        <v>25617</v>
      </c>
      <c r="H169" s="25" t="s">
        <v>104</v>
      </c>
      <c r="I169" s="59">
        <v>0</v>
      </c>
      <c r="J169" s="25" t="s">
        <v>46</v>
      </c>
      <c r="K169" s="26"/>
      <c r="L169" s="27"/>
      <c r="M169" s="28"/>
      <c r="N169" s="49" t="s">
        <v>395</v>
      </c>
      <c r="O169" s="15" t="str">
        <f t="shared" si="14"/>
        <v>COD2299_Z010201</v>
      </c>
      <c r="P169" s="51" t="s">
        <v>396</v>
      </c>
      <c r="Q169" s="51" t="s">
        <v>61</v>
      </c>
      <c r="R169" s="55" t="s">
        <v>349</v>
      </c>
      <c r="S169" s="29" t="s">
        <v>40</v>
      </c>
      <c r="T169" s="29" t="s">
        <v>763</v>
      </c>
      <c r="U169" s="29" t="s">
        <v>41</v>
      </c>
      <c r="V169" s="30"/>
      <c r="W169" s="31"/>
      <c r="X169" s="31"/>
      <c r="Y169" s="20" t="str">
        <f t="shared" ca="1" si="15"/>
        <v>53 ans</v>
      </c>
      <c r="Z169" s="21" t="str">
        <f t="shared" ca="1" si="12"/>
        <v>NON</v>
      </c>
      <c r="AA169" s="22" t="str">
        <f t="shared" si="16"/>
        <v>GIACOMIN, Lorenzo</v>
      </c>
      <c r="AB169" s="61">
        <v>50580</v>
      </c>
      <c r="AC169" s="37" t="s">
        <v>1416</v>
      </c>
      <c r="AD169" s="23">
        <f t="shared" si="17"/>
        <v>45657</v>
      </c>
    </row>
    <row r="170" spans="1:30" x14ac:dyDescent="0.25">
      <c r="A170" s="24" t="s">
        <v>845</v>
      </c>
      <c r="B170" s="44" t="s">
        <v>846</v>
      </c>
      <c r="C170" s="44" t="s">
        <v>847</v>
      </c>
      <c r="D170" s="37" t="s">
        <v>139</v>
      </c>
      <c r="E170" s="45">
        <v>45019</v>
      </c>
      <c r="F170" s="46" t="s">
        <v>140</v>
      </c>
      <c r="G170" s="42">
        <f t="shared" si="13"/>
        <v>25939</v>
      </c>
      <c r="H170" t="s">
        <v>1418</v>
      </c>
      <c r="I170" s="59">
        <v>4</v>
      </c>
      <c r="J170" s="25" t="s">
        <v>46</v>
      </c>
      <c r="K170" s="26" t="s">
        <v>848</v>
      </c>
      <c r="L170" s="27"/>
      <c r="M170" s="28"/>
      <c r="N170" s="49" t="s">
        <v>126</v>
      </c>
      <c r="O170" s="15" t="str">
        <f t="shared" si="14"/>
        <v>COD2299_Z010201</v>
      </c>
      <c r="P170" s="51" t="s">
        <v>127</v>
      </c>
      <c r="Q170" s="51" t="s">
        <v>38</v>
      </c>
      <c r="R170" s="55" t="s">
        <v>160</v>
      </c>
      <c r="S170" s="29" t="s">
        <v>40</v>
      </c>
      <c r="T170" s="29" t="s">
        <v>40</v>
      </c>
      <c r="U170" s="29" t="s">
        <v>41</v>
      </c>
      <c r="V170" s="30"/>
      <c r="W170" s="31"/>
      <c r="X170" s="31"/>
      <c r="Y170" s="20" t="str">
        <f t="shared" ca="1" si="15"/>
        <v>52 ans</v>
      </c>
      <c r="Z170" s="21" t="str">
        <f t="shared" ca="1" si="12"/>
        <v>NON</v>
      </c>
      <c r="AA170" s="22" t="str">
        <f t="shared" si="16"/>
        <v>MBUYAMBA WA NYENGELE, Alain</v>
      </c>
      <c r="AB170" s="61">
        <v>50602</v>
      </c>
      <c r="AC170" s="37" t="s">
        <v>1417</v>
      </c>
      <c r="AD170" s="23">
        <f t="shared" si="17"/>
        <v>45750</v>
      </c>
    </row>
    <row r="171" spans="1:30" x14ac:dyDescent="0.25">
      <c r="A171" s="24" t="s">
        <v>849</v>
      </c>
      <c r="B171" s="44" t="s">
        <v>850</v>
      </c>
      <c r="C171" s="44" t="s">
        <v>851</v>
      </c>
      <c r="D171" s="37" t="s">
        <v>102</v>
      </c>
      <c r="E171" s="45">
        <v>42856</v>
      </c>
      <c r="F171" s="46" t="s">
        <v>103</v>
      </c>
      <c r="G171" s="42">
        <f t="shared" si="13"/>
        <v>31040</v>
      </c>
      <c r="H171" s="25" t="s">
        <v>104</v>
      </c>
      <c r="I171" s="59">
        <v>3</v>
      </c>
      <c r="J171" s="25" t="s">
        <v>152</v>
      </c>
      <c r="K171" s="26" t="s">
        <v>852</v>
      </c>
      <c r="L171" s="27"/>
      <c r="M171" s="28"/>
      <c r="N171" s="49" t="s">
        <v>154</v>
      </c>
      <c r="O171" s="15" t="str">
        <f t="shared" si="14"/>
        <v>A_02_05</v>
      </c>
      <c r="P171" s="51" t="s">
        <v>155</v>
      </c>
      <c r="Q171" s="51" t="s">
        <v>38</v>
      </c>
      <c r="R171" s="55" t="s">
        <v>39</v>
      </c>
      <c r="S171" s="29" t="s">
        <v>40</v>
      </c>
      <c r="T171" s="29" t="s">
        <v>40</v>
      </c>
      <c r="U171" s="29" t="s">
        <v>41</v>
      </c>
      <c r="V171" s="30"/>
      <c r="W171" s="31"/>
      <c r="X171" s="31"/>
      <c r="Y171" s="20" t="str">
        <f t="shared" ca="1" si="15"/>
        <v>38 ans</v>
      </c>
      <c r="Z171" s="21" t="str">
        <f t="shared" ca="1" si="12"/>
        <v>NON</v>
      </c>
      <c r="AA171" s="22" t="str">
        <f t="shared" si="16"/>
        <v>ABONGOMOTI, Hugues</v>
      </c>
      <c r="AB171" s="61">
        <v>50641</v>
      </c>
      <c r="AC171" s="37" t="s">
        <v>1417</v>
      </c>
      <c r="AD171" s="23" t="e">
        <f t="shared" si="17"/>
        <v>#REF!</v>
      </c>
    </row>
    <row r="172" spans="1:30" x14ac:dyDescent="0.25">
      <c r="A172" s="24" t="s">
        <v>853</v>
      </c>
      <c r="B172" s="44" t="s">
        <v>854</v>
      </c>
      <c r="C172" s="44" t="s">
        <v>855</v>
      </c>
      <c r="D172" s="37" t="s">
        <v>139</v>
      </c>
      <c r="E172" s="45">
        <v>44844</v>
      </c>
      <c r="F172" s="46" t="s">
        <v>140</v>
      </c>
      <c r="G172" s="42">
        <f t="shared" si="13"/>
        <v>27133</v>
      </c>
      <c r="H172" t="s">
        <v>1418</v>
      </c>
      <c r="I172" s="59">
        <v>8</v>
      </c>
      <c r="J172" s="25" t="s">
        <v>46</v>
      </c>
      <c r="K172" s="26" t="s">
        <v>856</v>
      </c>
      <c r="L172" s="27"/>
      <c r="M172" s="28"/>
      <c r="N172" s="49" t="s">
        <v>218</v>
      </c>
      <c r="O172" s="15" t="str">
        <f t="shared" si="14"/>
        <v>COD2299_Z010201</v>
      </c>
      <c r="P172" s="51" t="s">
        <v>219</v>
      </c>
      <c r="Q172" s="51" t="s">
        <v>90</v>
      </c>
      <c r="R172" s="55" t="s">
        <v>91</v>
      </c>
      <c r="S172" s="29" t="s">
        <v>92</v>
      </c>
      <c r="T172" s="29" t="s">
        <v>92</v>
      </c>
      <c r="U172" s="29" t="s">
        <v>41</v>
      </c>
      <c r="V172" s="30"/>
      <c r="W172" s="31"/>
      <c r="X172" s="31"/>
      <c r="Y172" s="20" t="str">
        <f t="shared" ca="1" si="15"/>
        <v>49 ans</v>
      </c>
      <c r="Z172" s="21" t="str">
        <f t="shared" ca="1" si="12"/>
        <v>NON</v>
      </c>
      <c r="AA172" s="22" t="str">
        <f t="shared" si="16"/>
        <v>MISENGA CIANYI, Jacqueline</v>
      </c>
      <c r="AB172" s="61">
        <v>40557</v>
      </c>
      <c r="AC172" s="37" t="s">
        <v>1417</v>
      </c>
      <c r="AD172" s="23">
        <f t="shared" si="17"/>
        <v>45657</v>
      </c>
    </row>
    <row r="173" spans="1:30" x14ac:dyDescent="0.25">
      <c r="A173" s="24" t="s">
        <v>857</v>
      </c>
      <c r="B173" s="44" t="s">
        <v>858</v>
      </c>
      <c r="C173" s="44" t="s">
        <v>859</v>
      </c>
      <c r="D173" s="37" t="s">
        <v>860</v>
      </c>
      <c r="E173" s="45">
        <v>44697</v>
      </c>
      <c r="F173" s="46">
        <v>6</v>
      </c>
      <c r="G173" s="42">
        <f t="shared" si="13"/>
        <v>31975</v>
      </c>
      <c r="H173" t="s">
        <v>1418</v>
      </c>
      <c r="I173" s="59">
        <v>2</v>
      </c>
      <c r="J173" s="25" t="s">
        <v>46</v>
      </c>
      <c r="K173" s="26"/>
      <c r="L173" s="27"/>
      <c r="M173" s="28"/>
      <c r="N173" s="49" t="s">
        <v>861</v>
      </c>
      <c r="O173" s="15" t="str">
        <f t="shared" si="14"/>
        <v>COD2299_Z010201</v>
      </c>
      <c r="P173" s="51" t="s">
        <v>862</v>
      </c>
      <c r="Q173" s="51" t="s">
        <v>61</v>
      </c>
      <c r="R173" s="55" t="s">
        <v>349</v>
      </c>
      <c r="S173" s="29" t="s">
        <v>63</v>
      </c>
      <c r="T173" s="29" t="s">
        <v>63</v>
      </c>
      <c r="U173" s="29" t="s">
        <v>41</v>
      </c>
      <c r="V173" s="30"/>
      <c r="W173" s="31"/>
      <c r="X173" s="31"/>
      <c r="Y173" s="20" t="str">
        <f t="shared" ca="1" si="15"/>
        <v>36 ans</v>
      </c>
      <c r="Z173" s="21" t="str">
        <f t="shared" ca="1" si="12"/>
        <v>NON</v>
      </c>
      <c r="AA173" s="22" t="str">
        <f t="shared" si="16"/>
        <v>GIACOMIN, Lorenzo</v>
      </c>
      <c r="AB173" s="61">
        <v>52469</v>
      </c>
      <c r="AC173" s="37" t="s">
        <v>1417</v>
      </c>
      <c r="AD173" s="23" t="e">
        <f t="shared" si="17"/>
        <v>#REF!</v>
      </c>
    </row>
    <row r="174" spans="1:30" x14ac:dyDescent="0.25">
      <c r="A174" s="24" t="s">
        <v>863</v>
      </c>
      <c r="B174" s="44" t="s">
        <v>864</v>
      </c>
      <c r="C174" s="44" t="s">
        <v>865</v>
      </c>
      <c r="D174" s="37" t="s">
        <v>866</v>
      </c>
      <c r="E174" s="45">
        <v>44837</v>
      </c>
      <c r="F174" s="46">
        <v>5</v>
      </c>
      <c r="G174" s="42">
        <f t="shared" si="13"/>
        <v>32116</v>
      </c>
      <c r="H174" t="s">
        <v>1418</v>
      </c>
      <c r="I174" s="59">
        <v>5</v>
      </c>
      <c r="J174" s="25" t="s">
        <v>34</v>
      </c>
      <c r="K174" s="26">
        <v>11987527437</v>
      </c>
      <c r="L174" s="27"/>
      <c r="M174" s="28"/>
      <c r="N174" s="49" t="s">
        <v>97</v>
      </c>
      <c r="O174" s="15" t="str">
        <f t="shared" si="14"/>
        <v>Z030809</v>
      </c>
      <c r="P174" s="51" t="s">
        <v>98</v>
      </c>
      <c r="Q174" s="51" t="s">
        <v>81</v>
      </c>
      <c r="R174" s="55" t="s">
        <v>51</v>
      </c>
      <c r="S174" s="29" t="s">
        <v>74</v>
      </c>
      <c r="T174" s="29" t="s">
        <v>82</v>
      </c>
      <c r="U174" s="29" t="s">
        <v>41</v>
      </c>
      <c r="V174" s="30"/>
      <c r="W174" s="31"/>
      <c r="X174" s="31"/>
      <c r="Y174" s="20" t="str">
        <f t="shared" ca="1" si="15"/>
        <v>35 ans</v>
      </c>
      <c r="Z174" s="21" t="str">
        <f t="shared" ca="1" si="12"/>
        <v>NON</v>
      </c>
      <c r="AA174" s="22" t="str">
        <f t="shared" si="16"/>
        <v>RAJAONARISOA EP ANDRIANTAVY, Mamy Arivelo Hanitriniaina</v>
      </c>
      <c r="AB174" s="61">
        <v>52698</v>
      </c>
      <c r="AC174" s="37" t="s">
        <v>1417</v>
      </c>
      <c r="AD174" s="23">
        <f t="shared" si="17"/>
        <v>45568</v>
      </c>
    </row>
    <row r="175" spans="1:30" x14ac:dyDescent="0.25">
      <c r="A175" s="24" t="s">
        <v>867</v>
      </c>
      <c r="B175" s="44" t="s">
        <v>868</v>
      </c>
      <c r="C175" s="44" t="s">
        <v>869</v>
      </c>
      <c r="D175" s="37" t="s">
        <v>870</v>
      </c>
      <c r="E175" s="45">
        <v>44935</v>
      </c>
      <c r="F175" s="46">
        <v>4</v>
      </c>
      <c r="G175" s="42">
        <f t="shared" si="13"/>
        <v>33467</v>
      </c>
      <c r="H175" t="s">
        <v>1418</v>
      </c>
      <c r="I175" s="59">
        <v>1</v>
      </c>
      <c r="J175" s="25" t="s">
        <v>46</v>
      </c>
      <c r="K175" s="26" t="s">
        <v>871</v>
      </c>
      <c r="L175" s="27"/>
      <c r="M175" s="28"/>
      <c r="N175" s="49" t="s">
        <v>145</v>
      </c>
      <c r="O175" s="15" t="str">
        <f t="shared" si="14"/>
        <v>RDC182081T_Z010108</v>
      </c>
      <c r="P175" s="51" t="s">
        <v>146</v>
      </c>
      <c r="Q175" s="51" t="s">
        <v>71</v>
      </c>
      <c r="R175" s="55" t="s">
        <v>72</v>
      </c>
      <c r="S175" s="29" t="s">
        <v>872</v>
      </c>
      <c r="T175" s="29" t="s">
        <v>147</v>
      </c>
      <c r="U175" s="29" t="s">
        <v>41</v>
      </c>
      <c r="V175" s="30"/>
      <c r="W175" s="31"/>
      <c r="X175" s="31"/>
      <c r="Y175" s="20" t="str">
        <f t="shared" ca="1" si="15"/>
        <v>32 ans</v>
      </c>
      <c r="Z175" s="21" t="str">
        <f t="shared" ca="1" si="12"/>
        <v>NON</v>
      </c>
      <c r="AA175" s="22" t="str">
        <f t="shared" si="16"/>
        <v>CYTRYN, Stéphane</v>
      </c>
      <c r="AB175" s="61">
        <v>52790</v>
      </c>
      <c r="AC175" s="37" t="s">
        <v>1417</v>
      </c>
      <c r="AD175" s="23">
        <f t="shared" si="17"/>
        <v>45291</v>
      </c>
    </row>
    <row r="176" spans="1:30" x14ac:dyDescent="0.25">
      <c r="A176" s="24" t="s">
        <v>873</v>
      </c>
      <c r="B176" s="44" t="s">
        <v>874</v>
      </c>
      <c r="C176" s="44" t="s">
        <v>480</v>
      </c>
      <c r="D176" s="37" t="s">
        <v>875</v>
      </c>
      <c r="E176" s="45">
        <v>44927</v>
      </c>
      <c r="F176" s="46">
        <v>5</v>
      </c>
      <c r="G176" s="42">
        <f t="shared" si="13"/>
        <v>27709</v>
      </c>
      <c r="H176" t="s">
        <v>1418</v>
      </c>
      <c r="I176" s="59">
        <v>4</v>
      </c>
      <c r="J176" s="25" t="s">
        <v>46</v>
      </c>
      <c r="K176" s="26"/>
      <c r="L176" s="27"/>
      <c r="M176" s="28"/>
      <c r="N176" s="49" t="s">
        <v>145</v>
      </c>
      <c r="O176" s="15" t="str">
        <f t="shared" si="14"/>
        <v>RDC1217511_C020701</v>
      </c>
      <c r="P176" s="51" t="s">
        <v>146</v>
      </c>
      <c r="Q176" s="51" t="s">
        <v>71</v>
      </c>
      <c r="R176" s="55" t="s">
        <v>72</v>
      </c>
      <c r="S176" s="29" t="s">
        <v>876</v>
      </c>
      <c r="T176" s="29" t="s">
        <v>877</v>
      </c>
      <c r="U176" s="29" t="s">
        <v>41</v>
      </c>
      <c r="V176" s="30"/>
      <c r="W176" s="31"/>
      <c r="X176" s="31"/>
      <c r="Y176" s="20" t="str">
        <f t="shared" ca="1" si="15"/>
        <v>47 ans</v>
      </c>
      <c r="Z176" s="21" t="str">
        <f t="shared" ca="1" si="12"/>
        <v>NON</v>
      </c>
      <c r="AA176" s="22" t="str">
        <f t="shared" si="16"/>
        <v>MAKOMBO KAYEMBE, Aimé</v>
      </c>
      <c r="AB176" s="61">
        <v>52551</v>
      </c>
      <c r="AC176" s="37" t="s">
        <v>1417</v>
      </c>
      <c r="AD176" s="23">
        <f t="shared" si="17"/>
        <v>45291</v>
      </c>
    </row>
    <row r="177" spans="1:30" x14ac:dyDescent="0.25">
      <c r="A177" s="24" t="s">
        <v>878</v>
      </c>
      <c r="B177" s="44" t="s">
        <v>879</v>
      </c>
      <c r="C177" s="44" t="s">
        <v>880</v>
      </c>
      <c r="D177" s="37" t="s">
        <v>211</v>
      </c>
      <c r="E177" s="45">
        <v>44927</v>
      </c>
      <c r="F177" s="46">
        <v>4</v>
      </c>
      <c r="G177" s="42">
        <f t="shared" si="13"/>
        <v>34209</v>
      </c>
      <c r="H177" t="s">
        <v>1418</v>
      </c>
      <c r="I177" s="59">
        <v>1</v>
      </c>
      <c r="J177" s="25" t="s">
        <v>46</v>
      </c>
      <c r="K177" s="26"/>
      <c r="L177" s="27"/>
      <c r="M177" s="28"/>
      <c r="N177" s="49" t="s">
        <v>88</v>
      </c>
      <c r="O177" s="15" t="str">
        <f t="shared" si="14"/>
        <v>RDC1217511_C020701</v>
      </c>
      <c r="P177" s="51" t="s">
        <v>89</v>
      </c>
      <c r="Q177" s="51" t="s">
        <v>90</v>
      </c>
      <c r="R177" s="55" t="s">
        <v>91</v>
      </c>
      <c r="S177" s="29" t="s">
        <v>40</v>
      </c>
      <c r="T177" s="29" t="s">
        <v>92</v>
      </c>
      <c r="U177" s="29" t="s">
        <v>41</v>
      </c>
      <c r="V177" s="30"/>
      <c r="W177" s="31"/>
      <c r="X177" s="31"/>
      <c r="Y177" s="20" t="str">
        <f t="shared" ca="1" si="15"/>
        <v>30 ans</v>
      </c>
      <c r="Z177" s="21" t="str">
        <f t="shared" ca="1" si="12"/>
        <v>NON</v>
      </c>
      <c r="AA177" s="22" t="str">
        <f t="shared" si="16"/>
        <v>FRANGOIE NGOIE, Antoine</v>
      </c>
      <c r="AB177" s="61">
        <v>52153</v>
      </c>
      <c r="AC177" s="37" t="s">
        <v>1417</v>
      </c>
      <c r="AD177" s="23">
        <f t="shared" si="17"/>
        <v>45659</v>
      </c>
    </row>
    <row r="178" spans="1:30" x14ac:dyDescent="0.25">
      <c r="A178" s="24" t="s">
        <v>881</v>
      </c>
      <c r="B178" s="44" t="s">
        <v>882</v>
      </c>
      <c r="C178" s="44" t="s">
        <v>883</v>
      </c>
      <c r="D178" s="37" t="s">
        <v>884</v>
      </c>
      <c r="E178" s="45">
        <v>44349</v>
      </c>
      <c r="F178" s="46">
        <v>4</v>
      </c>
      <c r="G178" s="42">
        <f t="shared" si="13"/>
        <v>32917</v>
      </c>
      <c r="H178" t="s">
        <v>1418</v>
      </c>
      <c r="I178" s="59">
        <v>5</v>
      </c>
      <c r="J178" s="25" t="s">
        <v>152</v>
      </c>
      <c r="K178" s="26" t="s">
        <v>885</v>
      </c>
      <c r="L178" s="27"/>
      <c r="M178" s="28"/>
      <c r="N178" s="49" t="s">
        <v>154</v>
      </c>
      <c r="O178" s="15" t="str">
        <f t="shared" si="14"/>
        <v>Z010200</v>
      </c>
      <c r="P178" s="51" t="s">
        <v>155</v>
      </c>
      <c r="Q178" s="51" t="s">
        <v>38</v>
      </c>
      <c r="R178" s="55" t="s">
        <v>39</v>
      </c>
      <c r="S178" s="29" t="s">
        <v>40</v>
      </c>
      <c r="T178" s="29" t="s">
        <v>40</v>
      </c>
      <c r="U178" s="29" t="s">
        <v>41</v>
      </c>
      <c r="V178" s="30"/>
      <c r="W178" s="31"/>
      <c r="X178" s="31"/>
      <c r="Y178" s="20" t="str">
        <f t="shared" ca="1" si="15"/>
        <v>33 ans</v>
      </c>
      <c r="Z178" s="21" t="str">
        <f t="shared" ca="1" si="12"/>
        <v>NON</v>
      </c>
      <c r="AA178" s="22" t="str">
        <f t="shared" si="16"/>
        <v>MUTETA NGOIE, Francine</v>
      </c>
      <c r="AB178" s="61">
        <v>51986</v>
      </c>
      <c r="AC178" s="37" t="s">
        <v>1416</v>
      </c>
      <c r="AD178" s="23" t="e">
        <f t="shared" si="17"/>
        <v>#REF!</v>
      </c>
    </row>
    <row r="179" spans="1:30" x14ac:dyDescent="0.25">
      <c r="A179" s="24" t="s">
        <v>886</v>
      </c>
      <c r="B179" s="44" t="s">
        <v>887</v>
      </c>
      <c r="C179" s="44" t="s">
        <v>888</v>
      </c>
      <c r="D179" s="37" t="s">
        <v>889</v>
      </c>
      <c r="E179" s="45">
        <v>44927</v>
      </c>
      <c r="F179" s="46">
        <v>4</v>
      </c>
      <c r="G179" s="42">
        <f t="shared" si="13"/>
        <v>33805</v>
      </c>
      <c r="H179" t="s">
        <v>1418</v>
      </c>
      <c r="I179" s="59">
        <v>4</v>
      </c>
      <c r="J179" s="25" t="s">
        <v>46</v>
      </c>
      <c r="K179" s="26"/>
      <c r="L179" s="27"/>
      <c r="M179" s="28"/>
      <c r="N179" s="49" t="s">
        <v>126</v>
      </c>
      <c r="O179" s="15" t="str">
        <f t="shared" si="14"/>
        <v>RDC1217711_D010300</v>
      </c>
      <c r="P179" s="51" t="s">
        <v>127</v>
      </c>
      <c r="Q179" s="51" t="s">
        <v>38</v>
      </c>
      <c r="R179" s="55" t="s">
        <v>160</v>
      </c>
      <c r="S179" s="29" t="s">
        <v>40</v>
      </c>
      <c r="T179" s="29" t="s">
        <v>40</v>
      </c>
      <c r="U179" s="29" t="s">
        <v>41</v>
      </c>
      <c r="V179" s="30"/>
      <c r="W179" s="31"/>
      <c r="X179" s="31"/>
      <c r="Y179" s="20" t="str">
        <f t="shared" ca="1" si="15"/>
        <v>31 ans</v>
      </c>
      <c r="Z179" s="21" t="str">
        <f t="shared" ca="1" si="12"/>
        <v>NON</v>
      </c>
      <c r="AA179" s="22" t="str">
        <f t="shared" si="16"/>
        <v>BUSOGORO, Jean François</v>
      </c>
      <c r="AB179" s="61">
        <v>52002</v>
      </c>
      <c r="AC179" s="37" t="s">
        <v>1416</v>
      </c>
      <c r="AD179" s="23">
        <f t="shared" si="17"/>
        <v>45657</v>
      </c>
    </row>
    <row r="180" spans="1:30" x14ac:dyDescent="0.25">
      <c r="A180" s="24" t="s">
        <v>890</v>
      </c>
      <c r="B180" s="44" t="s">
        <v>891</v>
      </c>
      <c r="C180" s="44" t="s">
        <v>892</v>
      </c>
      <c r="D180" s="37" t="s">
        <v>459</v>
      </c>
      <c r="E180" s="45">
        <v>45017</v>
      </c>
      <c r="F180" s="46">
        <v>4</v>
      </c>
      <c r="G180" s="42">
        <f t="shared" si="13"/>
        <v>27603</v>
      </c>
      <c r="H180" t="s">
        <v>1418</v>
      </c>
      <c r="I180" s="59">
        <v>1</v>
      </c>
      <c r="J180" s="25" t="s">
        <v>46</v>
      </c>
      <c r="K180" s="26" t="s">
        <v>893</v>
      </c>
      <c r="L180" s="27"/>
      <c r="M180" s="28"/>
      <c r="N180" s="49" t="s">
        <v>79</v>
      </c>
      <c r="O180" s="15" t="str">
        <f t="shared" si="14"/>
        <v>COD2299_Z010201</v>
      </c>
      <c r="P180" s="51" t="s">
        <v>80</v>
      </c>
      <c r="Q180" s="51" t="s">
        <v>81</v>
      </c>
      <c r="R180" s="55" t="s">
        <v>51</v>
      </c>
      <c r="S180" s="29" t="s">
        <v>40</v>
      </c>
      <c r="T180" s="29" t="s">
        <v>82</v>
      </c>
      <c r="U180" s="29" t="s">
        <v>41</v>
      </c>
      <c r="V180" s="30"/>
      <c r="W180" s="31"/>
      <c r="X180" s="31"/>
      <c r="Y180" s="20" t="str">
        <f t="shared" ca="1" si="15"/>
        <v>48 ans</v>
      </c>
      <c r="Z180" s="21" t="str">
        <f t="shared" ca="1" si="12"/>
        <v>NON</v>
      </c>
      <c r="AA180" s="22" t="str">
        <f t="shared" si="16"/>
        <v>MUSAO TAMBWE, Alexandrine</v>
      </c>
      <c r="AB180" s="61">
        <v>38348</v>
      </c>
      <c r="AC180" s="37" t="s">
        <v>1416</v>
      </c>
      <c r="AD180" s="23">
        <f t="shared" si="17"/>
        <v>45750</v>
      </c>
    </row>
    <row r="181" spans="1:30" x14ac:dyDescent="0.25">
      <c r="A181" s="24" t="s">
        <v>894</v>
      </c>
      <c r="B181" s="44" t="s">
        <v>895</v>
      </c>
      <c r="C181" s="44" t="s">
        <v>651</v>
      </c>
      <c r="D181" s="37" t="s">
        <v>896</v>
      </c>
      <c r="E181" s="45">
        <v>44581</v>
      </c>
      <c r="F181" s="46">
        <v>4</v>
      </c>
      <c r="G181" s="42">
        <f t="shared" si="13"/>
        <v>26086</v>
      </c>
      <c r="H181" t="s">
        <v>1418</v>
      </c>
      <c r="I181" s="59">
        <v>4</v>
      </c>
      <c r="J181" s="25" t="s">
        <v>46</v>
      </c>
      <c r="K181" s="26" t="s">
        <v>897</v>
      </c>
      <c r="L181" s="27"/>
      <c r="M181" s="28"/>
      <c r="N181" s="49" t="s">
        <v>170</v>
      </c>
      <c r="O181" s="15" t="str">
        <f t="shared" si="14"/>
        <v>COD20001_Z010301</v>
      </c>
      <c r="P181" s="51" t="s">
        <v>171</v>
      </c>
      <c r="Q181" s="51" t="s">
        <v>38</v>
      </c>
      <c r="R181" s="55" t="s">
        <v>172</v>
      </c>
      <c r="S181" s="29" t="s">
        <v>40</v>
      </c>
      <c r="T181" s="29" t="s">
        <v>40</v>
      </c>
      <c r="U181" s="29" t="s">
        <v>41</v>
      </c>
      <c r="V181" s="30"/>
      <c r="W181" s="31"/>
      <c r="X181" s="31"/>
      <c r="Y181" s="20" t="str">
        <f t="shared" ca="1" si="15"/>
        <v>52 ans</v>
      </c>
      <c r="Z181" s="21" t="str">
        <f t="shared" ca="1" si="12"/>
        <v>NON</v>
      </c>
      <c r="AA181" s="22" t="str">
        <f t="shared" si="16"/>
        <v>SOW, Ndeye Fatou</v>
      </c>
      <c r="AB181" s="61">
        <v>38501</v>
      </c>
      <c r="AC181" s="37" t="s">
        <v>1417</v>
      </c>
      <c r="AD181" s="23">
        <f t="shared" si="17"/>
        <v>46044</v>
      </c>
    </row>
    <row r="182" spans="1:30" x14ac:dyDescent="0.25">
      <c r="A182" s="24" t="s">
        <v>898</v>
      </c>
      <c r="B182" s="44" t="s">
        <v>899</v>
      </c>
      <c r="C182" s="44" t="s">
        <v>306</v>
      </c>
      <c r="D182" s="37" t="s">
        <v>139</v>
      </c>
      <c r="E182" s="45">
        <v>44719</v>
      </c>
      <c r="F182" s="46" t="s">
        <v>140</v>
      </c>
      <c r="G182" s="42">
        <f t="shared" si="13"/>
        <v>23005</v>
      </c>
      <c r="H182" t="s">
        <v>1418</v>
      </c>
      <c r="I182" s="59">
        <v>6</v>
      </c>
      <c r="J182" s="25" t="s">
        <v>46</v>
      </c>
      <c r="K182" s="26">
        <v>1.0932301962122499E+17</v>
      </c>
      <c r="L182" s="27"/>
      <c r="M182" s="28"/>
      <c r="N182" s="49" t="s">
        <v>285</v>
      </c>
      <c r="O182" s="15" t="str">
        <f t="shared" si="14"/>
        <v>Z_01_06</v>
      </c>
      <c r="P182" s="51" t="s">
        <v>286</v>
      </c>
      <c r="Q182" s="51" t="s">
        <v>287</v>
      </c>
      <c r="R182" s="55" t="s">
        <v>91</v>
      </c>
      <c r="S182" s="29" t="s">
        <v>324</v>
      </c>
      <c r="T182" s="29" t="s">
        <v>288</v>
      </c>
      <c r="U182" s="29" t="s">
        <v>41</v>
      </c>
      <c r="V182" s="30"/>
      <c r="W182" s="31"/>
      <c r="X182" s="31"/>
      <c r="Y182" s="20" t="str">
        <f t="shared" ca="1" si="15"/>
        <v>60 ans</v>
      </c>
      <c r="Z182" s="21" t="str">
        <f t="shared" ca="1" si="12"/>
        <v>OUI</v>
      </c>
      <c r="AA182" s="22" t="str">
        <f t="shared" si="16"/>
        <v>YABI, Chaffra Charles</v>
      </c>
      <c r="AB182" s="61">
        <v>52496</v>
      </c>
      <c r="AC182" s="37" t="s">
        <v>1417</v>
      </c>
      <c r="AD182" s="23">
        <f t="shared" si="17"/>
        <v>45991</v>
      </c>
    </row>
    <row r="183" spans="1:30" x14ac:dyDescent="0.25">
      <c r="A183" s="24" t="s">
        <v>900</v>
      </c>
      <c r="B183" s="44" t="s">
        <v>901</v>
      </c>
      <c r="C183" s="44" t="s">
        <v>392</v>
      </c>
      <c r="D183" s="37" t="s">
        <v>902</v>
      </c>
      <c r="E183" s="45">
        <v>44440</v>
      </c>
      <c r="F183" s="46">
        <v>3</v>
      </c>
      <c r="G183" s="42">
        <f t="shared" si="13"/>
        <v>28097</v>
      </c>
      <c r="H183" t="s">
        <v>1418</v>
      </c>
      <c r="I183" s="59">
        <v>3</v>
      </c>
      <c r="J183" s="25" t="s">
        <v>46</v>
      </c>
      <c r="K183" s="26">
        <v>1.0934401976120301E+17</v>
      </c>
      <c r="L183" s="27"/>
      <c r="M183" s="28"/>
      <c r="N183" s="49" t="s">
        <v>285</v>
      </c>
      <c r="O183" s="15" t="str">
        <f t="shared" si="14"/>
        <v>Z_01_06</v>
      </c>
      <c r="P183" s="51" t="s">
        <v>286</v>
      </c>
      <c r="Q183" s="51" t="s">
        <v>287</v>
      </c>
      <c r="R183" s="55" t="s">
        <v>91</v>
      </c>
      <c r="S183" s="29" t="s">
        <v>40</v>
      </c>
      <c r="T183" s="29" t="s">
        <v>92</v>
      </c>
      <c r="U183" s="29" t="s">
        <v>41</v>
      </c>
      <c r="V183" s="30"/>
      <c r="W183" s="31"/>
      <c r="X183" s="31"/>
      <c r="Y183" s="20" t="str">
        <f t="shared" ca="1" si="15"/>
        <v>46 ans</v>
      </c>
      <c r="Z183" s="21" t="str">
        <f t="shared" ref="Z183:Z246" ca="1" si="18">IF((Y183)&gt;"60","OUI","NON")</f>
        <v>NON</v>
      </c>
      <c r="AA183" s="22" t="str">
        <f t="shared" si="16"/>
        <v>YABI, Chaffra Charles</v>
      </c>
      <c r="AB183" s="61">
        <v>52121</v>
      </c>
      <c r="AC183" s="37" t="s">
        <v>1417</v>
      </c>
      <c r="AD183" s="23">
        <f t="shared" si="17"/>
        <v>45991</v>
      </c>
    </row>
    <row r="184" spans="1:30" x14ac:dyDescent="0.25">
      <c r="A184" s="24" t="s">
        <v>903</v>
      </c>
      <c r="B184" s="44" t="s">
        <v>904</v>
      </c>
      <c r="C184" s="44" t="s">
        <v>774</v>
      </c>
      <c r="D184" s="37" t="s">
        <v>905</v>
      </c>
      <c r="E184" s="45">
        <v>44746</v>
      </c>
      <c r="F184" s="46">
        <v>5</v>
      </c>
      <c r="G184" s="42">
        <f t="shared" si="13"/>
        <v>23747</v>
      </c>
      <c r="H184" t="s">
        <v>1418</v>
      </c>
      <c r="I184" s="59">
        <v>7</v>
      </c>
      <c r="J184" s="25" t="s">
        <v>34</v>
      </c>
      <c r="K184" s="26">
        <v>1.0932201965010499E+17</v>
      </c>
      <c r="L184" s="27"/>
      <c r="M184" s="28"/>
      <c r="N184" s="49" t="s">
        <v>285</v>
      </c>
      <c r="O184" s="15" t="str">
        <f t="shared" si="14"/>
        <v>Z_01_06</v>
      </c>
      <c r="P184" s="51" t="s">
        <v>286</v>
      </c>
      <c r="Q184" s="51" t="s">
        <v>287</v>
      </c>
      <c r="R184" s="55" t="s">
        <v>91</v>
      </c>
      <c r="S184" s="29" t="s">
        <v>324</v>
      </c>
      <c r="T184" s="29" t="s">
        <v>288</v>
      </c>
      <c r="U184" s="29" t="s">
        <v>41</v>
      </c>
      <c r="V184" s="30"/>
      <c r="W184" s="31"/>
      <c r="X184" s="31"/>
      <c r="Y184" s="20" t="str">
        <f t="shared" ca="1" si="15"/>
        <v>58 ans</v>
      </c>
      <c r="Z184" s="21" t="str">
        <f t="shared" ca="1" si="18"/>
        <v>NON</v>
      </c>
      <c r="AA184" s="22" t="str">
        <f t="shared" si="16"/>
        <v>YABI, Chaffra Charles</v>
      </c>
      <c r="AB184" s="61">
        <v>52550</v>
      </c>
      <c r="AC184" s="37" t="s">
        <v>1417</v>
      </c>
      <c r="AD184" s="23">
        <f t="shared" si="17"/>
        <v>45477</v>
      </c>
    </row>
    <row r="185" spans="1:30" x14ac:dyDescent="0.25">
      <c r="A185" s="24" t="s">
        <v>906</v>
      </c>
      <c r="B185" s="44" t="s">
        <v>907</v>
      </c>
      <c r="C185" s="44" t="s">
        <v>908</v>
      </c>
      <c r="D185" s="37" t="s">
        <v>703</v>
      </c>
      <c r="E185" s="45">
        <v>44927</v>
      </c>
      <c r="F185" s="46">
        <v>6</v>
      </c>
      <c r="G185" s="42">
        <f t="shared" si="13"/>
        <v>26335</v>
      </c>
      <c r="H185" t="s">
        <v>1418</v>
      </c>
      <c r="I185" s="59">
        <v>2</v>
      </c>
      <c r="J185" s="25" t="s">
        <v>46</v>
      </c>
      <c r="K185" s="26" t="s">
        <v>909</v>
      </c>
      <c r="L185" s="27"/>
      <c r="M185" s="28"/>
      <c r="N185" s="49" t="s">
        <v>105</v>
      </c>
      <c r="O185" s="15" t="str">
        <f t="shared" si="14"/>
        <v>COD2299_Z010201</v>
      </c>
      <c r="P185" s="51" t="s">
        <v>106</v>
      </c>
      <c r="Q185" s="51" t="s">
        <v>71</v>
      </c>
      <c r="R185" s="55" t="s">
        <v>72</v>
      </c>
      <c r="S185" s="29" t="s">
        <v>40</v>
      </c>
      <c r="T185" s="29" t="s">
        <v>74</v>
      </c>
      <c r="U185" s="29" t="s">
        <v>41</v>
      </c>
      <c r="V185" s="30"/>
      <c r="W185" s="31"/>
      <c r="X185" s="31"/>
      <c r="Y185" s="20" t="str">
        <f t="shared" ca="1" si="15"/>
        <v>51 ans</v>
      </c>
      <c r="Z185" s="21" t="str">
        <f t="shared" ca="1" si="18"/>
        <v>NON</v>
      </c>
      <c r="AA185" s="22" t="str">
        <f t="shared" si="16"/>
        <v>REUSENS, Olivier Jean L</v>
      </c>
      <c r="AB185" s="61">
        <v>50557</v>
      </c>
      <c r="AC185" s="37" t="s">
        <v>1417</v>
      </c>
      <c r="AD185" s="23">
        <f t="shared" si="17"/>
        <v>45809</v>
      </c>
    </row>
    <row r="186" spans="1:30" x14ac:dyDescent="0.25">
      <c r="A186" s="24" t="s">
        <v>910</v>
      </c>
      <c r="B186" s="44" t="s">
        <v>911</v>
      </c>
      <c r="C186" s="44" t="s">
        <v>392</v>
      </c>
      <c r="D186" s="37" t="s">
        <v>912</v>
      </c>
      <c r="E186" s="45">
        <v>44652</v>
      </c>
      <c r="F186" s="46">
        <v>4</v>
      </c>
      <c r="G186" s="42">
        <f t="shared" si="13"/>
        <v>25185</v>
      </c>
      <c r="H186" t="s">
        <v>1418</v>
      </c>
      <c r="I186" s="59">
        <v>5</v>
      </c>
      <c r="J186" s="25" t="s">
        <v>34</v>
      </c>
      <c r="K186" s="26">
        <v>1.10611001968121E+18</v>
      </c>
      <c r="L186" s="27"/>
      <c r="M186" s="28"/>
      <c r="N186" s="49" t="s">
        <v>36</v>
      </c>
      <c r="O186" s="15" t="str">
        <f t="shared" si="14"/>
        <v>COD2299_Z010201</v>
      </c>
      <c r="P186" s="51" t="s">
        <v>37</v>
      </c>
      <c r="Q186" s="51" t="s">
        <v>38</v>
      </c>
      <c r="R186" s="55" t="s">
        <v>39</v>
      </c>
      <c r="S186" s="29" t="s">
        <v>40</v>
      </c>
      <c r="T186" s="29" t="s">
        <v>40</v>
      </c>
      <c r="U186" s="29" t="s">
        <v>41</v>
      </c>
      <c r="V186" s="30"/>
      <c r="W186" s="31"/>
      <c r="X186" s="31"/>
      <c r="Y186" s="20" t="str">
        <f t="shared" ca="1" si="15"/>
        <v>54 ans</v>
      </c>
      <c r="Z186" s="21" t="str">
        <f t="shared" ca="1" si="18"/>
        <v>NON</v>
      </c>
      <c r="AA186" s="22" t="str">
        <f t="shared" si="16"/>
        <v>LECOMTE, Léa Isabelle Sylvie</v>
      </c>
      <c r="AB186" s="61">
        <v>52399</v>
      </c>
      <c r="AC186" s="37" t="s">
        <v>1417</v>
      </c>
      <c r="AD186" s="23">
        <f t="shared" si="17"/>
        <v>45750</v>
      </c>
    </row>
    <row r="187" spans="1:30" x14ac:dyDescent="0.25">
      <c r="A187" s="24" t="s">
        <v>913</v>
      </c>
      <c r="B187" s="44" t="s">
        <v>914</v>
      </c>
      <c r="C187" s="44" t="s">
        <v>915</v>
      </c>
      <c r="D187" s="37" t="s">
        <v>268</v>
      </c>
      <c r="E187" s="45">
        <v>44706</v>
      </c>
      <c r="F187" s="46">
        <v>4</v>
      </c>
      <c r="G187" s="42">
        <f t="shared" si="13"/>
        <v>33199</v>
      </c>
      <c r="H187" t="s">
        <v>1418</v>
      </c>
      <c r="I187" s="59">
        <v>1</v>
      </c>
      <c r="J187" s="25" t="s">
        <v>46</v>
      </c>
      <c r="K187" s="26" t="s">
        <v>916</v>
      </c>
      <c r="L187" s="27"/>
      <c r="M187" s="28"/>
      <c r="N187" s="49" t="s">
        <v>69</v>
      </c>
      <c r="O187" s="15" t="str">
        <f t="shared" si="14"/>
        <v>RDC1419111_E010700</v>
      </c>
      <c r="P187" s="51" t="s">
        <v>70</v>
      </c>
      <c r="Q187" s="51" t="s">
        <v>38</v>
      </c>
      <c r="R187" s="55" t="s">
        <v>160</v>
      </c>
      <c r="S187" s="29" t="s">
        <v>40</v>
      </c>
      <c r="T187" s="29" t="s">
        <v>40</v>
      </c>
      <c r="U187" s="29" t="s">
        <v>41</v>
      </c>
      <c r="V187" s="30"/>
      <c r="W187" s="31"/>
      <c r="X187" s="31"/>
      <c r="Y187" s="20" t="str">
        <f t="shared" ca="1" si="15"/>
        <v>32 ans</v>
      </c>
      <c r="Z187" s="21" t="str">
        <f t="shared" ca="1" si="18"/>
        <v>NON</v>
      </c>
      <c r="AA187" s="22" t="str">
        <f t="shared" si="16"/>
        <v>MUZINGWA MWENEMWENYI, Christian</v>
      </c>
      <c r="AB187" s="61">
        <v>52490</v>
      </c>
      <c r="AC187" s="37" t="s">
        <v>1417</v>
      </c>
      <c r="AD187" s="23">
        <f t="shared" si="17"/>
        <v>45829</v>
      </c>
    </row>
    <row r="188" spans="1:30" x14ac:dyDescent="0.25">
      <c r="A188" s="24" t="s">
        <v>917</v>
      </c>
      <c r="B188" s="44" t="s">
        <v>918</v>
      </c>
      <c r="C188" s="44" t="s">
        <v>306</v>
      </c>
      <c r="D188" s="37" t="s">
        <v>919</v>
      </c>
      <c r="E188" s="45">
        <v>42826</v>
      </c>
      <c r="F188" s="46">
        <v>5</v>
      </c>
      <c r="G188" s="42">
        <f t="shared" si="13"/>
        <v>26732</v>
      </c>
      <c r="H188" t="s">
        <v>1418</v>
      </c>
      <c r="I188" s="59">
        <v>0</v>
      </c>
      <c r="J188" s="25" t="s">
        <v>152</v>
      </c>
      <c r="K188" s="26" t="s">
        <v>920</v>
      </c>
      <c r="L188" s="27"/>
      <c r="M188" s="28"/>
      <c r="N188" s="49" t="s">
        <v>154</v>
      </c>
      <c r="O188" s="15" t="str">
        <f t="shared" si="14"/>
        <v>A_02_02</v>
      </c>
      <c r="P188" s="51" t="s">
        <v>155</v>
      </c>
      <c r="Q188" s="51" t="s">
        <v>38</v>
      </c>
      <c r="R188" s="55" t="s">
        <v>39</v>
      </c>
      <c r="S188" s="29" t="s">
        <v>40</v>
      </c>
      <c r="T188" s="29" t="s">
        <v>40</v>
      </c>
      <c r="U188" s="29" t="s">
        <v>41</v>
      </c>
      <c r="V188" s="30"/>
      <c r="W188" s="31"/>
      <c r="X188" s="31"/>
      <c r="Y188" s="20" t="str">
        <f t="shared" ca="1" si="15"/>
        <v>50 ans</v>
      </c>
      <c r="Z188" s="21" t="str">
        <f t="shared" ca="1" si="18"/>
        <v>NON</v>
      </c>
      <c r="AA188" s="22" t="str">
        <f t="shared" si="16"/>
        <v>CLAESSENS, Bruno Louis Emmanuel</v>
      </c>
      <c r="AB188" s="61">
        <v>38433</v>
      </c>
      <c r="AC188" s="37" t="s">
        <v>1417</v>
      </c>
      <c r="AD188" s="23" t="e">
        <f t="shared" si="17"/>
        <v>#REF!</v>
      </c>
    </row>
    <row r="189" spans="1:30" x14ac:dyDescent="0.25">
      <c r="A189" s="24" t="s">
        <v>921</v>
      </c>
      <c r="B189" s="44" t="s">
        <v>922</v>
      </c>
      <c r="C189" s="44" t="s">
        <v>403</v>
      </c>
      <c r="D189" s="37" t="s">
        <v>923</v>
      </c>
      <c r="E189" s="45">
        <v>45019</v>
      </c>
      <c r="F189" s="46">
        <v>4</v>
      </c>
      <c r="G189" s="42">
        <f t="shared" si="13"/>
        <v>33356</v>
      </c>
      <c r="H189" t="s">
        <v>1418</v>
      </c>
      <c r="I189" s="59">
        <v>5</v>
      </c>
      <c r="J189" s="25" t="s">
        <v>34</v>
      </c>
      <c r="K189" s="26" t="s">
        <v>924</v>
      </c>
      <c r="L189" s="27"/>
      <c r="M189" s="28"/>
      <c r="N189" s="49" t="s">
        <v>79</v>
      </c>
      <c r="O189" s="15" t="str">
        <f t="shared" si="14"/>
        <v>COD2299_Z010201</v>
      </c>
      <c r="P189" s="51" t="s">
        <v>80</v>
      </c>
      <c r="Q189" s="51" t="s">
        <v>81</v>
      </c>
      <c r="R189" s="55" t="s">
        <v>51</v>
      </c>
      <c r="S189" s="29" t="s">
        <v>82</v>
      </c>
      <c r="T189" s="29"/>
      <c r="U189" s="29" t="s">
        <v>41</v>
      </c>
      <c r="V189" s="30"/>
      <c r="W189" s="31"/>
      <c r="X189" s="31"/>
      <c r="Y189" s="20" t="str">
        <f t="shared" ca="1" si="15"/>
        <v>32 ans</v>
      </c>
      <c r="Z189" s="21" t="str">
        <f t="shared" ca="1" si="18"/>
        <v>NON</v>
      </c>
      <c r="AA189" s="22" t="str">
        <f t="shared" si="16"/>
        <v>NIABALY, Seydina Ibrahim</v>
      </c>
      <c r="AB189" s="61">
        <v>52006</v>
      </c>
      <c r="AC189" s="37" t="s">
        <v>1417</v>
      </c>
      <c r="AD189" s="23">
        <f t="shared" si="17"/>
        <v>45750</v>
      </c>
    </row>
    <row r="190" spans="1:30" x14ac:dyDescent="0.25">
      <c r="A190" s="24" t="s">
        <v>925</v>
      </c>
      <c r="B190" s="44" t="s">
        <v>926</v>
      </c>
      <c r="C190" s="44" t="s">
        <v>604</v>
      </c>
      <c r="D190" s="37" t="s">
        <v>923</v>
      </c>
      <c r="E190" s="45">
        <v>45078</v>
      </c>
      <c r="F190" s="46">
        <v>4</v>
      </c>
      <c r="G190" s="42">
        <f t="shared" si="13"/>
        <v>25602</v>
      </c>
      <c r="H190" t="s">
        <v>1418</v>
      </c>
      <c r="I190" s="59">
        <v>5</v>
      </c>
      <c r="J190" s="25" t="s">
        <v>34</v>
      </c>
      <c r="K190" s="26">
        <v>1040370020301</v>
      </c>
      <c r="L190" s="27"/>
      <c r="M190" s="28"/>
      <c r="N190" s="49" t="s">
        <v>395</v>
      </c>
      <c r="O190" s="15" t="str">
        <f t="shared" si="14"/>
        <v>RDC1217511_Z010200</v>
      </c>
      <c r="P190" s="51" t="s">
        <v>396</v>
      </c>
      <c r="Q190" s="51" t="s">
        <v>61</v>
      </c>
      <c r="R190" s="55" t="s">
        <v>349</v>
      </c>
      <c r="S190" s="29" t="s">
        <v>40</v>
      </c>
      <c r="T190" s="29" t="s">
        <v>82</v>
      </c>
      <c r="U190" s="29" t="s">
        <v>41</v>
      </c>
      <c r="V190" s="30"/>
      <c r="W190" s="31"/>
      <c r="X190" s="31"/>
      <c r="Y190" s="20" t="str">
        <f t="shared" ca="1" si="15"/>
        <v>53 ans</v>
      </c>
      <c r="Z190" s="21" t="str">
        <f t="shared" ca="1" si="18"/>
        <v>NON</v>
      </c>
      <c r="AA190" s="22" t="str">
        <f t="shared" si="16"/>
        <v>Selemani, Nathalie</v>
      </c>
      <c r="AB190" s="61">
        <v>52516</v>
      </c>
      <c r="AC190" s="37" t="s">
        <v>1417</v>
      </c>
      <c r="AD190" s="23">
        <f t="shared" si="17"/>
        <v>46011</v>
      </c>
    </row>
    <row r="191" spans="1:30" s="32" customFormat="1" x14ac:dyDescent="0.25">
      <c r="A191" s="62" t="s">
        <v>927</v>
      </c>
      <c r="B191" s="33" t="s">
        <v>928</v>
      </c>
      <c r="C191" s="33"/>
      <c r="D191" s="32" t="s">
        <v>139</v>
      </c>
      <c r="E191" s="63">
        <v>44928</v>
      </c>
      <c r="F191" s="34" t="s">
        <v>140</v>
      </c>
      <c r="G191" s="64">
        <f t="shared" si="13"/>
        <v>23339</v>
      </c>
      <c r="H191" s="32" t="s">
        <v>1418</v>
      </c>
      <c r="I191" s="65">
        <v>8</v>
      </c>
      <c r="J191" s="63" t="s">
        <v>46</v>
      </c>
      <c r="K191" s="66"/>
      <c r="L191" s="67"/>
      <c r="M191" s="68"/>
      <c r="N191" s="35" t="s">
        <v>79</v>
      </c>
      <c r="O191" s="69" t="str">
        <f t="shared" si="14"/>
        <v>COD2299_Z010201</v>
      </c>
      <c r="P191" s="36" t="s">
        <v>80</v>
      </c>
      <c r="Q191" s="36" t="s">
        <v>81</v>
      </c>
      <c r="R191" s="52" t="s">
        <v>51</v>
      </c>
      <c r="S191" s="70" t="s">
        <v>82</v>
      </c>
      <c r="T191" s="70" t="s">
        <v>82</v>
      </c>
      <c r="U191" s="70" t="s">
        <v>41</v>
      </c>
      <c r="V191" s="71"/>
      <c r="W191" s="72"/>
      <c r="X191" s="72"/>
      <c r="Y191" s="73" t="str">
        <f t="shared" ca="1" si="15"/>
        <v>59 ans</v>
      </c>
      <c r="Z191" s="74" t="str">
        <f t="shared" ca="1" si="18"/>
        <v>NON</v>
      </c>
      <c r="AA191" s="75" t="str">
        <f t="shared" si="16"/>
        <v>OSOMBA PUTSHI, Hervé</v>
      </c>
      <c r="AB191" s="76">
        <v>50591</v>
      </c>
      <c r="AC191" s="32" t="s">
        <v>1417</v>
      </c>
      <c r="AD191" s="77">
        <f t="shared" si="17"/>
        <v>45750</v>
      </c>
    </row>
    <row r="192" spans="1:30" x14ac:dyDescent="0.25">
      <c r="A192" s="24" t="s">
        <v>929</v>
      </c>
      <c r="B192" s="44" t="s">
        <v>930</v>
      </c>
      <c r="C192" s="44" t="s">
        <v>869</v>
      </c>
      <c r="D192" s="37" t="s">
        <v>931</v>
      </c>
      <c r="E192" s="45">
        <v>44989</v>
      </c>
      <c r="F192" s="46">
        <v>2</v>
      </c>
      <c r="G192" s="42">
        <f t="shared" si="13"/>
        <v>34083</v>
      </c>
      <c r="H192" t="s">
        <v>1418</v>
      </c>
      <c r="I192" s="59">
        <v>1</v>
      </c>
      <c r="J192" s="25" t="s">
        <v>46</v>
      </c>
      <c r="K192" s="26"/>
      <c r="L192" s="27"/>
      <c r="M192" s="28"/>
      <c r="N192" s="49" t="s">
        <v>79</v>
      </c>
      <c r="O192" s="15" t="str">
        <f t="shared" si="14"/>
        <v>COD2299_Z010201</v>
      </c>
      <c r="P192" s="51" t="s">
        <v>80</v>
      </c>
      <c r="Q192" s="51" t="s">
        <v>81</v>
      </c>
      <c r="R192" s="55" t="s">
        <v>51</v>
      </c>
      <c r="S192" s="29" t="s">
        <v>82</v>
      </c>
      <c r="T192" s="29" t="s">
        <v>82</v>
      </c>
      <c r="U192" s="29" t="s">
        <v>41</v>
      </c>
      <c r="V192" s="30"/>
      <c r="W192" s="31"/>
      <c r="X192" s="31"/>
      <c r="Y192" s="20" t="str">
        <f t="shared" ca="1" si="15"/>
        <v>30 ans</v>
      </c>
      <c r="Z192" s="21" t="str">
        <f t="shared" ca="1" si="18"/>
        <v>NON</v>
      </c>
      <c r="AA192" s="22" t="str">
        <f t="shared" si="16"/>
        <v>OSOMBA PUTSHI, Hervé</v>
      </c>
      <c r="AB192" s="61">
        <v>51540</v>
      </c>
      <c r="AC192" s="37" t="s">
        <v>1417</v>
      </c>
      <c r="AD192" s="23">
        <f t="shared" si="17"/>
        <v>45657</v>
      </c>
    </row>
    <row r="193" spans="1:30" x14ac:dyDescent="0.25">
      <c r="A193" s="24" t="s">
        <v>932</v>
      </c>
      <c r="B193" s="44" t="s">
        <v>933</v>
      </c>
      <c r="C193" s="44" t="s">
        <v>934</v>
      </c>
      <c r="D193" s="37" t="s">
        <v>935</v>
      </c>
      <c r="E193" s="45">
        <v>44334</v>
      </c>
      <c r="F193" s="46">
        <v>5</v>
      </c>
      <c r="G193" s="42">
        <f t="shared" si="13"/>
        <v>28938</v>
      </c>
      <c r="H193" t="s">
        <v>1418</v>
      </c>
      <c r="I193" s="59">
        <v>6</v>
      </c>
      <c r="J193" s="25" t="s">
        <v>152</v>
      </c>
      <c r="K193" s="26">
        <v>1.10212019790324E+17</v>
      </c>
      <c r="L193" s="27"/>
      <c r="M193" s="28"/>
      <c r="N193" s="49" t="s">
        <v>154</v>
      </c>
      <c r="O193" s="15" t="str">
        <f t="shared" si="14"/>
        <v>A_02_02</v>
      </c>
      <c r="P193" s="51" t="s">
        <v>155</v>
      </c>
      <c r="Q193" s="51" t="s">
        <v>38</v>
      </c>
      <c r="R193" s="55" t="s">
        <v>39</v>
      </c>
      <c r="S193" s="29" t="s">
        <v>40</v>
      </c>
      <c r="T193" s="29" t="s">
        <v>40</v>
      </c>
      <c r="U193" s="29" t="s">
        <v>41</v>
      </c>
      <c r="V193" s="30"/>
      <c r="W193" s="31"/>
      <c r="X193" s="31"/>
      <c r="Y193" s="20" t="str">
        <f t="shared" ca="1" si="15"/>
        <v>44 ans</v>
      </c>
      <c r="Z193" s="21" t="str">
        <f t="shared" ca="1" si="18"/>
        <v>NON</v>
      </c>
      <c r="AA193" s="22" t="str">
        <f t="shared" si="16"/>
        <v>GATABAZI, Ismaïl</v>
      </c>
      <c r="AB193" s="61">
        <v>51971</v>
      </c>
      <c r="AC193" s="37" t="s">
        <v>1417</v>
      </c>
      <c r="AD193" s="23" t="e">
        <f t="shared" si="17"/>
        <v>#REF!</v>
      </c>
    </row>
    <row r="194" spans="1:30" x14ac:dyDescent="0.25">
      <c r="A194" s="24" t="s">
        <v>936</v>
      </c>
      <c r="B194" s="44" t="s">
        <v>937</v>
      </c>
      <c r="C194" s="44" t="s">
        <v>216</v>
      </c>
      <c r="D194" s="37" t="s">
        <v>938</v>
      </c>
      <c r="E194" s="45">
        <v>44927</v>
      </c>
      <c r="F194" s="46">
        <v>2</v>
      </c>
      <c r="G194" s="42">
        <f t="shared" si="13"/>
        <v>24437</v>
      </c>
      <c r="H194" t="s">
        <v>1418</v>
      </c>
      <c r="I194" s="59">
        <v>3</v>
      </c>
      <c r="J194" s="25" t="s">
        <v>46</v>
      </c>
      <c r="K194" s="26"/>
      <c r="L194" s="27"/>
      <c r="M194" s="28"/>
      <c r="N194" s="49" t="s">
        <v>105</v>
      </c>
      <c r="O194" s="15" t="str">
        <f t="shared" si="14"/>
        <v>RDC1217511_Z010200</v>
      </c>
      <c r="P194" s="51" t="s">
        <v>106</v>
      </c>
      <c r="Q194" s="51" t="s">
        <v>71</v>
      </c>
      <c r="R194" s="55" t="s">
        <v>72</v>
      </c>
      <c r="S194" s="29" t="s">
        <v>40</v>
      </c>
      <c r="T194" s="29" t="s">
        <v>74</v>
      </c>
      <c r="U194" s="29" t="s">
        <v>41</v>
      </c>
      <c r="V194" s="30"/>
      <c r="W194" s="31"/>
      <c r="X194" s="31"/>
      <c r="Y194" s="20" t="str">
        <f t="shared" ca="1" si="15"/>
        <v>56 ans</v>
      </c>
      <c r="Z194" s="21" t="str">
        <f t="shared" ca="1" si="18"/>
        <v>NON</v>
      </c>
      <c r="AA194" s="22" t="str">
        <f t="shared" si="16"/>
        <v>WETSHY, Bob SHOCHE</v>
      </c>
      <c r="AB194" s="61">
        <v>50608</v>
      </c>
      <c r="AC194" s="37" t="s">
        <v>1417</v>
      </c>
      <c r="AD194" s="23">
        <f t="shared" si="17"/>
        <v>45750</v>
      </c>
    </row>
    <row r="195" spans="1:30" x14ac:dyDescent="0.25">
      <c r="A195" s="24" t="s">
        <v>939</v>
      </c>
      <c r="B195" s="44" t="s">
        <v>940</v>
      </c>
      <c r="C195" s="44" t="s">
        <v>941</v>
      </c>
      <c r="D195" s="37" t="s">
        <v>139</v>
      </c>
      <c r="E195" s="45">
        <v>44928</v>
      </c>
      <c r="F195" s="46">
        <v>2</v>
      </c>
      <c r="G195" s="42">
        <f t="shared" ref="G195:G258" si="19">VLOOKUP(AB195,Go4HR,17,0)</f>
        <v>23405</v>
      </c>
      <c r="H195" t="s">
        <v>1418</v>
      </c>
      <c r="I195" s="59">
        <v>8</v>
      </c>
      <c r="J195" s="25" t="s">
        <v>46</v>
      </c>
      <c r="K195" s="26" t="s">
        <v>942</v>
      </c>
      <c r="L195" s="27"/>
      <c r="M195" s="28"/>
      <c r="N195" s="49" t="s">
        <v>395</v>
      </c>
      <c r="O195" s="15" t="str">
        <f t="shared" ref="O195:O226" si="20">LEFT(VLOOKUP(AB195,Go4HR,10,0),SEARCH("-",VLOOKUP(AB195,Go4HR,10,0))-1)</f>
        <v>COD2299_Z010201</v>
      </c>
      <c r="P195" s="51" t="s">
        <v>396</v>
      </c>
      <c r="Q195" s="51" t="s">
        <v>61</v>
      </c>
      <c r="R195" s="55" t="s">
        <v>349</v>
      </c>
      <c r="S195" s="29" t="s">
        <v>63</v>
      </c>
      <c r="T195" s="29" t="s">
        <v>63</v>
      </c>
      <c r="U195" s="29" t="s">
        <v>41</v>
      </c>
      <c r="V195" s="30"/>
      <c r="W195" s="31"/>
      <c r="X195" s="31"/>
      <c r="Y195" s="20" t="str">
        <f t="shared" ref="Y195:Y258" ca="1" si="21">DATEDIF(G195,TODAY(),"y")&amp;" "&amp;"ans"</f>
        <v>59 ans</v>
      </c>
      <c r="Z195" s="21" t="str">
        <f t="shared" ca="1" si="18"/>
        <v>NON</v>
      </c>
      <c r="AA195" s="22" t="str">
        <f t="shared" ref="AA195:AA258" si="22">VLOOKUP(AB195,Go4HR,11,0)</f>
        <v>MASARARA NGOMANWA, Séraphin</v>
      </c>
      <c r="AB195" s="61">
        <v>51257</v>
      </c>
      <c r="AC195" s="37" t="s">
        <v>1417</v>
      </c>
      <c r="AD195" s="23">
        <f t="shared" ref="AD195:AD258" si="23">VLOOKUP(AB195,Go4HR,14,0)</f>
        <v>45750</v>
      </c>
    </row>
    <row r="196" spans="1:30" x14ac:dyDescent="0.25">
      <c r="A196" s="24" t="s">
        <v>943</v>
      </c>
      <c r="B196" s="44" t="s">
        <v>944</v>
      </c>
      <c r="C196" s="44" t="s">
        <v>163</v>
      </c>
      <c r="D196" s="37" t="s">
        <v>945</v>
      </c>
      <c r="E196" s="45">
        <v>44928</v>
      </c>
      <c r="F196" s="46">
        <v>6</v>
      </c>
      <c r="G196" s="42">
        <f t="shared" si="19"/>
        <v>29836</v>
      </c>
      <c r="H196" s="25" t="s">
        <v>104</v>
      </c>
      <c r="I196" s="59">
        <v>0</v>
      </c>
      <c r="J196" s="25" t="s">
        <v>46</v>
      </c>
      <c r="K196" s="26"/>
      <c r="L196" s="27"/>
      <c r="M196" s="28"/>
      <c r="N196" s="49" t="s">
        <v>395</v>
      </c>
      <c r="O196" s="15" t="str">
        <f t="shared" si="20"/>
        <v>COD2299_Z010301</v>
      </c>
      <c r="P196" s="51" t="s">
        <v>396</v>
      </c>
      <c r="Q196" s="51" t="s">
        <v>61</v>
      </c>
      <c r="R196" s="55" t="s">
        <v>349</v>
      </c>
      <c r="S196" s="29" t="s">
        <v>40</v>
      </c>
      <c r="T196" s="29" t="s">
        <v>63</v>
      </c>
      <c r="U196" s="29" t="s">
        <v>41</v>
      </c>
      <c r="V196" s="30"/>
      <c r="W196" s="31"/>
      <c r="X196" s="31"/>
      <c r="Y196" s="20" t="str">
        <f t="shared" ca="1" si="21"/>
        <v>42 ans</v>
      </c>
      <c r="Z196" s="21" t="str">
        <f t="shared" ca="1" si="18"/>
        <v>NON</v>
      </c>
      <c r="AA196" s="22" t="str">
        <f t="shared" si="22"/>
        <v>INARUKUNDO, Clémentine</v>
      </c>
      <c r="AB196" s="61">
        <v>50564</v>
      </c>
      <c r="AC196" s="37" t="s">
        <v>1416</v>
      </c>
      <c r="AD196" s="23">
        <f t="shared" si="23"/>
        <v>45779</v>
      </c>
    </row>
    <row r="197" spans="1:30" x14ac:dyDescent="0.25">
      <c r="A197" s="24" t="s">
        <v>946</v>
      </c>
      <c r="B197" s="44" t="s">
        <v>947</v>
      </c>
      <c r="C197" s="44" t="s">
        <v>741</v>
      </c>
      <c r="D197" s="37" t="s">
        <v>948</v>
      </c>
      <c r="E197" s="45">
        <v>44713</v>
      </c>
      <c r="F197" s="46">
        <v>6</v>
      </c>
      <c r="G197" s="42">
        <f t="shared" si="19"/>
        <v>30314</v>
      </c>
      <c r="H197" t="s">
        <v>1418</v>
      </c>
      <c r="I197" s="59">
        <v>2</v>
      </c>
      <c r="J197" s="25" t="s">
        <v>46</v>
      </c>
      <c r="K197" s="26" t="s">
        <v>949</v>
      </c>
      <c r="L197" s="27"/>
      <c r="M197" s="28"/>
      <c r="N197" s="49" t="s">
        <v>69</v>
      </c>
      <c r="O197" s="15" t="str">
        <f t="shared" si="20"/>
        <v>RDC1419111_E010700</v>
      </c>
      <c r="P197" s="51" t="s">
        <v>70</v>
      </c>
      <c r="Q197" s="51" t="s">
        <v>38</v>
      </c>
      <c r="R197" s="55" t="s">
        <v>160</v>
      </c>
      <c r="S197" s="29" t="s">
        <v>40</v>
      </c>
      <c r="T197" s="29" t="s">
        <v>40</v>
      </c>
      <c r="U197" s="29" t="s">
        <v>41</v>
      </c>
      <c r="V197" s="30"/>
      <c r="W197" s="31"/>
      <c r="X197" s="31"/>
      <c r="Y197" s="20" t="str">
        <f t="shared" ca="1" si="21"/>
        <v>40 ans</v>
      </c>
      <c r="Z197" s="21" t="str">
        <f t="shared" ca="1" si="18"/>
        <v>NON</v>
      </c>
      <c r="AA197" s="22" t="str">
        <f t="shared" si="22"/>
        <v>KONAN, Kouassi Edouard</v>
      </c>
      <c r="AB197" s="61">
        <v>52495</v>
      </c>
      <c r="AC197" s="37" t="s">
        <v>1416</v>
      </c>
      <c r="AD197" s="23">
        <f t="shared" si="23"/>
        <v>45829</v>
      </c>
    </row>
    <row r="198" spans="1:30" x14ac:dyDescent="0.25">
      <c r="A198" s="24" t="s">
        <v>950</v>
      </c>
      <c r="B198" s="44" t="s">
        <v>951</v>
      </c>
      <c r="C198" s="44" t="s">
        <v>952</v>
      </c>
      <c r="D198" s="37" t="s">
        <v>953</v>
      </c>
      <c r="E198" s="45">
        <v>44927</v>
      </c>
      <c r="F198" s="46">
        <v>3</v>
      </c>
      <c r="G198" s="42">
        <f t="shared" si="19"/>
        <v>27439</v>
      </c>
      <c r="H198" t="s">
        <v>1418</v>
      </c>
      <c r="I198" s="59">
        <v>3</v>
      </c>
      <c r="J198" s="25" t="s">
        <v>46</v>
      </c>
      <c r="K198" s="26"/>
      <c r="L198" s="27"/>
      <c r="M198" s="28"/>
      <c r="N198" s="49" t="s">
        <v>105</v>
      </c>
      <c r="O198" s="15" t="str">
        <f t="shared" si="20"/>
        <v>COD2299_Z010201</v>
      </c>
      <c r="P198" s="51" t="s">
        <v>106</v>
      </c>
      <c r="Q198" s="51" t="s">
        <v>71</v>
      </c>
      <c r="R198" s="55" t="s">
        <v>72</v>
      </c>
      <c r="S198" s="29" t="s">
        <v>82</v>
      </c>
      <c r="T198" s="29" t="s">
        <v>195</v>
      </c>
      <c r="U198" s="29" t="s">
        <v>41</v>
      </c>
      <c r="V198" s="30"/>
      <c r="W198" s="31"/>
      <c r="X198" s="31"/>
      <c r="Y198" s="20" t="str">
        <f t="shared" ca="1" si="21"/>
        <v>48 ans</v>
      </c>
      <c r="Z198" s="21" t="str">
        <f t="shared" ca="1" si="18"/>
        <v>NON</v>
      </c>
      <c r="AA198" s="22" t="str">
        <f t="shared" si="22"/>
        <v>BARHIKEKA MACECE, Jean Baptiste</v>
      </c>
      <c r="AB198" s="61">
        <v>51006</v>
      </c>
      <c r="AC198" s="37" t="s">
        <v>1417</v>
      </c>
      <c r="AD198" s="23">
        <f t="shared" si="23"/>
        <v>45657</v>
      </c>
    </row>
    <row r="199" spans="1:30" x14ac:dyDescent="0.25">
      <c r="A199" s="24" t="s">
        <v>954</v>
      </c>
      <c r="B199" s="44" t="s">
        <v>955</v>
      </c>
      <c r="C199" s="44" t="s">
        <v>956</v>
      </c>
      <c r="D199" s="37" t="s">
        <v>957</v>
      </c>
      <c r="E199" s="45">
        <v>37696</v>
      </c>
      <c r="F199" s="46">
        <v>2</v>
      </c>
      <c r="G199" s="42">
        <f t="shared" si="19"/>
        <v>21463</v>
      </c>
      <c r="H199" t="s">
        <v>1418</v>
      </c>
      <c r="I199" s="59">
        <v>5</v>
      </c>
      <c r="J199" s="25" t="s">
        <v>152</v>
      </c>
      <c r="K199" s="26"/>
      <c r="L199" s="27"/>
      <c r="M199" s="28"/>
      <c r="N199" s="49" t="s">
        <v>154</v>
      </c>
      <c r="O199" s="15" t="str">
        <f t="shared" si="20"/>
        <v>A_02_03</v>
      </c>
      <c r="P199" s="51" t="s">
        <v>155</v>
      </c>
      <c r="Q199" s="51" t="s">
        <v>38</v>
      </c>
      <c r="R199" s="55" t="s">
        <v>39</v>
      </c>
      <c r="S199" s="29" t="s">
        <v>40</v>
      </c>
      <c r="T199" s="29" t="s">
        <v>40</v>
      </c>
      <c r="U199" s="29" t="s">
        <v>41</v>
      </c>
      <c r="V199" s="30"/>
      <c r="W199" s="31"/>
      <c r="X199" s="31"/>
      <c r="Y199" s="20" t="str">
        <f t="shared" ca="1" si="21"/>
        <v>65 ans</v>
      </c>
      <c r="Z199" s="21" t="str">
        <f t="shared" ca="1" si="18"/>
        <v>OUI</v>
      </c>
      <c r="AA199" s="22" t="str">
        <f t="shared" si="22"/>
        <v>NKAMAMBOTE SIASIA, José</v>
      </c>
      <c r="AB199" s="61">
        <v>38353</v>
      </c>
      <c r="AC199" s="37" t="s">
        <v>1417</v>
      </c>
      <c r="AD199" s="23" t="e">
        <f t="shared" si="23"/>
        <v>#REF!</v>
      </c>
    </row>
    <row r="200" spans="1:30" x14ac:dyDescent="0.25">
      <c r="A200" s="24" t="s">
        <v>958</v>
      </c>
      <c r="B200" s="44" t="s">
        <v>959</v>
      </c>
      <c r="C200" s="44" t="s">
        <v>960</v>
      </c>
      <c r="D200" s="37" t="s">
        <v>961</v>
      </c>
      <c r="E200" s="45">
        <v>44928</v>
      </c>
      <c r="F200" s="46">
        <v>6</v>
      </c>
      <c r="G200" s="42">
        <f t="shared" si="19"/>
        <v>29471</v>
      </c>
      <c r="H200" t="s">
        <v>1418</v>
      </c>
      <c r="I200" s="59">
        <v>3</v>
      </c>
      <c r="J200" s="25" t="s">
        <v>46</v>
      </c>
      <c r="K200" s="26" t="s">
        <v>962</v>
      </c>
      <c r="L200" s="27"/>
      <c r="M200" s="28"/>
      <c r="N200" s="49" t="s">
        <v>79</v>
      </c>
      <c r="O200" s="15" t="str">
        <f t="shared" si="20"/>
        <v>COD2299_Z010301</v>
      </c>
      <c r="P200" s="51" t="s">
        <v>80</v>
      </c>
      <c r="Q200" s="51" t="s">
        <v>81</v>
      </c>
      <c r="R200" s="55" t="s">
        <v>51</v>
      </c>
      <c r="S200" s="29" t="s">
        <v>40</v>
      </c>
      <c r="T200" s="29"/>
      <c r="U200" s="29" t="s">
        <v>41</v>
      </c>
      <c r="V200" s="30"/>
      <c r="W200" s="31"/>
      <c r="X200" s="31"/>
      <c r="Y200" s="20" t="str">
        <f t="shared" ca="1" si="21"/>
        <v>43 ans</v>
      </c>
      <c r="Z200" s="21" t="str">
        <f t="shared" ca="1" si="18"/>
        <v>NON</v>
      </c>
      <c r="AA200" s="22" t="str">
        <f t="shared" si="22"/>
        <v>NTEMA, Kiyayila Prosper</v>
      </c>
      <c r="AB200" s="61">
        <v>51811</v>
      </c>
      <c r="AC200" s="37" t="s">
        <v>1417</v>
      </c>
      <c r="AD200" s="23">
        <f t="shared" si="23"/>
        <v>45748</v>
      </c>
    </row>
    <row r="201" spans="1:30" x14ac:dyDescent="0.25">
      <c r="A201" s="24" t="s">
        <v>963</v>
      </c>
      <c r="B201" s="44" t="s">
        <v>964</v>
      </c>
      <c r="C201" s="44" t="s">
        <v>869</v>
      </c>
      <c r="D201" s="37" t="s">
        <v>965</v>
      </c>
      <c r="E201" s="45">
        <v>44704</v>
      </c>
      <c r="F201" s="46">
        <v>4</v>
      </c>
      <c r="G201" s="42">
        <f t="shared" si="19"/>
        <v>29000</v>
      </c>
      <c r="H201" t="s">
        <v>1418</v>
      </c>
      <c r="I201" s="59">
        <v>5</v>
      </c>
      <c r="J201" s="25" t="s">
        <v>46</v>
      </c>
      <c r="K201" s="26" t="s">
        <v>966</v>
      </c>
      <c r="L201" s="27"/>
      <c r="M201" s="28"/>
      <c r="N201" s="49" t="s">
        <v>178</v>
      </c>
      <c r="O201" s="15" t="str">
        <f t="shared" si="20"/>
        <v>COD20001_Z010301</v>
      </c>
      <c r="P201" s="51" t="s">
        <v>179</v>
      </c>
      <c r="Q201" s="51" t="s">
        <v>38</v>
      </c>
      <c r="R201" s="55" t="s">
        <v>180</v>
      </c>
      <c r="S201" s="29" t="s">
        <v>40</v>
      </c>
      <c r="T201" s="29" t="s">
        <v>40</v>
      </c>
      <c r="U201" s="29" t="s">
        <v>41</v>
      </c>
      <c r="V201" s="30"/>
      <c r="W201" s="31"/>
      <c r="X201" s="31"/>
      <c r="Y201" s="20" t="str">
        <f t="shared" ca="1" si="21"/>
        <v>44 ans</v>
      </c>
      <c r="Z201" s="21" t="str">
        <f t="shared" ca="1" si="18"/>
        <v>NON</v>
      </c>
      <c r="AA201" s="22" t="str">
        <f t="shared" si="22"/>
        <v>SOW, Ndeye Fatou</v>
      </c>
      <c r="AB201" s="61">
        <v>52474</v>
      </c>
      <c r="AC201" s="37" t="s">
        <v>1417</v>
      </c>
      <c r="AD201" s="23">
        <f t="shared" si="23"/>
        <v>46005</v>
      </c>
    </row>
    <row r="202" spans="1:30" x14ac:dyDescent="0.25">
      <c r="A202" s="24" t="s">
        <v>967</v>
      </c>
      <c r="B202" s="44" t="s">
        <v>968</v>
      </c>
      <c r="C202" s="44" t="s">
        <v>969</v>
      </c>
      <c r="D202" s="37" t="s">
        <v>970</v>
      </c>
      <c r="E202" s="45">
        <v>44928</v>
      </c>
      <c r="F202" s="46">
        <v>2</v>
      </c>
      <c r="G202" s="42">
        <f t="shared" si="19"/>
        <v>22433</v>
      </c>
      <c r="H202" t="s">
        <v>1418</v>
      </c>
      <c r="I202" s="59">
        <v>4</v>
      </c>
      <c r="J202" s="25" t="s">
        <v>46</v>
      </c>
      <c r="K202" s="26"/>
      <c r="L202" s="27"/>
      <c r="M202" s="28"/>
      <c r="N202" s="49" t="s">
        <v>79</v>
      </c>
      <c r="O202" s="15" t="str">
        <f t="shared" si="20"/>
        <v>COD2299_Z010201</v>
      </c>
      <c r="P202" s="51" t="s">
        <v>80</v>
      </c>
      <c r="Q202" s="51" t="s">
        <v>81</v>
      </c>
      <c r="R202" s="55" t="s">
        <v>51</v>
      </c>
      <c r="S202" s="29" t="s">
        <v>82</v>
      </c>
      <c r="T202" s="29" t="s">
        <v>82</v>
      </c>
      <c r="U202" s="29" t="s">
        <v>41</v>
      </c>
      <c r="V202" s="30"/>
      <c r="W202" s="31"/>
      <c r="X202" s="31"/>
      <c r="Y202" s="20" t="str">
        <f t="shared" ca="1" si="21"/>
        <v>62 ans</v>
      </c>
      <c r="Z202" s="21" t="str">
        <f t="shared" ca="1" si="18"/>
        <v>OUI</v>
      </c>
      <c r="AA202" s="22" t="str">
        <f t="shared" si="22"/>
        <v>OSOMBA PUTSHI, Hervé</v>
      </c>
      <c r="AB202" s="61">
        <v>50587</v>
      </c>
      <c r="AC202" s="37" t="s">
        <v>1417</v>
      </c>
      <c r="AD202" s="23">
        <f t="shared" si="23"/>
        <v>45750</v>
      </c>
    </row>
    <row r="203" spans="1:30" x14ac:dyDescent="0.25">
      <c r="A203" s="24" t="s">
        <v>971</v>
      </c>
      <c r="B203" s="44" t="s">
        <v>972</v>
      </c>
      <c r="C203" s="44" t="s">
        <v>973</v>
      </c>
      <c r="D203" s="37" t="s">
        <v>974</v>
      </c>
      <c r="E203" s="45">
        <v>45019</v>
      </c>
      <c r="F203" s="46">
        <v>6</v>
      </c>
      <c r="G203" s="42">
        <f t="shared" si="19"/>
        <v>23775</v>
      </c>
      <c r="H203" t="s">
        <v>1418</v>
      </c>
      <c r="I203" s="59">
        <v>3</v>
      </c>
      <c r="J203" s="25" t="s">
        <v>46</v>
      </c>
      <c r="K203" s="26" t="s">
        <v>975</v>
      </c>
      <c r="L203" s="27"/>
      <c r="M203" s="28"/>
      <c r="N203" s="49" t="s">
        <v>395</v>
      </c>
      <c r="O203" s="15" t="str">
        <f t="shared" si="20"/>
        <v>COD2299_Z010301</v>
      </c>
      <c r="P203" s="51" t="s">
        <v>396</v>
      </c>
      <c r="Q203" s="51" t="s">
        <v>61</v>
      </c>
      <c r="R203" s="55" t="s">
        <v>349</v>
      </c>
      <c r="S203" s="29" t="s">
        <v>40</v>
      </c>
      <c r="T203" s="29" t="s">
        <v>63</v>
      </c>
      <c r="U203" s="29" t="s">
        <v>41</v>
      </c>
      <c r="V203" s="30"/>
      <c r="W203" s="31"/>
      <c r="X203" s="31"/>
      <c r="Y203" s="20" t="str">
        <f t="shared" ca="1" si="21"/>
        <v>58 ans</v>
      </c>
      <c r="Z203" s="21" t="str">
        <f t="shared" ca="1" si="18"/>
        <v>NON</v>
      </c>
      <c r="AA203" s="22" t="str">
        <f t="shared" si="22"/>
        <v>GIACOMIN, Lorenzo</v>
      </c>
      <c r="AB203" s="61">
        <v>50582</v>
      </c>
      <c r="AC203" s="37" t="s">
        <v>1417</v>
      </c>
      <c r="AD203" s="23">
        <f t="shared" si="23"/>
        <v>45748</v>
      </c>
    </row>
    <row r="204" spans="1:30" x14ac:dyDescent="0.25">
      <c r="A204" s="24" t="s">
        <v>976</v>
      </c>
      <c r="B204" s="44" t="s">
        <v>977</v>
      </c>
      <c r="C204" s="44" t="s">
        <v>978</v>
      </c>
      <c r="D204" s="37" t="s">
        <v>223</v>
      </c>
      <c r="E204" s="45">
        <v>44928</v>
      </c>
      <c r="F204" s="46">
        <v>3</v>
      </c>
      <c r="G204" s="42">
        <f t="shared" si="19"/>
        <v>29806</v>
      </c>
      <c r="H204" s="25" t="s">
        <v>409</v>
      </c>
      <c r="I204" s="59">
        <v>3</v>
      </c>
      <c r="J204" s="25" t="s">
        <v>46</v>
      </c>
      <c r="K204" s="26"/>
      <c r="L204" s="27"/>
      <c r="M204" s="28"/>
      <c r="N204" s="49" t="s">
        <v>395</v>
      </c>
      <c r="O204" s="15" t="str">
        <f t="shared" si="20"/>
        <v>COD2299_Z010201</v>
      </c>
      <c r="P204" s="51" t="s">
        <v>396</v>
      </c>
      <c r="Q204" s="51" t="s">
        <v>61</v>
      </c>
      <c r="R204" s="55" t="s">
        <v>349</v>
      </c>
      <c r="S204" s="29" t="s">
        <v>63</v>
      </c>
      <c r="T204" s="29" t="s">
        <v>63</v>
      </c>
      <c r="U204" s="29" t="s">
        <v>41</v>
      </c>
      <c r="V204" s="30"/>
      <c r="W204" s="31"/>
      <c r="X204" s="31"/>
      <c r="Y204" s="20" t="str">
        <f t="shared" ca="1" si="21"/>
        <v>42 ans</v>
      </c>
      <c r="Z204" s="21" t="str">
        <f t="shared" ca="1" si="18"/>
        <v>NON</v>
      </c>
      <c r="AA204" s="22" t="str">
        <f t="shared" si="22"/>
        <v>Selemani, Nathalie</v>
      </c>
      <c r="AB204" s="61">
        <v>51117</v>
      </c>
      <c r="AC204" s="37" t="s">
        <v>1416</v>
      </c>
      <c r="AD204" s="23">
        <f t="shared" si="23"/>
        <v>45779</v>
      </c>
    </row>
    <row r="205" spans="1:30" x14ac:dyDescent="0.25">
      <c r="A205" s="24" t="s">
        <v>979</v>
      </c>
      <c r="B205" s="44" t="s">
        <v>980</v>
      </c>
      <c r="C205" s="44" t="s">
        <v>981</v>
      </c>
      <c r="D205" s="37" t="s">
        <v>139</v>
      </c>
      <c r="E205" s="45">
        <v>44927</v>
      </c>
      <c r="F205" s="46" t="s">
        <v>140</v>
      </c>
      <c r="G205" s="42">
        <f t="shared" si="19"/>
        <v>25483</v>
      </c>
      <c r="H205" t="s">
        <v>1418</v>
      </c>
      <c r="I205" s="59">
        <v>5</v>
      </c>
      <c r="J205" s="25" t="s">
        <v>46</v>
      </c>
      <c r="K205" s="26"/>
      <c r="L205" s="27"/>
      <c r="M205" s="28"/>
      <c r="N205" s="49" t="s">
        <v>133</v>
      </c>
      <c r="O205" s="15" t="str">
        <f t="shared" si="20"/>
        <v>COD2299_Z010201</v>
      </c>
      <c r="P205" s="51" t="s">
        <v>134</v>
      </c>
      <c r="Q205" s="51" t="s">
        <v>38</v>
      </c>
      <c r="R205" s="55" t="s">
        <v>135</v>
      </c>
      <c r="S205" s="29" t="s">
        <v>40</v>
      </c>
      <c r="T205" s="29" t="s">
        <v>40</v>
      </c>
      <c r="U205" s="29" t="s">
        <v>41</v>
      </c>
      <c r="V205" s="30"/>
      <c r="W205" s="31"/>
      <c r="X205" s="31"/>
      <c r="Y205" s="20" t="str">
        <f t="shared" ca="1" si="21"/>
        <v>53 ans</v>
      </c>
      <c r="Z205" s="21" t="str">
        <f t="shared" ca="1" si="18"/>
        <v>NON</v>
      </c>
      <c r="AA205" s="22" t="str">
        <f t="shared" si="22"/>
        <v>Tshiamala, Adolphe</v>
      </c>
      <c r="AB205" s="61">
        <v>52367</v>
      </c>
      <c r="AC205" s="37" t="s">
        <v>1417</v>
      </c>
      <c r="AD205" s="23">
        <f t="shared" si="23"/>
        <v>45809</v>
      </c>
    </row>
    <row r="206" spans="1:30" x14ac:dyDescent="0.25">
      <c r="A206" s="24" t="s">
        <v>982</v>
      </c>
      <c r="B206" s="44" t="s">
        <v>983</v>
      </c>
      <c r="C206" s="44" t="s">
        <v>984</v>
      </c>
      <c r="D206" s="37" t="s">
        <v>459</v>
      </c>
      <c r="E206" s="45">
        <v>45078</v>
      </c>
      <c r="F206" s="46">
        <v>4</v>
      </c>
      <c r="G206" s="42">
        <f t="shared" si="19"/>
        <v>26942</v>
      </c>
      <c r="H206" t="s">
        <v>1418</v>
      </c>
      <c r="I206" s="59">
        <v>3</v>
      </c>
      <c r="J206" s="25" t="s">
        <v>46</v>
      </c>
      <c r="K206" s="26"/>
      <c r="L206" s="27"/>
      <c r="M206" s="28"/>
      <c r="N206" s="49" t="s">
        <v>133</v>
      </c>
      <c r="O206" s="15" t="str">
        <f t="shared" si="20"/>
        <v>COD2299_Z010201</v>
      </c>
      <c r="P206" s="51" t="s">
        <v>134</v>
      </c>
      <c r="Q206" s="51" t="s">
        <v>38</v>
      </c>
      <c r="R206" s="55" t="s">
        <v>135</v>
      </c>
      <c r="S206" s="29" t="s">
        <v>40</v>
      </c>
      <c r="T206" s="29" t="s">
        <v>40</v>
      </c>
      <c r="U206" s="29" t="s">
        <v>41</v>
      </c>
      <c r="V206" s="30"/>
      <c r="W206" s="31"/>
      <c r="X206" s="31"/>
      <c r="Y206" s="20" t="str">
        <f t="shared" ca="1" si="21"/>
        <v>50 ans</v>
      </c>
      <c r="Z206" s="21" t="str">
        <f t="shared" ca="1" si="18"/>
        <v>NON</v>
      </c>
      <c r="AA206" s="22" t="str">
        <f t="shared" si="22"/>
        <v>MPAKA LUZOLO, Gisèle</v>
      </c>
      <c r="AB206" s="61">
        <v>51694</v>
      </c>
      <c r="AC206" s="37" t="s">
        <v>1417</v>
      </c>
      <c r="AD206" s="23">
        <f t="shared" si="23"/>
        <v>45809</v>
      </c>
    </row>
    <row r="207" spans="1:30" x14ac:dyDescent="0.25">
      <c r="A207" s="24" t="s">
        <v>985</v>
      </c>
      <c r="B207" s="44" t="s">
        <v>986</v>
      </c>
      <c r="C207" s="44" t="s">
        <v>987</v>
      </c>
      <c r="D207" s="37" t="s">
        <v>988</v>
      </c>
      <c r="E207" s="45">
        <v>44844</v>
      </c>
      <c r="F207" s="46">
        <v>4</v>
      </c>
      <c r="G207" s="42">
        <f t="shared" si="19"/>
        <v>26634</v>
      </c>
      <c r="H207" t="s">
        <v>1418</v>
      </c>
      <c r="I207" s="59">
        <v>5</v>
      </c>
      <c r="J207" s="25" t="s">
        <v>34</v>
      </c>
      <c r="K207" s="26" t="s">
        <v>989</v>
      </c>
      <c r="L207" s="27"/>
      <c r="M207" s="28"/>
      <c r="N207" s="49" t="s">
        <v>59</v>
      </c>
      <c r="O207" s="15" t="str">
        <f t="shared" si="20"/>
        <v>COD21005_Z010201</v>
      </c>
      <c r="P207" s="51" t="s">
        <v>60</v>
      </c>
      <c r="Q207" s="51" t="s">
        <v>38</v>
      </c>
      <c r="R207" s="55" t="s">
        <v>62</v>
      </c>
      <c r="S207" s="29" t="s">
        <v>92</v>
      </c>
      <c r="T207" s="29" t="s">
        <v>40</v>
      </c>
      <c r="U207" s="29" t="s">
        <v>41</v>
      </c>
      <c r="V207" s="30"/>
      <c r="W207" s="31"/>
      <c r="X207" s="31"/>
      <c r="Y207" s="20" t="str">
        <f t="shared" ca="1" si="21"/>
        <v>50 ans</v>
      </c>
      <c r="Z207" s="21" t="str">
        <f t="shared" ca="1" si="18"/>
        <v>NON</v>
      </c>
      <c r="AA207" s="22" t="str">
        <f t="shared" si="22"/>
        <v>Mbedi, Julie</v>
      </c>
      <c r="AB207" s="61">
        <v>50830</v>
      </c>
      <c r="AC207" s="37" t="s">
        <v>1416</v>
      </c>
      <c r="AD207" s="23">
        <f t="shared" si="23"/>
        <v>45659</v>
      </c>
    </row>
    <row r="208" spans="1:30" x14ac:dyDescent="0.25">
      <c r="A208" s="24" t="s">
        <v>990</v>
      </c>
      <c r="B208" s="44" t="s">
        <v>991</v>
      </c>
      <c r="C208" s="44" t="s">
        <v>992</v>
      </c>
      <c r="D208" s="37" t="s">
        <v>993</v>
      </c>
      <c r="E208" s="45">
        <v>45166</v>
      </c>
      <c r="F208" s="46" t="s">
        <v>103</v>
      </c>
      <c r="G208" s="42">
        <f t="shared" si="19"/>
        <v>36118</v>
      </c>
      <c r="H208" s="25" t="s">
        <v>104</v>
      </c>
      <c r="I208" s="59"/>
      <c r="J208" s="25" t="s">
        <v>34</v>
      </c>
      <c r="K208" s="26"/>
      <c r="L208" s="27"/>
      <c r="M208" s="28"/>
      <c r="N208" s="49" t="s">
        <v>395</v>
      </c>
      <c r="O208" s="15" t="str">
        <f t="shared" si="20"/>
        <v>COD2299_Z010201</v>
      </c>
      <c r="P208" s="51" t="s">
        <v>396</v>
      </c>
      <c r="Q208" s="51" t="s">
        <v>61</v>
      </c>
      <c r="R208" s="55" t="s">
        <v>349</v>
      </c>
      <c r="S208" s="29" t="s">
        <v>63</v>
      </c>
      <c r="T208" s="29" t="s">
        <v>63</v>
      </c>
      <c r="U208" s="29" t="s">
        <v>474</v>
      </c>
      <c r="V208" s="30"/>
      <c r="W208" s="31"/>
      <c r="X208" s="31"/>
      <c r="Y208" s="20" t="str">
        <f t="shared" ca="1" si="21"/>
        <v>24 ans</v>
      </c>
      <c r="Z208" s="21" t="str">
        <f t="shared" ca="1" si="18"/>
        <v>NON</v>
      </c>
      <c r="AA208" s="22" t="str">
        <f t="shared" si="22"/>
        <v>LUKUSA NTEMBUA, Bertholet</v>
      </c>
      <c r="AB208" s="61">
        <v>53153</v>
      </c>
      <c r="AC208" s="37" t="s">
        <v>1417</v>
      </c>
      <c r="AD208" s="23">
        <f t="shared" si="23"/>
        <v>45897</v>
      </c>
    </row>
    <row r="209" spans="1:30" x14ac:dyDescent="0.25">
      <c r="A209" s="24" t="s">
        <v>994</v>
      </c>
      <c r="B209" s="44" t="s">
        <v>995</v>
      </c>
      <c r="C209" s="44" t="s">
        <v>996</v>
      </c>
      <c r="D209" s="37" t="s">
        <v>997</v>
      </c>
      <c r="E209" s="45">
        <v>45061</v>
      </c>
      <c r="F209" s="46">
        <v>3</v>
      </c>
      <c r="G209" s="42">
        <f t="shared" si="19"/>
        <v>31213</v>
      </c>
      <c r="H209" t="s">
        <v>1418</v>
      </c>
      <c r="I209" s="59">
        <v>3</v>
      </c>
      <c r="J209" s="25" t="s">
        <v>46</v>
      </c>
      <c r="K209" s="26" t="s">
        <v>998</v>
      </c>
      <c r="L209" s="27"/>
      <c r="M209" s="28"/>
      <c r="N209" s="49" t="s">
        <v>395</v>
      </c>
      <c r="O209" s="15" t="str">
        <f t="shared" si="20"/>
        <v>COD2299_Z010201</v>
      </c>
      <c r="P209" s="51" t="s">
        <v>396</v>
      </c>
      <c r="Q209" s="51" t="s">
        <v>999</v>
      </c>
      <c r="R209" s="55" t="s">
        <v>349</v>
      </c>
      <c r="S209" s="29" t="s">
        <v>63</v>
      </c>
      <c r="T209" s="29" t="s">
        <v>686</v>
      </c>
      <c r="U209" s="29" t="s">
        <v>41</v>
      </c>
      <c r="V209" s="30"/>
      <c r="W209" s="31"/>
      <c r="X209" s="31"/>
      <c r="Y209" s="20" t="str">
        <f t="shared" ca="1" si="21"/>
        <v>38 ans</v>
      </c>
      <c r="Z209" s="21" t="str">
        <f t="shared" ca="1" si="18"/>
        <v>NON</v>
      </c>
      <c r="AA209" s="22" t="str">
        <f t="shared" si="22"/>
        <v>MUANZAMANDE, José-Muambanzambi</v>
      </c>
      <c r="AB209" s="61">
        <v>52682</v>
      </c>
      <c r="AC209" s="37" t="s">
        <v>1417</v>
      </c>
      <c r="AD209" s="23">
        <f t="shared" si="23"/>
        <v>45792</v>
      </c>
    </row>
    <row r="210" spans="1:30" x14ac:dyDescent="0.25">
      <c r="A210" s="24" t="s">
        <v>1000</v>
      </c>
      <c r="B210" s="44" t="s">
        <v>1001</v>
      </c>
      <c r="C210" s="44" t="s">
        <v>1002</v>
      </c>
      <c r="D210" s="37" t="s">
        <v>1003</v>
      </c>
      <c r="E210" s="45">
        <v>44851</v>
      </c>
      <c r="F210" s="46">
        <v>5</v>
      </c>
      <c r="G210" s="42">
        <f t="shared" si="19"/>
        <v>32809</v>
      </c>
      <c r="H210" s="25" t="s">
        <v>104</v>
      </c>
      <c r="I210" s="59">
        <v>1</v>
      </c>
      <c r="J210" s="25" t="s">
        <v>34</v>
      </c>
      <c r="K210" s="26" t="s">
        <v>1004</v>
      </c>
      <c r="L210" s="27"/>
      <c r="M210" s="28"/>
      <c r="N210" s="49" t="s">
        <v>97</v>
      </c>
      <c r="O210" s="15" t="str">
        <f t="shared" si="20"/>
        <v>Z030809</v>
      </c>
      <c r="P210" s="51" t="s">
        <v>98</v>
      </c>
      <c r="Q210" s="51" t="s">
        <v>81</v>
      </c>
      <c r="R210" s="55" t="s">
        <v>51</v>
      </c>
      <c r="S210" s="29" t="s">
        <v>74</v>
      </c>
      <c r="T210" s="29" t="s">
        <v>82</v>
      </c>
      <c r="U210" s="29" t="s">
        <v>41</v>
      </c>
      <c r="V210" s="30"/>
      <c r="W210" s="31"/>
      <c r="X210" s="31"/>
      <c r="Y210" s="20" t="str">
        <f t="shared" ca="1" si="21"/>
        <v>33 ans</v>
      </c>
      <c r="Z210" s="21" t="str">
        <f t="shared" ca="1" si="18"/>
        <v>NON</v>
      </c>
      <c r="AA210" s="22" t="str">
        <f t="shared" si="22"/>
        <v>RAJAONARISOA EP ANDRIANTAVY, Mamy Arivelo Hanitriniaina</v>
      </c>
      <c r="AB210" s="61">
        <v>52709</v>
      </c>
      <c r="AC210" s="37" t="s">
        <v>1416</v>
      </c>
      <c r="AD210" s="23">
        <f t="shared" si="23"/>
        <v>45582</v>
      </c>
    </row>
    <row r="211" spans="1:30" x14ac:dyDescent="0.25">
      <c r="A211" s="24" t="s">
        <v>1005</v>
      </c>
      <c r="B211" s="44" t="s">
        <v>1006</v>
      </c>
      <c r="C211" s="44" t="s">
        <v>1007</v>
      </c>
      <c r="D211" s="37" t="s">
        <v>1008</v>
      </c>
      <c r="E211" s="45">
        <v>44672</v>
      </c>
      <c r="F211" s="46">
        <v>3</v>
      </c>
      <c r="G211" s="42">
        <f t="shared" si="19"/>
        <v>34471</v>
      </c>
      <c r="H211" t="s">
        <v>1418</v>
      </c>
      <c r="I211" s="59">
        <v>1</v>
      </c>
      <c r="J211" s="25" t="s">
        <v>34</v>
      </c>
      <c r="K211" s="26" t="s">
        <v>1009</v>
      </c>
      <c r="L211" s="27"/>
      <c r="M211" s="28"/>
      <c r="N211" s="49" t="s">
        <v>36</v>
      </c>
      <c r="O211" s="15" t="str">
        <f t="shared" si="20"/>
        <v>COD2299_Z010301</v>
      </c>
      <c r="P211" s="51" t="s">
        <v>37</v>
      </c>
      <c r="Q211" s="51" t="s">
        <v>38</v>
      </c>
      <c r="R211" s="55" t="s">
        <v>39</v>
      </c>
      <c r="S211" s="29" t="s">
        <v>40</v>
      </c>
      <c r="T211" s="29" t="s">
        <v>40</v>
      </c>
      <c r="U211" s="29" t="s">
        <v>41</v>
      </c>
      <c r="V211" s="30"/>
      <c r="W211" s="31"/>
      <c r="X211" s="31"/>
      <c r="Y211" s="20" t="str">
        <f t="shared" ca="1" si="21"/>
        <v>29 ans</v>
      </c>
      <c r="Z211" s="21" t="str">
        <f t="shared" ca="1" si="18"/>
        <v>NON</v>
      </c>
      <c r="AA211" s="22" t="str">
        <f t="shared" si="22"/>
        <v>MALI FAIDA, Grâce</v>
      </c>
      <c r="AB211" s="61">
        <v>52187</v>
      </c>
      <c r="AC211" s="37" t="s">
        <v>1416</v>
      </c>
      <c r="AD211" s="23">
        <f t="shared" si="23"/>
        <v>45657</v>
      </c>
    </row>
    <row r="212" spans="1:30" x14ac:dyDescent="0.25">
      <c r="A212" s="24" t="s">
        <v>1010</v>
      </c>
      <c r="B212" s="44" t="s">
        <v>1011</v>
      </c>
      <c r="C212" s="44" t="s">
        <v>1012</v>
      </c>
      <c r="D212" s="37" t="s">
        <v>1013</v>
      </c>
      <c r="E212" s="45">
        <v>44928</v>
      </c>
      <c r="F212" s="46">
        <v>6</v>
      </c>
      <c r="G212" s="42">
        <f t="shared" si="19"/>
        <v>29257</v>
      </c>
      <c r="H212" t="s">
        <v>1418</v>
      </c>
      <c r="I212" s="59">
        <v>5</v>
      </c>
      <c r="J212" s="25" t="s">
        <v>46</v>
      </c>
      <c r="K212" s="26"/>
      <c r="L212" s="27"/>
      <c r="M212" s="28"/>
      <c r="N212" s="49" t="s">
        <v>145</v>
      </c>
      <c r="O212" s="15" t="str">
        <f t="shared" si="20"/>
        <v>RDC182081T_A010101</v>
      </c>
      <c r="P212" s="51" t="s">
        <v>146</v>
      </c>
      <c r="Q212" s="51" t="s">
        <v>71</v>
      </c>
      <c r="R212" s="55" t="s">
        <v>72</v>
      </c>
      <c r="S212" s="29" t="s">
        <v>40</v>
      </c>
      <c r="T212" s="29" t="s">
        <v>1014</v>
      </c>
      <c r="U212" s="29" t="s">
        <v>41</v>
      </c>
      <c r="V212" s="30"/>
      <c r="W212" s="31"/>
      <c r="X212" s="31"/>
      <c r="Y212" s="20" t="str">
        <f t="shared" ca="1" si="21"/>
        <v>43 ans</v>
      </c>
      <c r="Z212" s="21" t="str">
        <f t="shared" ca="1" si="18"/>
        <v>NON</v>
      </c>
      <c r="AA212" s="22" t="str">
        <f t="shared" si="22"/>
        <v>CYTRYN, Stéphane</v>
      </c>
      <c r="AB212" s="61">
        <v>50579</v>
      </c>
      <c r="AC212" s="37" t="s">
        <v>1417</v>
      </c>
      <c r="AD212" s="23">
        <f t="shared" si="23"/>
        <v>45291</v>
      </c>
    </row>
    <row r="213" spans="1:30" x14ac:dyDescent="0.25">
      <c r="A213" s="24" t="s">
        <v>1015</v>
      </c>
      <c r="B213" s="44" t="s">
        <v>1016</v>
      </c>
      <c r="C213" s="44" t="s">
        <v>1017</v>
      </c>
      <c r="D213" s="37" t="s">
        <v>1018</v>
      </c>
      <c r="E213" s="45">
        <v>44928</v>
      </c>
      <c r="F213" s="46">
        <v>5</v>
      </c>
      <c r="G213" s="42">
        <f t="shared" si="19"/>
        <v>31494</v>
      </c>
      <c r="H213" t="s">
        <v>1418</v>
      </c>
      <c r="I213" s="59">
        <v>4</v>
      </c>
      <c r="J213" s="25" t="s">
        <v>46</v>
      </c>
      <c r="K213" s="26"/>
      <c r="L213" s="27"/>
      <c r="M213" s="28"/>
      <c r="N213" s="49" t="s">
        <v>590</v>
      </c>
      <c r="O213" s="15" t="str">
        <f t="shared" si="20"/>
        <v>COD2299_Z010201</v>
      </c>
      <c r="P213" s="51" t="s">
        <v>1019</v>
      </c>
      <c r="Q213" s="51" t="s">
        <v>71</v>
      </c>
      <c r="R213" s="55" t="s">
        <v>72</v>
      </c>
      <c r="S213" s="29" t="s">
        <v>82</v>
      </c>
      <c r="T213" s="29" t="s">
        <v>477</v>
      </c>
      <c r="U213" s="29" t="s">
        <v>41</v>
      </c>
      <c r="V213" s="30"/>
      <c r="W213" s="31"/>
      <c r="X213" s="31"/>
      <c r="Y213" s="20" t="str">
        <f t="shared" ca="1" si="21"/>
        <v>37 ans</v>
      </c>
      <c r="Z213" s="21" t="str">
        <f t="shared" ca="1" si="18"/>
        <v>NON</v>
      </c>
      <c r="AA213" s="22" t="str">
        <f t="shared" si="22"/>
        <v>ADANDOTOKPA, Pamphile</v>
      </c>
      <c r="AB213" s="61">
        <v>50589</v>
      </c>
      <c r="AC213" s="37" t="s">
        <v>1417</v>
      </c>
      <c r="AD213" s="23">
        <f t="shared" si="23"/>
        <v>45657</v>
      </c>
    </row>
    <row r="214" spans="1:30" x14ac:dyDescent="0.25">
      <c r="A214" s="24" t="s">
        <v>1020</v>
      </c>
      <c r="B214" s="44" t="s">
        <v>1021</v>
      </c>
      <c r="C214" s="44" t="s">
        <v>1022</v>
      </c>
      <c r="D214" s="37" t="s">
        <v>938</v>
      </c>
      <c r="E214" s="45">
        <v>44928</v>
      </c>
      <c r="F214" s="46">
        <v>2</v>
      </c>
      <c r="G214" s="42">
        <f t="shared" si="19"/>
        <v>28647</v>
      </c>
      <c r="H214" t="s">
        <v>1418</v>
      </c>
      <c r="I214" s="59">
        <v>9</v>
      </c>
      <c r="J214" s="25" t="s">
        <v>46</v>
      </c>
      <c r="K214" s="26" t="s">
        <v>1023</v>
      </c>
      <c r="L214" s="27"/>
      <c r="M214" s="28"/>
      <c r="N214" s="49" t="s">
        <v>79</v>
      </c>
      <c r="O214" s="15" t="str">
        <f t="shared" si="20"/>
        <v>COD2299_Z010201</v>
      </c>
      <c r="P214" s="51" t="s">
        <v>80</v>
      </c>
      <c r="Q214" s="51" t="s">
        <v>81</v>
      </c>
      <c r="R214" s="55" t="s">
        <v>51</v>
      </c>
      <c r="S214" s="29" t="s">
        <v>82</v>
      </c>
      <c r="T214" s="29" t="s">
        <v>82</v>
      </c>
      <c r="U214" s="29" t="s">
        <v>41</v>
      </c>
      <c r="V214" s="30"/>
      <c r="W214" s="31"/>
      <c r="X214" s="31"/>
      <c r="Y214" s="20" t="str">
        <f t="shared" ca="1" si="21"/>
        <v>45 ans</v>
      </c>
      <c r="Z214" s="21" t="str">
        <f t="shared" ca="1" si="18"/>
        <v>NON</v>
      </c>
      <c r="AA214" s="22" t="str">
        <f t="shared" si="22"/>
        <v>MAMBO  FUNDI, Constantin</v>
      </c>
      <c r="AB214" s="61">
        <v>40460</v>
      </c>
      <c r="AC214" s="37" t="s">
        <v>1417</v>
      </c>
      <c r="AD214" s="23">
        <f t="shared" si="23"/>
        <v>45750</v>
      </c>
    </row>
    <row r="215" spans="1:30" x14ac:dyDescent="0.25">
      <c r="A215" s="24" t="s">
        <v>1024</v>
      </c>
      <c r="B215" s="44" t="s">
        <v>1025</v>
      </c>
      <c r="C215" s="44" t="s">
        <v>1026</v>
      </c>
      <c r="D215" s="37" t="s">
        <v>703</v>
      </c>
      <c r="E215" s="45">
        <v>44593</v>
      </c>
      <c r="F215" s="46">
        <v>6</v>
      </c>
      <c r="G215" s="42">
        <f t="shared" si="19"/>
        <v>28930</v>
      </c>
      <c r="H215" t="s">
        <v>1418</v>
      </c>
      <c r="I215" s="59">
        <v>4</v>
      </c>
      <c r="J215" s="25" t="s">
        <v>46</v>
      </c>
      <c r="K215" s="26" t="s">
        <v>1027</v>
      </c>
      <c r="L215" s="27"/>
      <c r="M215" s="28"/>
      <c r="N215" s="49" t="s">
        <v>145</v>
      </c>
      <c r="O215" s="15" t="str">
        <f t="shared" si="20"/>
        <v>RDC182081T_Z010113</v>
      </c>
      <c r="P215" s="51" t="s">
        <v>146</v>
      </c>
      <c r="Q215" s="51" t="s">
        <v>71</v>
      </c>
      <c r="R215" s="55" t="s">
        <v>72</v>
      </c>
      <c r="S215" s="29" t="s">
        <v>40</v>
      </c>
      <c r="T215" s="29" t="s">
        <v>207</v>
      </c>
      <c r="U215" s="29" t="s">
        <v>41</v>
      </c>
      <c r="V215" s="30"/>
      <c r="W215" s="31"/>
      <c r="X215" s="31"/>
      <c r="Y215" s="20" t="str">
        <f t="shared" ca="1" si="21"/>
        <v>44 ans</v>
      </c>
      <c r="Z215" s="21" t="str">
        <f t="shared" ca="1" si="18"/>
        <v>NON</v>
      </c>
      <c r="AA215" s="22" t="str">
        <f t="shared" si="22"/>
        <v>REUSENS, Olivier Jean L</v>
      </c>
      <c r="AB215" s="61">
        <v>39629</v>
      </c>
      <c r="AC215" s="37" t="s">
        <v>1417</v>
      </c>
      <c r="AD215" s="23">
        <f t="shared" si="23"/>
        <v>45289</v>
      </c>
    </row>
    <row r="216" spans="1:30" x14ac:dyDescent="0.25">
      <c r="A216" s="24" t="s">
        <v>1028</v>
      </c>
      <c r="B216" s="44" t="s">
        <v>1029</v>
      </c>
      <c r="C216" s="44" t="s">
        <v>1030</v>
      </c>
      <c r="D216" s="37" t="s">
        <v>139</v>
      </c>
      <c r="E216" s="45">
        <v>44928</v>
      </c>
      <c r="F216" s="46" t="s">
        <v>140</v>
      </c>
      <c r="G216" s="42">
        <f t="shared" si="19"/>
        <v>25886</v>
      </c>
      <c r="H216" t="s">
        <v>1418</v>
      </c>
      <c r="I216" s="59">
        <v>4</v>
      </c>
      <c r="J216" s="25" t="s">
        <v>46</v>
      </c>
      <c r="K216" s="26" t="s">
        <v>1031</v>
      </c>
      <c r="L216" s="27"/>
      <c r="M216" s="28"/>
      <c r="N216" s="49" t="s">
        <v>218</v>
      </c>
      <c r="O216" s="15" t="str">
        <f t="shared" si="20"/>
        <v>COD2299_Z010201</v>
      </c>
      <c r="P216" s="51" t="s">
        <v>219</v>
      </c>
      <c r="Q216" s="51" t="s">
        <v>90</v>
      </c>
      <c r="R216" s="55" t="s">
        <v>91</v>
      </c>
      <c r="S216" s="29" t="s">
        <v>40</v>
      </c>
      <c r="T216" s="29" t="s">
        <v>53</v>
      </c>
      <c r="U216" s="29" t="s">
        <v>41</v>
      </c>
      <c r="V216" s="30"/>
      <c r="W216" s="31"/>
      <c r="X216" s="31"/>
      <c r="Y216" s="20" t="str">
        <f t="shared" ca="1" si="21"/>
        <v>52 ans</v>
      </c>
      <c r="Z216" s="21" t="str">
        <f t="shared" ca="1" si="18"/>
        <v>NON</v>
      </c>
      <c r="AA216" s="22" t="str">
        <f t="shared" si="22"/>
        <v>MISENGA CIANYI, Jacqueline</v>
      </c>
      <c r="AB216" s="61">
        <v>50599</v>
      </c>
      <c r="AC216" s="37" t="s">
        <v>1417</v>
      </c>
      <c r="AD216" s="23">
        <f t="shared" si="23"/>
        <v>45657</v>
      </c>
    </row>
    <row r="217" spans="1:30" x14ac:dyDescent="0.25">
      <c r="A217" s="24" t="s">
        <v>1032</v>
      </c>
      <c r="B217" s="44" t="s">
        <v>1033</v>
      </c>
      <c r="C217" s="44" t="s">
        <v>1034</v>
      </c>
      <c r="D217" s="37" t="s">
        <v>139</v>
      </c>
      <c r="E217" s="45">
        <v>45019</v>
      </c>
      <c r="F217" s="46" t="s">
        <v>140</v>
      </c>
      <c r="G217" s="42">
        <f t="shared" si="19"/>
        <v>29493</v>
      </c>
      <c r="H217" t="s">
        <v>1418</v>
      </c>
      <c r="I217" s="59">
        <v>7</v>
      </c>
      <c r="J217" s="25" t="s">
        <v>34</v>
      </c>
      <c r="K217" s="26" t="s">
        <v>1035</v>
      </c>
      <c r="L217" s="27"/>
      <c r="M217" s="28"/>
      <c r="N217" s="49" t="s">
        <v>105</v>
      </c>
      <c r="O217" s="15" t="str">
        <f t="shared" si="20"/>
        <v>COD2299_Z010201</v>
      </c>
      <c r="P217" s="51" t="s">
        <v>106</v>
      </c>
      <c r="Q217" s="51" t="s">
        <v>71</v>
      </c>
      <c r="R217" s="55" t="s">
        <v>72</v>
      </c>
      <c r="S217" s="29"/>
      <c r="T217" s="29" t="s">
        <v>74</v>
      </c>
      <c r="U217" s="29" t="s">
        <v>41</v>
      </c>
      <c r="V217" s="30"/>
      <c r="W217" s="31"/>
      <c r="X217" s="31"/>
      <c r="Y217" s="20" t="str">
        <f t="shared" ca="1" si="21"/>
        <v>43 ans</v>
      </c>
      <c r="Z217" s="21" t="str">
        <f t="shared" ca="1" si="18"/>
        <v>NON</v>
      </c>
      <c r="AA217" s="22" t="str">
        <f t="shared" si="22"/>
        <v>WETSHY, Bob SHOCHE</v>
      </c>
      <c r="AB217" s="61">
        <v>52032</v>
      </c>
      <c r="AC217" s="37" t="s">
        <v>1417</v>
      </c>
      <c r="AD217" s="23">
        <f t="shared" si="23"/>
        <v>45657</v>
      </c>
    </row>
    <row r="218" spans="1:30" x14ac:dyDescent="0.25">
      <c r="A218" s="24" t="s">
        <v>1036</v>
      </c>
      <c r="B218" s="44" t="s">
        <v>1037</v>
      </c>
      <c r="C218" s="44" t="s">
        <v>1038</v>
      </c>
      <c r="D218" s="37" t="s">
        <v>509</v>
      </c>
      <c r="E218" s="45">
        <v>44896</v>
      </c>
      <c r="F218" s="46">
        <v>2</v>
      </c>
      <c r="G218" s="42">
        <f t="shared" si="19"/>
        <v>25809</v>
      </c>
      <c r="H218" t="s">
        <v>1418</v>
      </c>
      <c r="I218" s="59">
        <v>6</v>
      </c>
      <c r="J218" s="25" t="s">
        <v>46</v>
      </c>
      <c r="K218" s="26" t="s">
        <v>1039</v>
      </c>
      <c r="L218" s="27"/>
      <c r="M218" s="28"/>
      <c r="N218" s="49" t="s">
        <v>154</v>
      </c>
      <c r="O218" s="15" t="str">
        <f t="shared" si="20"/>
        <v>Z010200</v>
      </c>
      <c r="P218" s="51" t="s">
        <v>155</v>
      </c>
      <c r="Q218" s="51" t="s">
        <v>38</v>
      </c>
      <c r="R218" s="55" t="s">
        <v>39</v>
      </c>
      <c r="S218" s="29" t="s">
        <v>40</v>
      </c>
      <c r="T218" s="29" t="s">
        <v>40</v>
      </c>
      <c r="U218" s="29" t="s">
        <v>41</v>
      </c>
      <c r="V218" s="30"/>
      <c r="W218" s="31"/>
      <c r="X218" s="31"/>
      <c r="Y218" s="20" t="str">
        <f t="shared" ca="1" si="21"/>
        <v>53 ans</v>
      </c>
      <c r="Z218" s="21" t="str">
        <f t="shared" ca="1" si="18"/>
        <v>NON</v>
      </c>
      <c r="AA218" s="22" t="str">
        <f t="shared" si="22"/>
        <v>NKAMAMBOTE SIASIA, José</v>
      </c>
      <c r="AB218" s="61">
        <v>40416</v>
      </c>
      <c r="AC218" s="37" t="s">
        <v>1417</v>
      </c>
      <c r="AD218" s="23">
        <f t="shared" si="23"/>
        <v>45627</v>
      </c>
    </row>
    <row r="219" spans="1:30" x14ac:dyDescent="0.25">
      <c r="A219" s="24" t="s">
        <v>1040</v>
      </c>
      <c r="B219" s="44" t="s">
        <v>1041</v>
      </c>
      <c r="C219" s="44" t="s">
        <v>1042</v>
      </c>
      <c r="D219" s="37" t="s">
        <v>139</v>
      </c>
      <c r="E219" s="45">
        <v>45078</v>
      </c>
      <c r="F219" s="46" t="s">
        <v>140</v>
      </c>
      <c r="G219" s="42">
        <f t="shared" si="19"/>
        <v>25303</v>
      </c>
      <c r="H219" s="25" t="s">
        <v>104</v>
      </c>
      <c r="I219" s="59">
        <v>4</v>
      </c>
      <c r="J219" s="25" t="s">
        <v>46</v>
      </c>
      <c r="K219" s="26" t="s">
        <v>1043</v>
      </c>
      <c r="L219" s="27"/>
      <c r="M219" s="28"/>
      <c r="N219" s="49" t="s">
        <v>105</v>
      </c>
      <c r="O219" s="15" t="str">
        <f t="shared" si="20"/>
        <v>COD2299_Z010201</v>
      </c>
      <c r="P219" s="51" t="s">
        <v>106</v>
      </c>
      <c r="Q219" s="51" t="s">
        <v>71</v>
      </c>
      <c r="R219" s="55" t="s">
        <v>72</v>
      </c>
      <c r="S219" s="29" t="s">
        <v>74</v>
      </c>
      <c r="T219" s="29" t="s">
        <v>74</v>
      </c>
      <c r="U219" s="29" t="s">
        <v>41</v>
      </c>
      <c r="V219" s="30"/>
      <c r="W219" s="31"/>
      <c r="X219" s="31"/>
      <c r="Y219" s="20" t="str">
        <f t="shared" ca="1" si="21"/>
        <v>54 ans</v>
      </c>
      <c r="Z219" s="21" t="str">
        <f t="shared" ca="1" si="18"/>
        <v>NON</v>
      </c>
      <c r="AA219" s="22" t="str">
        <f t="shared" si="22"/>
        <v>WETSHY, Bob SHOCHE</v>
      </c>
      <c r="AB219" s="61">
        <v>50590</v>
      </c>
      <c r="AC219" s="37" t="s">
        <v>1417</v>
      </c>
      <c r="AD219" s="23">
        <f t="shared" si="23"/>
        <v>45809</v>
      </c>
    </row>
    <row r="220" spans="1:30" x14ac:dyDescent="0.25">
      <c r="A220" s="24" t="s">
        <v>1044</v>
      </c>
      <c r="B220" s="44" t="s">
        <v>1045</v>
      </c>
      <c r="C220" s="44" t="s">
        <v>1046</v>
      </c>
      <c r="D220" s="37" t="s">
        <v>139</v>
      </c>
      <c r="E220" s="45">
        <v>44949</v>
      </c>
      <c r="F220" s="46" t="s">
        <v>140</v>
      </c>
      <c r="G220" s="42">
        <f t="shared" si="19"/>
        <v>33741</v>
      </c>
      <c r="H220" s="25" t="s">
        <v>104</v>
      </c>
      <c r="I220" s="59">
        <v>1</v>
      </c>
      <c r="J220" s="25" t="s">
        <v>34</v>
      </c>
      <c r="K220" s="26">
        <v>105239205170</v>
      </c>
      <c r="L220" s="27"/>
      <c r="M220" s="28"/>
      <c r="N220" s="49" t="s">
        <v>59</v>
      </c>
      <c r="O220" s="15" t="str">
        <f t="shared" si="20"/>
        <v>Z_01_03</v>
      </c>
      <c r="P220" s="51" t="s">
        <v>60</v>
      </c>
      <c r="Q220" s="51" t="s">
        <v>999</v>
      </c>
      <c r="R220" s="55" t="s">
        <v>62</v>
      </c>
      <c r="S220" s="29" t="s">
        <v>686</v>
      </c>
      <c r="T220" s="29" t="s">
        <v>686</v>
      </c>
      <c r="U220" s="29" t="s">
        <v>474</v>
      </c>
      <c r="V220" s="30"/>
      <c r="W220" s="31"/>
      <c r="X220" s="31"/>
      <c r="Y220" s="20" t="str">
        <f t="shared" ca="1" si="21"/>
        <v>31 ans</v>
      </c>
      <c r="Z220" s="21" t="str">
        <f t="shared" ca="1" si="18"/>
        <v>NON</v>
      </c>
      <c r="AA220" s="22" t="str">
        <f t="shared" si="22"/>
        <v>LWANZO, Vincent de Paul</v>
      </c>
      <c r="AB220" s="61">
        <v>52837</v>
      </c>
      <c r="AC220" s="37" t="s">
        <v>1417</v>
      </c>
      <c r="AD220" s="23">
        <f t="shared" si="23"/>
        <v>45704</v>
      </c>
    </row>
    <row r="221" spans="1:30" x14ac:dyDescent="0.25">
      <c r="A221" s="24" t="s">
        <v>1047</v>
      </c>
      <c r="B221" s="44" t="s">
        <v>1048</v>
      </c>
      <c r="C221" s="44" t="s">
        <v>1049</v>
      </c>
      <c r="D221" s="37" t="s">
        <v>139</v>
      </c>
      <c r="E221" s="45">
        <v>44949</v>
      </c>
      <c r="F221" s="46" t="s">
        <v>140</v>
      </c>
      <c r="G221" s="42">
        <f t="shared" si="19"/>
        <v>25823</v>
      </c>
      <c r="H221" t="s">
        <v>1418</v>
      </c>
      <c r="I221" s="59">
        <v>3</v>
      </c>
      <c r="J221" s="25" t="s">
        <v>34</v>
      </c>
      <c r="K221" s="26" t="s">
        <v>1050</v>
      </c>
      <c r="L221" s="27"/>
      <c r="M221" s="28"/>
      <c r="N221" s="49" t="s">
        <v>59</v>
      </c>
      <c r="O221" s="15" t="str">
        <f t="shared" si="20"/>
        <v>COD2299_Z010201</v>
      </c>
      <c r="P221" s="51" t="s">
        <v>60</v>
      </c>
      <c r="Q221" s="51" t="s">
        <v>999</v>
      </c>
      <c r="R221" s="55" t="s">
        <v>62</v>
      </c>
      <c r="S221" s="29" t="s">
        <v>686</v>
      </c>
      <c r="T221" s="29" t="s">
        <v>686</v>
      </c>
      <c r="U221" s="29" t="s">
        <v>474</v>
      </c>
      <c r="V221" s="30"/>
      <c r="W221" s="31"/>
      <c r="X221" s="31"/>
      <c r="Y221" s="20" t="str">
        <f t="shared" ca="1" si="21"/>
        <v>53 ans</v>
      </c>
      <c r="Z221" s="21" t="str">
        <f t="shared" ca="1" si="18"/>
        <v>NON</v>
      </c>
      <c r="AA221" s="22" t="str">
        <f t="shared" si="22"/>
        <v>MASARARA NGOMANWA, Séraphin</v>
      </c>
      <c r="AB221" s="61">
        <v>52836</v>
      </c>
      <c r="AC221" s="37" t="s">
        <v>1417</v>
      </c>
      <c r="AD221" s="23">
        <f t="shared" si="23"/>
        <v>45680</v>
      </c>
    </row>
    <row r="222" spans="1:30" x14ac:dyDescent="0.25">
      <c r="A222" s="24" t="s">
        <v>1051</v>
      </c>
      <c r="B222" s="44" t="s">
        <v>1052</v>
      </c>
      <c r="C222" s="44" t="s">
        <v>504</v>
      </c>
      <c r="D222" s="37" t="s">
        <v>1053</v>
      </c>
      <c r="E222" s="45">
        <v>44928</v>
      </c>
      <c r="F222" s="46">
        <v>3</v>
      </c>
      <c r="G222" s="42">
        <f t="shared" si="19"/>
        <v>26226</v>
      </c>
      <c r="H222" t="s">
        <v>1418</v>
      </c>
      <c r="I222" s="59">
        <v>7</v>
      </c>
      <c r="J222" s="25" t="s">
        <v>46</v>
      </c>
      <c r="K222" s="26" t="s">
        <v>1054</v>
      </c>
      <c r="L222" s="27"/>
      <c r="M222" s="28"/>
      <c r="N222" s="49" t="s">
        <v>69</v>
      </c>
      <c r="O222" s="15" t="str">
        <f t="shared" si="20"/>
        <v>COD2299_Z010201</v>
      </c>
      <c r="P222" s="51" t="s">
        <v>70</v>
      </c>
      <c r="Q222" s="51" t="s">
        <v>90</v>
      </c>
      <c r="R222" s="55" t="s">
        <v>91</v>
      </c>
      <c r="S222" s="29" t="s">
        <v>92</v>
      </c>
      <c r="T222" s="29" t="s">
        <v>92</v>
      </c>
      <c r="U222" s="29" t="s">
        <v>41</v>
      </c>
      <c r="V222" s="30"/>
      <c r="W222" s="31"/>
      <c r="X222" s="31"/>
      <c r="Y222" s="20" t="str">
        <f t="shared" ca="1" si="21"/>
        <v>51 ans</v>
      </c>
      <c r="Z222" s="21" t="str">
        <f t="shared" ca="1" si="18"/>
        <v>NON</v>
      </c>
      <c r="AA222" s="22" t="str">
        <f t="shared" si="22"/>
        <v>CHIRINGA MUKABA, Marcel</v>
      </c>
      <c r="AB222" s="61">
        <v>40205</v>
      </c>
      <c r="AC222" s="37" t="s">
        <v>1417</v>
      </c>
      <c r="AD222" s="23">
        <f t="shared" si="23"/>
        <v>45293</v>
      </c>
    </row>
    <row r="223" spans="1:30" x14ac:dyDescent="0.25">
      <c r="A223" s="24" t="s">
        <v>1055</v>
      </c>
      <c r="B223" s="44" t="s">
        <v>1056</v>
      </c>
      <c r="C223" s="44" t="s">
        <v>1057</v>
      </c>
      <c r="D223" s="37" t="s">
        <v>1058</v>
      </c>
      <c r="E223" s="45">
        <v>44977</v>
      </c>
      <c r="F223" s="46">
        <v>5</v>
      </c>
      <c r="G223" s="42">
        <f t="shared" si="19"/>
        <v>29952</v>
      </c>
      <c r="H223" t="s">
        <v>1418</v>
      </c>
      <c r="I223" s="59"/>
      <c r="J223" s="25" t="s">
        <v>34</v>
      </c>
      <c r="K223" s="26" t="s">
        <v>1059</v>
      </c>
      <c r="L223" s="27"/>
      <c r="M223" s="28"/>
      <c r="N223" s="49" t="s">
        <v>178</v>
      </c>
      <c r="O223" s="15" t="str">
        <f t="shared" si="20"/>
        <v>COD21002_Z010201</v>
      </c>
      <c r="P223" s="51" t="s">
        <v>461</v>
      </c>
      <c r="Q223" s="51" t="s">
        <v>38</v>
      </c>
      <c r="R223" s="55" t="s">
        <v>180</v>
      </c>
      <c r="S223" s="29" t="s">
        <v>40</v>
      </c>
      <c r="T223" s="29" t="s">
        <v>40</v>
      </c>
      <c r="U223" s="29" t="s">
        <v>41</v>
      </c>
      <c r="V223" s="30"/>
      <c r="W223" s="31"/>
      <c r="X223" s="31"/>
      <c r="Y223" s="20" t="str">
        <f t="shared" ca="1" si="21"/>
        <v>41 ans</v>
      </c>
      <c r="Z223" s="21" t="str">
        <f t="shared" ca="1" si="18"/>
        <v>NON</v>
      </c>
      <c r="AA223" s="22" t="str">
        <f t="shared" si="22"/>
        <v>Rasamoelina, Harison Cesaire</v>
      </c>
      <c r="AB223" s="61">
        <v>52841</v>
      </c>
      <c r="AC223" s="37" t="s">
        <v>1417</v>
      </c>
      <c r="AD223" s="23">
        <f t="shared" si="23"/>
        <v>45342</v>
      </c>
    </row>
    <row r="224" spans="1:30" x14ac:dyDescent="0.25">
      <c r="A224" s="24" t="s">
        <v>1060</v>
      </c>
      <c r="B224" s="44" t="s">
        <v>1061</v>
      </c>
      <c r="C224" s="44" t="s">
        <v>1062</v>
      </c>
      <c r="D224" s="37" t="s">
        <v>1063</v>
      </c>
      <c r="E224" s="45">
        <v>44991</v>
      </c>
      <c r="F224" s="46">
        <v>5</v>
      </c>
      <c r="G224" s="42">
        <f t="shared" si="19"/>
        <v>24533</v>
      </c>
      <c r="H224" t="s">
        <v>1418</v>
      </c>
      <c r="I224" s="59">
        <v>9</v>
      </c>
      <c r="J224" s="25" t="s">
        <v>34</v>
      </c>
      <c r="K224" s="26"/>
      <c r="L224" s="27"/>
      <c r="M224" s="28"/>
      <c r="N224" s="49" t="s">
        <v>145</v>
      </c>
      <c r="O224" s="15" t="str">
        <f t="shared" si="20"/>
        <v>COD2299_Z010201</v>
      </c>
      <c r="P224" s="51" t="s">
        <v>146</v>
      </c>
      <c r="Q224" s="51" t="s">
        <v>71</v>
      </c>
      <c r="R224" s="55" t="s">
        <v>72</v>
      </c>
      <c r="S224" s="29" t="s">
        <v>40</v>
      </c>
      <c r="T224" s="29" t="s">
        <v>207</v>
      </c>
      <c r="U224" s="29" t="s">
        <v>41</v>
      </c>
      <c r="V224" s="30"/>
      <c r="W224" s="31"/>
      <c r="X224" s="31"/>
      <c r="Y224" s="20" t="str">
        <f t="shared" ca="1" si="21"/>
        <v>56 ans</v>
      </c>
      <c r="Z224" s="21" t="str">
        <f t="shared" ca="1" si="18"/>
        <v>NON</v>
      </c>
      <c r="AA224" s="22" t="str">
        <f t="shared" si="22"/>
        <v>CYTRYN, Stéphane</v>
      </c>
      <c r="AB224" s="61">
        <v>52864</v>
      </c>
      <c r="AC224" s="37" t="s">
        <v>1417</v>
      </c>
      <c r="AD224" s="23">
        <f t="shared" si="23"/>
        <v>45291</v>
      </c>
    </row>
    <row r="225" spans="1:30" x14ac:dyDescent="0.25">
      <c r="A225" s="24" t="s">
        <v>1064</v>
      </c>
      <c r="B225" s="44" t="s">
        <v>1065</v>
      </c>
      <c r="C225" s="44" t="s">
        <v>513</v>
      </c>
      <c r="D225" s="37" t="s">
        <v>1066</v>
      </c>
      <c r="E225" s="45">
        <v>45028</v>
      </c>
      <c r="F225" s="46">
        <v>5</v>
      </c>
      <c r="G225" s="42">
        <f t="shared" si="19"/>
        <v>33874</v>
      </c>
      <c r="H225" t="s">
        <v>1418</v>
      </c>
      <c r="I225" s="59">
        <v>1</v>
      </c>
      <c r="J225" s="25" t="s">
        <v>34</v>
      </c>
      <c r="K225" s="26" t="s">
        <v>1067</v>
      </c>
      <c r="L225" s="27"/>
      <c r="M225" s="28"/>
      <c r="N225" s="49" t="s">
        <v>59</v>
      </c>
      <c r="O225" s="15" t="str">
        <f t="shared" si="20"/>
        <v>RDC182081T_Z010104</v>
      </c>
      <c r="P225" s="51" t="s">
        <v>60</v>
      </c>
      <c r="Q225" s="51" t="s">
        <v>38</v>
      </c>
      <c r="R225" s="55" t="s">
        <v>62</v>
      </c>
      <c r="S225" s="29" t="s">
        <v>92</v>
      </c>
      <c r="T225" s="29" t="s">
        <v>40</v>
      </c>
      <c r="U225" s="29" t="s">
        <v>474</v>
      </c>
      <c r="V225" s="30"/>
      <c r="W225" s="31"/>
      <c r="X225" s="31"/>
      <c r="Y225" s="20" t="str">
        <f t="shared" ca="1" si="21"/>
        <v>31 ans</v>
      </c>
      <c r="Z225" s="21" t="str">
        <f t="shared" ca="1" si="18"/>
        <v>NON</v>
      </c>
      <c r="AA225" s="22" t="str">
        <f t="shared" si="22"/>
        <v>VANSTALLEN, CHARLOTTE</v>
      </c>
      <c r="AB225" s="61">
        <v>52937</v>
      </c>
      <c r="AC225" s="37" t="s">
        <v>1417</v>
      </c>
      <c r="AD225" s="23">
        <f t="shared" si="23"/>
        <v>45750</v>
      </c>
    </row>
    <row r="226" spans="1:30" x14ac:dyDescent="0.25">
      <c r="A226" s="24" t="s">
        <v>1068</v>
      </c>
      <c r="B226" s="44" t="s">
        <v>1069</v>
      </c>
      <c r="C226" s="44" t="s">
        <v>543</v>
      </c>
      <c r="D226" s="37" t="s">
        <v>1070</v>
      </c>
      <c r="E226" s="45">
        <v>45019</v>
      </c>
      <c r="F226" s="46">
        <v>4</v>
      </c>
      <c r="G226" s="42">
        <f t="shared" si="19"/>
        <v>25545</v>
      </c>
      <c r="H226" t="s">
        <v>1418</v>
      </c>
      <c r="I226" s="59">
        <v>5</v>
      </c>
      <c r="J226" s="25" t="s">
        <v>34</v>
      </c>
      <c r="K226" s="26" t="s">
        <v>1071</v>
      </c>
      <c r="L226" s="27"/>
      <c r="M226" s="28"/>
      <c r="N226" s="49" t="s">
        <v>36</v>
      </c>
      <c r="O226" s="15" t="str">
        <f t="shared" si="20"/>
        <v>COD22029_Z010202</v>
      </c>
      <c r="P226" s="51" t="s">
        <v>37</v>
      </c>
      <c r="Q226" s="51" t="s">
        <v>38</v>
      </c>
      <c r="R226" s="55" t="s">
        <v>39</v>
      </c>
      <c r="S226" s="29" t="s">
        <v>40</v>
      </c>
      <c r="T226" s="29" t="s">
        <v>40</v>
      </c>
      <c r="U226" s="29" t="s">
        <v>474</v>
      </c>
      <c r="V226" s="30"/>
      <c r="W226" s="31"/>
      <c r="X226" s="31"/>
      <c r="Y226" s="20" t="str">
        <f t="shared" ca="1" si="21"/>
        <v>53 ans</v>
      </c>
      <c r="Z226" s="21" t="str">
        <f t="shared" ca="1" si="18"/>
        <v>NON</v>
      </c>
      <c r="AA226" s="22" t="str">
        <f t="shared" si="22"/>
        <v>LECOMTE, Léa Isabelle Sylvie</v>
      </c>
      <c r="AB226" s="61">
        <v>52920</v>
      </c>
      <c r="AC226" s="37" t="s">
        <v>1417</v>
      </c>
      <c r="AD226" s="23">
        <f t="shared" si="23"/>
        <v>45750</v>
      </c>
    </row>
    <row r="227" spans="1:30" x14ac:dyDescent="0.25">
      <c r="A227" s="24" t="s">
        <v>1072</v>
      </c>
      <c r="B227" s="44" t="s">
        <v>1073</v>
      </c>
      <c r="C227" s="44" t="s">
        <v>1074</v>
      </c>
      <c r="D227" s="37" t="s">
        <v>1075</v>
      </c>
      <c r="E227" s="45">
        <v>45028</v>
      </c>
      <c r="F227" s="46">
        <v>3</v>
      </c>
      <c r="G227" s="42">
        <f t="shared" si="19"/>
        <v>28143</v>
      </c>
      <c r="H227" t="s">
        <v>1418</v>
      </c>
      <c r="I227" s="59">
        <v>5</v>
      </c>
      <c r="J227" s="25" t="s">
        <v>34</v>
      </c>
      <c r="K227" s="26" t="s">
        <v>1076</v>
      </c>
      <c r="L227" s="27"/>
      <c r="M227" s="28"/>
      <c r="N227" s="49" t="s">
        <v>36</v>
      </c>
      <c r="O227" s="15" t="str">
        <f t="shared" ref="O227:O258" si="24">LEFT(VLOOKUP(AB227,Go4HR,10,0),SEARCH("-",VLOOKUP(AB227,Go4HR,10,0))-1)</f>
        <v>COD2299_Z010201</v>
      </c>
      <c r="P227" s="51" t="s">
        <v>37</v>
      </c>
      <c r="Q227" s="51" t="s">
        <v>38</v>
      </c>
      <c r="R227" s="55" t="s">
        <v>39</v>
      </c>
      <c r="S227" s="29" t="s">
        <v>40</v>
      </c>
      <c r="T227" s="29" t="s">
        <v>40</v>
      </c>
      <c r="U227" s="29" t="s">
        <v>474</v>
      </c>
      <c r="V227" s="30"/>
      <c r="W227" s="31"/>
      <c r="X227" s="31"/>
      <c r="Y227" s="20" t="str">
        <f t="shared" ca="1" si="21"/>
        <v>46 ans</v>
      </c>
      <c r="Z227" s="21" t="str">
        <f t="shared" ca="1" si="18"/>
        <v>NON</v>
      </c>
      <c r="AA227" s="22" t="str">
        <f t="shared" si="22"/>
        <v>LECOMTE, Léa Isabelle Sylvie</v>
      </c>
      <c r="AB227" s="61">
        <v>52936</v>
      </c>
      <c r="AC227" s="37" t="s">
        <v>1416</v>
      </c>
      <c r="AD227" s="23">
        <f t="shared" si="23"/>
        <v>45393</v>
      </c>
    </row>
    <row r="228" spans="1:30" x14ac:dyDescent="0.25">
      <c r="A228" s="24" t="s">
        <v>1077</v>
      </c>
      <c r="B228" s="44" t="s">
        <v>1078</v>
      </c>
      <c r="C228" s="44" t="s">
        <v>1079</v>
      </c>
      <c r="D228" s="37" t="s">
        <v>1080</v>
      </c>
      <c r="E228" s="45">
        <v>45026</v>
      </c>
      <c r="F228" s="46">
        <v>4</v>
      </c>
      <c r="G228" s="42">
        <f t="shared" si="19"/>
        <v>24045</v>
      </c>
      <c r="H228" s="25" t="s">
        <v>104</v>
      </c>
      <c r="I228" s="59">
        <v>1</v>
      </c>
      <c r="J228" s="25" t="s">
        <v>34</v>
      </c>
      <c r="K228" s="26"/>
      <c r="L228" s="27"/>
      <c r="M228" s="28"/>
      <c r="N228" s="49" t="s">
        <v>1081</v>
      </c>
      <c r="O228" s="15" t="str">
        <f t="shared" si="24"/>
        <v>COD2299_Z010301</v>
      </c>
      <c r="P228" s="51" t="s">
        <v>1082</v>
      </c>
      <c r="Q228" s="51" t="s">
        <v>81</v>
      </c>
      <c r="R228" s="55" t="s">
        <v>51</v>
      </c>
      <c r="S228" s="29" t="s">
        <v>207</v>
      </c>
      <c r="T228" s="29" t="s">
        <v>195</v>
      </c>
      <c r="U228" s="29" t="s">
        <v>474</v>
      </c>
      <c r="V228" s="30"/>
      <c r="W228" s="31"/>
      <c r="X228" s="31"/>
      <c r="Y228" s="20" t="str">
        <f t="shared" ca="1" si="21"/>
        <v>57 ans</v>
      </c>
      <c r="Z228" s="21" t="str">
        <f t="shared" ca="1" si="18"/>
        <v>NON</v>
      </c>
      <c r="AA228" s="22" t="str">
        <f t="shared" si="22"/>
        <v>LOFINDA LIFAKE, Muller</v>
      </c>
      <c r="AB228" s="61">
        <v>52966</v>
      </c>
      <c r="AC228" s="37" t="s">
        <v>1417</v>
      </c>
      <c r="AD228" s="23">
        <f t="shared" si="23"/>
        <v>45757</v>
      </c>
    </row>
    <row r="229" spans="1:30" x14ac:dyDescent="0.25">
      <c r="A229" s="24" t="s">
        <v>1083</v>
      </c>
      <c r="B229" s="44" t="s">
        <v>1084</v>
      </c>
      <c r="C229" s="44" t="s">
        <v>1085</v>
      </c>
      <c r="D229" s="37" t="s">
        <v>548</v>
      </c>
      <c r="E229" s="45">
        <v>45026</v>
      </c>
      <c r="F229" s="46">
        <v>3</v>
      </c>
      <c r="G229" s="42">
        <f t="shared" si="19"/>
        <v>35552</v>
      </c>
      <c r="H229" t="s">
        <v>1418</v>
      </c>
      <c r="I229" s="59">
        <v>1</v>
      </c>
      <c r="J229" s="25" t="s">
        <v>34</v>
      </c>
      <c r="K229" s="26"/>
      <c r="L229" s="27"/>
      <c r="M229" s="28"/>
      <c r="N229" s="49" t="s">
        <v>218</v>
      </c>
      <c r="O229" s="15" t="str">
        <f t="shared" si="24"/>
        <v>COD2299_Z010201</v>
      </c>
      <c r="P229" s="51" t="s">
        <v>219</v>
      </c>
      <c r="Q229" s="51" t="s">
        <v>90</v>
      </c>
      <c r="R229" s="55" t="s">
        <v>91</v>
      </c>
      <c r="S229" s="29" t="s">
        <v>92</v>
      </c>
      <c r="T229" s="29" t="s">
        <v>92</v>
      </c>
      <c r="U229" s="29" t="s">
        <v>41</v>
      </c>
      <c r="V229" s="30"/>
      <c r="W229" s="31"/>
      <c r="X229" s="31"/>
      <c r="Y229" s="20" t="str">
        <f t="shared" ca="1" si="21"/>
        <v>26 ans</v>
      </c>
      <c r="Z229" s="21" t="str">
        <f t="shared" ca="1" si="18"/>
        <v>NON</v>
      </c>
      <c r="AA229" s="22" t="str">
        <f t="shared" si="22"/>
        <v>BIGIRINDAVYI, Jean-Bosco</v>
      </c>
      <c r="AB229" s="61">
        <v>52962</v>
      </c>
      <c r="AC229" s="37" t="s">
        <v>1416</v>
      </c>
      <c r="AD229" s="23">
        <f t="shared" si="23"/>
        <v>45940</v>
      </c>
    </row>
    <row r="230" spans="1:30" x14ac:dyDescent="0.25">
      <c r="A230" s="24" t="s">
        <v>1086</v>
      </c>
      <c r="B230" s="44" t="s">
        <v>1087</v>
      </c>
      <c r="C230" s="44" t="s">
        <v>1088</v>
      </c>
      <c r="D230" s="37" t="s">
        <v>1089</v>
      </c>
      <c r="E230" s="45">
        <v>45026</v>
      </c>
      <c r="F230" s="46">
        <v>5</v>
      </c>
      <c r="G230" s="42">
        <f t="shared" si="19"/>
        <v>33446</v>
      </c>
      <c r="H230" t="s">
        <v>1418</v>
      </c>
      <c r="I230" s="59">
        <v>2</v>
      </c>
      <c r="J230" s="25" t="s">
        <v>34</v>
      </c>
      <c r="K230" s="26" t="s">
        <v>1090</v>
      </c>
      <c r="L230" s="27"/>
      <c r="M230" s="28"/>
      <c r="N230" s="49" t="s">
        <v>36</v>
      </c>
      <c r="O230" s="15" t="str">
        <f t="shared" si="24"/>
        <v>COD2299_Z010301</v>
      </c>
      <c r="P230" s="51" t="s">
        <v>37</v>
      </c>
      <c r="Q230" s="51" t="s">
        <v>38</v>
      </c>
      <c r="R230" s="55" t="s">
        <v>39</v>
      </c>
      <c r="S230" s="29" t="s">
        <v>40</v>
      </c>
      <c r="T230" s="29" t="s">
        <v>40</v>
      </c>
      <c r="U230" s="29" t="s">
        <v>474</v>
      </c>
      <c r="V230" s="30"/>
      <c r="W230" s="31"/>
      <c r="X230" s="31"/>
      <c r="Y230" s="20" t="str">
        <f t="shared" ca="1" si="21"/>
        <v>32 ans</v>
      </c>
      <c r="Z230" s="21" t="str">
        <f t="shared" ca="1" si="18"/>
        <v>NON</v>
      </c>
      <c r="AA230" s="22" t="str">
        <f t="shared" si="22"/>
        <v>MALI FAIDA, Grâce</v>
      </c>
      <c r="AB230" s="61">
        <v>52933</v>
      </c>
      <c r="AC230" s="37" t="s">
        <v>1416</v>
      </c>
      <c r="AD230" s="23">
        <f t="shared" si="23"/>
        <v>45757</v>
      </c>
    </row>
    <row r="231" spans="1:30" x14ac:dyDescent="0.25">
      <c r="A231" s="24" t="s">
        <v>1091</v>
      </c>
      <c r="B231" s="44" t="s">
        <v>1092</v>
      </c>
      <c r="C231" s="44" t="s">
        <v>321</v>
      </c>
      <c r="D231" s="37" t="s">
        <v>1093</v>
      </c>
      <c r="E231" s="45">
        <v>45028</v>
      </c>
      <c r="F231" s="46">
        <v>5</v>
      </c>
      <c r="G231" s="42">
        <f t="shared" si="19"/>
        <v>24734</v>
      </c>
      <c r="H231" t="s">
        <v>1418</v>
      </c>
      <c r="I231" s="59">
        <v>5</v>
      </c>
      <c r="J231" s="25" t="s">
        <v>34</v>
      </c>
      <c r="K231" s="26" t="s">
        <v>1094</v>
      </c>
      <c r="L231" s="27"/>
      <c r="M231" s="28"/>
      <c r="N231" s="49" t="s">
        <v>395</v>
      </c>
      <c r="O231" s="15" t="str">
        <f t="shared" si="24"/>
        <v>COD2299_Z010201</v>
      </c>
      <c r="P231" s="51" t="s">
        <v>396</v>
      </c>
      <c r="Q231" s="51" t="s">
        <v>61</v>
      </c>
      <c r="R231" s="55" t="s">
        <v>349</v>
      </c>
      <c r="S231" s="29" t="s">
        <v>52</v>
      </c>
      <c r="T231" s="29" t="s">
        <v>63</v>
      </c>
      <c r="U231" s="29" t="s">
        <v>474</v>
      </c>
      <c r="V231" s="30"/>
      <c r="W231" s="31"/>
      <c r="X231" s="31"/>
      <c r="Y231" s="20" t="str">
        <f t="shared" ca="1" si="21"/>
        <v>56 ans</v>
      </c>
      <c r="Z231" s="21" t="str">
        <f t="shared" ca="1" si="18"/>
        <v>NON</v>
      </c>
      <c r="AA231" s="22" t="str">
        <f t="shared" si="22"/>
        <v>GIACOMIN, Lorenzo</v>
      </c>
      <c r="AB231" s="61">
        <v>52902</v>
      </c>
      <c r="AC231" s="37" t="s">
        <v>1417</v>
      </c>
      <c r="AD231" s="23">
        <f t="shared" si="23"/>
        <v>45750</v>
      </c>
    </row>
    <row r="232" spans="1:30" x14ac:dyDescent="0.25">
      <c r="A232" s="24" t="s">
        <v>1095</v>
      </c>
      <c r="B232" s="44" t="s">
        <v>1096</v>
      </c>
      <c r="C232" s="44" t="s">
        <v>1097</v>
      </c>
      <c r="D232" s="37" t="s">
        <v>273</v>
      </c>
      <c r="E232" s="45">
        <v>45026</v>
      </c>
      <c r="F232" s="46">
        <v>4</v>
      </c>
      <c r="G232" s="42">
        <f t="shared" si="19"/>
        <v>26158</v>
      </c>
      <c r="H232" t="s">
        <v>1418</v>
      </c>
      <c r="I232" s="59">
        <v>4</v>
      </c>
      <c r="J232" s="25" t="s">
        <v>34</v>
      </c>
      <c r="K232" s="26" t="s">
        <v>1098</v>
      </c>
      <c r="L232" s="27"/>
      <c r="M232" s="28"/>
      <c r="N232" s="49" t="s">
        <v>395</v>
      </c>
      <c r="O232" s="15" t="str">
        <f t="shared" si="24"/>
        <v>COD2299_Z010201</v>
      </c>
      <c r="P232" s="51" t="s">
        <v>396</v>
      </c>
      <c r="Q232" s="51" t="s">
        <v>61</v>
      </c>
      <c r="R232" s="55" t="s">
        <v>349</v>
      </c>
      <c r="S232" s="29"/>
      <c r="T232" s="29" t="s">
        <v>63</v>
      </c>
      <c r="U232" s="29" t="s">
        <v>474</v>
      </c>
      <c r="V232" s="30"/>
      <c r="W232" s="31"/>
      <c r="X232" s="31"/>
      <c r="Y232" s="20" t="str">
        <f t="shared" ca="1" si="21"/>
        <v>52 ans</v>
      </c>
      <c r="Z232" s="21" t="str">
        <f t="shared" ca="1" si="18"/>
        <v>NON</v>
      </c>
      <c r="AA232" s="22" t="str">
        <f t="shared" si="22"/>
        <v>Selemani, Nathalie</v>
      </c>
      <c r="AB232" s="61">
        <v>52938</v>
      </c>
      <c r="AC232" s="37" t="s">
        <v>1416</v>
      </c>
      <c r="AD232" s="23">
        <f t="shared" si="23"/>
        <v>45757</v>
      </c>
    </row>
    <row r="233" spans="1:30" x14ac:dyDescent="0.25">
      <c r="A233" s="24" t="s">
        <v>1099</v>
      </c>
      <c r="B233" s="44" t="s">
        <v>1100</v>
      </c>
      <c r="C233" s="44" t="s">
        <v>543</v>
      </c>
      <c r="D233" s="37" t="s">
        <v>1101</v>
      </c>
      <c r="E233" s="45">
        <v>45026</v>
      </c>
      <c r="F233" s="46">
        <v>6</v>
      </c>
      <c r="G233" s="42">
        <f t="shared" si="19"/>
        <v>28860</v>
      </c>
      <c r="H233" t="s">
        <v>1418</v>
      </c>
      <c r="I233" s="59">
        <v>3</v>
      </c>
      <c r="J233" s="25" t="s">
        <v>34</v>
      </c>
      <c r="K233" s="26" t="s">
        <v>1102</v>
      </c>
      <c r="L233" s="27"/>
      <c r="M233" s="28"/>
      <c r="N233" s="49" t="s">
        <v>347</v>
      </c>
      <c r="O233" s="15" t="str">
        <f t="shared" si="24"/>
        <v>COD2299_Z010201</v>
      </c>
      <c r="P233" s="51" t="s">
        <v>348</v>
      </c>
      <c r="Q233" s="51" t="s">
        <v>61</v>
      </c>
      <c r="R233" s="55" t="s">
        <v>349</v>
      </c>
      <c r="S233" s="29" t="s">
        <v>63</v>
      </c>
      <c r="T233" s="29" t="s">
        <v>63</v>
      </c>
      <c r="U233" s="29" t="s">
        <v>41</v>
      </c>
      <c r="V233" s="30"/>
      <c r="W233" s="31"/>
      <c r="X233" s="31"/>
      <c r="Y233" s="20" t="str">
        <f t="shared" ca="1" si="21"/>
        <v>44 ans</v>
      </c>
      <c r="Z233" s="21" t="str">
        <f t="shared" ca="1" si="18"/>
        <v>NON</v>
      </c>
      <c r="AA233" s="22" t="str">
        <f t="shared" si="22"/>
        <v>GIACOMIN, Lorenzo</v>
      </c>
      <c r="AB233" s="61">
        <v>52954</v>
      </c>
      <c r="AC233" s="37" t="s">
        <v>1417</v>
      </c>
      <c r="AD233" s="23">
        <f t="shared" si="23"/>
        <v>45757</v>
      </c>
    </row>
    <row r="234" spans="1:30" x14ac:dyDescent="0.25">
      <c r="A234" s="24" t="s">
        <v>1103</v>
      </c>
      <c r="B234" s="44" t="s">
        <v>1104</v>
      </c>
      <c r="C234" s="44" t="s">
        <v>1105</v>
      </c>
      <c r="D234" s="37" t="s">
        <v>1106</v>
      </c>
      <c r="E234" s="45">
        <v>45026</v>
      </c>
      <c r="F234" s="46">
        <v>5</v>
      </c>
      <c r="G234" s="42">
        <f t="shared" si="19"/>
        <v>30987</v>
      </c>
      <c r="H234" t="s">
        <v>1418</v>
      </c>
      <c r="I234" s="59">
        <v>7</v>
      </c>
      <c r="J234" s="25" t="s">
        <v>34</v>
      </c>
      <c r="K234" s="26" t="s">
        <v>1107</v>
      </c>
      <c r="L234" s="27"/>
      <c r="M234" s="28"/>
      <c r="N234" s="49" t="s">
        <v>347</v>
      </c>
      <c r="O234" s="15" t="str">
        <f t="shared" si="24"/>
        <v>COD2299_Z010201</v>
      </c>
      <c r="P234" s="51" t="s">
        <v>348</v>
      </c>
      <c r="Q234" s="51" t="s">
        <v>61</v>
      </c>
      <c r="R234" s="55" t="s">
        <v>349</v>
      </c>
      <c r="S234" s="29"/>
      <c r="T234" s="29"/>
      <c r="U234" s="29" t="s">
        <v>41</v>
      </c>
      <c r="V234" s="30"/>
      <c r="W234" s="31"/>
      <c r="X234" s="31"/>
      <c r="Y234" s="20" t="str">
        <f t="shared" ca="1" si="21"/>
        <v>38 ans</v>
      </c>
      <c r="Z234" s="21" t="str">
        <f t="shared" ca="1" si="18"/>
        <v>NON</v>
      </c>
      <c r="AA234" s="22" t="str">
        <f t="shared" si="22"/>
        <v>wa SHABANA, Kabila</v>
      </c>
      <c r="AB234" s="61">
        <v>52953</v>
      </c>
      <c r="AC234" s="37" t="s">
        <v>1416</v>
      </c>
      <c r="AD234" s="23">
        <f t="shared" si="23"/>
        <v>45757</v>
      </c>
    </row>
    <row r="235" spans="1:30" x14ac:dyDescent="0.25">
      <c r="A235" s="24" t="s">
        <v>1108</v>
      </c>
      <c r="B235" s="44" t="s">
        <v>1109</v>
      </c>
      <c r="C235" s="44" t="s">
        <v>1110</v>
      </c>
      <c r="D235" s="37" t="s">
        <v>1093</v>
      </c>
      <c r="E235" s="45">
        <v>45028</v>
      </c>
      <c r="F235" s="46">
        <v>5</v>
      </c>
      <c r="G235" s="42">
        <f t="shared" si="19"/>
        <v>31368</v>
      </c>
      <c r="H235" t="s">
        <v>1418</v>
      </c>
      <c r="I235" s="59">
        <v>1</v>
      </c>
      <c r="J235" s="25" t="s">
        <v>34</v>
      </c>
      <c r="K235" s="26" t="s">
        <v>1111</v>
      </c>
      <c r="L235" s="27"/>
      <c r="M235" s="28"/>
      <c r="N235" s="49" t="s">
        <v>105</v>
      </c>
      <c r="O235" s="15" t="str">
        <f t="shared" si="24"/>
        <v>COD2299_Z010201</v>
      </c>
      <c r="P235" s="51" t="s">
        <v>106</v>
      </c>
      <c r="Q235" s="51" t="s">
        <v>71</v>
      </c>
      <c r="R235" s="55" t="s">
        <v>72</v>
      </c>
      <c r="S235" s="29" t="s">
        <v>40</v>
      </c>
      <c r="T235" s="29" t="s">
        <v>74</v>
      </c>
      <c r="U235" s="29" t="s">
        <v>474</v>
      </c>
      <c r="V235" s="30"/>
      <c r="W235" s="31"/>
      <c r="X235" s="31"/>
      <c r="Y235" s="20" t="str">
        <f t="shared" ca="1" si="21"/>
        <v>37 ans</v>
      </c>
      <c r="Z235" s="21" t="str">
        <f t="shared" ca="1" si="18"/>
        <v>NON</v>
      </c>
      <c r="AA235" s="22" t="str">
        <f t="shared" si="22"/>
        <v>DIOP, Rokhaya</v>
      </c>
      <c r="AB235" s="61">
        <v>52903</v>
      </c>
      <c r="AC235" s="37" t="s">
        <v>1417</v>
      </c>
      <c r="AD235" s="23">
        <f t="shared" si="23"/>
        <v>45759</v>
      </c>
    </row>
    <row r="236" spans="1:30" s="80" customFormat="1" x14ac:dyDescent="0.25">
      <c r="A236" s="78" t="s">
        <v>1112</v>
      </c>
      <c r="B236" s="79" t="s">
        <v>1113</v>
      </c>
      <c r="C236" s="79" t="s">
        <v>1114</v>
      </c>
      <c r="D236" s="80" t="s">
        <v>1093</v>
      </c>
      <c r="E236" s="81">
        <v>45026</v>
      </c>
      <c r="F236" s="82">
        <v>5</v>
      </c>
      <c r="G236" s="83">
        <f t="shared" si="19"/>
        <v>31827</v>
      </c>
      <c r="H236" s="80" t="s">
        <v>1418</v>
      </c>
      <c r="I236" s="84">
        <v>5</v>
      </c>
      <c r="J236" s="81" t="s">
        <v>34</v>
      </c>
      <c r="K236" s="85" t="s">
        <v>1115</v>
      </c>
      <c r="L236" s="86"/>
      <c r="M236" s="87"/>
      <c r="N236" s="88" t="s">
        <v>218</v>
      </c>
      <c r="O236" s="89" t="str">
        <f t="shared" si="24"/>
        <v>COD2299_Z010201</v>
      </c>
      <c r="P236" s="90" t="s">
        <v>219</v>
      </c>
      <c r="Q236" s="90" t="s">
        <v>90</v>
      </c>
      <c r="R236" s="91" t="s">
        <v>91</v>
      </c>
      <c r="S236" s="92" t="s">
        <v>52</v>
      </c>
      <c r="T236" s="92" t="s">
        <v>92</v>
      </c>
      <c r="U236" s="92" t="s">
        <v>474</v>
      </c>
      <c r="V236" s="93"/>
      <c r="W236" s="94"/>
      <c r="X236" s="94"/>
      <c r="Y236" s="95" t="str">
        <f t="shared" ca="1" si="21"/>
        <v>36 ans</v>
      </c>
      <c r="Z236" s="96" t="str">
        <f t="shared" ca="1" si="18"/>
        <v>NON</v>
      </c>
      <c r="AA236" s="97" t="str">
        <f t="shared" si="22"/>
        <v>MEERSSEMAN, Joël Guy L.</v>
      </c>
      <c r="AB236" s="98">
        <v>52905</v>
      </c>
      <c r="AC236" s="80" t="s">
        <v>1417</v>
      </c>
      <c r="AD236" s="99">
        <f t="shared" si="23"/>
        <v>45757</v>
      </c>
    </row>
    <row r="237" spans="1:30" x14ac:dyDescent="0.25">
      <c r="A237" s="24" t="s">
        <v>1116</v>
      </c>
      <c r="B237" s="44" t="s">
        <v>1117</v>
      </c>
      <c r="C237" s="44" t="s">
        <v>1118</v>
      </c>
      <c r="D237" s="37" t="s">
        <v>292</v>
      </c>
      <c r="E237" s="45">
        <v>45027</v>
      </c>
      <c r="F237" s="46">
        <v>6</v>
      </c>
      <c r="G237" s="42">
        <f t="shared" si="19"/>
        <v>26550</v>
      </c>
      <c r="H237" t="s">
        <v>1418</v>
      </c>
      <c r="I237" s="59">
        <v>3</v>
      </c>
      <c r="J237" s="25" t="s">
        <v>34</v>
      </c>
      <c r="K237" s="26" t="s">
        <v>1119</v>
      </c>
      <c r="L237" s="27"/>
      <c r="M237" s="28"/>
      <c r="N237" s="49" t="s">
        <v>79</v>
      </c>
      <c r="O237" s="15" t="str">
        <f t="shared" si="24"/>
        <v>COD2299_Z010301</v>
      </c>
      <c r="P237" s="51" t="s">
        <v>80</v>
      </c>
      <c r="Q237" s="51" t="s">
        <v>81</v>
      </c>
      <c r="R237" s="55" t="s">
        <v>51</v>
      </c>
      <c r="S237" s="29" t="s">
        <v>82</v>
      </c>
      <c r="T237" s="29" t="s">
        <v>82</v>
      </c>
      <c r="U237" s="29" t="s">
        <v>474</v>
      </c>
      <c r="V237" s="30"/>
      <c r="W237" s="31"/>
      <c r="X237" s="31"/>
      <c r="Y237" s="20" t="str">
        <f t="shared" ca="1" si="21"/>
        <v>51 ans</v>
      </c>
      <c r="Z237" s="21" t="str">
        <f t="shared" ca="1" si="18"/>
        <v>NON</v>
      </c>
      <c r="AA237" s="22" t="str">
        <f t="shared" si="22"/>
        <v>DELAUNOIS, Valérie</v>
      </c>
      <c r="AB237" s="61">
        <v>52946</v>
      </c>
      <c r="AC237" s="37" t="s">
        <v>1417</v>
      </c>
      <c r="AD237" s="23">
        <f t="shared" si="23"/>
        <v>45757</v>
      </c>
    </row>
    <row r="238" spans="1:30" x14ac:dyDescent="0.25">
      <c r="A238" s="24" t="s">
        <v>1120</v>
      </c>
      <c r="B238" s="44" t="s">
        <v>1121</v>
      </c>
      <c r="C238" s="44" t="s">
        <v>464</v>
      </c>
      <c r="D238" s="37" t="s">
        <v>1122</v>
      </c>
      <c r="E238" s="45">
        <v>45019</v>
      </c>
      <c r="F238" s="46">
        <v>5</v>
      </c>
      <c r="G238" s="42">
        <f t="shared" si="19"/>
        <v>32643</v>
      </c>
      <c r="H238" t="s">
        <v>1418</v>
      </c>
      <c r="I238" s="59"/>
      <c r="J238" s="25" t="s">
        <v>34</v>
      </c>
      <c r="K238" s="26"/>
      <c r="L238" s="27"/>
      <c r="M238" s="28"/>
      <c r="N238" s="49" t="s">
        <v>79</v>
      </c>
      <c r="O238" s="15" t="str">
        <f t="shared" si="24"/>
        <v>COD2299_Z010201</v>
      </c>
      <c r="P238" s="51" t="s">
        <v>80</v>
      </c>
      <c r="Q238" s="51" t="s">
        <v>81</v>
      </c>
      <c r="R238" s="55" t="s">
        <v>51</v>
      </c>
      <c r="S238" s="29" t="s">
        <v>40</v>
      </c>
      <c r="T238" s="29" t="s">
        <v>82</v>
      </c>
      <c r="U238" s="29" t="s">
        <v>474</v>
      </c>
      <c r="V238" s="30"/>
      <c r="W238" s="31"/>
      <c r="X238" s="31"/>
      <c r="Y238" s="20" t="str">
        <f t="shared" ca="1" si="21"/>
        <v>34 ans</v>
      </c>
      <c r="Z238" s="21" t="str">
        <f t="shared" ca="1" si="18"/>
        <v>NON</v>
      </c>
      <c r="AA238" s="22" t="str">
        <f t="shared" si="22"/>
        <v>TANKWEY, Yves</v>
      </c>
      <c r="AB238" s="61">
        <v>52901</v>
      </c>
      <c r="AC238" s="37" t="s">
        <v>1417</v>
      </c>
      <c r="AD238" s="23">
        <f t="shared" si="23"/>
        <v>45750</v>
      </c>
    </row>
    <row r="239" spans="1:30" x14ac:dyDescent="0.25">
      <c r="A239" s="24" t="s">
        <v>1123</v>
      </c>
      <c r="B239" s="44" t="s">
        <v>1124</v>
      </c>
      <c r="C239" s="44" t="s">
        <v>855</v>
      </c>
      <c r="D239" s="37" t="s">
        <v>1125</v>
      </c>
      <c r="E239" s="45">
        <v>45026</v>
      </c>
      <c r="F239" s="46">
        <v>4</v>
      </c>
      <c r="G239" s="42">
        <f t="shared" si="19"/>
        <v>33909</v>
      </c>
      <c r="H239" t="s">
        <v>1418</v>
      </c>
      <c r="I239" s="59">
        <v>0</v>
      </c>
      <c r="J239" s="25" t="s">
        <v>34</v>
      </c>
      <c r="K239" s="26"/>
      <c r="L239" s="27"/>
      <c r="M239" s="28"/>
      <c r="N239" s="49" t="s">
        <v>79</v>
      </c>
      <c r="O239" s="15" t="str">
        <f t="shared" si="24"/>
        <v>COD2299_Z010301</v>
      </c>
      <c r="P239" s="51" t="s">
        <v>80</v>
      </c>
      <c r="Q239" s="51" t="s">
        <v>81</v>
      </c>
      <c r="R239" s="55" t="s">
        <v>51</v>
      </c>
      <c r="S239" s="29" t="s">
        <v>1126</v>
      </c>
      <c r="T239" s="29" t="s">
        <v>82</v>
      </c>
      <c r="U239" s="29" t="s">
        <v>474</v>
      </c>
      <c r="V239" s="30"/>
      <c r="W239" s="31"/>
      <c r="X239" s="31"/>
      <c r="Y239" s="20" t="str">
        <f t="shared" ca="1" si="21"/>
        <v>30 ans</v>
      </c>
      <c r="Z239" s="21" t="str">
        <f t="shared" ca="1" si="18"/>
        <v>NON</v>
      </c>
      <c r="AA239" s="22" t="str">
        <f t="shared" si="22"/>
        <v>LOFINDA LIFAKE, Muller</v>
      </c>
      <c r="AB239" s="61">
        <v>52956</v>
      </c>
      <c r="AC239" s="37" t="s">
        <v>1417</v>
      </c>
      <c r="AD239" s="23">
        <f t="shared" si="23"/>
        <v>45829</v>
      </c>
    </row>
    <row r="240" spans="1:30" x14ac:dyDescent="0.25">
      <c r="A240" s="24" t="s">
        <v>1127</v>
      </c>
      <c r="B240" s="44" t="s">
        <v>1128</v>
      </c>
      <c r="C240" s="44" t="s">
        <v>1129</v>
      </c>
      <c r="D240" s="37" t="s">
        <v>548</v>
      </c>
      <c r="E240" s="45">
        <v>45026</v>
      </c>
      <c r="F240" s="46">
        <v>3</v>
      </c>
      <c r="G240" s="42">
        <f t="shared" si="19"/>
        <v>35699</v>
      </c>
      <c r="H240" s="25" t="s">
        <v>104</v>
      </c>
      <c r="I240" s="59"/>
      <c r="J240" s="25" t="s">
        <v>34</v>
      </c>
      <c r="K240" s="26"/>
      <c r="L240" s="27"/>
      <c r="M240" s="28"/>
      <c r="N240" s="49" t="s">
        <v>79</v>
      </c>
      <c r="O240" s="15" t="str">
        <f t="shared" si="24"/>
        <v>COD2299_Z010201</v>
      </c>
      <c r="P240" s="51" t="s">
        <v>80</v>
      </c>
      <c r="Q240" s="51" t="s">
        <v>81</v>
      </c>
      <c r="R240" s="55" t="s">
        <v>51</v>
      </c>
      <c r="S240" s="29" t="s">
        <v>40</v>
      </c>
      <c r="T240" s="29" t="s">
        <v>82</v>
      </c>
      <c r="U240" s="29" t="s">
        <v>474</v>
      </c>
      <c r="V240" s="30"/>
      <c r="W240" s="31"/>
      <c r="X240" s="31"/>
      <c r="Y240" s="20" t="str">
        <f t="shared" ca="1" si="21"/>
        <v>26 ans</v>
      </c>
      <c r="Z240" s="21" t="str">
        <f t="shared" ca="1" si="18"/>
        <v>NON</v>
      </c>
      <c r="AA240" s="22" t="str">
        <f t="shared" si="22"/>
        <v>QUISPE AJORURO, Rolando</v>
      </c>
      <c r="AB240" s="61">
        <v>52970</v>
      </c>
      <c r="AC240" s="37" t="s">
        <v>1417</v>
      </c>
      <c r="AD240" s="23">
        <f t="shared" si="23"/>
        <v>45757</v>
      </c>
    </row>
    <row r="241" spans="1:30" x14ac:dyDescent="0.25">
      <c r="A241" s="24" t="s">
        <v>1130</v>
      </c>
      <c r="B241" s="44" t="s">
        <v>1131</v>
      </c>
      <c r="C241" s="44" t="s">
        <v>1132</v>
      </c>
      <c r="D241" s="37" t="s">
        <v>831</v>
      </c>
      <c r="E241" s="45">
        <v>45026</v>
      </c>
      <c r="F241" s="46">
        <v>4</v>
      </c>
      <c r="G241" s="42">
        <f t="shared" si="19"/>
        <v>27652</v>
      </c>
      <c r="H241" s="25" t="s">
        <v>409</v>
      </c>
      <c r="I241" s="59">
        <v>6</v>
      </c>
      <c r="J241" s="25" t="s">
        <v>34</v>
      </c>
      <c r="K241" s="26"/>
      <c r="L241" s="27"/>
      <c r="M241" s="28"/>
      <c r="N241" s="49" t="s">
        <v>79</v>
      </c>
      <c r="O241" s="15" t="str">
        <f t="shared" si="24"/>
        <v>COD2299_Z010301</v>
      </c>
      <c r="P241" s="51" t="s">
        <v>80</v>
      </c>
      <c r="Q241" s="51" t="s">
        <v>81</v>
      </c>
      <c r="R241" s="55" t="s">
        <v>51</v>
      </c>
      <c r="S241" s="29" t="s">
        <v>40</v>
      </c>
      <c r="T241" s="29" t="s">
        <v>82</v>
      </c>
      <c r="U241" s="29" t="s">
        <v>474</v>
      </c>
      <c r="V241" s="30"/>
      <c r="W241" s="31"/>
      <c r="X241" s="31"/>
      <c r="Y241" s="20" t="str">
        <f t="shared" ca="1" si="21"/>
        <v>48 ans</v>
      </c>
      <c r="Z241" s="21" t="str">
        <f t="shared" ca="1" si="18"/>
        <v>NON</v>
      </c>
      <c r="AA241" s="22" t="str">
        <f t="shared" si="22"/>
        <v>NTEMA, Kiyayila Prosper</v>
      </c>
      <c r="AB241" s="61">
        <v>52964</v>
      </c>
      <c r="AC241" s="37" t="s">
        <v>1416</v>
      </c>
      <c r="AD241" s="23">
        <f t="shared" si="23"/>
        <v>45757</v>
      </c>
    </row>
    <row r="242" spans="1:30" x14ac:dyDescent="0.25">
      <c r="A242" s="24" t="s">
        <v>1133</v>
      </c>
      <c r="B242" s="44" t="s">
        <v>1134</v>
      </c>
      <c r="C242" s="44" t="s">
        <v>256</v>
      </c>
      <c r="D242" s="37" t="s">
        <v>139</v>
      </c>
      <c r="E242" s="45">
        <v>45182</v>
      </c>
      <c r="F242" s="46" t="s">
        <v>140</v>
      </c>
      <c r="G242" s="42">
        <f t="shared" si="19"/>
        <v>29040</v>
      </c>
      <c r="H242" t="s">
        <v>1418</v>
      </c>
      <c r="I242" s="59">
        <v>5</v>
      </c>
      <c r="J242" s="25" t="s">
        <v>34</v>
      </c>
      <c r="K242" s="26">
        <v>10020000022101</v>
      </c>
      <c r="L242" s="27"/>
      <c r="M242" s="28"/>
      <c r="N242" s="49" t="s">
        <v>112</v>
      </c>
      <c r="O242" s="15" t="str">
        <f t="shared" si="24"/>
        <v>COD21004_Z010401</v>
      </c>
      <c r="P242" s="51" t="s">
        <v>113</v>
      </c>
      <c r="Q242" s="51" t="s">
        <v>114</v>
      </c>
      <c r="R242" s="55" t="s">
        <v>115</v>
      </c>
      <c r="S242" s="29"/>
      <c r="T242" s="29"/>
      <c r="U242" s="29"/>
      <c r="V242" s="30"/>
      <c r="W242" s="31"/>
      <c r="X242" s="31"/>
      <c r="Y242" s="20" t="str">
        <f t="shared" ca="1" si="21"/>
        <v>44 ans</v>
      </c>
      <c r="Z242" s="21" t="str">
        <f t="shared" ca="1" si="18"/>
        <v>NON</v>
      </c>
      <c r="AA242" s="22" t="str">
        <f t="shared" si="22"/>
        <v>GBILIMOU, Cécé Daniel</v>
      </c>
      <c r="AB242" s="61">
        <v>53193</v>
      </c>
      <c r="AC242" s="57" t="s">
        <v>1417</v>
      </c>
      <c r="AD242" s="23">
        <f t="shared" si="23"/>
        <v>45915</v>
      </c>
    </row>
    <row r="243" spans="1:30" x14ac:dyDescent="0.25">
      <c r="A243" s="24" t="s">
        <v>1135</v>
      </c>
      <c r="B243" s="44" t="s">
        <v>1136</v>
      </c>
      <c r="C243" s="44" t="s">
        <v>812</v>
      </c>
      <c r="D243" s="37" t="s">
        <v>1137</v>
      </c>
      <c r="E243" s="45">
        <v>45026</v>
      </c>
      <c r="F243" s="46">
        <v>6</v>
      </c>
      <c r="G243" s="42">
        <f t="shared" si="19"/>
        <v>28287</v>
      </c>
      <c r="H243" t="s">
        <v>1418</v>
      </c>
      <c r="I243" s="59">
        <v>1</v>
      </c>
      <c r="J243" s="25" t="s">
        <v>34</v>
      </c>
      <c r="K243" s="26" t="s">
        <v>1138</v>
      </c>
      <c r="L243" s="27"/>
      <c r="M243" s="28"/>
      <c r="N243" s="49" t="s">
        <v>79</v>
      </c>
      <c r="O243" s="15" t="str">
        <f t="shared" si="24"/>
        <v>COD2299_Z010201</v>
      </c>
      <c r="P243" s="51" t="s">
        <v>80</v>
      </c>
      <c r="Q243" s="51" t="s">
        <v>81</v>
      </c>
      <c r="R243" s="55" t="s">
        <v>51</v>
      </c>
      <c r="S243" s="29" t="s">
        <v>166</v>
      </c>
      <c r="T243" s="29" t="s">
        <v>1139</v>
      </c>
      <c r="U243" s="29" t="s">
        <v>474</v>
      </c>
      <c r="V243" s="30"/>
      <c r="W243" s="31"/>
      <c r="X243" s="31"/>
      <c r="Y243" s="20" t="str">
        <f t="shared" ca="1" si="21"/>
        <v>46 ans</v>
      </c>
      <c r="Z243" s="21" t="str">
        <f t="shared" ca="1" si="18"/>
        <v>NON</v>
      </c>
      <c r="AA243" s="22" t="str">
        <f t="shared" si="22"/>
        <v>Zongo, Aloys</v>
      </c>
      <c r="AB243" s="61">
        <v>52971</v>
      </c>
      <c r="AC243" s="37" t="s">
        <v>1417</v>
      </c>
      <c r="AD243" s="23">
        <f t="shared" si="23"/>
        <v>45757</v>
      </c>
    </row>
    <row r="244" spans="1:30" x14ac:dyDescent="0.25">
      <c r="A244" s="24" t="s">
        <v>1140</v>
      </c>
      <c r="B244" s="44" t="s">
        <v>1141</v>
      </c>
      <c r="C244" s="44" t="s">
        <v>1142</v>
      </c>
      <c r="D244" s="37" t="s">
        <v>1143</v>
      </c>
      <c r="E244" s="45">
        <v>45019</v>
      </c>
      <c r="F244" s="46">
        <v>5</v>
      </c>
      <c r="G244" s="42">
        <f t="shared" si="19"/>
        <v>27101</v>
      </c>
      <c r="H244" t="s">
        <v>1418</v>
      </c>
      <c r="I244" s="59">
        <v>5</v>
      </c>
      <c r="J244" s="25" t="s">
        <v>46</v>
      </c>
      <c r="K244" s="26" t="s">
        <v>1144</v>
      </c>
      <c r="L244" s="27"/>
      <c r="M244" s="28"/>
      <c r="N244" s="49" t="s">
        <v>218</v>
      </c>
      <c r="O244" s="15" t="str">
        <f t="shared" si="24"/>
        <v>COD2299_Z010201</v>
      </c>
      <c r="P244" s="51" t="s">
        <v>219</v>
      </c>
      <c r="Q244" s="51" t="s">
        <v>90</v>
      </c>
      <c r="R244" s="55" t="s">
        <v>91</v>
      </c>
      <c r="S244" s="29" t="s">
        <v>92</v>
      </c>
      <c r="T244" s="29" t="s">
        <v>82</v>
      </c>
      <c r="U244" s="29" t="s">
        <v>41</v>
      </c>
      <c r="V244" s="30"/>
      <c r="W244" s="31"/>
      <c r="X244" s="31"/>
      <c r="Y244" s="20" t="str">
        <f t="shared" ca="1" si="21"/>
        <v>49 ans</v>
      </c>
      <c r="Z244" s="21" t="str">
        <f t="shared" ca="1" si="18"/>
        <v>NON</v>
      </c>
      <c r="AA244" s="22" t="str">
        <f t="shared" si="22"/>
        <v>MEERSSEMAN, Joël Guy L.</v>
      </c>
      <c r="AB244" s="61">
        <v>40017</v>
      </c>
      <c r="AC244" s="37" t="s">
        <v>1417</v>
      </c>
      <c r="AD244" s="23">
        <f t="shared" si="23"/>
        <v>45750</v>
      </c>
    </row>
    <row r="245" spans="1:30" x14ac:dyDescent="0.25">
      <c r="A245" s="24" t="s">
        <v>1145</v>
      </c>
      <c r="B245" s="44" t="s">
        <v>1146</v>
      </c>
      <c r="C245" s="44" t="s">
        <v>1147</v>
      </c>
      <c r="D245" s="37" t="s">
        <v>1143</v>
      </c>
      <c r="E245" s="45">
        <v>45019</v>
      </c>
      <c r="F245" s="46">
        <v>5</v>
      </c>
      <c r="G245" s="42">
        <f t="shared" si="19"/>
        <v>27997</v>
      </c>
      <c r="H245" s="25" t="s">
        <v>409</v>
      </c>
      <c r="I245" s="59">
        <v>7</v>
      </c>
      <c r="J245" s="25" t="s">
        <v>34</v>
      </c>
      <c r="K245" s="26" t="s">
        <v>1148</v>
      </c>
      <c r="L245" s="27"/>
      <c r="M245" s="28"/>
      <c r="N245" s="49" t="s">
        <v>79</v>
      </c>
      <c r="O245" s="15" t="str">
        <f t="shared" si="24"/>
        <v>COD2299_Z010301</v>
      </c>
      <c r="P245" s="51" t="s">
        <v>80</v>
      </c>
      <c r="Q245" s="51" t="s">
        <v>81</v>
      </c>
      <c r="R245" s="55" t="s">
        <v>51</v>
      </c>
      <c r="S245" s="29"/>
      <c r="T245" s="29" t="s">
        <v>82</v>
      </c>
      <c r="U245" s="29" t="s">
        <v>474</v>
      </c>
      <c r="V245" s="30"/>
      <c r="W245" s="31"/>
      <c r="X245" s="31"/>
      <c r="Y245" s="20" t="str">
        <f t="shared" ca="1" si="21"/>
        <v>47 ans</v>
      </c>
      <c r="Z245" s="21" t="str">
        <f t="shared" ca="1" si="18"/>
        <v>NON</v>
      </c>
      <c r="AA245" s="22" t="str">
        <f t="shared" si="22"/>
        <v>TANKWEY, Yves</v>
      </c>
      <c r="AB245" s="61">
        <v>40015</v>
      </c>
      <c r="AC245" s="37" t="s">
        <v>1417</v>
      </c>
      <c r="AD245" s="23">
        <f t="shared" si="23"/>
        <v>45750</v>
      </c>
    </row>
    <row r="246" spans="1:30" x14ac:dyDescent="0.25">
      <c r="A246" s="24" t="s">
        <v>1149</v>
      </c>
      <c r="B246" s="44" t="s">
        <v>1150</v>
      </c>
      <c r="C246" s="44" t="s">
        <v>568</v>
      </c>
      <c r="D246" s="37" t="s">
        <v>273</v>
      </c>
      <c r="E246" s="45">
        <v>45026</v>
      </c>
      <c r="F246" s="46">
        <v>4</v>
      </c>
      <c r="G246" s="42">
        <f t="shared" si="19"/>
        <v>26694</v>
      </c>
      <c r="H246" t="s">
        <v>1418</v>
      </c>
      <c r="I246" s="59">
        <v>6</v>
      </c>
      <c r="J246" s="25" t="s">
        <v>34</v>
      </c>
      <c r="K246" s="26" t="s">
        <v>1151</v>
      </c>
      <c r="L246" s="27"/>
      <c r="M246" s="28"/>
      <c r="N246" s="49" t="s">
        <v>48</v>
      </c>
      <c r="O246" s="15" t="str">
        <f t="shared" si="24"/>
        <v>COD2299_Z010201</v>
      </c>
      <c r="P246" s="51" t="s">
        <v>49</v>
      </c>
      <c r="Q246" s="51" t="s">
        <v>50</v>
      </c>
      <c r="R246" s="55" t="s">
        <v>51</v>
      </c>
      <c r="S246" s="29" t="s">
        <v>1152</v>
      </c>
      <c r="T246" s="29" t="s">
        <v>52</v>
      </c>
      <c r="U246" s="29"/>
      <c r="V246" s="30"/>
      <c r="W246" s="31"/>
      <c r="X246" s="31"/>
      <c r="Y246" s="20" t="str">
        <f t="shared" ca="1" si="21"/>
        <v>50 ans</v>
      </c>
      <c r="Z246" s="21" t="str">
        <f t="shared" ca="1" si="18"/>
        <v>NON</v>
      </c>
      <c r="AA246" s="22" t="str">
        <f t="shared" si="22"/>
        <v>BUNGIENA NKAYILU, Don</v>
      </c>
      <c r="AB246" s="61">
        <v>39798</v>
      </c>
      <c r="AC246" s="37" t="s">
        <v>1417</v>
      </c>
      <c r="AD246" s="23">
        <f t="shared" si="23"/>
        <v>45291</v>
      </c>
    </row>
    <row r="247" spans="1:30" x14ac:dyDescent="0.25">
      <c r="A247" s="24" t="s">
        <v>1153</v>
      </c>
      <c r="B247" s="44" t="s">
        <v>1154</v>
      </c>
      <c r="C247" s="44" t="s">
        <v>1105</v>
      </c>
      <c r="D247" s="37" t="s">
        <v>1155</v>
      </c>
      <c r="E247" s="45">
        <v>45026</v>
      </c>
      <c r="F247" s="46">
        <v>6</v>
      </c>
      <c r="G247" s="42">
        <f t="shared" si="19"/>
        <v>23326</v>
      </c>
      <c r="H247" t="s">
        <v>1418</v>
      </c>
      <c r="I247" s="59">
        <v>4</v>
      </c>
      <c r="J247" s="25" t="s">
        <v>34</v>
      </c>
      <c r="K247" s="26"/>
      <c r="L247" s="27"/>
      <c r="M247" s="28"/>
      <c r="N247" s="49" t="s">
        <v>79</v>
      </c>
      <c r="O247" s="15" t="str">
        <f t="shared" si="24"/>
        <v>COD2299_Z010301</v>
      </c>
      <c r="P247" s="51" t="s">
        <v>80</v>
      </c>
      <c r="Q247" s="51" t="s">
        <v>81</v>
      </c>
      <c r="R247" s="55" t="s">
        <v>51</v>
      </c>
      <c r="S247" s="29" t="s">
        <v>166</v>
      </c>
      <c r="T247" s="29" t="s">
        <v>1139</v>
      </c>
      <c r="U247" s="29" t="s">
        <v>474</v>
      </c>
      <c r="V247" s="30"/>
      <c r="W247" s="31"/>
      <c r="X247" s="31"/>
      <c r="Y247" s="20" t="str">
        <f t="shared" ca="1" si="21"/>
        <v>59 ans</v>
      </c>
      <c r="Z247" s="21" t="str">
        <f t="shared" ref="Z247:Z310" ca="1" si="25">IF((Y247)&gt;"60","OUI","NON")</f>
        <v>NON</v>
      </c>
      <c r="AA247" s="22" t="str">
        <f t="shared" si="22"/>
        <v>Zongo, Aloys</v>
      </c>
      <c r="AB247" s="61">
        <v>52959</v>
      </c>
      <c r="AC247" s="37" t="s">
        <v>1417</v>
      </c>
      <c r="AD247" s="23">
        <f t="shared" si="23"/>
        <v>45757</v>
      </c>
    </row>
    <row r="248" spans="1:30" x14ac:dyDescent="0.25">
      <c r="A248" s="24" t="s">
        <v>1156</v>
      </c>
      <c r="B248" s="44" t="s">
        <v>1157</v>
      </c>
      <c r="C248" s="44" t="s">
        <v>1158</v>
      </c>
      <c r="D248" s="37" t="s">
        <v>1093</v>
      </c>
      <c r="E248" s="45">
        <v>45026</v>
      </c>
      <c r="F248" s="46">
        <v>5</v>
      </c>
      <c r="G248" s="42">
        <f t="shared" si="19"/>
        <v>28219</v>
      </c>
      <c r="H248" t="s">
        <v>1418</v>
      </c>
      <c r="I248" s="59">
        <v>6</v>
      </c>
      <c r="J248" s="25" t="s">
        <v>34</v>
      </c>
      <c r="K248" s="26" t="s">
        <v>1159</v>
      </c>
      <c r="L248" s="27"/>
      <c r="M248" s="28"/>
      <c r="N248" s="49" t="s">
        <v>79</v>
      </c>
      <c r="O248" s="15" t="str">
        <f t="shared" si="24"/>
        <v>COD2299_Z010201</v>
      </c>
      <c r="P248" s="51" t="s">
        <v>80</v>
      </c>
      <c r="Q248" s="51" t="s">
        <v>81</v>
      </c>
      <c r="R248" s="55" t="s">
        <v>51</v>
      </c>
      <c r="S248" s="29" t="s">
        <v>166</v>
      </c>
      <c r="T248" s="29" t="s">
        <v>82</v>
      </c>
      <c r="U248" s="29" t="s">
        <v>474</v>
      </c>
      <c r="V248" s="30"/>
      <c r="W248" s="31"/>
      <c r="X248" s="31"/>
      <c r="Y248" s="20" t="str">
        <f t="shared" ca="1" si="21"/>
        <v>46 ans</v>
      </c>
      <c r="Z248" s="21" t="str">
        <f t="shared" ca="1" si="25"/>
        <v>NON</v>
      </c>
      <c r="AA248" s="22" t="str">
        <f t="shared" si="22"/>
        <v>NTEMA, Kiyayila Prosper</v>
      </c>
      <c r="AB248" s="61">
        <v>52904</v>
      </c>
      <c r="AC248" s="37" t="s">
        <v>1417</v>
      </c>
      <c r="AD248" s="23">
        <f t="shared" si="23"/>
        <v>45758</v>
      </c>
    </row>
    <row r="249" spans="1:30" x14ac:dyDescent="0.25">
      <c r="A249" s="24" t="s">
        <v>1160</v>
      </c>
      <c r="B249" s="44" t="s">
        <v>1161</v>
      </c>
      <c r="C249" s="44" t="s">
        <v>608</v>
      </c>
      <c r="D249" s="37" t="s">
        <v>831</v>
      </c>
      <c r="E249" s="45">
        <v>45026</v>
      </c>
      <c r="F249" s="46">
        <v>4</v>
      </c>
      <c r="G249" s="42">
        <f t="shared" si="19"/>
        <v>30567</v>
      </c>
      <c r="H249" t="s">
        <v>1418</v>
      </c>
      <c r="I249" s="59">
        <v>3</v>
      </c>
      <c r="J249" s="25" t="s">
        <v>34</v>
      </c>
      <c r="K249" s="26">
        <v>21988398671</v>
      </c>
      <c r="L249" s="27"/>
      <c r="M249" s="28"/>
      <c r="N249" s="49" t="s">
        <v>218</v>
      </c>
      <c r="O249" s="15" t="str">
        <f t="shared" si="24"/>
        <v>COD2299_Z010301</v>
      </c>
      <c r="P249" s="51" t="s">
        <v>219</v>
      </c>
      <c r="Q249" s="51" t="s">
        <v>90</v>
      </c>
      <c r="R249" s="55" t="s">
        <v>91</v>
      </c>
      <c r="S249" s="29" t="s">
        <v>52</v>
      </c>
      <c r="T249" s="29" t="s">
        <v>92</v>
      </c>
      <c r="U249" s="29" t="s">
        <v>474</v>
      </c>
      <c r="V249" s="30"/>
      <c r="W249" s="31"/>
      <c r="X249" s="31"/>
      <c r="Y249" s="20" t="str">
        <f t="shared" ca="1" si="21"/>
        <v>40 ans</v>
      </c>
      <c r="Z249" s="21" t="str">
        <f t="shared" ca="1" si="25"/>
        <v>NON</v>
      </c>
      <c r="AA249" s="22" t="str">
        <f t="shared" si="22"/>
        <v>MEERSSEMAN, Joël Guy L.</v>
      </c>
      <c r="AB249" s="61">
        <v>52973</v>
      </c>
      <c r="AC249" s="37" t="s">
        <v>1416</v>
      </c>
      <c r="AD249" s="23">
        <f t="shared" si="23"/>
        <v>45757</v>
      </c>
    </row>
    <row r="250" spans="1:30" x14ac:dyDescent="0.25">
      <c r="A250" s="24" t="s">
        <v>1162</v>
      </c>
      <c r="B250" s="44" t="s">
        <v>1163</v>
      </c>
      <c r="C250" s="44" t="s">
        <v>1164</v>
      </c>
      <c r="D250" s="37" t="s">
        <v>1165</v>
      </c>
      <c r="E250" s="45">
        <v>45026</v>
      </c>
      <c r="F250" s="46">
        <v>6</v>
      </c>
      <c r="G250" s="42">
        <f t="shared" si="19"/>
        <v>34205</v>
      </c>
      <c r="H250" s="25" t="s">
        <v>104</v>
      </c>
      <c r="I250" s="59"/>
      <c r="J250" s="25" t="s">
        <v>34</v>
      </c>
      <c r="K250" s="26" t="s">
        <v>1166</v>
      </c>
      <c r="L250" s="27"/>
      <c r="M250" s="28"/>
      <c r="N250" s="49" t="s">
        <v>218</v>
      </c>
      <c r="O250" s="15" t="str">
        <f t="shared" si="24"/>
        <v>COD2299_Z010201</v>
      </c>
      <c r="P250" s="51" t="s">
        <v>219</v>
      </c>
      <c r="Q250" s="51" t="s">
        <v>90</v>
      </c>
      <c r="R250" s="55" t="s">
        <v>91</v>
      </c>
      <c r="S250" s="29" t="s">
        <v>92</v>
      </c>
      <c r="T250" s="29" t="s">
        <v>92</v>
      </c>
      <c r="U250" s="29" t="s">
        <v>474</v>
      </c>
      <c r="V250" s="30"/>
      <c r="W250" s="31"/>
      <c r="X250" s="31"/>
      <c r="Y250" s="20" t="str">
        <f t="shared" ca="1" si="21"/>
        <v>30 ans</v>
      </c>
      <c r="Z250" s="21" t="str">
        <f t="shared" ca="1" si="25"/>
        <v>NON</v>
      </c>
      <c r="AA250" s="22" t="str">
        <f t="shared" si="22"/>
        <v>SARR, Abdou</v>
      </c>
      <c r="AB250" s="61">
        <v>52960</v>
      </c>
      <c r="AC250" s="37" t="s">
        <v>1417</v>
      </c>
      <c r="AD250" s="23">
        <f t="shared" si="23"/>
        <v>45757</v>
      </c>
    </row>
    <row r="251" spans="1:30" x14ac:dyDescent="0.25">
      <c r="A251" s="24" t="s">
        <v>1167</v>
      </c>
      <c r="B251" s="44" t="s">
        <v>1168</v>
      </c>
      <c r="C251" s="44" t="s">
        <v>1169</v>
      </c>
      <c r="D251" s="37" t="s">
        <v>1125</v>
      </c>
      <c r="E251" s="45">
        <v>45026</v>
      </c>
      <c r="F251" s="46">
        <v>4</v>
      </c>
      <c r="G251" s="42">
        <f t="shared" si="19"/>
        <v>33950</v>
      </c>
      <c r="H251" s="25" t="s">
        <v>104</v>
      </c>
      <c r="I251" s="59">
        <v>3</v>
      </c>
      <c r="J251" s="25" t="s">
        <v>34</v>
      </c>
      <c r="K251" s="26" t="s">
        <v>1170</v>
      </c>
      <c r="L251" s="27"/>
      <c r="M251" s="28"/>
      <c r="N251" s="49" t="s">
        <v>218</v>
      </c>
      <c r="O251" s="15" t="str">
        <f t="shared" si="24"/>
        <v>COD2299_Z010301</v>
      </c>
      <c r="P251" s="51" t="s">
        <v>219</v>
      </c>
      <c r="Q251" s="51" t="s">
        <v>90</v>
      </c>
      <c r="R251" s="55" t="s">
        <v>91</v>
      </c>
      <c r="S251" s="29" t="s">
        <v>166</v>
      </c>
      <c r="T251" s="29" t="s">
        <v>92</v>
      </c>
      <c r="U251" s="29" t="s">
        <v>474</v>
      </c>
      <c r="V251" s="30"/>
      <c r="W251" s="31"/>
      <c r="X251" s="31"/>
      <c r="Y251" s="20" t="str">
        <f t="shared" ca="1" si="21"/>
        <v>30 ans</v>
      </c>
      <c r="Z251" s="21" t="str">
        <f t="shared" ca="1" si="25"/>
        <v>NON</v>
      </c>
      <c r="AA251" s="22" t="str">
        <f t="shared" si="22"/>
        <v>FRANGOIE NGOIE, Antoine</v>
      </c>
      <c r="AB251" s="61">
        <v>52947</v>
      </c>
      <c r="AC251" s="37" t="s">
        <v>1417</v>
      </c>
      <c r="AD251" s="23">
        <f t="shared" si="23"/>
        <v>45757</v>
      </c>
    </row>
    <row r="252" spans="1:30" x14ac:dyDescent="0.25">
      <c r="A252" s="24" t="s">
        <v>1171</v>
      </c>
      <c r="B252" s="44" t="s">
        <v>1172</v>
      </c>
      <c r="C252" s="44" t="s">
        <v>1173</v>
      </c>
      <c r="D252" s="37" t="s">
        <v>1174</v>
      </c>
      <c r="E252" s="45">
        <v>45026</v>
      </c>
      <c r="F252" s="46">
        <v>6</v>
      </c>
      <c r="G252" s="42">
        <f t="shared" si="19"/>
        <v>32404</v>
      </c>
      <c r="H252" s="25" t="s">
        <v>104</v>
      </c>
      <c r="I252" s="59">
        <v>3</v>
      </c>
      <c r="J252" s="25" t="s">
        <v>34</v>
      </c>
      <c r="K252" s="26" t="s">
        <v>1175</v>
      </c>
      <c r="L252" s="27"/>
      <c r="M252" s="28"/>
      <c r="N252" s="49" t="s">
        <v>218</v>
      </c>
      <c r="O252" s="15" t="str">
        <f t="shared" si="24"/>
        <v>COD2299_Z010201</v>
      </c>
      <c r="P252" s="51" t="s">
        <v>219</v>
      </c>
      <c r="Q252" s="51" t="s">
        <v>90</v>
      </c>
      <c r="R252" s="55" t="s">
        <v>91</v>
      </c>
      <c r="S252" s="29" t="s">
        <v>166</v>
      </c>
      <c r="T252" s="29" t="s">
        <v>92</v>
      </c>
      <c r="U252" s="29" t="s">
        <v>474</v>
      </c>
      <c r="V252" s="30"/>
      <c r="W252" s="31"/>
      <c r="X252" s="31"/>
      <c r="Y252" s="20" t="str">
        <f t="shared" ca="1" si="21"/>
        <v>35 ans</v>
      </c>
      <c r="Z252" s="21" t="str">
        <f t="shared" ca="1" si="25"/>
        <v>NON</v>
      </c>
      <c r="AA252" s="22" t="str">
        <f t="shared" si="22"/>
        <v>Niang, Fodé</v>
      </c>
      <c r="AB252" s="61">
        <v>52961</v>
      </c>
      <c r="AC252" s="37" t="s">
        <v>1417</v>
      </c>
      <c r="AD252" s="23">
        <f t="shared" si="23"/>
        <v>45757</v>
      </c>
    </row>
    <row r="253" spans="1:30" x14ac:dyDescent="0.25">
      <c r="A253" s="24" t="s">
        <v>1176</v>
      </c>
      <c r="B253" s="44" t="s">
        <v>1177</v>
      </c>
      <c r="C253" s="44" t="s">
        <v>1178</v>
      </c>
      <c r="D253" s="37" t="s">
        <v>1179</v>
      </c>
      <c r="E253" s="45">
        <v>45026</v>
      </c>
      <c r="F253" s="46">
        <v>4</v>
      </c>
      <c r="G253" s="42">
        <f t="shared" si="19"/>
        <v>34428</v>
      </c>
      <c r="H253" t="s">
        <v>1418</v>
      </c>
      <c r="I253" s="59">
        <v>1</v>
      </c>
      <c r="J253" s="25" t="s">
        <v>34</v>
      </c>
      <c r="K253" s="26" t="s">
        <v>1175</v>
      </c>
      <c r="L253" s="27"/>
      <c r="M253" s="28"/>
      <c r="N253" s="49" t="s">
        <v>218</v>
      </c>
      <c r="O253" s="15" t="str">
        <f t="shared" si="24"/>
        <v>COD2299_Z010301</v>
      </c>
      <c r="P253" s="51" t="s">
        <v>219</v>
      </c>
      <c r="Q253" s="51" t="s">
        <v>90</v>
      </c>
      <c r="R253" s="55" t="s">
        <v>91</v>
      </c>
      <c r="S253" s="29" t="s">
        <v>53</v>
      </c>
      <c r="T253" s="29" t="s">
        <v>53</v>
      </c>
      <c r="U253" s="29" t="s">
        <v>474</v>
      </c>
      <c r="V253" s="30"/>
      <c r="W253" s="31"/>
      <c r="X253" s="31"/>
      <c r="Y253" s="20" t="str">
        <f t="shared" ca="1" si="21"/>
        <v>29 ans</v>
      </c>
      <c r="Z253" s="21" t="str">
        <f t="shared" ca="1" si="25"/>
        <v>NON</v>
      </c>
      <c r="AA253" s="22" t="str">
        <f t="shared" si="22"/>
        <v>ESELA SIWATWA, Adelard</v>
      </c>
      <c r="AB253" s="61">
        <v>52963</v>
      </c>
      <c r="AC253" s="37" t="s">
        <v>1417</v>
      </c>
      <c r="AD253" s="23">
        <f t="shared" si="23"/>
        <v>45757</v>
      </c>
    </row>
    <row r="254" spans="1:30" x14ac:dyDescent="0.25">
      <c r="A254" s="24" t="s">
        <v>1180</v>
      </c>
      <c r="B254" s="44" t="s">
        <v>1181</v>
      </c>
      <c r="C254" s="44" t="s">
        <v>1182</v>
      </c>
      <c r="D254" s="37" t="s">
        <v>1183</v>
      </c>
      <c r="E254" s="45">
        <v>45026</v>
      </c>
      <c r="F254" s="46">
        <v>6</v>
      </c>
      <c r="G254" s="42">
        <f t="shared" si="19"/>
        <v>29834</v>
      </c>
      <c r="H254" s="25" t="s">
        <v>441</v>
      </c>
      <c r="I254" s="59">
        <v>6</v>
      </c>
      <c r="J254" s="25" t="s">
        <v>34</v>
      </c>
      <c r="K254" s="26" t="s">
        <v>1184</v>
      </c>
      <c r="L254" s="27"/>
      <c r="M254" s="28"/>
      <c r="N254" s="49" t="s">
        <v>218</v>
      </c>
      <c r="O254" s="15" t="str">
        <f t="shared" si="24"/>
        <v>COD2299_Z010201</v>
      </c>
      <c r="P254" s="51" t="s">
        <v>219</v>
      </c>
      <c r="Q254" s="51" t="s">
        <v>90</v>
      </c>
      <c r="R254" s="55" t="s">
        <v>91</v>
      </c>
      <c r="S254" s="29" t="s">
        <v>92</v>
      </c>
      <c r="T254" s="29" t="s">
        <v>92</v>
      </c>
      <c r="U254" s="29" t="s">
        <v>474</v>
      </c>
      <c r="V254" s="30"/>
      <c r="W254" s="31"/>
      <c r="X254" s="31"/>
      <c r="Y254" s="20" t="str">
        <f t="shared" ca="1" si="21"/>
        <v>42 ans</v>
      </c>
      <c r="Z254" s="21" t="str">
        <f t="shared" ca="1" si="25"/>
        <v>NON</v>
      </c>
      <c r="AA254" s="22" t="str">
        <f t="shared" si="22"/>
        <v>MEERSSEMAN, Joël Guy L.</v>
      </c>
      <c r="AB254" s="61">
        <v>52965</v>
      </c>
      <c r="AC254" s="37" t="s">
        <v>1416</v>
      </c>
      <c r="AD254" s="23">
        <f t="shared" si="23"/>
        <v>45757</v>
      </c>
    </row>
    <row r="255" spans="1:30" x14ac:dyDescent="0.25">
      <c r="A255" s="24" t="s">
        <v>1185</v>
      </c>
      <c r="B255" s="44" t="s">
        <v>1186</v>
      </c>
      <c r="C255" s="44" t="s">
        <v>1187</v>
      </c>
      <c r="D255" s="37" t="s">
        <v>1188</v>
      </c>
      <c r="E255" s="45">
        <v>45040</v>
      </c>
      <c r="F255" s="46">
        <v>5</v>
      </c>
      <c r="G255" s="42">
        <f t="shared" si="19"/>
        <v>27257</v>
      </c>
      <c r="H255" t="s">
        <v>1418</v>
      </c>
      <c r="I255" s="59">
        <v>9</v>
      </c>
      <c r="J255" s="25" t="s">
        <v>34</v>
      </c>
      <c r="K255" s="26">
        <v>1205001110</v>
      </c>
      <c r="L255" s="27"/>
      <c r="M255" s="28"/>
      <c r="N255" s="49" t="s">
        <v>395</v>
      </c>
      <c r="O255" s="15" t="str">
        <f t="shared" si="24"/>
        <v>COD2299_Z010201</v>
      </c>
      <c r="P255" s="51" t="s">
        <v>396</v>
      </c>
      <c r="Q255" s="51" t="s">
        <v>61</v>
      </c>
      <c r="R255" s="55" t="s">
        <v>349</v>
      </c>
      <c r="S255" s="29" t="s">
        <v>40</v>
      </c>
      <c r="T255" s="29" t="s">
        <v>63</v>
      </c>
      <c r="U255" s="29" t="s">
        <v>474</v>
      </c>
      <c r="V255" s="30"/>
      <c r="W255" s="31"/>
      <c r="X255" s="31"/>
      <c r="Y255" s="20" t="str">
        <f t="shared" ca="1" si="21"/>
        <v>49 ans</v>
      </c>
      <c r="Z255" s="21" t="str">
        <f t="shared" ca="1" si="25"/>
        <v>NON</v>
      </c>
      <c r="AA255" s="22" t="str">
        <f t="shared" si="22"/>
        <v>INARUKUNDO, Clémentine</v>
      </c>
      <c r="AB255" s="61">
        <v>52995</v>
      </c>
      <c r="AC255" s="37" t="s">
        <v>1417</v>
      </c>
      <c r="AD255" s="23">
        <f t="shared" si="23"/>
        <v>45771</v>
      </c>
    </row>
    <row r="256" spans="1:30" x14ac:dyDescent="0.25">
      <c r="A256" s="24" t="s">
        <v>1189</v>
      </c>
      <c r="B256" s="44" t="s">
        <v>1190</v>
      </c>
      <c r="C256" s="44" t="s">
        <v>1191</v>
      </c>
      <c r="D256" s="37" t="s">
        <v>1192</v>
      </c>
      <c r="E256" s="45">
        <v>45026</v>
      </c>
      <c r="F256" s="46">
        <v>5</v>
      </c>
      <c r="G256" s="42">
        <f t="shared" si="19"/>
        <v>33485</v>
      </c>
      <c r="H256" t="s">
        <v>1418</v>
      </c>
      <c r="I256" s="59">
        <v>1</v>
      </c>
      <c r="J256" s="25" t="s">
        <v>34</v>
      </c>
      <c r="K256" s="26" t="s">
        <v>1193</v>
      </c>
      <c r="L256" s="27"/>
      <c r="M256" s="28"/>
      <c r="N256" s="49" t="s">
        <v>79</v>
      </c>
      <c r="O256" s="15" t="str">
        <f t="shared" si="24"/>
        <v>COD2299_Z010201</v>
      </c>
      <c r="P256" s="51" t="s">
        <v>80</v>
      </c>
      <c r="Q256" s="51" t="s">
        <v>81</v>
      </c>
      <c r="R256" s="55" t="s">
        <v>51</v>
      </c>
      <c r="S256" s="29" t="s">
        <v>166</v>
      </c>
      <c r="T256" s="29" t="s">
        <v>82</v>
      </c>
      <c r="U256" s="29" t="s">
        <v>474</v>
      </c>
      <c r="V256" s="30"/>
      <c r="W256" s="31"/>
      <c r="X256" s="31"/>
      <c r="Y256" s="20" t="str">
        <f t="shared" ca="1" si="21"/>
        <v>32 ans</v>
      </c>
      <c r="Z256" s="21" t="str">
        <f t="shared" ca="1" si="25"/>
        <v>NON</v>
      </c>
      <c r="AA256" s="22" t="str">
        <f t="shared" si="22"/>
        <v>NIABALY, Seydina Ibrahim</v>
      </c>
      <c r="AB256" s="61">
        <v>52969</v>
      </c>
      <c r="AC256" s="37" t="s">
        <v>1417</v>
      </c>
      <c r="AD256" s="23">
        <f t="shared" si="23"/>
        <v>45757</v>
      </c>
    </row>
    <row r="257" spans="1:30" x14ac:dyDescent="0.25">
      <c r="A257" s="24" t="s">
        <v>1194</v>
      </c>
      <c r="B257" s="44" t="s">
        <v>1195</v>
      </c>
      <c r="C257" s="44" t="s">
        <v>1196</v>
      </c>
      <c r="D257" s="37" t="s">
        <v>1197</v>
      </c>
      <c r="E257" s="45">
        <v>45030</v>
      </c>
      <c r="F257" s="46">
        <v>5</v>
      </c>
      <c r="G257" s="42">
        <f t="shared" si="19"/>
        <v>31011</v>
      </c>
      <c r="H257" t="s">
        <v>1418</v>
      </c>
      <c r="I257" s="59">
        <v>6</v>
      </c>
      <c r="J257" s="25" t="s">
        <v>34</v>
      </c>
      <c r="K257" s="26">
        <v>10241014210</v>
      </c>
      <c r="L257" s="27"/>
      <c r="M257" s="28"/>
      <c r="N257" s="49" t="s">
        <v>218</v>
      </c>
      <c r="O257" s="15" t="str">
        <f t="shared" si="24"/>
        <v>COD2299_Z010201</v>
      </c>
      <c r="P257" s="51" t="s">
        <v>219</v>
      </c>
      <c r="Q257" s="51" t="s">
        <v>90</v>
      </c>
      <c r="R257" s="55" t="s">
        <v>91</v>
      </c>
      <c r="S257" s="29" t="s">
        <v>570</v>
      </c>
      <c r="T257" s="29" t="s">
        <v>92</v>
      </c>
      <c r="U257" s="29" t="s">
        <v>474</v>
      </c>
      <c r="V257" s="30"/>
      <c r="W257" s="31"/>
      <c r="X257" s="31"/>
      <c r="Y257" s="20" t="str">
        <f t="shared" ca="1" si="21"/>
        <v>38 ans</v>
      </c>
      <c r="Z257" s="21" t="str">
        <f t="shared" ca="1" si="25"/>
        <v>NON</v>
      </c>
      <c r="AA257" s="22" t="str">
        <f t="shared" si="22"/>
        <v>MEERSSEMAN, Joël Guy L.</v>
      </c>
      <c r="AB257" s="61">
        <v>52967</v>
      </c>
      <c r="AC257" s="37" t="s">
        <v>1417</v>
      </c>
      <c r="AD257" s="23">
        <f t="shared" si="23"/>
        <v>45757</v>
      </c>
    </row>
    <row r="258" spans="1:30" x14ac:dyDescent="0.25">
      <c r="A258" s="24" t="s">
        <v>1198</v>
      </c>
      <c r="B258" s="44" t="s">
        <v>1199</v>
      </c>
      <c r="C258" s="44" t="s">
        <v>1200</v>
      </c>
      <c r="D258" s="37" t="s">
        <v>831</v>
      </c>
      <c r="E258" s="45">
        <v>45026</v>
      </c>
      <c r="F258" s="46">
        <v>4</v>
      </c>
      <c r="G258" s="42">
        <f t="shared" si="19"/>
        <v>34713</v>
      </c>
      <c r="H258" s="25" t="s">
        <v>104</v>
      </c>
      <c r="I258" s="59">
        <v>1</v>
      </c>
      <c r="J258" s="25" t="s">
        <v>34</v>
      </c>
      <c r="K258" s="26" t="s">
        <v>1201</v>
      </c>
      <c r="L258" s="27"/>
      <c r="M258" s="28"/>
      <c r="N258" s="49" t="s">
        <v>105</v>
      </c>
      <c r="O258" s="15" t="str">
        <f t="shared" si="24"/>
        <v>COD22004_A020501</v>
      </c>
      <c r="P258" s="51" t="s">
        <v>106</v>
      </c>
      <c r="Q258" s="51" t="s">
        <v>71</v>
      </c>
      <c r="R258" s="55" t="s">
        <v>72</v>
      </c>
      <c r="S258" s="29" t="s">
        <v>166</v>
      </c>
      <c r="T258" s="29" t="s">
        <v>74</v>
      </c>
      <c r="U258" s="29" t="s">
        <v>474</v>
      </c>
      <c r="V258" s="30"/>
      <c r="W258" s="31"/>
      <c r="X258" s="31"/>
      <c r="Y258" s="20" t="str">
        <f t="shared" ca="1" si="21"/>
        <v>28 ans</v>
      </c>
      <c r="Z258" s="21" t="str">
        <f t="shared" ca="1" si="25"/>
        <v>NON</v>
      </c>
      <c r="AA258" s="22" t="str">
        <f t="shared" si="22"/>
        <v>DIOP, Rokhaya</v>
      </c>
      <c r="AB258" s="61">
        <v>52951</v>
      </c>
      <c r="AC258" s="37" t="s">
        <v>1416</v>
      </c>
      <c r="AD258" s="23">
        <f t="shared" si="23"/>
        <v>45757</v>
      </c>
    </row>
    <row r="259" spans="1:30" x14ac:dyDescent="0.25">
      <c r="A259" s="24" t="s">
        <v>1202</v>
      </c>
      <c r="B259" s="44" t="s">
        <v>1203</v>
      </c>
      <c r="C259" s="44" t="s">
        <v>1204</v>
      </c>
      <c r="D259" s="37" t="s">
        <v>1192</v>
      </c>
      <c r="E259" s="45">
        <v>45026</v>
      </c>
      <c r="F259" s="46">
        <v>5</v>
      </c>
      <c r="G259" s="42">
        <f t="shared" ref="G259:G314" si="26">VLOOKUP(AB259,Go4HR,17,0)</f>
        <v>27743</v>
      </c>
      <c r="H259" t="s">
        <v>1418</v>
      </c>
      <c r="I259" s="59">
        <v>9</v>
      </c>
      <c r="J259" s="25" t="s">
        <v>34</v>
      </c>
      <c r="K259" s="26" t="s">
        <v>1205</v>
      </c>
      <c r="L259" s="27"/>
      <c r="M259" s="28"/>
      <c r="N259" s="49" t="s">
        <v>105</v>
      </c>
      <c r="O259" s="15" t="str">
        <f t="shared" ref="O259:O314" si="27">LEFT(VLOOKUP(AB259,Go4HR,10,0),SEARCH("-",VLOOKUP(AB259,Go4HR,10,0))-1)</f>
        <v>COD2299_Z010201</v>
      </c>
      <c r="P259" s="51" t="s">
        <v>106</v>
      </c>
      <c r="Q259" s="51" t="s">
        <v>71</v>
      </c>
      <c r="R259" s="55" t="s">
        <v>72</v>
      </c>
      <c r="S259" s="29" t="s">
        <v>52</v>
      </c>
      <c r="T259" s="29" t="s">
        <v>74</v>
      </c>
      <c r="U259" s="29" t="s">
        <v>474</v>
      </c>
      <c r="V259" s="30"/>
      <c r="W259" s="31"/>
      <c r="X259" s="31"/>
      <c r="Y259" s="20" t="str">
        <f t="shared" ref="Y259:Y314" ca="1" si="28">DATEDIF(G259,TODAY(),"y")&amp;" "&amp;"ans"</f>
        <v>47 ans</v>
      </c>
      <c r="Z259" s="21" t="str">
        <f t="shared" ca="1" si="25"/>
        <v>NON</v>
      </c>
      <c r="AA259" s="22" t="str">
        <f t="shared" ref="AA259:AA313" si="29">VLOOKUP(AB259,Go4HR,11,0)</f>
        <v>REUSENS, Olivier Jean L</v>
      </c>
      <c r="AB259" s="61">
        <v>52948</v>
      </c>
      <c r="AC259" s="37" t="s">
        <v>1417</v>
      </c>
      <c r="AD259" s="23">
        <f t="shared" ref="AD259:AD304" si="30">VLOOKUP(AB259,Go4HR,14,0)</f>
        <v>45757</v>
      </c>
    </row>
    <row r="260" spans="1:30" x14ac:dyDescent="0.25">
      <c r="A260" s="24" t="s">
        <v>1206</v>
      </c>
      <c r="B260" s="44" t="s">
        <v>1207</v>
      </c>
      <c r="C260" s="44" t="s">
        <v>1208</v>
      </c>
      <c r="D260" s="37" t="s">
        <v>1179</v>
      </c>
      <c r="E260" s="45">
        <v>45026</v>
      </c>
      <c r="F260" s="46">
        <v>4</v>
      </c>
      <c r="G260" s="42">
        <f t="shared" si="26"/>
        <v>33761</v>
      </c>
      <c r="H260" t="s">
        <v>1418</v>
      </c>
      <c r="I260" s="59">
        <v>2</v>
      </c>
      <c r="J260" s="25" t="s">
        <v>34</v>
      </c>
      <c r="K260" s="26"/>
      <c r="L260" s="27"/>
      <c r="M260" s="28"/>
      <c r="N260" s="49" t="s">
        <v>105</v>
      </c>
      <c r="O260" s="15" t="str">
        <f t="shared" si="27"/>
        <v>COD2299_Z010301</v>
      </c>
      <c r="P260" s="51" t="s">
        <v>106</v>
      </c>
      <c r="Q260" s="51" t="s">
        <v>71</v>
      </c>
      <c r="R260" s="55" t="s">
        <v>72</v>
      </c>
      <c r="S260" s="29" t="s">
        <v>92</v>
      </c>
      <c r="T260" s="29" t="s">
        <v>74</v>
      </c>
      <c r="U260" s="29" t="s">
        <v>474</v>
      </c>
      <c r="V260" s="30"/>
      <c r="W260" s="31"/>
      <c r="X260" s="31"/>
      <c r="Y260" s="20" t="str">
        <f t="shared" ca="1" si="28"/>
        <v>31 ans</v>
      </c>
      <c r="Z260" s="21" t="str">
        <f t="shared" ca="1" si="25"/>
        <v>NON</v>
      </c>
      <c r="AA260" s="22" t="str">
        <f t="shared" si="29"/>
        <v>MATIA MATI KANGONI, Stanis</v>
      </c>
      <c r="AB260" s="61">
        <v>51692</v>
      </c>
      <c r="AC260" s="37" t="s">
        <v>1417</v>
      </c>
      <c r="AD260" s="23">
        <f t="shared" si="30"/>
        <v>45757</v>
      </c>
    </row>
    <row r="261" spans="1:30" x14ac:dyDescent="0.25">
      <c r="A261" s="24" t="s">
        <v>1209</v>
      </c>
      <c r="B261" s="44" t="s">
        <v>1210</v>
      </c>
      <c r="C261" s="44" t="s">
        <v>1105</v>
      </c>
      <c r="D261" s="37" t="s">
        <v>961</v>
      </c>
      <c r="E261" s="45">
        <v>45026</v>
      </c>
      <c r="F261" s="46">
        <v>6</v>
      </c>
      <c r="G261" s="42">
        <f t="shared" si="26"/>
        <v>32123</v>
      </c>
      <c r="H261" t="s">
        <v>1418</v>
      </c>
      <c r="I261" s="59">
        <v>4</v>
      </c>
      <c r="J261" s="25" t="s">
        <v>34</v>
      </c>
      <c r="K261" s="26" t="s">
        <v>1211</v>
      </c>
      <c r="L261" s="27"/>
      <c r="M261" s="28"/>
      <c r="N261" s="49" t="s">
        <v>105</v>
      </c>
      <c r="O261" s="15" t="str">
        <f t="shared" si="27"/>
        <v>COD2299_Z010301</v>
      </c>
      <c r="P261" s="51" t="s">
        <v>106</v>
      </c>
      <c r="Q261" s="51" t="s">
        <v>71</v>
      </c>
      <c r="R261" s="55" t="s">
        <v>72</v>
      </c>
      <c r="S261" s="29" t="s">
        <v>92</v>
      </c>
      <c r="T261" s="29" t="s">
        <v>74</v>
      </c>
      <c r="U261" s="29" t="s">
        <v>474</v>
      </c>
      <c r="V261" s="30"/>
      <c r="W261" s="31"/>
      <c r="X261" s="31"/>
      <c r="Y261" s="20" t="str">
        <f t="shared" ca="1" si="28"/>
        <v>35 ans</v>
      </c>
      <c r="Z261" s="21" t="str">
        <f t="shared" ca="1" si="25"/>
        <v>NON</v>
      </c>
      <c r="AA261" s="22" t="str">
        <f t="shared" si="29"/>
        <v>DIOP, Rokhaya</v>
      </c>
      <c r="AB261" s="61">
        <v>52950</v>
      </c>
      <c r="AC261" s="37" t="s">
        <v>1417</v>
      </c>
      <c r="AD261" s="23">
        <f t="shared" si="30"/>
        <v>45757</v>
      </c>
    </row>
    <row r="262" spans="1:30" x14ac:dyDescent="0.25">
      <c r="A262" s="24" t="s">
        <v>1212</v>
      </c>
      <c r="B262" s="44" t="s">
        <v>1213</v>
      </c>
      <c r="C262" s="44" t="s">
        <v>941</v>
      </c>
      <c r="D262" s="37" t="s">
        <v>1214</v>
      </c>
      <c r="E262" s="45">
        <v>45026</v>
      </c>
      <c r="F262" s="46">
        <v>6</v>
      </c>
      <c r="G262" s="42">
        <f t="shared" si="26"/>
        <v>28963</v>
      </c>
      <c r="H262" t="s">
        <v>1418</v>
      </c>
      <c r="I262" s="59">
        <v>8</v>
      </c>
      <c r="J262" s="25" t="s">
        <v>34</v>
      </c>
      <c r="K262" s="26" t="s">
        <v>1215</v>
      </c>
      <c r="L262" s="27"/>
      <c r="M262" s="28"/>
      <c r="N262" s="49" t="s">
        <v>105</v>
      </c>
      <c r="O262" s="15" t="str">
        <f t="shared" si="27"/>
        <v>COD2299_Z010301</v>
      </c>
      <c r="P262" s="51" t="s">
        <v>106</v>
      </c>
      <c r="Q262" s="51" t="s">
        <v>71</v>
      </c>
      <c r="R262" s="55" t="s">
        <v>72</v>
      </c>
      <c r="S262" s="29" t="s">
        <v>52</v>
      </c>
      <c r="T262" s="29" t="s">
        <v>74</v>
      </c>
      <c r="U262" s="29" t="s">
        <v>474</v>
      </c>
      <c r="V262" s="30"/>
      <c r="W262" s="31"/>
      <c r="X262" s="31"/>
      <c r="Y262" s="20" t="str">
        <f t="shared" ca="1" si="28"/>
        <v>44 ans</v>
      </c>
      <c r="Z262" s="21" t="str">
        <f t="shared" ca="1" si="25"/>
        <v>NON</v>
      </c>
      <c r="AA262" s="22" t="str">
        <f t="shared" si="29"/>
        <v>FARADJA BALEKAGE, Pacifique</v>
      </c>
      <c r="AB262" s="61">
        <v>52952</v>
      </c>
      <c r="AC262" s="37" t="s">
        <v>1417</v>
      </c>
      <c r="AD262" s="23">
        <f t="shared" si="30"/>
        <v>45757</v>
      </c>
    </row>
    <row r="263" spans="1:30" x14ac:dyDescent="0.25">
      <c r="A263" s="24" t="s">
        <v>1216</v>
      </c>
      <c r="B263" s="44" t="s">
        <v>1217</v>
      </c>
      <c r="C263" s="44" t="s">
        <v>1218</v>
      </c>
      <c r="D263" s="37" t="s">
        <v>1155</v>
      </c>
      <c r="E263" s="45">
        <v>45027</v>
      </c>
      <c r="F263" s="46">
        <v>6</v>
      </c>
      <c r="G263" s="42">
        <f t="shared" si="26"/>
        <v>25327</v>
      </c>
      <c r="H263" t="s">
        <v>1418</v>
      </c>
      <c r="I263" s="59">
        <v>3</v>
      </c>
      <c r="J263" s="25" t="s">
        <v>34</v>
      </c>
      <c r="K263" s="26"/>
      <c r="L263" s="27"/>
      <c r="M263" s="28"/>
      <c r="N263" s="49" t="s">
        <v>105</v>
      </c>
      <c r="O263" s="15" t="str">
        <f t="shared" si="27"/>
        <v>COD22004_A020501</v>
      </c>
      <c r="P263" s="51" t="s">
        <v>106</v>
      </c>
      <c r="Q263" s="51" t="s">
        <v>71</v>
      </c>
      <c r="R263" s="55" t="s">
        <v>72</v>
      </c>
      <c r="S263" s="29" t="s">
        <v>40</v>
      </c>
      <c r="T263" s="29" t="s">
        <v>74</v>
      </c>
      <c r="U263" s="29" t="s">
        <v>474</v>
      </c>
      <c r="V263" s="30"/>
      <c r="W263" s="31"/>
      <c r="X263" s="31"/>
      <c r="Y263" s="20" t="str">
        <f t="shared" ca="1" si="28"/>
        <v>54 ans</v>
      </c>
      <c r="Z263" s="21" t="str">
        <f t="shared" ca="1" si="25"/>
        <v>NON</v>
      </c>
      <c r="AA263" s="22" t="str">
        <f t="shared" si="29"/>
        <v>ZOUNGRANA, Eric Ismaël</v>
      </c>
      <c r="AB263" s="61">
        <v>52943</v>
      </c>
      <c r="AC263" s="37" t="s">
        <v>1417</v>
      </c>
      <c r="AD263" s="23">
        <f t="shared" si="30"/>
        <v>45757</v>
      </c>
    </row>
    <row r="264" spans="1:30" x14ac:dyDescent="0.25">
      <c r="A264" s="24" t="s">
        <v>1219</v>
      </c>
      <c r="B264" s="44" t="s">
        <v>1220</v>
      </c>
      <c r="C264" s="44" t="s">
        <v>392</v>
      </c>
      <c r="D264" s="37" t="s">
        <v>548</v>
      </c>
      <c r="E264" s="45">
        <v>45026</v>
      </c>
      <c r="F264" s="46">
        <v>3</v>
      </c>
      <c r="G264" s="42">
        <f t="shared" si="26"/>
        <v>34360</v>
      </c>
      <c r="H264" t="s">
        <v>1418</v>
      </c>
      <c r="I264" s="59"/>
      <c r="J264" s="25" t="s">
        <v>34</v>
      </c>
      <c r="K264" s="26" t="s">
        <v>1221</v>
      </c>
      <c r="L264" s="27"/>
      <c r="M264" s="28"/>
      <c r="N264" s="49" t="s">
        <v>105</v>
      </c>
      <c r="O264" s="15" t="str">
        <f t="shared" si="27"/>
        <v>COD2299_Z010201</v>
      </c>
      <c r="P264" s="51" t="s">
        <v>106</v>
      </c>
      <c r="Q264" s="51" t="s">
        <v>71</v>
      </c>
      <c r="R264" s="55" t="s">
        <v>72</v>
      </c>
      <c r="S264" s="29" t="s">
        <v>40</v>
      </c>
      <c r="T264" s="29" t="s">
        <v>74</v>
      </c>
      <c r="U264" s="29" t="s">
        <v>474</v>
      </c>
      <c r="V264" s="30"/>
      <c r="W264" s="31"/>
      <c r="X264" s="31"/>
      <c r="Y264" s="20" t="str">
        <f t="shared" ca="1" si="28"/>
        <v>29 ans</v>
      </c>
      <c r="Z264" s="21" t="str">
        <f t="shared" ca="1" si="25"/>
        <v>NON</v>
      </c>
      <c r="AA264" s="22" t="str">
        <f t="shared" si="29"/>
        <v>ONEMA, Pierre</v>
      </c>
      <c r="AB264" s="61">
        <v>52949</v>
      </c>
      <c r="AC264" s="37" t="s">
        <v>1417</v>
      </c>
      <c r="AD264" s="23">
        <f t="shared" si="30"/>
        <v>45757</v>
      </c>
    </row>
    <row r="265" spans="1:30" x14ac:dyDescent="0.25">
      <c r="A265" s="24" t="s">
        <v>1222</v>
      </c>
      <c r="B265" s="44" t="s">
        <v>1223</v>
      </c>
      <c r="C265" s="44" t="s">
        <v>1224</v>
      </c>
      <c r="D265" s="37" t="s">
        <v>627</v>
      </c>
      <c r="E265" s="45">
        <v>45049</v>
      </c>
      <c r="F265" s="46">
        <v>3</v>
      </c>
      <c r="G265" s="42">
        <f t="shared" si="26"/>
        <v>27347</v>
      </c>
      <c r="H265" t="s">
        <v>1418</v>
      </c>
      <c r="I265" s="59">
        <v>7</v>
      </c>
      <c r="J265" s="25" t="s">
        <v>34</v>
      </c>
      <c r="K265" s="26" t="s">
        <v>1225</v>
      </c>
      <c r="L265" s="27"/>
      <c r="M265" s="28"/>
      <c r="N265" s="49" t="s">
        <v>133</v>
      </c>
      <c r="O265" s="15" t="str">
        <f t="shared" si="27"/>
        <v>COD2299_Z010201</v>
      </c>
      <c r="P265" s="51" t="s">
        <v>134</v>
      </c>
      <c r="Q265" s="51" t="s">
        <v>38</v>
      </c>
      <c r="R265" s="55" t="s">
        <v>135</v>
      </c>
      <c r="S265" s="29" t="s">
        <v>40</v>
      </c>
      <c r="T265" s="29" t="s">
        <v>40</v>
      </c>
      <c r="U265" s="29" t="s">
        <v>474</v>
      </c>
      <c r="V265" s="30"/>
      <c r="W265" s="31"/>
      <c r="X265" s="31"/>
      <c r="Y265" s="20" t="str">
        <f t="shared" ca="1" si="28"/>
        <v>48 ans</v>
      </c>
      <c r="Z265" s="21" t="str">
        <f t="shared" ca="1" si="25"/>
        <v>NON</v>
      </c>
      <c r="AA265" s="22" t="str">
        <f t="shared" si="29"/>
        <v>Mbedi, Julie</v>
      </c>
      <c r="AB265" s="61">
        <v>52996</v>
      </c>
      <c r="AC265" s="37" t="s">
        <v>1417</v>
      </c>
      <c r="AD265" s="23">
        <f t="shared" si="30"/>
        <v>45780</v>
      </c>
    </row>
    <row r="266" spans="1:30" x14ac:dyDescent="0.25">
      <c r="A266" s="24" t="s">
        <v>1226</v>
      </c>
      <c r="B266" s="44" t="s">
        <v>1227</v>
      </c>
      <c r="C266" s="44" t="s">
        <v>1228</v>
      </c>
      <c r="D266" s="37" t="s">
        <v>1125</v>
      </c>
      <c r="E266" s="45">
        <v>45035</v>
      </c>
      <c r="F266" s="46">
        <v>4</v>
      </c>
      <c r="G266" s="42">
        <f t="shared" si="26"/>
        <v>33979</v>
      </c>
      <c r="H266" s="25" t="s">
        <v>104</v>
      </c>
      <c r="I266" s="59"/>
      <c r="J266" s="25" t="s">
        <v>34</v>
      </c>
      <c r="K266" s="26" t="s">
        <v>1229</v>
      </c>
      <c r="L266" s="27"/>
      <c r="M266" s="28"/>
      <c r="N266" s="49" t="s">
        <v>145</v>
      </c>
      <c r="O266" s="15" t="str">
        <f t="shared" si="27"/>
        <v>COD2299_Z010301</v>
      </c>
      <c r="P266" s="51" t="s">
        <v>146</v>
      </c>
      <c r="Q266" s="51" t="s">
        <v>71</v>
      </c>
      <c r="R266" s="55" t="s">
        <v>72</v>
      </c>
      <c r="S266" s="29" t="s">
        <v>40</v>
      </c>
      <c r="T266" s="29" t="s">
        <v>207</v>
      </c>
      <c r="U266" s="29" t="s">
        <v>41</v>
      </c>
      <c r="V266" s="30"/>
      <c r="W266" s="31"/>
      <c r="X266" s="31"/>
      <c r="Y266" s="20" t="str">
        <f t="shared" ca="1" si="28"/>
        <v>30 ans</v>
      </c>
      <c r="Z266" s="21" t="str">
        <f t="shared" ca="1" si="25"/>
        <v>NON</v>
      </c>
      <c r="AA266" s="22" t="str">
        <f t="shared" si="29"/>
        <v>MAKOMBO KAYEMBE, Aimé</v>
      </c>
      <c r="AB266" s="61">
        <v>52957</v>
      </c>
      <c r="AC266" s="37" t="s">
        <v>1417</v>
      </c>
      <c r="AD266" s="23">
        <f t="shared" si="30"/>
        <v>45757</v>
      </c>
    </row>
    <row r="267" spans="1:30" x14ac:dyDescent="0.25">
      <c r="A267" s="24" t="s">
        <v>1230</v>
      </c>
      <c r="B267" s="44" t="s">
        <v>1231</v>
      </c>
      <c r="C267" s="44" t="s">
        <v>216</v>
      </c>
      <c r="D267" s="37" t="s">
        <v>657</v>
      </c>
      <c r="E267" s="45">
        <v>45050</v>
      </c>
      <c r="F267" s="46">
        <v>3</v>
      </c>
      <c r="G267" s="42">
        <f t="shared" si="26"/>
        <v>34150</v>
      </c>
      <c r="H267" t="s">
        <v>1418</v>
      </c>
      <c r="I267" s="59">
        <v>1</v>
      </c>
      <c r="J267" s="25" t="s">
        <v>34</v>
      </c>
      <c r="K267" s="26"/>
      <c r="L267" s="27"/>
      <c r="M267" s="28"/>
      <c r="N267" s="49" t="s">
        <v>145</v>
      </c>
      <c r="O267" s="15" t="str">
        <f t="shared" si="27"/>
        <v>RDC182081T_Z010116</v>
      </c>
      <c r="P267" s="51" t="s">
        <v>146</v>
      </c>
      <c r="Q267" s="51" t="s">
        <v>71</v>
      </c>
      <c r="R267" s="55" t="s">
        <v>72</v>
      </c>
      <c r="S267" s="29" t="s">
        <v>40</v>
      </c>
      <c r="T267" s="29" t="s">
        <v>207</v>
      </c>
      <c r="U267" s="29" t="s">
        <v>41</v>
      </c>
      <c r="V267" s="30"/>
      <c r="W267" s="31"/>
      <c r="X267" s="31"/>
      <c r="Y267" s="20" t="str">
        <f t="shared" ca="1" si="28"/>
        <v>30 ans</v>
      </c>
      <c r="Z267" s="21" t="str">
        <f t="shared" ca="1" si="25"/>
        <v>NON</v>
      </c>
      <c r="AA267" s="22" t="str">
        <f t="shared" si="29"/>
        <v>YASINI SALUMU, Sébastien</v>
      </c>
      <c r="AB267" s="61">
        <v>52997</v>
      </c>
      <c r="AC267" s="37" t="s">
        <v>1417</v>
      </c>
      <c r="AD267" s="23">
        <f t="shared" si="30"/>
        <v>45291</v>
      </c>
    </row>
    <row r="268" spans="1:30" x14ac:dyDescent="0.25">
      <c r="A268" s="24" t="s">
        <v>1232</v>
      </c>
      <c r="B268" s="44" t="s">
        <v>1233</v>
      </c>
      <c r="C268" s="44" t="s">
        <v>1182</v>
      </c>
      <c r="D268" s="37" t="s">
        <v>1234</v>
      </c>
      <c r="E268" s="45">
        <v>45054</v>
      </c>
      <c r="F268" s="46">
        <v>3</v>
      </c>
      <c r="G268" s="42">
        <f t="shared" si="26"/>
        <v>30430</v>
      </c>
      <c r="H268" t="s">
        <v>1418</v>
      </c>
      <c r="I268" s="59">
        <v>5</v>
      </c>
      <c r="J268" s="25" t="s">
        <v>34</v>
      </c>
      <c r="K268" s="26"/>
      <c r="L268" s="27"/>
      <c r="M268" s="28"/>
      <c r="N268" s="49" t="s">
        <v>133</v>
      </c>
      <c r="O268" s="15" t="str">
        <f t="shared" si="27"/>
        <v>COD2299_Z010201</v>
      </c>
      <c r="P268" s="51" t="s">
        <v>134</v>
      </c>
      <c r="Q268" s="51" t="s">
        <v>38</v>
      </c>
      <c r="R268" s="55" t="s">
        <v>135</v>
      </c>
      <c r="S268" s="29" t="s">
        <v>40</v>
      </c>
      <c r="T268" s="29" t="s">
        <v>40</v>
      </c>
      <c r="U268" s="29" t="s">
        <v>474</v>
      </c>
      <c r="V268" s="30"/>
      <c r="W268" s="31"/>
      <c r="X268" s="31"/>
      <c r="Y268" s="20" t="str">
        <f t="shared" ca="1" si="28"/>
        <v>40 ans</v>
      </c>
      <c r="Z268" s="21" t="str">
        <f t="shared" ca="1" si="25"/>
        <v>NON</v>
      </c>
      <c r="AA268" s="22" t="str">
        <f t="shared" si="29"/>
        <v>SALUMU KATAMBWE, Ricky</v>
      </c>
      <c r="AB268" s="61">
        <v>53000</v>
      </c>
      <c r="AC268" s="37" t="s">
        <v>1416</v>
      </c>
      <c r="AD268" s="23">
        <f t="shared" si="30"/>
        <v>45785</v>
      </c>
    </row>
    <row r="269" spans="1:30" x14ac:dyDescent="0.25">
      <c r="A269" s="24" t="s">
        <v>1235</v>
      </c>
      <c r="B269" s="44" t="s">
        <v>1236</v>
      </c>
      <c r="C269" s="44" t="s">
        <v>1237</v>
      </c>
      <c r="D269" s="37" t="s">
        <v>273</v>
      </c>
      <c r="E269" s="45">
        <v>45110</v>
      </c>
      <c r="F269" s="46">
        <v>4</v>
      </c>
      <c r="G269" s="42">
        <f t="shared" si="26"/>
        <v>28676</v>
      </c>
      <c r="H269" t="s">
        <v>1418</v>
      </c>
      <c r="I269" s="59">
        <v>7</v>
      </c>
      <c r="J269" s="25" t="s">
        <v>34</v>
      </c>
      <c r="K269" s="26" t="s">
        <v>1238</v>
      </c>
      <c r="L269" s="27"/>
      <c r="M269" s="28"/>
      <c r="N269" s="49" t="s">
        <v>145</v>
      </c>
      <c r="O269" s="15" t="str">
        <f t="shared" si="27"/>
        <v>RDC182081T_Z010113</v>
      </c>
      <c r="P269" s="51" t="s">
        <v>146</v>
      </c>
      <c r="Q269" s="51" t="s">
        <v>71</v>
      </c>
      <c r="R269" s="55" t="s">
        <v>72</v>
      </c>
      <c r="S269" s="29" t="s">
        <v>166</v>
      </c>
      <c r="T269" s="29" t="s">
        <v>207</v>
      </c>
      <c r="U269" s="29" t="s">
        <v>474</v>
      </c>
      <c r="V269" s="30"/>
      <c r="W269" s="31"/>
      <c r="X269" s="31"/>
      <c r="Y269" s="20" t="str">
        <f t="shared" ca="1" si="28"/>
        <v>45 ans</v>
      </c>
      <c r="Z269" s="21" t="str">
        <f t="shared" ca="1" si="25"/>
        <v>NON</v>
      </c>
      <c r="AA269" s="22" t="str">
        <f t="shared" si="29"/>
        <v>YASINI SALUMU, Sébastien</v>
      </c>
      <c r="AB269" s="61">
        <v>53084</v>
      </c>
      <c r="AC269" s="37" t="s">
        <v>1417</v>
      </c>
      <c r="AD269" s="23">
        <f t="shared" si="30"/>
        <v>45385</v>
      </c>
    </row>
    <row r="270" spans="1:30" x14ac:dyDescent="0.25">
      <c r="A270" s="24" t="s">
        <v>1239</v>
      </c>
      <c r="B270" s="44" t="s">
        <v>1240</v>
      </c>
      <c r="C270" s="44" t="s">
        <v>1241</v>
      </c>
      <c r="D270" s="37" t="s">
        <v>1242</v>
      </c>
      <c r="E270" s="45">
        <v>45166</v>
      </c>
      <c r="F270" s="46">
        <v>4</v>
      </c>
      <c r="G270" s="42">
        <f t="shared" si="26"/>
        <v>32712</v>
      </c>
      <c r="H270" s="25" t="s">
        <v>104</v>
      </c>
      <c r="I270" s="59"/>
      <c r="J270" s="25" t="s">
        <v>34</v>
      </c>
      <c r="K270" s="26" t="s">
        <v>1243</v>
      </c>
      <c r="L270" s="27"/>
      <c r="M270" s="28"/>
      <c r="N270" s="49" t="s">
        <v>36</v>
      </c>
      <c r="O270" s="15" t="str">
        <f t="shared" si="27"/>
        <v>COD2299_Z010201</v>
      </c>
      <c r="P270" s="51" t="s">
        <v>37</v>
      </c>
      <c r="Q270" s="51" t="s">
        <v>38</v>
      </c>
      <c r="R270" s="55" t="s">
        <v>39</v>
      </c>
      <c r="S270" s="29" t="s">
        <v>40</v>
      </c>
      <c r="T270" s="29" t="s">
        <v>40</v>
      </c>
      <c r="U270" s="29" t="s">
        <v>41</v>
      </c>
      <c r="V270" s="30"/>
      <c r="W270" s="31"/>
      <c r="X270" s="31"/>
      <c r="Y270" s="20" t="str">
        <f t="shared" ca="1" si="28"/>
        <v>34 ans</v>
      </c>
      <c r="Z270" s="21" t="str">
        <f t="shared" ca="1" si="25"/>
        <v>NON</v>
      </c>
      <c r="AA270" s="22" t="str">
        <f t="shared" si="29"/>
        <v>MUTETA NGOIE, Francine</v>
      </c>
      <c r="AB270" s="61">
        <v>52654</v>
      </c>
      <c r="AC270" s="37" t="s">
        <v>1416</v>
      </c>
      <c r="AD270" s="23">
        <f t="shared" si="30"/>
        <v>45532</v>
      </c>
    </row>
    <row r="271" spans="1:30" x14ac:dyDescent="0.25">
      <c r="A271" s="24" t="s">
        <v>1244</v>
      </c>
      <c r="B271" s="44" t="s">
        <v>1245</v>
      </c>
      <c r="C271" s="44" t="s">
        <v>1246</v>
      </c>
      <c r="D271" s="37" t="s">
        <v>1247</v>
      </c>
      <c r="E271" s="45">
        <v>45061</v>
      </c>
      <c r="F271" s="46">
        <v>3</v>
      </c>
      <c r="G271" s="42">
        <f t="shared" si="26"/>
        <v>30572</v>
      </c>
      <c r="H271" t="s">
        <v>1418</v>
      </c>
      <c r="I271" s="59">
        <v>6</v>
      </c>
      <c r="J271" s="25" t="s">
        <v>34</v>
      </c>
      <c r="K271" s="26" t="s">
        <v>1248</v>
      </c>
      <c r="L271" s="27"/>
      <c r="M271" s="28"/>
      <c r="N271" s="49" t="s">
        <v>395</v>
      </c>
      <c r="O271" s="15" t="str">
        <f t="shared" si="27"/>
        <v>COD2299_Z010301</v>
      </c>
      <c r="P271" s="51" t="s">
        <v>396</v>
      </c>
      <c r="Q271" s="51" t="s">
        <v>61</v>
      </c>
      <c r="R271" s="55" t="s">
        <v>349</v>
      </c>
      <c r="S271" s="29" t="s">
        <v>40</v>
      </c>
      <c r="T271" s="29" t="s">
        <v>63</v>
      </c>
      <c r="U271" s="29" t="s">
        <v>474</v>
      </c>
      <c r="V271" s="30"/>
      <c r="W271" s="31"/>
      <c r="X271" s="31"/>
      <c r="Y271" s="20" t="str">
        <f t="shared" ca="1" si="28"/>
        <v>40 ans</v>
      </c>
      <c r="Z271" s="21" t="str">
        <f t="shared" ca="1" si="25"/>
        <v>NON</v>
      </c>
      <c r="AA271" s="22" t="str">
        <f t="shared" si="29"/>
        <v>MUANZAMANDE, José-Muambanzambi</v>
      </c>
      <c r="AB271" s="61">
        <v>53011</v>
      </c>
      <c r="AC271" s="37" t="s">
        <v>1417</v>
      </c>
      <c r="AD271" s="23">
        <f t="shared" si="30"/>
        <v>45792</v>
      </c>
    </row>
    <row r="272" spans="1:30" x14ac:dyDescent="0.25">
      <c r="A272" s="24" t="s">
        <v>1249</v>
      </c>
      <c r="B272" s="44" t="s">
        <v>1250</v>
      </c>
      <c r="C272" s="44" t="s">
        <v>1251</v>
      </c>
      <c r="D272" s="37" t="s">
        <v>1252</v>
      </c>
      <c r="E272" s="45">
        <v>45056</v>
      </c>
      <c r="F272" s="46">
        <v>5</v>
      </c>
      <c r="G272" s="42">
        <f t="shared" si="26"/>
        <v>26460</v>
      </c>
      <c r="H272" t="s">
        <v>1418</v>
      </c>
      <c r="I272" s="59">
        <v>3</v>
      </c>
      <c r="J272" s="25" t="s">
        <v>34</v>
      </c>
      <c r="K272" s="26" t="s">
        <v>1253</v>
      </c>
      <c r="L272" s="27"/>
      <c r="M272" s="28"/>
      <c r="N272" s="49" t="s">
        <v>145</v>
      </c>
      <c r="O272" s="15" t="str">
        <f t="shared" si="27"/>
        <v>RDC182081T_Z010110</v>
      </c>
      <c r="P272" s="51" t="s">
        <v>146</v>
      </c>
      <c r="Q272" s="51" t="s">
        <v>71</v>
      </c>
      <c r="R272" s="55" t="s">
        <v>72</v>
      </c>
      <c r="S272" s="29" t="s">
        <v>40</v>
      </c>
      <c r="T272" s="29" t="s">
        <v>207</v>
      </c>
      <c r="U272" s="29"/>
      <c r="V272" s="30"/>
      <c r="W272" s="31"/>
      <c r="X272" s="31"/>
      <c r="Y272" s="20" t="str">
        <f t="shared" ca="1" si="28"/>
        <v>51 ans</v>
      </c>
      <c r="Z272" s="21" t="str">
        <f t="shared" ca="1" si="25"/>
        <v>NON</v>
      </c>
      <c r="AA272" s="22" t="str">
        <f t="shared" si="29"/>
        <v>CYTRYN, Stéphane</v>
      </c>
      <c r="AB272" s="61">
        <v>53001</v>
      </c>
      <c r="AC272" s="37" t="s">
        <v>1416</v>
      </c>
      <c r="AD272" s="23">
        <f t="shared" si="30"/>
        <v>45322</v>
      </c>
    </row>
    <row r="273" spans="1:30" x14ac:dyDescent="0.25">
      <c r="A273" s="24" t="s">
        <v>1254</v>
      </c>
      <c r="B273" s="44" t="s">
        <v>1255</v>
      </c>
      <c r="C273" s="44" t="s">
        <v>1256</v>
      </c>
      <c r="D273" s="37" t="s">
        <v>627</v>
      </c>
      <c r="E273" s="45">
        <v>45049</v>
      </c>
      <c r="F273" s="46">
        <v>3</v>
      </c>
      <c r="G273" s="42">
        <f t="shared" si="26"/>
        <v>34168</v>
      </c>
      <c r="H273" s="25" t="s">
        <v>104</v>
      </c>
      <c r="I273" s="59"/>
      <c r="J273" s="25" t="s">
        <v>34</v>
      </c>
      <c r="K273" s="26">
        <v>11993593935</v>
      </c>
      <c r="L273" s="27"/>
      <c r="M273" s="28"/>
      <c r="N273" s="49" t="s">
        <v>133</v>
      </c>
      <c r="O273" s="15" t="str">
        <f t="shared" si="27"/>
        <v>COD2299_Z010201</v>
      </c>
      <c r="P273" s="51" t="s">
        <v>134</v>
      </c>
      <c r="Q273" s="51" t="s">
        <v>38</v>
      </c>
      <c r="R273" s="55" t="s">
        <v>135</v>
      </c>
      <c r="S273" s="29" t="s">
        <v>40</v>
      </c>
      <c r="T273" s="29" t="s">
        <v>40</v>
      </c>
      <c r="U273" s="29"/>
      <c r="V273" s="30"/>
      <c r="W273" s="31"/>
      <c r="X273" s="31"/>
      <c r="Y273" s="20" t="str">
        <f t="shared" ca="1" si="28"/>
        <v>30 ans</v>
      </c>
      <c r="Z273" s="21" t="str">
        <f t="shared" ca="1" si="25"/>
        <v>NON</v>
      </c>
      <c r="AA273" s="22" t="str">
        <f t="shared" si="29"/>
        <v>Mbedi, Julie</v>
      </c>
      <c r="AB273" s="61">
        <v>52984</v>
      </c>
      <c r="AC273" s="37" t="s">
        <v>1417</v>
      </c>
      <c r="AD273" s="23">
        <f t="shared" si="30"/>
        <v>45780</v>
      </c>
    </row>
    <row r="274" spans="1:30" x14ac:dyDescent="0.25">
      <c r="A274" s="24" t="s">
        <v>1257</v>
      </c>
      <c r="B274" s="44" t="s">
        <v>1258</v>
      </c>
      <c r="C274" s="44" t="s">
        <v>1259</v>
      </c>
      <c r="D274" s="37" t="s">
        <v>1260</v>
      </c>
      <c r="E274" s="45">
        <v>45061</v>
      </c>
      <c r="F274" s="46">
        <v>3</v>
      </c>
      <c r="G274" s="42">
        <f t="shared" si="26"/>
        <v>33631</v>
      </c>
      <c r="H274" s="25" t="s">
        <v>104</v>
      </c>
      <c r="I274" s="59"/>
      <c r="J274" s="25" t="s">
        <v>34</v>
      </c>
      <c r="K274" s="26">
        <v>1110192012805</v>
      </c>
      <c r="L274" s="27"/>
      <c r="M274" s="28"/>
      <c r="N274" s="49" t="s">
        <v>395</v>
      </c>
      <c r="O274" s="15" t="str">
        <f t="shared" si="27"/>
        <v>COD2299_Z010201</v>
      </c>
      <c r="P274" s="51" t="s">
        <v>396</v>
      </c>
      <c r="Q274" s="51" t="s">
        <v>61</v>
      </c>
      <c r="R274" s="55" t="s">
        <v>349</v>
      </c>
      <c r="S274" s="29"/>
      <c r="T274" s="29"/>
      <c r="U274" s="29"/>
      <c r="V274" s="30"/>
      <c r="W274" s="31"/>
      <c r="X274" s="31"/>
      <c r="Y274" s="20" t="str">
        <f t="shared" ca="1" si="28"/>
        <v>31 ans</v>
      </c>
      <c r="Z274" s="21" t="str">
        <f t="shared" ca="1" si="25"/>
        <v>NON</v>
      </c>
      <c r="AA274" s="22" t="str">
        <f t="shared" si="29"/>
        <v>MUANZAMANDE, José-Muambanzambi</v>
      </c>
      <c r="AB274" s="61">
        <v>53019</v>
      </c>
      <c r="AC274" s="37" t="s">
        <v>1417</v>
      </c>
      <c r="AD274" s="23">
        <f t="shared" si="30"/>
        <v>45792</v>
      </c>
    </row>
    <row r="275" spans="1:30" x14ac:dyDescent="0.25">
      <c r="A275" s="24" t="s">
        <v>1261</v>
      </c>
      <c r="B275" s="44" t="s">
        <v>1262</v>
      </c>
      <c r="C275" s="44" t="s">
        <v>1263</v>
      </c>
      <c r="D275" s="37" t="s">
        <v>1264</v>
      </c>
      <c r="E275" s="45">
        <v>45056</v>
      </c>
      <c r="F275" s="46">
        <v>5</v>
      </c>
      <c r="G275" s="42">
        <f t="shared" si="26"/>
        <v>33870</v>
      </c>
      <c r="H275" s="25" t="s">
        <v>104</v>
      </c>
      <c r="I275" s="59"/>
      <c r="J275" s="25" t="s">
        <v>34</v>
      </c>
      <c r="K275" s="26"/>
      <c r="L275" s="27"/>
      <c r="M275" s="28"/>
      <c r="N275" s="49" t="s">
        <v>145</v>
      </c>
      <c r="O275" s="15" t="str">
        <f t="shared" si="27"/>
        <v>Z030809</v>
      </c>
      <c r="P275" s="51" t="s">
        <v>146</v>
      </c>
      <c r="Q275" s="51" t="s">
        <v>71</v>
      </c>
      <c r="R275" s="55" t="s">
        <v>72</v>
      </c>
      <c r="S275" s="29" t="s">
        <v>40</v>
      </c>
      <c r="T275" s="29" t="s">
        <v>207</v>
      </c>
      <c r="U275" s="29"/>
      <c r="V275" s="30"/>
      <c r="W275" s="31"/>
      <c r="X275" s="31"/>
      <c r="Y275" s="20" t="str">
        <f t="shared" ca="1" si="28"/>
        <v>31 ans</v>
      </c>
      <c r="Z275" s="21" t="str">
        <f t="shared" ca="1" si="25"/>
        <v>NON</v>
      </c>
      <c r="AA275" s="22" t="str">
        <f t="shared" si="29"/>
        <v>CYTRYN, Stéphane</v>
      </c>
      <c r="AB275" s="61">
        <v>53002</v>
      </c>
      <c r="AC275" s="37" t="s">
        <v>1416</v>
      </c>
      <c r="AD275" s="23">
        <f t="shared" si="30"/>
        <v>45322</v>
      </c>
    </row>
    <row r="276" spans="1:30" x14ac:dyDescent="0.25">
      <c r="A276" s="24" t="s">
        <v>1265</v>
      </c>
      <c r="B276" s="44" t="s">
        <v>1266</v>
      </c>
      <c r="C276" s="44" t="s">
        <v>1267</v>
      </c>
      <c r="D276" s="37" t="s">
        <v>1268</v>
      </c>
      <c r="E276" s="45">
        <v>45069</v>
      </c>
      <c r="F276" s="46">
        <v>5</v>
      </c>
      <c r="G276" s="42">
        <f t="shared" si="26"/>
        <v>33493</v>
      </c>
      <c r="H276" s="25" t="s">
        <v>104</v>
      </c>
      <c r="I276" s="59"/>
      <c r="J276" s="25" t="s">
        <v>34</v>
      </c>
      <c r="K276" s="26" t="s">
        <v>1269</v>
      </c>
      <c r="L276" s="27"/>
      <c r="M276" s="28"/>
      <c r="N276" s="49" t="s">
        <v>97</v>
      </c>
      <c r="O276" s="15" t="str">
        <f t="shared" si="27"/>
        <v>Z030809</v>
      </c>
      <c r="P276" s="51" t="s">
        <v>98</v>
      </c>
      <c r="Q276" s="51" t="s">
        <v>81</v>
      </c>
      <c r="R276" s="55" t="s">
        <v>51</v>
      </c>
      <c r="S276" s="29" t="s">
        <v>74</v>
      </c>
      <c r="T276" s="29" t="s">
        <v>82</v>
      </c>
      <c r="U276" s="29" t="s">
        <v>41</v>
      </c>
      <c r="V276" s="30"/>
      <c r="W276" s="31"/>
      <c r="X276" s="31"/>
      <c r="Y276" s="20" t="str">
        <f t="shared" ca="1" si="28"/>
        <v>32 ans</v>
      </c>
      <c r="Z276" s="21" t="str">
        <f t="shared" ca="1" si="25"/>
        <v>NON</v>
      </c>
      <c r="AA276" s="22" t="str">
        <f t="shared" si="29"/>
        <v>RAJAONARISOA EP ANDRIANTAVY, Mamy Arivelo Hanitriniaina</v>
      </c>
      <c r="AB276" s="61">
        <v>53009</v>
      </c>
      <c r="AC276" s="37" t="s">
        <v>1416</v>
      </c>
      <c r="AD276" s="23">
        <f t="shared" si="30"/>
        <v>45800</v>
      </c>
    </row>
    <row r="277" spans="1:30" x14ac:dyDescent="0.25">
      <c r="A277" s="24" t="s">
        <v>1270</v>
      </c>
      <c r="B277" s="44" t="s">
        <v>1271</v>
      </c>
      <c r="C277" s="44" t="s">
        <v>1272</v>
      </c>
      <c r="D277" s="37" t="s">
        <v>1273</v>
      </c>
      <c r="E277" s="45">
        <v>45049</v>
      </c>
      <c r="F277" s="46">
        <v>3</v>
      </c>
      <c r="G277" s="42">
        <f t="shared" si="26"/>
        <v>27555</v>
      </c>
      <c r="H277" t="s">
        <v>1418</v>
      </c>
      <c r="I277" s="59">
        <v>6</v>
      </c>
      <c r="J277" s="25" t="s">
        <v>34</v>
      </c>
      <c r="K277" s="26" t="s">
        <v>1274</v>
      </c>
      <c r="L277" s="27"/>
      <c r="M277" s="28"/>
      <c r="N277" s="49" t="s">
        <v>79</v>
      </c>
      <c r="O277" s="15" t="str">
        <f t="shared" si="27"/>
        <v>COD2299_Z010201</v>
      </c>
      <c r="P277" s="51" t="s">
        <v>80</v>
      </c>
      <c r="Q277" s="51" t="s">
        <v>81</v>
      </c>
      <c r="R277" s="55" t="s">
        <v>51</v>
      </c>
      <c r="S277" s="29" t="s">
        <v>82</v>
      </c>
      <c r="T277" s="29" t="s">
        <v>83</v>
      </c>
      <c r="U277" s="29" t="s">
        <v>41</v>
      </c>
      <c r="V277" s="30"/>
      <c r="W277" s="31"/>
      <c r="X277" s="31"/>
      <c r="Y277" s="20" t="str">
        <f t="shared" ca="1" si="28"/>
        <v>48 ans</v>
      </c>
      <c r="Z277" s="21" t="str">
        <f t="shared" ca="1" si="25"/>
        <v>NON</v>
      </c>
      <c r="AA277" s="22" t="str">
        <f t="shared" si="29"/>
        <v>CILUMBA WA BANTU, Honoré christian</v>
      </c>
      <c r="AB277" s="61">
        <v>52982</v>
      </c>
      <c r="AC277" s="37" t="s">
        <v>1417</v>
      </c>
      <c r="AD277" s="23">
        <f t="shared" si="30"/>
        <v>45780</v>
      </c>
    </row>
    <row r="278" spans="1:30" x14ac:dyDescent="0.25">
      <c r="A278" s="24" t="s">
        <v>1275</v>
      </c>
      <c r="B278" s="44" t="s">
        <v>1276</v>
      </c>
      <c r="C278" s="44" t="s">
        <v>1277</v>
      </c>
      <c r="D278" s="37" t="s">
        <v>627</v>
      </c>
      <c r="E278" s="45">
        <v>45049</v>
      </c>
      <c r="F278" s="46">
        <v>3</v>
      </c>
      <c r="G278" s="42">
        <f t="shared" si="26"/>
        <v>31639</v>
      </c>
      <c r="H278" t="s">
        <v>1418</v>
      </c>
      <c r="I278" s="59">
        <v>2</v>
      </c>
      <c r="J278" s="25" t="s">
        <v>34</v>
      </c>
      <c r="K278" s="26" t="s">
        <v>1278</v>
      </c>
      <c r="L278" s="27"/>
      <c r="M278" s="28"/>
      <c r="N278" s="49" t="s">
        <v>48</v>
      </c>
      <c r="O278" s="15" t="str">
        <f t="shared" si="27"/>
        <v>COD2299_Z010201</v>
      </c>
      <c r="P278" s="51" t="s">
        <v>49</v>
      </c>
      <c r="Q278" s="51" t="s">
        <v>50</v>
      </c>
      <c r="R278" s="55" t="s">
        <v>51</v>
      </c>
      <c r="S278" s="29"/>
      <c r="T278" s="29" t="s">
        <v>52</v>
      </c>
      <c r="U278" s="29"/>
      <c r="V278" s="30"/>
      <c r="W278" s="31"/>
      <c r="X278" s="31"/>
      <c r="Y278" s="20" t="str">
        <f t="shared" ca="1" si="28"/>
        <v>37 ans</v>
      </c>
      <c r="Z278" s="21" t="str">
        <f t="shared" ca="1" si="25"/>
        <v>NON</v>
      </c>
      <c r="AA278" s="22" t="str">
        <f t="shared" si="29"/>
        <v>OSOMBA PUTSHI, Hervé</v>
      </c>
      <c r="AB278" s="61">
        <v>52981</v>
      </c>
      <c r="AC278" s="37" t="s">
        <v>1417</v>
      </c>
      <c r="AD278" s="23">
        <f t="shared" si="30"/>
        <v>45780</v>
      </c>
    </row>
    <row r="279" spans="1:30" x14ac:dyDescent="0.25">
      <c r="A279" s="24" t="s">
        <v>1279</v>
      </c>
      <c r="B279" s="44" t="s">
        <v>1280</v>
      </c>
      <c r="C279" s="44" t="s">
        <v>321</v>
      </c>
      <c r="D279" s="37" t="s">
        <v>578</v>
      </c>
      <c r="E279" s="45">
        <v>45049</v>
      </c>
      <c r="F279" s="46">
        <v>4</v>
      </c>
      <c r="G279" s="42">
        <f t="shared" si="26"/>
        <v>32788</v>
      </c>
      <c r="H279" s="25" t="s">
        <v>104</v>
      </c>
      <c r="I279" s="59"/>
      <c r="J279" s="25" t="s">
        <v>34</v>
      </c>
      <c r="K279" s="26">
        <v>33646904479</v>
      </c>
      <c r="L279" s="27"/>
      <c r="M279" s="28"/>
      <c r="N279" s="49" t="s">
        <v>48</v>
      </c>
      <c r="O279" s="15" t="str">
        <f t="shared" si="27"/>
        <v>COD2299_Z010201</v>
      </c>
      <c r="P279" s="51" t="s">
        <v>49</v>
      </c>
      <c r="Q279" s="51" t="s">
        <v>50</v>
      </c>
      <c r="R279" s="55" t="s">
        <v>51</v>
      </c>
      <c r="S279" s="29"/>
      <c r="T279" s="29" t="s">
        <v>52</v>
      </c>
      <c r="U279" s="29"/>
      <c r="V279" s="30"/>
      <c r="W279" s="31"/>
      <c r="X279" s="31"/>
      <c r="Y279" s="20" t="str">
        <f t="shared" ca="1" si="28"/>
        <v>33 ans</v>
      </c>
      <c r="Z279" s="21" t="str">
        <f t="shared" ca="1" si="25"/>
        <v>NON</v>
      </c>
      <c r="AA279" s="22" t="str">
        <f t="shared" si="29"/>
        <v>DELAUNOIS, Valérie</v>
      </c>
      <c r="AB279" s="61">
        <v>52983</v>
      </c>
      <c r="AC279" s="37" t="s">
        <v>1417</v>
      </c>
      <c r="AD279" s="23">
        <f t="shared" si="30"/>
        <v>45792</v>
      </c>
    </row>
    <row r="280" spans="1:30" x14ac:dyDescent="0.25">
      <c r="A280" s="24" t="s">
        <v>1281</v>
      </c>
      <c r="B280" s="44" t="s">
        <v>1282</v>
      </c>
      <c r="C280" s="44" t="s">
        <v>56</v>
      </c>
      <c r="D280" s="37" t="s">
        <v>292</v>
      </c>
      <c r="E280" s="45">
        <v>45049</v>
      </c>
      <c r="F280" s="46">
        <v>6</v>
      </c>
      <c r="G280" s="42">
        <f t="shared" si="26"/>
        <v>30703</v>
      </c>
      <c r="H280" t="s">
        <v>1418</v>
      </c>
      <c r="I280" s="59">
        <v>4</v>
      </c>
      <c r="J280" s="25" t="s">
        <v>34</v>
      </c>
      <c r="K280" s="26"/>
      <c r="L280" s="27"/>
      <c r="M280" s="28"/>
      <c r="N280" s="49" t="s">
        <v>48</v>
      </c>
      <c r="O280" s="15" t="str">
        <f t="shared" si="27"/>
        <v>COD22021_A010301</v>
      </c>
      <c r="P280" s="51" t="s">
        <v>49</v>
      </c>
      <c r="Q280" s="51" t="s">
        <v>50</v>
      </c>
      <c r="R280" s="55" t="s">
        <v>51</v>
      </c>
      <c r="S280" s="29"/>
      <c r="T280" s="29" t="s">
        <v>52</v>
      </c>
      <c r="U280" s="29"/>
      <c r="V280" s="30"/>
      <c r="W280" s="31"/>
      <c r="X280" s="31"/>
      <c r="Y280" s="20" t="str">
        <f t="shared" ca="1" si="28"/>
        <v>39 ans</v>
      </c>
      <c r="Z280" s="21" t="str">
        <f t="shared" ca="1" si="25"/>
        <v>NON</v>
      </c>
      <c r="AA280" s="22" t="str">
        <f t="shared" si="29"/>
        <v>DELAUNOIS, Valérie</v>
      </c>
      <c r="AB280" s="61">
        <v>52945</v>
      </c>
      <c r="AC280" s="37" t="s">
        <v>1417</v>
      </c>
      <c r="AD280" s="23">
        <f t="shared" si="30"/>
        <v>45757</v>
      </c>
    </row>
    <row r="281" spans="1:30" x14ac:dyDescent="0.25">
      <c r="A281" s="24" t="s">
        <v>1283</v>
      </c>
      <c r="B281" s="44" t="s">
        <v>1284</v>
      </c>
      <c r="C281" s="44" t="s">
        <v>1285</v>
      </c>
      <c r="D281" s="37" t="s">
        <v>1286</v>
      </c>
      <c r="E281" s="45">
        <v>45049</v>
      </c>
      <c r="F281" s="46">
        <v>3</v>
      </c>
      <c r="G281" s="42">
        <f t="shared" si="26"/>
        <v>34640</v>
      </c>
      <c r="H281" s="25" t="s">
        <v>104</v>
      </c>
      <c r="I281" s="59"/>
      <c r="J281" s="25" t="s">
        <v>34</v>
      </c>
      <c r="K281" s="26" t="s">
        <v>1287</v>
      </c>
      <c r="L281" s="27"/>
      <c r="M281" s="28"/>
      <c r="N281" s="49" t="s">
        <v>48</v>
      </c>
      <c r="O281" s="15" t="str">
        <f t="shared" si="27"/>
        <v>COD2299_Z010201</v>
      </c>
      <c r="P281" s="51" t="s">
        <v>49</v>
      </c>
      <c r="Q281" s="51" t="s">
        <v>50</v>
      </c>
      <c r="R281" s="55" t="s">
        <v>51</v>
      </c>
      <c r="S281" s="29"/>
      <c r="T281" s="29" t="s">
        <v>52</v>
      </c>
      <c r="U281" s="29"/>
      <c r="V281" s="30"/>
      <c r="W281" s="31"/>
      <c r="X281" s="31"/>
      <c r="Y281" s="20" t="str">
        <f t="shared" ca="1" si="28"/>
        <v>28 ans</v>
      </c>
      <c r="Z281" s="21" t="str">
        <f t="shared" ca="1" si="25"/>
        <v>NON</v>
      </c>
      <c r="AA281" s="22" t="str">
        <f t="shared" si="29"/>
        <v>OSOMBA PUTSHI, Hervé</v>
      </c>
      <c r="AB281" s="61">
        <v>53040</v>
      </c>
      <c r="AC281" s="37" t="s">
        <v>1417</v>
      </c>
      <c r="AD281" s="23">
        <f t="shared" si="30"/>
        <v>45780</v>
      </c>
    </row>
    <row r="282" spans="1:30" x14ac:dyDescent="0.25">
      <c r="A282" s="24" t="s">
        <v>1288</v>
      </c>
      <c r="B282" s="44" t="s">
        <v>1289</v>
      </c>
      <c r="C282" s="44" t="s">
        <v>956</v>
      </c>
      <c r="D282" s="37" t="s">
        <v>1125</v>
      </c>
      <c r="E282" s="45">
        <v>45068</v>
      </c>
      <c r="F282" s="46">
        <v>4</v>
      </c>
      <c r="G282" s="42">
        <f t="shared" si="26"/>
        <v>34449</v>
      </c>
      <c r="H282" t="s">
        <v>1418</v>
      </c>
      <c r="I282" s="59">
        <v>2</v>
      </c>
      <c r="J282" s="25" t="s">
        <v>34</v>
      </c>
      <c r="K282" s="26" t="s">
        <v>1290</v>
      </c>
      <c r="L282" s="27"/>
      <c r="M282" s="28"/>
      <c r="N282" s="49" t="s">
        <v>145</v>
      </c>
      <c r="O282" s="15" t="str">
        <f t="shared" si="27"/>
        <v>COD2299_Z010301</v>
      </c>
      <c r="P282" s="51" t="s">
        <v>146</v>
      </c>
      <c r="Q282" s="51" t="s">
        <v>71</v>
      </c>
      <c r="R282" s="55" t="s">
        <v>72</v>
      </c>
      <c r="S282" s="29" t="s">
        <v>92</v>
      </c>
      <c r="T282" s="29" t="s">
        <v>1014</v>
      </c>
      <c r="U282" s="29" t="s">
        <v>474</v>
      </c>
      <c r="V282" s="30"/>
      <c r="W282" s="31"/>
      <c r="X282" s="31"/>
      <c r="Y282" s="20" t="str">
        <f t="shared" ca="1" si="28"/>
        <v>29 ans</v>
      </c>
      <c r="Z282" s="21" t="str">
        <f t="shared" ca="1" si="25"/>
        <v>NON</v>
      </c>
      <c r="AA282" s="22" t="str">
        <f t="shared" si="29"/>
        <v>MAKOMBO KAYEMBE, Aimé</v>
      </c>
      <c r="AB282" s="61">
        <v>53044</v>
      </c>
      <c r="AC282" s="37" t="s">
        <v>1417</v>
      </c>
      <c r="AD282" s="23">
        <f t="shared" si="30"/>
        <v>45799</v>
      </c>
    </row>
    <row r="283" spans="1:30" x14ac:dyDescent="0.25">
      <c r="A283" s="24" t="s">
        <v>1291</v>
      </c>
      <c r="B283" s="44" t="s">
        <v>1292</v>
      </c>
      <c r="C283" s="44" t="s">
        <v>1263</v>
      </c>
      <c r="D283" s="37" t="s">
        <v>1286</v>
      </c>
      <c r="E283" s="45">
        <v>45049</v>
      </c>
      <c r="F283" s="46">
        <v>3</v>
      </c>
      <c r="G283" s="42">
        <f t="shared" si="26"/>
        <v>30654</v>
      </c>
      <c r="H283" t="s">
        <v>1418</v>
      </c>
      <c r="I283" s="59">
        <v>5</v>
      </c>
      <c r="J283" s="25" t="s">
        <v>34</v>
      </c>
      <c r="K283" s="26" t="s">
        <v>1293</v>
      </c>
      <c r="L283" s="27"/>
      <c r="M283" s="28"/>
      <c r="N283" s="49" t="s">
        <v>105</v>
      </c>
      <c r="O283" s="15" t="str">
        <f t="shared" si="27"/>
        <v>COD2299_Z010201</v>
      </c>
      <c r="P283" s="51" t="s">
        <v>106</v>
      </c>
      <c r="Q283" s="51" t="s">
        <v>71</v>
      </c>
      <c r="R283" s="55" t="s">
        <v>72</v>
      </c>
      <c r="S283" s="29" t="s">
        <v>92</v>
      </c>
      <c r="T283" s="29" t="s">
        <v>74</v>
      </c>
      <c r="U283" s="29" t="s">
        <v>474</v>
      </c>
      <c r="V283" s="30"/>
      <c r="W283" s="31"/>
      <c r="X283" s="31"/>
      <c r="Y283" s="20" t="str">
        <f t="shared" ca="1" si="28"/>
        <v>39 ans</v>
      </c>
      <c r="Z283" s="21" t="str">
        <f t="shared" ca="1" si="25"/>
        <v>NON</v>
      </c>
      <c r="AA283" s="22" t="str">
        <f t="shared" si="29"/>
        <v>BARHIKEKA MACECE, Jean Baptiste</v>
      </c>
      <c r="AB283" s="61">
        <v>52978</v>
      </c>
      <c r="AC283" s="37" t="s">
        <v>1416</v>
      </c>
      <c r="AD283" s="23">
        <f t="shared" si="30"/>
        <v>45750</v>
      </c>
    </row>
    <row r="284" spans="1:30" x14ac:dyDescent="0.25">
      <c r="A284" s="24" t="s">
        <v>1294</v>
      </c>
      <c r="B284" s="44" t="s">
        <v>1295</v>
      </c>
      <c r="C284" s="44" t="s">
        <v>1296</v>
      </c>
      <c r="D284" s="37" t="s">
        <v>1286</v>
      </c>
      <c r="E284" s="45">
        <v>45049</v>
      </c>
      <c r="F284" s="46">
        <v>3</v>
      </c>
      <c r="G284" s="42">
        <f t="shared" si="26"/>
        <v>29500</v>
      </c>
      <c r="H284" t="s">
        <v>1418</v>
      </c>
      <c r="I284" s="59">
        <v>4</v>
      </c>
      <c r="J284" s="25" t="s">
        <v>34</v>
      </c>
      <c r="K284" s="26" t="s">
        <v>1297</v>
      </c>
      <c r="L284" s="27"/>
      <c r="M284" s="28"/>
      <c r="N284" s="49" t="s">
        <v>105</v>
      </c>
      <c r="O284" s="15" t="str">
        <f t="shared" si="27"/>
        <v>COD2299_Z010201</v>
      </c>
      <c r="P284" s="51" t="s">
        <v>106</v>
      </c>
      <c r="Q284" s="51" t="s">
        <v>71</v>
      </c>
      <c r="R284" s="55" t="s">
        <v>72</v>
      </c>
      <c r="S284" s="29" t="s">
        <v>63</v>
      </c>
      <c r="T284" s="29" t="s">
        <v>74</v>
      </c>
      <c r="U284" s="29" t="s">
        <v>474</v>
      </c>
      <c r="V284" s="30"/>
      <c r="W284" s="31"/>
      <c r="X284" s="31"/>
      <c r="Y284" s="20" t="str">
        <f t="shared" ca="1" si="28"/>
        <v>42 ans</v>
      </c>
      <c r="Z284" s="21" t="str">
        <f t="shared" ca="1" si="25"/>
        <v>NON</v>
      </c>
      <c r="AA284" s="22" t="str">
        <f t="shared" si="29"/>
        <v>BARHIKEKA MACECE, Jean Baptiste</v>
      </c>
      <c r="AB284" s="61">
        <v>52980</v>
      </c>
      <c r="AC284" s="37" t="s">
        <v>1417</v>
      </c>
      <c r="AD284" s="23">
        <f t="shared" si="30"/>
        <v>45780</v>
      </c>
    </row>
    <row r="285" spans="1:30" x14ac:dyDescent="0.25">
      <c r="A285" s="24" t="s">
        <v>1298</v>
      </c>
      <c r="B285" s="44" t="s">
        <v>1299</v>
      </c>
      <c r="C285" s="44" t="s">
        <v>1300</v>
      </c>
      <c r="D285" s="37" t="s">
        <v>578</v>
      </c>
      <c r="E285" s="45">
        <v>45049</v>
      </c>
      <c r="F285" s="46">
        <v>4</v>
      </c>
      <c r="G285" s="42">
        <f t="shared" si="26"/>
        <v>28012</v>
      </c>
      <c r="H285" t="s">
        <v>1418</v>
      </c>
      <c r="I285" s="59">
        <v>5</v>
      </c>
      <c r="J285" s="25" t="s">
        <v>34</v>
      </c>
      <c r="K285" s="26" t="s">
        <v>1301</v>
      </c>
      <c r="L285" s="27"/>
      <c r="M285" s="28"/>
      <c r="N285" s="49" t="s">
        <v>105</v>
      </c>
      <c r="O285" s="15" t="str">
        <f t="shared" si="27"/>
        <v>COD2299_Z010201</v>
      </c>
      <c r="P285" s="51" t="s">
        <v>106</v>
      </c>
      <c r="Q285" s="51" t="s">
        <v>71</v>
      </c>
      <c r="R285" s="55" t="s">
        <v>72</v>
      </c>
      <c r="S285" s="29" t="s">
        <v>63</v>
      </c>
      <c r="T285" s="29" t="s">
        <v>74</v>
      </c>
      <c r="U285" s="29" t="s">
        <v>474</v>
      </c>
      <c r="V285" s="30"/>
      <c r="W285" s="31"/>
      <c r="X285" s="31"/>
      <c r="Y285" s="20" t="str">
        <f t="shared" ca="1" si="28"/>
        <v>47 ans</v>
      </c>
      <c r="Z285" s="21" t="str">
        <f t="shared" ca="1" si="25"/>
        <v>NON</v>
      </c>
      <c r="AA285" s="22" t="str">
        <f t="shared" si="29"/>
        <v>BARHIKEKA MACECE, Jean Baptiste</v>
      </c>
      <c r="AB285" s="61">
        <v>52979</v>
      </c>
      <c r="AC285" s="37" t="s">
        <v>1417</v>
      </c>
      <c r="AD285" s="23">
        <f t="shared" si="30"/>
        <v>45780</v>
      </c>
    </row>
    <row r="286" spans="1:30" x14ac:dyDescent="0.25">
      <c r="A286" s="24" t="s">
        <v>1302</v>
      </c>
      <c r="B286" s="44" t="s">
        <v>1303</v>
      </c>
      <c r="C286" s="44" t="s">
        <v>1304</v>
      </c>
      <c r="D286" s="37" t="s">
        <v>993</v>
      </c>
      <c r="E286" s="45">
        <v>45078</v>
      </c>
      <c r="F286" s="46" t="s">
        <v>103</v>
      </c>
      <c r="G286" s="42">
        <f t="shared" si="26"/>
        <v>30459</v>
      </c>
      <c r="H286" t="s">
        <v>1418</v>
      </c>
      <c r="I286" s="59">
        <v>6</v>
      </c>
      <c r="J286" s="25" t="s">
        <v>34</v>
      </c>
      <c r="K286" s="26" t="s">
        <v>1305</v>
      </c>
      <c r="L286" s="27"/>
      <c r="M286" s="28"/>
      <c r="N286" s="49" t="s">
        <v>395</v>
      </c>
      <c r="O286" s="15" t="str">
        <f t="shared" si="27"/>
        <v>COD2299_Z010201</v>
      </c>
      <c r="P286" s="51" t="s">
        <v>396</v>
      </c>
      <c r="Q286" s="51" t="s">
        <v>61</v>
      </c>
      <c r="R286" s="55" t="s">
        <v>349</v>
      </c>
      <c r="S286" s="29"/>
      <c r="T286" s="29"/>
      <c r="U286" s="29"/>
      <c r="V286" s="30"/>
      <c r="W286" s="31"/>
      <c r="X286" s="31"/>
      <c r="Y286" s="20" t="str">
        <f t="shared" ca="1" si="28"/>
        <v>40 ans</v>
      </c>
      <c r="Z286" s="21" t="str">
        <f t="shared" ca="1" si="25"/>
        <v>NON</v>
      </c>
      <c r="AA286" s="22" t="str">
        <f t="shared" si="29"/>
        <v>TSHIBANDA, Jeffoxymel</v>
      </c>
      <c r="AB286" s="61">
        <v>53030</v>
      </c>
      <c r="AC286" s="37" t="s">
        <v>1417</v>
      </c>
      <c r="AD286" s="23">
        <f t="shared" si="30"/>
        <v>45809</v>
      </c>
    </row>
    <row r="287" spans="1:30" x14ac:dyDescent="0.25">
      <c r="A287" s="24" t="s">
        <v>1306</v>
      </c>
      <c r="B287" s="44" t="s">
        <v>1307</v>
      </c>
      <c r="C287" s="44" t="s">
        <v>1308</v>
      </c>
      <c r="D287" s="37" t="s">
        <v>578</v>
      </c>
      <c r="E287" s="45">
        <v>45049</v>
      </c>
      <c r="F287" s="46">
        <v>4</v>
      </c>
      <c r="G287" s="42">
        <f t="shared" si="26"/>
        <v>28047</v>
      </c>
      <c r="H287" t="s">
        <v>1418</v>
      </c>
      <c r="I287" s="59">
        <v>2</v>
      </c>
      <c r="J287" s="25" t="s">
        <v>34</v>
      </c>
      <c r="K287" s="26" t="s">
        <v>1309</v>
      </c>
      <c r="L287" s="27"/>
      <c r="M287" s="28"/>
      <c r="N287" s="49" t="s">
        <v>105</v>
      </c>
      <c r="O287" s="15" t="str">
        <f t="shared" si="27"/>
        <v>COD2299_Z010201</v>
      </c>
      <c r="P287" s="51" t="s">
        <v>106</v>
      </c>
      <c r="Q287" s="51" t="s">
        <v>71</v>
      </c>
      <c r="R287" s="55" t="s">
        <v>72</v>
      </c>
      <c r="S287" s="29" t="s">
        <v>63</v>
      </c>
      <c r="T287" s="29" t="s">
        <v>74</v>
      </c>
      <c r="U287" s="29" t="s">
        <v>474</v>
      </c>
      <c r="V287" s="30"/>
      <c r="W287" s="31"/>
      <c r="X287" s="31"/>
      <c r="Y287" s="20" t="str">
        <f t="shared" ca="1" si="28"/>
        <v>46 ans</v>
      </c>
      <c r="Z287" s="21" t="str">
        <f t="shared" ca="1" si="25"/>
        <v>NON</v>
      </c>
      <c r="AA287" s="22" t="str">
        <f t="shared" si="29"/>
        <v>BARHIKEKA MACECE, Jean Baptiste</v>
      </c>
      <c r="AB287" s="61">
        <v>52985</v>
      </c>
      <c r="AC287" s="37" t="s">
        <v>1417</v>
      </c>
      <c r="AD287" s="23">
        <f t="shared" si="30"/>
        <v>45750</v>
      </c>
    </row>
    <row r="288" spans="1:30" x14ac:dyDescent="0.25">
      <c r="A288" s="24" t="s">
        <v>1310</v>
      </c>
      <c r="B288" s="44" t="s">
        <v>1311</v>
      </c>
      <c r="C288" s="44" t="s">
        <v>969</v>
      </c>
      <c r="D288" s="37" t="s">
        <v>1286</v>
      </c>
      <c r="E288" s="45">
        <v>45049</v>
      </c>
      <c r="F288" s="46">
        <v>3</v>
      </c>
      <c r="G288" s="42">
        <f t="shared" si="26"/>
        <v>34097</v>
      </c>
      <c r="H288" s="25" t="s">
        <v>104</v>
      </c>
      <c r="I288" s="59"/>
      <c r="J288" s="25" t="s">
        <v>34</v>
      </c>
      <c r="K288" s="26" t="s">
        <v>1312</v>
      </c>
      <c r="L288" s="27"/>
      <c r="M288" s="28"/>
      <c r="N288" s="49" t="s">
        <v>105</v>
      </c>
      <c r="O288" s="15" t="str">
        <f t="shared" si="27"/>
        <v>RDC1217711_Z010400</v>
      </c>
      <c r="P288" s="51" t="s">
        <v>106</v>
      </c>
      <c r="Q288" s="51" t="s">
        <v>71</v>
      </c>
      <c r="R288" s="55" t="s">
        <v>72</v>
      </c>
      <c r="S288" s="29" t="s">
        <v>82</v>
      </c>
      <c r="T288" s="29" t="s">
        <v>74</v>
      </c>
      <c r="U288" s="29" t="s">
        <v>474</v>
      </c>
      <c r="V288" s="30"/>
      <c r="W288" s="31"/>
      <c r="X288" s="31"/>
      <c r="Y288" s="20" t="str">
        <f t="shared" ca="1" si="28"/>
        <v>30 ans</v>
      </c>
      <c r="Z288" s="21" t="str">
        <f t="shared" ca="1" si="25"/>
        <v>NON</v>
      </c>
      <c r="AA288" s="22" t="str">
        <f t="shared" si="29"/>
        <v>WETSHY, Bob SHOCHE</v>
      </c>
      <c r="AB288" s="61">
        <v>53026</v>
      </c>
      <c r="AC288" s="37" t="s">
        <v>1417</v>
      </c>
      <c r="AD288" s="23">
        <f t="shared" si="30"/>
        <v>45780</v>
      </c>
    </row>
    <row r="289" spans="1:30" x14ac:dyDescent="0.25">
      <c r="A289" s="24" t="s">
        <v>1313</v>
      </c>
      <c r="B289" s="44" t="s">
        <v>1314</v>
      </c>
      <c r="C289" s="44" t="s">
        <v>256</v>
      </c>
      <c r="D289" s="37" t="s">
        <v>1286</v>
      </c>
      <c r="E289" s="45">
        <v>45049</v>
      </c>
      <c r="F289" s="46">
        <v>3</v>
      </c>
      <c r="G289" s="42">
        <f t="shared" si="26"/>
        <v>28356</v>
      </c>
      <c r="H289" t="s">
        <v>1418</v>
      </c>
      <c r="I289" s="59">
        <v>6</v>
      </c>
      <c r="J289" s="25" t="s">
        <v>34</v>
      </c>
      <c r="K289" s="26" t="s">
        <v>1315</v>
      </c>
      <c r="L289" s="27"/>
      <c r="M289" s="28"/>
      <c r="N289" s="49" t="s">
        <v>218</v>
      </c>
      <c r="O289" s="15" t="str">
        <f t="shared" si="27"/>
        <v>COD2299_Z010201</v>
      </c>
      <c r="P289" s="51" t="s">
        <v>219</v>
      </c>
      <c r="Q289" s="51" t="s">
        <v>90</v>
      </c>
      <c r="R289" s="55" t="s">
        <v>91</v>
      </c>
      <c r="S289" s="29" t="s">
        <v>166</v>
      </c>
      <c r="T289" s="29" t="s">
        <v>92</v>
      </c>
      <c r="U289" s="29"/>
      <c r="V289" s="30"/>
      <c r="W289" s="31"/>
      <c r="X289" s="31"/>
      <c r="Y289" s="20" t="str">
        <f t="shared" ca="1" si="28"/>
        <v>46 ans</v>
      </c>
      <c r="Z289" s="21" t="str">
        <f t="shared" ca="1" si="25"/>
        <v>NON</v>
      </c>
      <c r="AA289" s="22" t="str">
        <f t="shared" si="29"/>
        <v>CHIRINGA MUKABA, Marcel</v>
      </c>
      <c r="AB289" s="61">
        <v>52977</v>
      </c>
      <c r="AC289" s="37" t="s">
        <v>1417</v>
      </c>
      <c r="AD289" s="23">
        <f t="shared" si="30"/>
        <v>45780</v>
      </c>
    </row>
    <row r="290" spans="1:30" x14ac:dyDescent="0.25">
      <c r="A290" s="24" t="s">
        <v>1316</v>
      </c>
      <c r="B290" s="44" t="s">
        <v>1317</v>
      </c>
      <c r="C290" s="44" t="s">
        <v>1318</v>
      </c>
      <c r="D290" s="37" t="s">
        <v>1319</v>
      </c>
      <c r="E290" s="45">
        <v>45061</v>
      </c>
      <c r="F290" s="46">
        <v>5</v>
      </c>
      <c r="G290" s="42">
        <f t="shared" si="26"/>
        <v>35071</v>
      </c>
      <c r="H290" s="25" t="s">
        <v>104</v>
      </c>
      <c r="I290" s="59"/>
      <c r="J290" s="25" t="s">
        <v>34</v>
      </c>
      <c r="K290" s="26" t="s">
        <v>1320</v>
      </c>
      <c r="L290" s="27"/>
      <c r="M290" s="28"/>
      <c r="N290" s="49" t="s">
        <v>36</v>
      </c>
      <c r="O290" s="15" t="str">
        <f t="shared" si="27"/>
        <v>COD2299_Z010201</v>
      </c>
      <c r="P290" s="51" t="s">
        <v>37</v>
      </c>
      <c r="Q290" s="51" t="s">
        <v>38</v>
      </c>
      <c r="R290" s="55" t="s">
        <v>39</v>
      </c>
      <c r="S290" s="29" t="s">
        <v>40</v>
      </c>
      <c r="T290" s="29" t="s">
        <v>40</v>
      </c>
      <c r="U290" s="29"/>
      <c r="V290" s="30"/>
      <c r="W290" s="31"/>
      <c r="X290" s="31"/>
      <c r="Y290" s="20" t="str">
        <f t="shared" ca="1" si="28"/>
        <v>27 ans</v>
      </c>
      <c r="Z290" s="21" t="str">
        <f t="shared" ca="1" si="25"/>
        <v>NON</v>
      </c>
      <c r="AA290" s="22" t="str">
        <f t="shared" si="29"/>
        <v>JACOBS, Laura</v>
      </c>
      <c r="AB290" s="61">
        <v>53010</v>
      </c>
      <c r="AC290" s="37" t="s">
        <v>1416</v>
      </c>
      <c r="AD290" s="23">
        <f t="shared" si="30"/>
        <v>45792</v>
      </c>
    </row>
    <row r="291" spans="1:30" x14ac:dyDescent="0.25">
      <c r="A291" s="24" t="s">
        <v>1321</v>
      </c>
      <c r="B291" s="44" t="s">
        <v>1322</v>
      </c>
      <c r="C291" s="44" t="s">
        <v>1323</v>
      </c>
      <c r="D291" s="37" t="s">
        <v>1324</v>
      </c>
      <c r="E291" s="45">
        <v>44995</v>
      </c>
      <c r="F291" s="46">
        <v>5</v>
      </c>
      <c r="G291" s="42">
        <f t="shared" si="26"/>
        <v>31535</v>
      </c>
      <c r="H291" t="s">
        <v>1418</v>
      </c>
      <c r="I291" s="59">
        <v>4</v>
      </c>
      <c r="J291" s="25" t="s">
        <v>34</v>
      </c>
      <c r="K291" s="26">
        <v>1.0634101986050301E+17</v>
      </c>
      <c r="L291" s="27"/>
      <c r="M291" s="28"/>
      <c r="N291" s="49" t="s">
        <v>530</v>
      </c>
      <c r="O291" s="15" t="str">
        <f t="shared" si="27"/>
        <v>COD2299_Z010301</v>
      </c>
      <c r="P291" s="51" t="s">
        <v>531</v>
      </c>
      <c r="Q291" s="51" t="s">
        <v>38</v>
      </c>
      <c r="R291" s="55" t="s">
        <v>115</v>
      </c>
      <c r="S291" s="29" t="s">
        <v>52</v>
      </c>
      <c r="T291" s="29" t="s">
        <v>40</v>
      </c>
      <c r="U291" s="29" t="s">
        <v>474</v>
      </c>
      <c r="V291" s="30"/>
      <c r="W291" s="31"/>
      <c r="X291" s="31"/>
      <c r="Y291" s="20" t="str">
        <f t="shared" ca="1" si="28"/>
        <v>37 ans</v>
      </c>
      <c r="Z291" s="21" t="str">
        <f t="shared" ca="1" si="25"/>
        <v>NON</v>
      </c>
      <c r="AA291" s="22" t="str">
        <f t="shared" si="29"/>
        <v>TANKWEY, Yves</v>
      </c>
      <c r="AB291" s="61">
        <v>52974</v>
      </c>
      <c r="AC291" s="37" t="s">
        <v>1417</v>
      </c>
      <c r="AD291" s="23" t="e">
        <f t="shared" si="30"/>
        <v>#REF!</v>
      </c>
    </row>
    <row r="292" spans="1:30" x14ac:dyDescent="0.25">
      <c r="A292" s="24" t="s">
        <v>1325</v>
      </c>
      <c r="B292" s="44" t="s">
        <v>1326</v>
      </c>
      <c r="C292" s="44" t="s">
        <v>1327</v>
      </c>
      <c r="D292" s="37" t="s">
        <v>578</v>
      </c>
      <c r="E292" s="45">
        <v>45078</v>
      </c>
      <c r="F292" s="46">
        <v>4</v>
      </c>
      <c r="G292" s="42">
        <f t="shared" si="26"/>
        <v>28943</v>
      </c>
      <c r="H292" t="s">
        <v>1418</v>
      </c>
      <c r="I292" s="59">
        <v>5</v>
      </c>
      <c r="J292" s="25" t="s">
        <v>34</v>
      </c>
      <c r="K292" s="26"/>
      <c r="L292" s="27"/>
      <c r="M292" s="28"/>
      <c r="N292" s="49" t="s">
        <v>133</v>
      </c>
      <c r="O292" s="15" t="str">
        <f t="shared" si="27"/>
        <v>COD2299_Z010201</v>
      </c>
      <c r="P292" s="51" t="s">
        <v>134</v>
      </c>
      <c r="Q292" s="51" t="s">
        <v>38</v>
      </c>
      <c r="R292" s="55" t="s">
        <v>135</v>
      </c>
      <c r="S292" s="29" t="s">
        <v>40</v>
      </c>
      <c r="T292" s="29" t="s">
        <v>40</v>
      </c>
      <c r="U292" s="29"/>
      <c r="V292" s="30"/>
      <c r="W292" s="31"/>
      <c r="X292" s="31"/>
      <c r="Y292" s="20" t="str">
        <f t="shared" ca="1" si="28"/>
        <v>44 ans</v>
      </c>
      <c r="Z292" s="21" t="str">
        <f t="shared" ca="1" si="25"/>
        <v>NON</v>
      </c>
      <c r="AA292" s="22" t="str">
        <f t="shared" si="29"/>
        <v>GATABAZI, Ismaïl</v>
      </c>
      <c r="AB292" s="61">
        <v>53052</v>
      </c>
      <c r="AC292" s="37" t="s">
        <v>1417</v>
      </c>
      <c r="AD292" s="23">
        <f t="shared" si="30"/>
        <v>45809</v>
      </c>
    </row>
    <row r="293" spans="1:30" x14ac:dyDescent="0.25">
      <c r="A293" s="24" t="s">
        <v>1328</v>
      </c>
      <c r="B293" s="44" t="s">
        <v>1329</v>
      </c>
      <c r="C293" s="44" t="s">
        <v>1330</v>
      </c>
      <c r="D293" s="37" t="s">
        <v>1331</v>
      </c>
      <c r="E293" s="45">
        <v>45090</v>
      </c>
      <c r="F293" s="46">
        <v>5</v>
      </c>
      <c r="G293" s="42">
        <f t="shared" si="26"/>
        <v>32849</v>
      </c>
      <c r="H293" s="25" t="s">
        <v>104</v>
      </c>
      <c r="I293" s="59">
        <v>1</v>
      </c>
      <c r="J293" s="25" t="s">
        <v>34</v>
      </c>
      <c r="K293" s="26"/>
      <c r="L293" s="27"/>
      <c r="M293" s="28"/>
      <c r="N293" s="49" t="s">
        <v>395</v>
      </c>
      <c r="O293" s="15" t="str">
        <f t="shared" si="27"/>
        <v>COD2299_Z010201</v>
      </c>
      <c r="P293" s="51" t="s">
        <v>396</v>
      </c>
      <c r="Q293" s="51" t="s">
        <v>61</v>
      </c>
      <c r="R293" s="55" t="s">
        <v>349</v>
      </c>
      <c r="S293" s="29"/>
      <c r="T293" s="29"/>
      <c r="U293" s="29" t="s">
        <v>41</v>
      </c>
      <c r="V293" s="30"/>
      <c r="W293" s="31"/>
      <c r="X293" s="31"/>
      <c r="Y293" s="20" t="str">
        <f t="shared" ca="1" si="28"/>
        <v>33 ans</v>
      </c>
      <c r="Z293" s="21" t="str">
        <f t="shared" ca="1" si="25"/>
        <v>NON</v>
      </c>
      <c r="AA293" s="22" t="str">
        <f t="shared" si="29"/>
        <v>Tinda, Hilaire</v>
      </c>
      <c r="AB293" s="61">
        <v>53047</v>
      </c>
      <c r="AC293" s="37" t="s">
        <v>1416</v>
      </c>
      <c r="AD293" s="23">
        <f t="shared" si="30"/>
        <v>45821</v>
      </c>
    </row>
    <row r="294" spans="1:30" x14ac:dyDescent="0.25">
      <c r="A294" s="24" t="s">
        <v>1332</v>
      </c>
      <c r="B294" s="44" t="s">
        <v>1333</v>
      </c>
      <c r="C294" s="44" t="s">
        <v>341</v>
      </c>
      <c r="D294" s="37" t="s">
        <v>657</v>
      </c>
      <c r="E294" s="45">
        <v>45152</v>
      </c>
      <c r="F294" s="46">
        <v>3</v>
      </c>
      <c r="G294" s="42">
        <f t="shared" si="26"/>
        <v>30045</v>
      </c>
      <c r="H294" t="s">
        <v>1418</v>
      </c>
      <c r="I294" s="59">
        <v>5</v>
      </c>
      <c r="J294" s="25" t="s">
        <v>34</v>
      </c>
      <c r="K294" s="26" t="s">
        <v>1334</v>
      </c>
      <c r="L294" s="27"/>
      <c r="M294" s="28"/>
      <c r="N294" s="49" t="s">
        <v>105</v>
      </c>
      <c r="O294" s="15" t="str">
        <f t="shared" si="27"/>
        <v>COD2299_Z010201</v>
      </c>
      <c r="P294" s="51" t="s">
        <v>106</v>
      </c>
      <c r="Q294" s="51" t="s">
        <v>71</v>
      </c>
      <c r="R294" s="55" t="s">
        <v>72</v>
      </c>
      <c r="S294" s="29"/>
      <c r="T294" s="29" t="s">
        <v>74</v>
      </c>
      <c r="U294" s="29" t="s">
        <v>474</v>
      </c>
      <c r="V294" s="30"/>
      <c r="W294" s="31"/>
      <c r="X294" s="31"/>
      <c r="Y294" s="20" t="str">
        <f t="shared" ca="1" si="28"/>
        <v>41 ans</v>
      </c>
      <c r="Z294" s="21" t="str">
        <f t="shared" ca="1" si="25"/>
        <v>NON</v>
      </c>
      <c r="AA294" s="22" t="str">
        <f t="shared" si="29"/>
        <v>ONEMA, Pierre</v>
      </c>
      <c r="AB294" s="61">
        <v>53141</v>
      </c>
      <c r="AC294" s="37" t="s">
        <v>1417</v>
      </c>
      <c r="AD294" s="23" t="e">
        <f t="shared" si="30"/>
        <v>#REF!</v>
      </c>
    </row>
    <row r="295" spans="1:30" x14ac:dyDescent="0.25">
      <c r="A295" s="24" t="s">
        <v>1335</v>
      </c>
      <c r="B295" s="44" t="s">
        <v>1336</v>
      </c>
      <c r="C295" s="44" t="s">
        <v>1337</v>
      </c>
      <c r="D295" s="37" t="s">
        <v>1338</v>
      </c>
      <c r="E295" s="45">
        <v>45049</v>
      </c>
      <c r="F295" s="46">
        <v>3</v>
      </c>
      <c r="G295" s="42">
        <f t="shared" si="26"/>
        <v>29954</v>
      </c>
      <c r="H295" t="s">
        <v>1418</v>
      </c>
      <c r="I295" s="59">
        <v>4</v>
      </c>
      <c r="J295" s="25" t="s">
        <v>34</v>
      </c>
      <c r="K295" s="26" t="s">
        <v>1339</v>
      </c>
      <c r="L295" s="27"/>
      <c r="M295" s="28"/>
      <c r="N295" s="49" t="s">
        <v>79</v>
      </c>
      <c r="O295" s="15" t="str">
        <f t="shared" si="27"/>
        <v>COD2299_Z010201</v>
      </c>
      <c r="P295" s="51" t="s">
        <v>80</v>
      </c>
      <c r="Q295" s="51" t="s">
        <v>81</v>
      </c>
      <c r="R295" s="55" t="s">
        <v>51</v>
      </c>
      <c r="S295" s="29" t="s">
        <v>1340</v>
      </c>
      <c r="T295" s="29" t="s">
        <v>82</v>
      </c>
      <c r="U295" s="29" t="s">
        <v>51</v>
      </c>
      <c r="V295" s="30"/>
      <c r="W295" s="31"/>
      <c r="X295" s="31"/>
      <c r="Y295" s="20" t="str">
        <f t="shared" ca="1" si="28"/>
        <v>41 ans</v>
      </c>
      <c r="Z295" s="21" t="str">
        <f t="shared" ca="1" si="25"/>
        <v>NON</v>
      </c>
      <c r="AA295" s="22" t="str">
        <f t="shared" si="29"/>
        <v>OSOMBA PUTSHI, Hervé</v>
      </c>
      <c r="AB295" s="61">
        <v>53027</v>
      </c>
      <c r="AC295" s="37" t="s">
        <v>1417</v>
      </c>
      <c r="AD295" s="23">
        <f t="shared" si="30"/>
        <v>45780</v>
      </c>
    </row>
    <row r="296" spans="1:30" x14ac:dyDescent="0.25">
      <c r="A296" s="24" t="s">
        <v>1341</v>
      </c>
      <c r="B296" s="44" t="s">
        <v>1342</v>
      </c>
      <c r="C296" s="44" t="s">
        <v>758</v>
      </c>
      <c r="D296" s="37" t="s">
        <v>661</v>
      </c>
      <c r="E296" s="45">
        <v>45096</v>
      </c>
      <c r="F296" s="46">
        <v>5</v>
      </c>
      <c r="G296" s="42">
        <f t="shared" si="26"/>
        <v>30168</v>
      </c>
      <c r="H296" t="s">
        <v>1418</v>
      </c>
      <c r="I296" s="59">
        <v>5</v>
      </c>
      <c r="J296" s="25" t="s">
        <v>34</v>
      </c>
      <c r="K296" s="26" t="s">
        <v>1343</v>
      </c>
      <c r="L296" s="27"/>
      <c r="M296" s="28"/>
      <c r="N296" s="49" t="s">
        <v>285</v>
      </c>
      <c r="O296" s="15" t="str">
        <f t="shared" si="27"/>
        <v>COD2299_Z010201</v>
      </c>
      <c r="P296" s="51" t="s">
        <v>286</v>
      </c>
      <c r="Q296" s="51" t="s">
        <v>287</v>
      </c>
      <c r="R296" s="55" t="s">
        <v>91</v>
      </c>
      <c r="S296" s="29" t="s">
        <v>324</v>
      </c>
      <c r="T296" s="29" t="s">
        <v>288</v>
      </c>
      <c r="U296" s="29" t="s">
        <v>41</v>
      </c>
      <c r="V296" s="30"/>
      <c r="W296" s="31"/>
      <c r="X296" s="31"/>
      <c r="Y296" s="20" t="str">
        <f t="shared" ca="1" si="28"/>
        <v>41 ans</v>
      </c>
      <c r="Z296" s="21" t="str">
        <f t="shared" ca="1" si="25"/>
        <v>NON</v>
      </c>
      <c r="AA296" s="22" t="str">
        <f t="shared" si="29"/>
        <v/>
      </c>
      <c r="AB296" s="61">
        <v>53073</v>
      </c>
      <c r="AC296" s="37" t="s">
        <v>1417</v>
      </c>
      <c r="AD296" s="23">
        <f t="shared" si="30"/>
        <v>45827</v>
      </c>
    </row>
    <row r="297" spans="1:30" x14ac:dyDescent="0.25">
      <c r="A297" s="24" t="s">
        <v>1344</v>
      </c>
      <c r="B297" s="44" t="s">
        <v>1345</v>
      </c>
      <c r="C297" s="44" t="s">
        <v>1237</v>
      </c>
      <c r="D297" s="37" t="s">
        <v>1346</v>
      </c>
      <c r="E297" s="45">
        <v>45124</v>
      </c>
      <c r="F297" s="46">
        <v>6</v>
      </c>
      <c r="G297" s="42">
        <f t="shared" si="26"/>
        <v>32733</v>
      </c>
      <c r="H297" t="s">
        <v>1418</v>
      </c>
      <c r="I297" s="59">
        <v>2</v>
      </c>
      <c r="J297" s="25" t="s">
        <v>34</v>
      </c>
      <c r="K297" s="26" t="s">
        <v>1347</v>
      </c>
      <c r="L297" s="27"/>
      <c r="M297" s="28"/>
      <c r="N297" s="49" t="s">
        <v>79</v>
      </c>
      <c r="O297" s="15" t="str">
        <f t="shared" si="27"/>
        <v>COD2299_Z010201</v>
      </c>
      <c r="P297" s="51" t="s">
        <v>80</v>
      </c>
      <c r="Q297" s="51" t="s">
        <v>81</v>
      </c>
      <c r="R297" s="55" t="s">
        <v>51</v>
      </c>
      <c r="S297" s="29" t="s">
        <v>82</v>
      </c>
      <c r="T297" s="29" t="s">
        <v>82</v>
      </c>
      <c r="U297" s="29" t="s">
        <v>41</v>
      </c>
      <c r="V297" s="30"/>
      <c r="W297" s="31"/>
      <c r="X297" s="31"/>
      <c r="Y297" s="20" t="str">
        <f t="shared" ca="1" si="28"/>
        <v>34 ans</v>
      </c>
      <c r="Z297" s="21" t="str">
        <f t="shared" ca="1" si="25"/>
        <v>NON</v>
      </c>
      <c r="AA297" s="22" t="str">
        <f t="shared" si="29"/>
        <v>TANKWEY, Yves</v>
      </c>
      <c r="AB297" s="61">
        <v>50570</v>
      </c>
      <c r="AC297" s="37" t="s">
        <v>1417</v>
      </c>
      <c r="AD297" s="23">
        <f t="shared" si="30"/>
        <v>45855</v>
      </c>
    </row>
    <row r="298" spans="1:30" x14ac:dyDescent="0.25">
      <c r="A298" s="24" t="s">
        <v>1348</v>
      </c>
      <c r="B298" s="44" t="s">
        <v>1349</v>
      </c>
      <c r="C298" s="44" t="s">
        <v>392</v>
      </c>
      <c r="D298" s="37" t="s">
        <v>1350</v>
      </c>
      <c r="E298" s="45">
        <v>45110</v>
      </c>
      <c r="F298" s="46">
        <v>3</v>
      </c>
      <c r="G298" s="42">
        <f t="shared" si="26"/>
        <v>32896</v>
      </c>
      <c r="H298" t="s">
        <v>1418</v>
      </c>
      <c r="I298" s="59">
        <v>3</v>
      </c>
      <c r="J298" s="25" t="s">
        <v>34</v>
      </c>
      <c r="K298" s="26" t="s">
        <v>1351</v>
      </c>
      <c r="L298" s="27"/>
      <c r="M298" s="28"/>
      <c r="N298" s="49" t="s">
        <v>79</v>
      </c>
      <c r="O298" s="15" t="str">
        <f t="shared" si="27"/>
        <v>RDC1217711_Z010200</v>
      </c>
      <c r="P298" s="51" t="s">
        <v>80</v>
      </c>
      <c r="Q298" s="51" t="s">
        <v>81</v>
      </c>
      <c r="R298" s="55" t="s">
        <v>51</v>
      </c>
      <c r="S298" s="29" t="s">
        <v>82</v>
      </c>
      <c r="T298" s="29" t="s">
        <v>195</v>
      </c>
      <c r="U298" s="29" t="s">
        <v>41</v>
      </c>
      <c r="V298" s="30"/>
      <c r="W298" s="31"/>
      <c r="X298" s="31"/>
      <c r="Y298" s="20" t="str">
        <f t="shared" ca="1" si="28"/>
        <v>33 ans</v>
      </c>
      <c r="Z298" s="21" t="str">
        <f t="shared" ca="1" si="25"/>
        <v>NON</v>
      </c>
      <c r="AA298" s="22" t="str">
        <f t="shared" si="29"/>
        <v>MUSAO TAMBWE, Alexandrine</v>
      </c>
      <c r="AB298" s="61">
        <v>53093</v>
      </c>
      <c r="AC298" s="37" t="s">
        <v>1417</v>
      </c>
      <c r="AD298" s="23" t="e">
        <f t="shared" si="30"/>
        <v>#REF!</v>
      </c>
    </row>
    <row r="299" spans="1:30" s="80" customFormat="1" x14ac:dyDescent="0.25">
      <c r="A299" s="78" t="s">
        <v>1352</v>
      </c>
      <c r="B299" s="79" t="s">
        <v>1353</v>
      </c>
      <c r="C299" s="79" t="s">
        <v>341</v>
      </c>
      <c r="D299" s="80" t="s">
        <v>1354</v>
      </c>
      <c r="E299" s="81">
        <v>45124</v>
      </c>
      <c r="F299" s="82">
        <v>6</v>
      </c>
      <c r="G299" s="83">
        <f t="shared" si="26"/>
        <v>31827</v>
      </c>
      <c r="H299" s="80" t="s">
        <v>1418</v>
      </c>
      <c r="I299" s="84">
        <v>5</v>
      </c>
      <c r="J299" s="81" t="s">
        <v>34</v>
      </c>
      <c r="K299" s="85" t="s">
        <v>1355</v>
      </c>
      <c r="L299" s="86"/>
      <c r="M299" s="87"/>
      <c r="N299" s="88" t="s">
        <v>218</v>
      </c>
      <c r="O299" s="89" t="str">
        <f t="shared" si="27"/>
        <v>COD2299_Z010201</v>
      </c>
      <c r="P299" s="90" t="s">
        <v>219</v>
      </c>
      <c r="Q299" s="90" t="s">
        <v>90</v>
      </c>
      <c r="R299" s="91" t="s">
        <v>91</v>
      </c>
      <c r="S299" s="92" t="s">
        <v>52</v>
      </c>
      <c r="T299" s="92" t="s">
        <v>92</v>
      </c>
      <c r="U299" s="92" t="s">
        <v>474</v>
      </c>
      <c r="V299" s="93"/>
      <c r="W299" s="94"/>
      <c r="X299" s="94"/>
      <c r="Y299" s="95" t="str">
        <f t="shared" ca="1" si="28"/>
        <v>36 ans</v>
      </c>
      <c r="Z299" s="96" t="str">
        <f t="shared" ca="1" si="25"/>
        <v>NON</v>
      </c>
      <c r="AA299" s="97" t="str">
        <f t="shared" si="29"/>
        <v>MEERSSEMAN, Joël Guy L.</v>
      </c>
      <c r="AB299" s="98">
        <v>52905</v>
      </c>
      <c r="AC299" s="80" t="s">
        <v>1417</v>
      </c>
      <c r="AD299" s="99">
        <f t="shared" si="30"/>
        <v>45757</v>
      </c>
    </row>
    <row r="300" spans="1:30" x14ac:dyDescent="0.25">
      <c r="A300" s="24" t="s">
        <v>1356</v>
      </c>
      <c r="B300" s="44" t="s">
        <v>1357</v>
      </c>
      <c r="C300" s="44" t="s">
        <v>1358</v>
      </c>
      <c r="D300" s="37" t="s">
        <v>1359</v>
      </c>
      <c r="E300" s="45">
        <v>45127</v>
      </c>
      <c r="F300" s="46" t="s">
        <v>140</v>
      </c>
      <c r="G300" s="42">
        <f t="shared" si="26"/>
        <v>28423</v>
      </c>
      <c r="H300" t="s">
        <v>1418</v>
      </c>
      <c r="I300" s="59">
        <v>8</v>
      </c>
      <c r="J300" s="25" t="s">
        <v>34</v>
      </c>
      <c r="K300" s="26"/>
      <c r="L300" s="27"/>
      <c r="M300" s="28"/>
      <c r="N300" s="49" t="s">
        <v>48</v>
      </c>
      <c r="O300" s="15" t="str">
        <f t="shared" si="27"/>
        <v>COD2299_Z010101</v>
      </c>
      <c r="P300" s="51" t="s">
        <v>49</v>
      </c>
      <c r="Q300" s="51" t="s">
        <v>50</v>
      </c>
      <c r="R300" s="55" t="s">
        <v>51</v>
      </c>
      <c r="S300" s="29"/>
      <c r="T300" s="29" t="s">
        <v>52</v>
      </c>
      <c r="U300" s="29"/>
      <c r="V300" s="30"/>
      <c r="W300" s="31"/>
      <c r="X300" s="31"/>
      <c r="Y300" s="20" t="str">
        <f t="shared" ca="1" si="28"/>
        <v>45 ans</v>
      </c>
      <c r="Z300" s="21" t="str">
        <f t="shared" ca="1" si="25"/>
        <v>NON</v>
      </c>
      <c r="AA300" s="22" t="str">
        <f t="shared" si="29"/>
        <v>NGUVUMALI SAIDI ALAMBA, Jeanpy</v>
      </c>
      <c r="AB300" s="61">
        <v>53110</v>
      </c>
      <c r="AC300" s="37" t="s">
        <v>1417</v>
      </c>
      <c r="AD300" s="23">
        <f t="shared" si="30"/>
        <v>45858</v>
      </c>
    </row>
    <row r="301" spans="1:30" x14ac:dyDescent="0.25">
      <c r="A301" s="24" t="s">
        <v>1360</v>
      </c>
      <c r="B301" s="44" t="s">
        <v>1361</v>
      </c>
      <c r="C301" s="44" t="s">
        <v>413</v>
      </c>
      <c r="D301" s="37" t="s">
        <v>1362</v>
      </c>
      <c r="E301" s="45">
        <v>45117</v>
      </c>
      <c r="F301" s="46">
        <v>6</v>
      </c>
      <c r="G301" s="42">
        <f t="shared" si="26"/>
        <v>29181</v>
      </c>
      <c r="H301" t="s">
        <v>1418</v>
      </c>
      <c r="I301" s="59">
        <v>5</v>
      </c>
      <c r="J301" s="25" t="s">
        <v>34</v>
      </c>
      <c r="K301" s="26" t="s">
        <v>1363</v>
      </c>
      <c r="L301" s="27"/>
      <c r="M301" s="28"/>
      <c r="N301" s="49" t="s">
        <v>170</v>
      </c>
      <c r="O301" s="15" t="str">
        <f t="shared" si="27"/>
        <v>COD20001_Z030701</v>
      </c>
      <c r="P301" s="51" t="s">
        <v>171</v>
      </c>
      <c r="Q301" s="51" t="s">
        <v>38</v>
      </c>
      <c r="R301" s="55" t="s">
        <v>172</v>
      </c>
      <c r="S301" s="29" t="s">
        <v>40</v>
      </c>
      <c r="T301" s="29" t="s">
        <v>40</v>
      </c>
      <c r="U301" s="29" t="s">
        <v>41</v>
      </c>
      <c r="V301" s="30"/>
      <c r="W301" s="31"/>
      <c r="X301" s="31"/>
      <c r="Y301" s="20" t="str">
        <f t="shared" ca="1" si="28"/>
        <v>43 ans</v>
      </c>
      <c r="Z301" s="21" t="str">
        <f t="shared" ca="1" si="25"/>
        <v>NON</v>
      </c>
      <c r="AA301" s="22" t="str">
        <f t="shared" si="29"/>
        <v>HENDERYCKX, Emmanuelle Myriam H.</v>
      </c>
      <c r="AB301" s="61">
        <v>53092</v>
      </c>
      <c r="AC301" s="37" t="s">
        <v>1417</v>
      </c>
      <c r="AD301" s="23" t="e">
        <f t="shared" si="30"/>
        <v>#REF!</v>
      </c>
    </row>
    <row r="302" spans="1:30" x14ac:dyDescent="0.25">
      <c r="A302" s="24" t="s">
        <v>1364</v>
      </c>
      <c r="B302" s="44" t="s">
        <v>1365</v>
      </c>
      <c r="C302" s="44" t="s">
        <v>1366</v>
      </c>
      <c r="D302" s="37" t="s">
        <v>273</v>
      </c>
      <c r="E302" s="45">
        <v>45124</v>
      </c>
      <c r="F302" s="46">
        <v>4</v>
      </c>
      <c r="G302" s="42">
        <f t="shared" si="26"/>
        <v>26991</v>
      </c>
      <c r="H302" t="s">
        <v>1418</v>
      </c>
      <c r="I302" s="59">
        <v>4</v>
      </c>
      <c r="J302" s="25" t="s">
        <v>34</v>
      </c>
      <c r="K302" s="26" t="s">
        <v>1367</v>
      </c>
      <c r="L302" s="27"/>
      <c r="M302" s="28"/>
      <c r="N302" s="49" t="s">
        <v>530</v>
      </c>
      <c r="O302" s="15" t="str">
        <f t="shared" si="27"/>
        <v>COD20001_Z030101</v>
      </c>
      <c r="P302" s="51" t="s">
        <v>531</v>
      </c>
      <c r="Q302" s="51" t="s">
        <v>38</v>
      </c>
      <c r="R302" s="55" t="s">
        <v>115</v>
      </c>
      <c r="S302" s="29" t="s">
        <v>40</v>
      </c>
      <c r="T302" s="29" t="s">
        <v>40</v>
      </c>
      <c r="U302" s="29" t="s">
        <v>474</v>
      </c>
      <c r="V302" s="30"/>
      <c r="W302" s="31"/>
      <c r="X302" s="31"/>
      <c r="Y302" s="20" t="str">
        <f t="shared" ca="1" si="28"/>
        <v>49 ans</v>
      </c>
      <c r="Z302" s="21" t="str">
        <f t="shared" ca="1" si="25"/>
        <v>NON</v>
      </c>
      <c r="AA302" s="22" t="str">
        <f t="shared" si="29"/>
        <v>GBILIMOU, Cécé Daniel</v>
      </c>
      <c r="AB302" s="61">
        <v>53087</v>
      </c>
      <c r="AC302" s="37" t="s">
        <v>1416</v>
      </c>
      <c r="AD302" s="23">
        <f t="shared" si="30"/>
        <v>45855</v>
      </c>
    </row>
    <row r="303" spans="1:30" x14ac:dyDescent="0.25">
      <c r="A303" s="24" t="s">
        <v>1368</v>
      </c>
      <c r="B303" s="44" t="s">
        <v>1369</v>
      </c>
      <c r="C303" s="44" t="s">
        <v>1237</v>
      </c>
      <c r="D303" s="37" t="s">
        <v>1370</v>
      </c>
      <c r="E303" s="45">
        <v>45124</v>
      </c>
      <c r="F303" s="46">
        <v>5</v>
      </c>
      <c r="G303" s="42">
        <f t="shared" si="26"/>
        <v>32342</v>
      </c>
      <c r="H303" t="s">
        <v>1418</v>
      </c>
      <c r="I303" s="59">
        <v>7</v>
      </c>
      <c r="J303" s="25" t="s">
        <v>34</v>
      </c>
      <c r="K303" s="26" t="s">
        <v>1371</v>
      </c>
      <c r="L303" s="27"/>
      <c r="M303" s="28"/>
      <c r="N303" s="49" t="s">
        <v>112</v>
      </c>
      <c r="O303" s="15" t="str">
        <f t="shared" si="27"/>
        <v>COD21004_B040104</v>
      </c>
      <c r="P303" s="51" t="s">
        <v>113</v>
      </c>
      <c r="Q303" s="51" t="s">
        <v>114</v>
      </c>
      <c r="R303" s="55" t="s">
        <v>115</v>
      </c>
      <c r="S303" s="29" t="s">
        <v>1372</v>
      </c>
      <c r="T303" s="29" t="s">
        <v>73</v>
      </c>
      <c r="U303" s="29" t="s">
        <v>474</v>
      </c>
      <c r="V303" s="30"/>
      <c r="W303" s="31"/>
      <c r="X303" s="31"/>
      <c r="Y303" s="20" t="str">
        <f t="shared" ca="1" si="28"/>
        <v>35 ans</v>
      </c>
      <c r="Z303" s="21" t="str">
        <f t="shared" ca="1" si="25"/>
        <v>NON</v>
      </c>
      <c r="AA303" s="22" t="str">
        <f t="shared" si="29"/>
        <v>GBILIMOU, Cécé Daniel</v>
      </c>
      <c r="AB303" s="61">
        <v>53103</v>
      </c>
      <c r="AC303" s="37" t="s">
        <v>1417</v>
      </c>
      <c r="AD303" s="23">
        <f t="shared" si="30"/>
        <v>45855</v>
      </c>
    </row>
    <row r="304" spans="1:30" x14ac:dyDescent="0.25">
      <c r="A304" s="24" t="s">
        <v>1373</v>
      </c>
      <c r="B304" s="44" t="s">
        <v>1374</v>
      </c>
      <c r="C304" s="44" t="s">
        <v>216</v>
      </c>
      <c r="D304" s="37" t="s">
        <v>627</v>
      </c>
      <c r="E304" s="45">
        <v>45173</v>
      </c>
      <c r="F304" s="46">
        <v>3</v>
      </c>
      <c r="G304" s="42">
        <f t="shared" si="26"/>
        <v>30363</v>
      </c>
      <c r="H304" t="s">
        <v>1418</v>
      </c>
      <c r="I304" s="59">
        <v>4</v>
      </c>
      <c r="J304" s="25" t="s">
        <v>34</v>
      </c>
      <c r="K304" s="26" t="s">
        <v>1375</v>
      </c>
      <c r="L304" s="27"/>
      <c r="M304" s="28"/>
      <c r="N304" s="49" t="s">
        <v>218</v>
      </c>
      <c r="O304" s="15" t="str">
        <f t="shared" si="27"/>
        <v>Z030809</v>
      </c>
      <c r="P304" s="51" t="s">
        <v>219</v>
      </c>
      <c r="Q304" s="51" t="s">
        <v>90</v>
      </c>
      <c r="R304" s="55" t="s">
        <v>91</v>
      </c>
      <c r="S304" s="29" t="s">
        <v>92</v>
      </c>
      <c r="T304" s="29" t="s">
        <v>92</v>
      </c>
      <c r="U304" s="29"/>
      <c r="V304" s="30"/>
      <c r="W304" s="31"/>
      <c r="X304" s="31"/>
      <c r="Y304" s="20" t="str">
        <f t="shared" ca="1" si="28"/>
        <v>40 ans</v>
      </c>
      <c r="Z304" s="21" t="str">
        <f t="shared" ca="1" si="25"/>
        <v>NON</v>
      </c>
      <c r="AA304" s="22" t="str">
        <f t="shared" si="29"/>
        <v>MUKENDI NSHINDI, Timothée</v>
      </c>
      <c r="AB304" s="61">
        <v>53174</v>
      </c>
      <c r="AC304" s="37" t="s">
        <v>1417</v>
      </c>
      <c r="AD304" s="23">
        <f t="shared" si="30"/>
        <v>45904</v>
      </c>
    </row>
    <row r="305" spans="1:30" x14ac:dyDescent="0.25">
      <c r="A305" s="24" t="s">
        <v>1376</v>
      </c>
      <c r="B305" s="44" t="s">
        <v>1377</v>
      </c>
      <c r="C305" s="44" t="s">
        <v>1378</v>
      </c>
      <c r="D305" s="37" t="s">
        <v>1260</v>
      </c>
      <c r="E305" s="45">
        <v>45180</v>
      </c>
      <c r="F305" s="46">
        <v>3</v>
      </c>
      <c r="G305" s="42">
        <f t="shared" si="26"/>
        <v>34469</v>
      </c>
      <c r="H305" s="25" t="s">
        <v>104</v>
      </c>
      <c r="I305" s="59"/>
      <c r="J305" s="25" t="s">
        <v>34</v>
      </c>
      <c r="K305" s="26" t="s">
        <v>1379</v>
      </c>
      <c r="L305" s="27"/>
      <c r="M305" s="28"/>
      <c r="N305" s="49" t="s">
        <v>218</v>
      </c>
      <c r="O305" s="15" t="str">
        <f t="shared" si="27"/>
        <v>Z030809</v>
      </c>
      <c r="P305" s="51" t="s">
        <v>219</v>
      </c>
      <c r="Q305" s="51" t="s">
        <v>1380</v>
      </c>
      <c r="R305" s="55" t="s">
        <v>91</v>
      </c>
      <c r="S305" s="29" t="s">
        <v>92</v>
      </c>
      <c r="T305" s="29" t="s">
        <v>1381</v>
      </c>
      <c r="U305" s="29"/>
      <c r="V305" s="30"/>
      <c r="W305" s="31"/>
      <c r="X305" s="31"/>
      <c r="Y305" s="20" t="str">
        <f t="shared" ca="1" si="28"/>
        <v>29 ans</v>
      </c>
      <c r="Z305" s="21" t="str">
        <f t="shared" ca="1" si="25"/>
        <v>NON</v>
      </c>
      <c r="AA305" s="22" t="str">
        <f t="shared" si="29"/>
        <v>MUKENDI NSHINDI, Timothée</v>
      </c>
      <c r="AB305" s="61">
        <v>53169</v>
      </c>
      <c r="AC305" s="37" t="s">
        <v>1417</v>
      </c>
      <c r="AD305" s="23">
        <v>45362</v>
      </c>
    </row>
    <row r="306" spans="1:30" x14ac:dyDescent="0.25">
      <c r="A306" s="24" t="s">
        <v>1382</v>
      </c>
      <c r="B306" s="44" t="s">
        <v>1383</v>
      </c>
      <c r="C306" s="44" t="s">
        <v>1384</v>
      </c>
      <c r="D306" s="37" t="s">
        <v>278</v>
      </c>
      <c r="E306" s="45">
        <v>45184</v>
      </c>
      <c r="F306" s="46">
        <v>3</v>
      </c>
      <c r="G306" s="42">
        <f t="shared" si="26"/>
        <v>32643</v>
      </c>
      <c r="H306" s="25" t="s">
        <v>104</v>
      </c>
      <c r="I306" s="59"/>
      <c r="J306" s="25" t="s">
        <v>34</v>
      </c>
      <c r="K306" s="26" t="s">
        <v>1385</v>
      </c>
      <c r="L306" s="27"/>
      <c r="M306" s="28"/>
      <c r="N306" s="49" t="s">
        <v>112</v>
      </c>
      <c r="O306" s="15" t="str">
        <f t="shared" si="27"/>
        <v>COD21004_Z010301</v>
      </c>
      <c r="P306" s="51" t="s">
        <v>113</v>
      </c>
      <c r="Q306" s="51" t="s">
        <v>114</v>
      </c>
      <c r="R306" s="55" t="s">
        <v>115</v>
      </c>
      <c r="S306" s="29" t="s">
        <v>73</v>
      </c>
      <c r="T306" s="29" t="s">
        <v>73</v>
      </c>
      <c r="U306" s="29"/>
      <c r="V306" s="30"/>
      <c r="W306" s="31"/>
      <c r="X306" s="31"/>
      <c r="Y306" s="20" t="str">
        <f t="shared" ca="1" si="28"/>
        <v>34 ans</v>
      </c>
      <c r="Z306" s="21" t="str">
        <f t="shared" ca="1" si="25"/>
        <v>NON</v>
      </c>
      <c r="AA306" s="22" t="str">
        <f t="shared" si="29"/>
        <v>GBILIMOU, Cécé Daniel</v>
      </c>
      <c r="AB306" s="61">
        <v>53172</v>
      </c>
      <c r="AC306" s="37" t="s">
        <v>1417</v>
      </c>
      <c r="AD306" s="23">
        <v>45915</v>
      </c>
    </row>
    <row r="307" spans="1:30" x14ac:dyDescent="0.25">
      <c r="A307" s="24" t="s">
        <v>1386</v>
      </c>
      <c r="B307" s="44" t="s">
        <v>1387</v>
      </c>
      <c r="C307" s="44" t="s">
        <v>1388</v>
      </c>
      <c r="D307" s="37" t="s">
        <v>1389</v>
      </c>
      <c r="E307" s="45">
        <v>45180</v>
      </c>
      <c r="F307" s="46">
        <v>3</v>
      </c>
      <c r="G307" s="42">
        <f t="shared" si="26"/>
        <v>29484</v>
      </c>
      <c r="H307" t="s">
        <v>1418</v>
      </c>
      <c r="I307" s="59">
        <v>4</v>
      </c>
      <c r="J307" s="25" t="s">
        <v>34</v>
      </c>
      <c r="K307" s="26" t="s">
        <v>1390</v>
      </c>
      <c r="L307" s="27"/>
      <c r="M307" s="28"/>
      <c r="N307" s="49" t="s">
        <v>218</v>
      </c>
      <c r="O307" s="15" t="str">
        <f t="shared" si="27"/>
        <v>Z030809</v>
      </c>
      <c r="P307" s="51" t="s">
        <v>219</v>
      </c>
      <c r="Q307" s="51" t="s">
        <v>90</v>
      </c>
      <c r="R307" s="55" t="s">
        <v>91</v>
      </c>
      <c r="S307" s="29" t="s">
        <v>92</v>
      </c>
      <c r="T307" s="29" t="s">
        <v>92</v>
      </c>
      <c r="U307" s="29"/>
      <c r="V307" s="30"/>
      <c r="W307" s="31"/>
      <c r="X307" s="31"/>
      <c r="Y307" s="20" t="str">
        <f t="shared" ca="1" si="28"/>
        <v>43 ans</v>
      </c>
      <c r="Z307" s="21" t="str">
        <f t="shared" ca="1" si="25"/>
        <v>NON</v>
      </c>
      <c r="AA307" s="22" t="str">
        <f t="shared" si="29"/>
        <v>MUKENDI NSHINDI, Timothée</v>
      </c>
      <c r="AB307" s="61">
        <v>53190</v>
      </c>
      <c r="AC307" s="37" t="s">
        <v>1416</v>
      </c>
      <c r="AD307" s="23">
        <v>45911</v>
      </c>
    </row>
    <row r="308" spans="1:30" x14ac:dyDescent="0.25">
      <c r="A308" s="24" t="s">
        <v>1391</v>
      </c>
      <c r="B308" s="44" t="s">
        <v>1392</v>
      </c>
      <c r="C308" s="44" t="s">
        <v>1237</v>
      </c>
      <c r="D308" s="37" t="s">
        <v>1192</v>
      </c>
      <c r="E308" s="45">
        <v>45194</v>
      </c>
      <c r="F308" s="46">
        <v>5</v>
      </c>
      <c r="G308" s="42">
        <f t="shared" si="26"/>
        <v>31608</v>
      </c>
      <c r="H308" t="s">
        <v>1418</v>
      </c>
      <c r="I308" s="59">
        <v>7</v>
      </c>
      <c r="J308" s="25" t="s">
        <v>34</v>
      </c>
      <c r="K308" s="26" t="s">
        <v>1393</v>
      </c>
      <c r="L308" s="27"/>
      <c r="M308" s="28"/>
      <c r="N308" s="49" t="s">
        <v>48</v>
      </c>
      <c r="O308" s="15" t="str">
        <f t="shared" si="27"/>
        <v>COD2299_Z010201</v>
      </c>
      <c r="P308" s="51" t="s">
        <v>49</v>
      </c>
      <c r="Q308" s="51" t="s">
        <v>50</v>
      </c>
      <c r="R308" s="55" t="s">
        <v>51</v>
      </c>
      <c r="S308" s="29" t="s">
        <v>166</v>
      </c>
      <c r="T308" s="29" t="s">
        <v>52</v>
      </c>
      <c r="U308" s="29"/>
      <c r="V308" s="30"/>
      <c r="W308" s="31"/>
      <c r="X308" s="31"/>
      <c r="Y308" s="20" t="str">
        <f t="shared" ca="1" si="28"/>
        <v>37 ans</v>
      </c>
      <c r="Z308" s="21" t="str">
        <f t="shared" ca="1" si="25"/>
        <v>NON</v>
      </c>
      <c r="AA308" s="22" t="str">
        <f t="shared" si="29"/>
        <v>DELAUNOIS, Valérie</v>
      </c>
      <c r="AB308" s="61">
        <v>53191</v>
      </c>
      <c r="AC308" s="37" t="s">
        <v>1417</v>
      </c>
      <c r="AD308" s="23"/>
    </row>
    <row r="309" spans="1:30" x14ac:dyDescent="0.25">
      <c r="A309" s="24" t="s">
        <v>1394</v>
      </c>
      <c r="B309" s="44" t="s">
        <v>1395</v>
      </c>
      <c r="C309" s="44" t="s">
        <v>1396</v>
      </c>
      <c r="D309" s="37" t="s">
        <v>500</v>
      </c>
      <c r="E309" s="45">
        <v>45184</v>
      </c>
      <c r="F309" s="46">
        <v>6</v>
      </c>
      <c r="G309" s="42">
        <f t="shared" si="26"/>
        <v>33178</v>
      </c>
      <c r="H309" s="25" t="s">
        <v>104</v>
      </c>
      <c r="I309" s="59">
        <v>6</v>
      </c>
      <c r="J309" s="25" t="s">
        <v>34</v>
      </c>
      <c r="K309" s="26" t="s">
        <v>1397</v>
      </c>
      <c r="L309" s="27"/>
      <c r="M309" s="28"/>
      <c r="N309" s="49" t="s">
        <v>36</v>
      </c>
      <c r="O309" s="15" t="str">
        <f t="shared" si="27"/>
        <v>COD2299_Z010201</v>
      </c>
      <c r="P309" s="51" t="s">
        <v>37</v>
      </c>
      <c r="Q309" s="51" t="s">
        <v>38</v>
      </c>
      <c r="R309" s="55" t="s">
        <v>39</v>
      </c>
      <c r="S309" s="29" t="s">
        <v>40</v>
      </c>
      <c r="T309" s="29" t="s">
        <v>40</v>
      </c>
      <c r="U309" s="29"/>
      <c r="V309" s="30"/>
      <c r="W309" s="31"/>
      <c r="X309" s="31"/>
      <c r="Y309" s="20" t="str">
        <f t="shared" ca="1" si="28"/>
        <v>32 ans</v>
      </c>
      <c r="Z309" s="21" t="str">
        <f t="shared" ca="1" si="25"/>
        <v>NON</v>
      </c>
      <c r="AA309" s="22" t="str">
        <f t="shared" si="29"/>
        <v>CLAESSENS, Bruno Louis Emmanuel</v>
      </c>
      <c r="AB309" s="61">
        <v>53200</v>
      </c>
      <c r="AC309" s="37" t="s">
        <v>1417</v>
      </c>
      <c r="AD309" s="23">
        <v>45915</v>
      </c>
    </row>
    <row r="310" spans="1:30" x14ac:dyDescent="0.25">
      <c r="A310" s="24" t="s">
        <v>1398</v>
      </c>
      <c r="B310" s="44" t="s">
        <v>1399</v>
      </c>
      <c r="C310" s="44" t="s">
        <v>392</v>
      </c>
      <c r="D310" s="37" t="s">
        <v>1400</v>
      </c>
      <c r="E310" s="45">
        <v>45145</v>
      </c>
      <c r="F310" s="46">
        <v>5</v>
      </c>
      <c r="G310" s="42">
        <f t="shared" si="26"/>
        <v>28701</v>
      </c>
      <c r="H310" t="s">
        <v>1418</v>
      </c>
      <c r="I310" s="59">
        <v>4</v>
      </c>
      <c r="J310" s="25" t="s">
        <v>34</v>
      </c>
      <c r="K310" s="26" t="s">
        <v>1401</v>
      </c>
      <c r="L310" s="27"/>
      <c r="M310" s="28"/>
      <c r="N310" s="49" t="s">
        <v>112</v>
      </c>
      <c r="O310" s="15" t="str">
        <f t="shared" si="27"/>
        <v>COD21004_B040104</v>
      </c>
      <c r="P310" s="51" t="s">
        <v>113</v>
      </c>
      <c r="Q310" s="51" t="s">
        <v>1402</v>
      </c>
      <c r="R310" s="55" t="s">
        <v>115</v>
      </c>
      <c r="S310" s="29" t="s">
        <v>52</v>
      </c>
      <c r="T310" s="29" t="s">
        <v>52</v>
      </c>
      <c r="U310" s="29"/>
      <c r="V310" s="30"/>
      <c r="W310" s="31"/>
      <c r="X310" s="31"/>
      <c r="Y310" s="20" t="str">
        <f t="shared" ca="1" si="28"/>
        <v>45 ans</v>
      </c>
      <c r="Z310" s="21" t="str">
        <f t="shared" ca="1" si="25"/>
        <v>NON</v>
      </c>
      <c r="AA310" s="22" t="str">
        <f t="shared" si="29"/>
        <v>GBILIMOU, Cécé Daniel</v>
      </c>
      <c r="AB310" s="61">
        <v>53129</v>
      </c>
      <c r="AC310" s="37" t="s">
        <v>1417</v>
      </c>
      <c r="AD310" s="23">
        <v>45876</v>
      </c>
    </row>
    <row r="311" spans="1:30" x14ac:dyDescent="0.25">
      <c r="A311" s="24" t="s">
        <v>1403</v>
      </c>
      <c r="B311" s="44" t="s">
        <v>1404</v>
      </c>
      <c r="C311" s="44" t="s">
        <v>399</v>
      </c>
      <c r="D311" s="37" t="s">
        <v>1405</v>
      </c>
      <c r="E311" s="45">
        <v>45189</v>
      </c>
      <c r="F311" s="46">
        <v>6</v>
      </c>
      <c r="G311" s="42">
        <f t="shared" si="26"/>
        <v>32662</v>
      </c>
      <c r="H311" s="25" t="s">
        <v>104</v>
      </c>
      <c r="I311" s="59"/>
      <c r="J311" s="25" t="s">
        <v>34</v>
      </c>
      <c r="K311" s="26" t="s">
        <v>1406</v>
      </c>
      <c r="L311" s="27"/>
      <c r="M311" s="28"/>
      <c r="N311" s="49" t="s">
        <v>79</v>
      </c>
      <c r="O311" s="15" t="str">
        <f t="shared" si="27"/>
        <v>COD22021_A010301</v>
      </c>
      <c r="P311" s="51" t="s">
        <v>80</v>
      </c>
      <c r="Q311" s="51" t="s">
        <v>81</v>
      </c>
      <c r="R311" s="55" t="s">
        <v>51</v>
      </c>
      <c r="S311" s="29" t="s">
        <v>52</v>
      </c>
      <c r="T311" s="29" t="s">
        <v>52</v>
      </c>
      <c r="U311" s="29"/>
      <c r="V311" s="30"/>
      <c r="W311" s="31"/>
      <c r="X311" s="31"/>
      <c r="Y311" s="20" t="str">
        <f t="shared" ca="1" si="28"/>
        <v>34 ans</v>
      </c>
      <c r="Z311" s="21" t="str">
        <f t="shared" ref="Z311:Z314" ca="1" si="31">IF((Y311)&gt;"60","OUI","NON")</f>
        <v>NON</v>
      </c>
      <c r="AA311" s="22" t="str">
        <f t="shared" si="29"/>
        <v>DELAUNOIS, Valérie</v>
      </c>
      <c r="AB311" s="61">
        <v>53197</v>
      </c>
      <c r="AC311" s="37" t="s">
        <v>1417</v>
      </c>
      <c r="AD311" s="23">
        <v>45920</v>
      </c>
    </row>
    <row r="312" spans="1:30" x14ac:dyDescent="0.25">
      <c r="A312" s="24" t="s">
        <v>1407</v>
      </c>
      <c r="B312" s="44" t="s">
        <v>1408</v>
      </c>
      <c r="C312" s="44" t="s">
        <v>403</v>
      </c>
      <c r="D312" s="37" t="s">
        <v>1409</v>
      </c>
      <c r="E312" s="45">
        <v>45183</v>
      </c>
      <c r="F312" s="46">
        <v>6</v>
      </c>
      <c r="G312" s="42">
        <f t="shared" si="26"/>
        <v>24491</v>
      </c>
      <c r="H312" t="s">
        <v>1418</v>
      </c>
      <c r="I312" s="59">
        <v>6</v>
      </c>
      <c r="J312" s="25" t="s">
        <v>34</v>
      </c>
      <c r="K312" s="26"/>
      <c r="L312" s="27"/>
      <c r="M312" s="28"/>
      <c r="N312" s="49" t="s">
        <v>133</v>
      </c>
      <c r="O312" s="15" t="str">
        <f t="shared" si="27"/>
        <v>COD20001_A030501</v>
      </c>
      <c r="P312" s="51" t="s">
        <v>134</v>
      </c>
      <c r="Q312" s="51" t="s">
        <v>38</v>
      </c>
      <c r="R312" s="55" t="s">
        <v>135</v>
      </c>
      <c r="S312" s="29" t="s">
        <v>40</v>
      </c>
      <c r="T312" s="29" t="s">
        <v>40</v>
      </c>
      <c r="U312" s="29"/>
      <c r="V312" s="30"/>
      <c r="W312" s="31"/>
      <c r="X312" s="31"/>
      <c r="Y312" s="20" t="str">
        <f t="shared" ca="1" si="28"/>
        <v>56 ans</v>
      </c>
      <c r="Z312" s="21" t="str">
        <f t="shared" ca="1" si="31"/>
        <v>NON</v>
      </c>
      <c r="AA312" s="22" t="str">
        <f t="shared" si="29"/>
        <v>CAYEUX, Julie Marie</v>
      </c>
      <c r="AB312" s="61">
        <v>53201</v>
      </c>
      <c r="AC312" s="37" t="s">
        <v>1417</v>
      </c>
      <c r="AD312" s="23">
        <v>45914</v>
      </c>
    </row>
    <row r="313" spans="1:30" x14ac:dyDescent="0.25">
      <c r="A313" s="24" t="s">
        <v>1410</v>
      </c>
      <c r="B313" s="44" t="s">
        <v>1411</v>
      </c>
      <c r="C313" s="44" t="s">
        <v>543</v>
      </c>
      <c r="D313" s="37" t="s">
        <v>1188</v>
      </c>
      <c r="E313" s="45">
        <v>45189</v>
      </c>
      <c r="F313" s="46">
        <v>5</v>
      </c>
      <c r="G313" s="42">
        <f t="shared" si="26"/>
        <v>30887</v>
      </c>
      <c r="H313" s="25" t="s">
        <v>104</v>
      </c>
      <c r="I313" s="59">
        <v>4</v>
      </c>
      <c r="J313" s="25" t="s">
        <v>34</v>
      </c>
      <c r="K313" s="26" t="s">
        <v>1412</v>
      </c>
      <c r="L313" s="27"/>
      <c r="M313" s="28"/>
      <c r="N313" s="49" t="s">
        <v>218</v>
      </c>
      <c r="O313" s="15" t="str">
        <f t="shared" si="27"/>
        <v>COD2299_Z020201</v>
      </c>
      <c r="P313" s="51" t="s">
        <v>219</v>
      </c>
      <c r="Q313" s="51" t="s">
        <v>90</v>
      </c>
      <c r="R313" s="55" t="s">
        <v>91</v>
      </c>
      <c r="S313" s="29" t="s">
        <v>166</v>
      </c>
      <c r="T313" s="29" t="s">
        <v>92</v>
      </c>
      <c r="U313" s="29"/>
      <c r="V313" s="30"/>
      <c r="W313" s="31"/>
      <c r="X313" s="31"/>
      <c r="Y313" s="20" t="str">
        <f t="shared" ca="1" si="28"/>
        <v>39 ans</v>
      </c>
      <c r="Z313" s="21" t="str">
        <f t="shared" ca="1" si="31"/>
        <v>NON</v>
      </c>
      <c r="AA313" s="22" t="str">
        <f t="shared" si="29"/>
        <v>NSHIMIRIMANA, Rénovat</v>
      </c>
      <c r="AB313" s="61">
        <v>53196</v>
      </c>
      <c r="AC313" s="37" t="s">
        <v>1417</v>
      </c>
      <c r="AD313" s="23">
        <v>45922</v>
      </c>
    </row>
    <row r="314" spans="1:30" x14ac:dyDescent="0.25">
      <c r="A314" s="24" t="s">
        <v>1413</v>
      </c>
      <c r="B314" s="44" t="s">
        <v>1414</v>
      </c>
      <c r="C314" s="44" t="s">
        <v>941</v>
      </c>
      <c r="D314" s="37" t="s">
        <v>1415</v>
      </c>
      <c r="E314" s="45">
        <v>45149</v>
      </c>
      <c r="F314" s="46">
        <v>6</v>
      </c>
      <c r="G314" s="42">
        <f t="shared" si="26"/>
        <v>24194</v>
      </c>
      <c r="H314" t="s">
        <v>1418</v>
      </c>
      <c r="I314" s="59">
        <v>3</v>
      </c>
      <c r="J314" s="25" t="s">
        <v>34</v>
      </c>
      <c r="K314" s="26">
        <v>1.09453019660328E+18</v>
      </c>
      <c r="L314" s="27"/>
      <c r="M314" s="28"/>
      <c r="N314" s="49" t="s">
        <v>178</v>
      </c>
      <c r="O314" s="15" t="str">
        <f t="shared" si="27"/>
        <v>COD21002_Z010301</v>
      </c>
      <c r="P314" s="51" t="s">
        <v>461</v>
      </c>
      <c r="Q314" s="51" t="s">
        <v>38</v>
      </c>
      <c r="R314" s="55" t="s">
        <v>180</v>
      </c>
      <c r="S314" s="29" t="s">
        <v>40</v>
      </c>
      <c r="T314" s="29" t="s">
        <v>40</v>
      </c>
      <c r="U314" s="29" t="s">
        <v>41</v>
      </c>
      <c r="V314" s="30"/>
      <c r="W314" s="31"/>
      <c r="X314" s="31"/>
      <c r="Y314" s="20" t="str">
        <f t="shared" ca="1" si="28"/>
        <v>57 ans</v>
      </c>
      <c r="Z314" s="21" t="str">
        <f t="shared" ca="1" si="31"/>
        <v>NON</v>
      </c>
      <c r="AA314" s="22"/>
      <c r="AB314" s="61">
        <v>51733</v>
      </c>
      <c r="AC314" s="37" t="s">
        <v>1417</v>
      </c>
      <c r="AD314" s="23"/>
    </row>
  </sheetData>
  <conditionalFormatting sqref="N3:Q314 S3:X314">
    <cfRule type="cellIs" dxfId="3" priority="4" stopIfTrue="1" operator="equal">
      <formula>"In Wait"</formula>
    </cfRule>
  </conditionalFormatting>
  <conditionalFormatting sqref="Y3:AA314">
    <cfRule type="expression" dxfId="2" priority="3" stopIfTrue="1">
      <formula>Y3="Matricule non attribué"</formula>
    </cfRule>
  </conditionalFormatting>
  <conditionalFormatting sqref="Z3:Z314">
    <cfRule type="containsText" dxfId="1" priority="2" operator="containsText" text="OUI">
      <formula>NOT(ISERROR(SEARCH("OUI",Z3)))</formula>
    </cfRule>
  </conditionalFormatting>
  <conditionalFormatting sqref="AB1:AB1048576">
    <cfRule type="duplicateValues" dxfId="0" priority="1"/>
  </conditionalFormatting>
  <dataValidations count="3">
    <dataValidation type="date" allowBlank="1" showInputMessage="1" showErrorMessage="1" sqref="E3:E314" xr:uid="{286E001D-C251-4E37-B9F6-D44A0CB1C6C9}">
      <formula1>36526</formula1>
      <formula2>46387</formula2>
    </dataValidation>
    <dataValidation type="list" allowBlank="1" showInputMessage="1" showErrorMessage="1" sqref="H3:H314" xr:uid="{CAE9E6C5-0002-4DA6-A117-1F17951723CA}">
      <formula1>StatuMarital</formula1>
    </dataValidation>
    <dataValidation type="list" allowBlank="1" showInputMessage="1" showErrorMessage="1" sqref="J3:J314" xr:uid="{48351F79-6028-4FB6-B25A-BA2B4CA6E205}">
      <formula1>TypeContrat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AWOYI</dc:creator>
  <cp:lastModifiedBy>Dany katshemba</cp:lastModifiedBy>
  <dcterms:created xsi:type="dcterms:W3CDTF">2023-10-03T10:03:20Z</dcterms:created>
  <dcterms:modified xsi:type="dcterms:W3CDTF">2023-10-05T08:05:08Z</dcterms:modified>
</cp:coreProperties>
</file>