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updateLinks="never" defaultThemeVersion="124226"/>
  <mc:AlternateContent xmlns:mc="http://schemas.openxmlformats.org/markup-compatibility/2006">
    <mc:Choice Requires="x15">
      <x15ac:absPath xmlns:x15ac="http://schemas.microsoft.com/office/spreadsheetml/2010/11/ac" url="C:\python_env\workspace\micat\back_end\import\public\e3m\"/>
    </mc:Choice>
  </mc:AlternateContent>
  <bookViews>
    <workbookView xWindow="3750" yWindow="0" windowWidth="28800" windowHeight="12300" tabRatio="715"/>
  </bookViews>
  <sheets>
    <sheet name="info" sheetId="20" r:id="rId1"/>
    <sheet name="Savings_Input" sheetId="1" r:id="rId2"/>
    <sheet name="Investment_Input" sheetId="18" r:id="rId3"/>
    <sheet name="Mappings" sheetId="2" state="hidden" r:id="rId4"/>
    <sheet name="GDP" sheetId="3" r:id="rId5"/>
    <sheet name="Employment" sheetId="19" r:id="rId6"/>
    <sheet name="Sectoraldemand_Assumption" sheetId="10" r:id="rId7"/>
    <sheet name="GVA_Type_I" sheetId="12" r:id="rId8"/>
    <sheet name="Employment_Type_I" sheetId="13" r:id="rId9"/>
    <sheet name="LM_Mappings" sheetId="14" r:id="rId10"/>
    <sheet name="Measures" sheetId="5" r:id="rId11"/>
    <sheet name="Subsector" sheetId="4" r:id="rId12"/>
    <sheet name="Mapping" sheetId="15" r:id="rId13"/>
    <sheet name="energycarrier" sheetId="17" r:id="rId14"/>
  </sheets>
  <externalReferences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</externalReferences>
  <definedNames>
    <definedName name="_xlnm._FilterDatabase" localSheetId="12" hidden="1">Mapping!$A$1:$C$106</definedName>
  </definedNames>
  <calcPr calcId="162913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" i="18" l="1"/>
  <c r="B5" i="18"/>
  <c r="C5" i="18"/>
  <c r="E70" i="10" l="1"/>
  <c r="F70" i="10"/>
  <c r="G70" i="10"/>
  <c r="H70" i="10"/>
  <c r="I70" i="10"/>
  <c r="J70" i="10"/>
  <c r="K70" i="10"/>
  <c r="L70" i="10"/>
  <c r="M70" i="10"/>
  <c r="N70" i="10"/>
  <c r="O70" i="10"/>
  <c r="P70" i="10"/>
  <c r="Q70" i="10"/>
  <c r="R70" i="10"/>
  <c r="S70" i="10"/>
  <c r="T70" i="10"/>
  <c r="D70" i="10"/>
  <c r="AD69" i="13" l="1"/>
  <c r="A2" i="12"/>
  <c r="AB68" i="12" s="1"/>
  <c r="E26" i="12"/>
  <c r="P25" i="12"/>
  <c r="N25" i="12"/>
  <c r="M25" i="12"/>
  <c r="H25" i="12"/>
  <c r="E25" i="12"/>
  <c r="AC24" i="12"/>
  <c r="AB24" i="12"/>
  <c r="AA24" i="12"/>
  <c r="Y24" i="12"/>
  <c r="X24" i="12"/>
  <c r="W24" i="12"/>
  <c r="T24" i="12"/>
  <c r="S24" i="12"/>
  <c r="O24" i="12"/>
  <c r="M24" i="12"/>
  <c r="K24" i="12"/>
  <c r="J24" i="12"/>
  <c r="H24" i="12"/>
  <c r="G24" i="12"/>
  <c r="E24" i="12"/>
  <c r="D24" i="12"/>
  <c r="AD23" i="12"/>
  <c r="AA23" i="12"/>
  <c r="Z23" i="12"/>
  <c r="Y23" i="12"/>
  <c r="X23" i="12"/>
  <c r="W23" i="12"/>
  <c r="T23" i="12"/>
  <c r="S23" i="12"/>
  <c r="R23" i="12"/>
  <c r="P23" i="12"/>
  <c r="O23" i="12"/>
  <c r="N23" i="12"/>
  <c r="J23" i="12"/>
  <c r="H23" i="12"/>
  <c r="E23" i="12"/>
  <c r="D23" i="12"/>
  <c r="AD22" i="12"/>
  <c r="AC22" i="12"/>
  <c r="AB22" i="12"/>
  <c r="AA22" i="12"/>
  <c r="Z22" i="12"/>
  <c r="Y22" i="12"/>
  <c r="T22" i="12"/>
  <c r="S22" i="12"/>
  <c r="R22" i="12"/>
  <c r="P22" i="12"/>
  <c r="O22" i="12"/>
  <c r="N22" i="12"/>
  <c r="M22" i="12"/>
  <c r="L22" i="12"/>
  <c r="K22" i="12"/>
  <c r="J22" i="12"/>
  <c r="E22" i="12"/>
  <c r="AD21" i="12"/>
  <c r="AB21" i="12"/>
  <c r="AA21" i="12"/>
  <c r="Z21" i="12"/>
  <c r="Y21" i="12"/>
  <c r="X21" i="12"/>
  <c r="W21" i="12"/>
  <c r="T21" i="12"/>
  <c r="P21" i="12"/>
  <c r="O21" i="12"/>
  <c r="N21" i="12"/>
  <c r="M21" i="12"/>
  <c r="L21" i="12"/>
  <c r="K21" i="12"/>
  <c r="J21" i="12"/>
  <c r="H21" i="12"/>
  <c r="G21" i="12"/>
  <c r="E21" i="12"/>
  <c r="D21" i="12"/>
  <c r="AA20" i="12"/>
  <c r="Z20" i="12"/>
  <c r="Y20" i="12"/>
  <c r="W20" i="12"/>
  <c r="T20" i="12"/>
  <c r="S20" i="12"/>
  <c r="R20" i="12"/>
  <c r="P20" i="12"/>
  <c r="O20" i="12"/>
  <c r="L20" i="12"/>
  <c r="K20" i="12"/>
  <c r="J20" i="12"/>
  <c r="H20" i="12"/>
  <c r="G20" i="12"/>
  <c r="E20" i="12"/>
  <c r="D20" i="12"/>
  <c r="AD19" i="12"/>
  <c r="AC19" i="12"/>
  <c r="AB19" i="12"/>
  <c r="AA19" i="12"/>
  <c r="Z19" i="12"/>
  <c r="T19" i="12"/>
  <c r="R19" i="12"/>
  <c r="P19" i="12"/>
  <c r="O19" i="12"/>
  <c r="N19" i="12"/>
  <c r="M19" i="12"/>
  <c r="L19" i="12"/>
  <c r="K19" i="12"/>
  <c r="J19" i="12"/>
  <c r="G19" i="12"/>
  <c r="E19" i="12"/>
  <c r="D19" i="12"/>
  <c r="AD18" i="12"/>
  <c r="AC18" i="12"/>
  <c r="AB18" i="12"/>
  <c r="AA18" i="12"/>
  <c r="Z18" i="12"/>
  <c r="Y18" i="12"/>
  <c r="X18" i="12"/>
  <c r="W18" i="12"/>
  <c r="R18" i="12"/>
  <c r="P18" i="12"/>
  <c r="O18" i="12"/>
  <c r="M18" i="12"/>
  <c r="L18" i="12"/>
  <c r="K18" i="12"/>
  <c r="J18" i="12"/>
  <c r="H18" i="12"/>
  <c r="G18" i="12"/>
  <c r="E18" i="12"/>
  <c r="AC17" i="12"/>
  <c r="AB17" i="12"/>
  <c r="AA17" i="12"/>
  <c r="Z17" i="12"/>
  <c r="Y17" i="12"/>
  <c r="X17" i="12"/>
  <c r="W17" i="12"/>
  <c r="T17" i="12"/>
  <c r="S17" i="12"/>
  <c r="R17" i="12"/>
  <c r="P17" i="12"/>
  <c r="M17" i="12"/>
  <c r="L17" i="12"/>
  <c r="K17" i="12"/>
  <c r="J17" i="12"/>
  <c r="H17" i="12"/>
  <c r="G17" i="12"/>
  <c r="E17" i="12"/>
  <c r="D17" i="12"/>
  <c r="AD16" i="12"/>
  <c r="AC16" i="12"/>
  <c r="AB16" i="12"/>
  <c r="AA16" i="12"/>
  <c r="X16" i="12"/>
  <c r="W16" i="12"/>
  <c r="T16" i="12"/>
  <c r="S16" i="12"/>
  <c r="R16" i="12"/>
  <c r="P16" i="12"/>
  <c r="O16" i="12"/>
  <c r="N16" i="12"/>
  <c r="M16" i="12"/>
  <c r="L16" i="12"/>
  <c r="K16" i="12"/>
  <c r="H16" i="12"/>
  <c r="G16" i="12"/>
  <c r="E16" i="12"/>
  <c r="AD15" i="12"/>
  <c r="AC15" i="12"/>
  <c r="AB15" i="12"/>
  <c r="AA15" i="12"/>
  <c r="Z15" i="12"/>
  <c r="Y15" i="12"/>
  <c r="X15" i="12"/>
  <c r="W15" i="12"/>
  <c r="S15" i="12"/>
  <c r="R15" i="12"/>
  <c r="P15" i="12"/>
  <c r="O15" i="12"/>
  <c r="N15" i="12"/>
  <c r="M15" i="12"/>
  <c r="L15" i="12"/>
  <c r="K15" i="12"/>
  <c r="J15" i="12"/>
  <c r="H15" i="12"/>
  <c r="G15" i="12"/>
  <c r="AD14" i="12"/>
  <c r="AC14" i="12"/>
  <c r="AB14" i="12"/>
  <c r="AA14" i="12"/>
  <c r="Y14" i="12"/>
  <c r="X14" i="12"/>
  <c r="W14" i="12"/>
  <c r="T14" i="12"/>
  <c r="S14" i="12"/>
  <c r="R14" i="12"/>
  <c r="N14" i="12"/>
  <c r="M14" i="12"/>
  <c r="L14" i="12"/>
  <c r="K14" i="12"/>
  <c r="J14" i="12"/>
  <c r="H14" i="12"/>
  <c r="G14" i="12"/>
  <c r="E14" i="12"/>
  <c r="D14" i="12"/>
  <c r="AD13" i="12"/>
  <c r="AC13" i="12"/>
  <c r="AB13" i="12"/>
  <c r="Y13" i="12"/>
  <c r="X13" i="12"/>
  <c r="W13" i="12"/>
  <c r="T13" i="12"/>
  <c r="S13" i="12"/>
  <c r="R13" i="12"/>
  <c r="P13" i="12"/>
  <c r="O13" i="12"/>
  <c r="N13" i="12"/>
  <c r="M13" i="12"/>
  <c r="L13" i="12"/>
  <c r="H13" i="12"/>
  <c r="G13" i="12"/>
  <c r="E13" i="12"/>
  <c r="D13" i="12"/>
  <c r="AD12" i="12"/>
  <c r="AC12" i="12"/>
  <c r="AB12" i="12"/>
  <c r="AA12" i="12"/>
  <c r="Z12" i="12"/>
  <c r="Y12" i="12"/>
  <c r="X12" i="12"/>
  <c r="W12" i="12"/>
  <c r="T12" i="12"/>
  <c r="S12" i="12"/>
  <c r="R12" i="12"/>
  <c r="P12" i="12"/>
  <c r="O12" i="12"/>
  <c r="N12" i="12"/>
  <c r="M12" i="12"/>
  <c r="L12" i="12"/>
  <c r="K12" i="12"/>
  <c r="J12" i="12"/>
  <c r="H12" i="12"/>
  <c r="G12" i="12"/>
  <c r="D12" i="12"/>
  <c r="AD11" i="12"/>
  <c r="AC11" i="12"/>
  <c r="AB11" i="12"/>
  <c r="AA11" i="12"/>
  <c r="Z11" i="12"/>
  <c r="Y11" i="12"/>
  <c r="X11" i="12"/>
  <c r="W11" i="12"/>
  <c r="T11" i="12"/>
  <c r="S11" i="12"/>
  <c r="R11" i="12"/>
  <c r="O11" i="12"/>
  <c r="N11" i="12"/>
  <c r="M11" i="12"/>
  <c r="L11" i="12"/>
  <c r="K11" i="12"/>
  <c r="J11" i="12"/>
  <c r="H11" i="12"/>
  <c r="G11" i="12"/>
  <c r="E11" i="12"/>
  <c r="D11" i="12"/>
  <c r="AD10" i="12"/>
  <c r="AC10" i="12"/>
  <c r="AA10" i="12"/>
  <c r="Z10" i="12"/>
  <c r="Y10" i="12"/>
  <c r="X10" i="12"/>
  <c r="W10" i="12"/>
  <c r="T10" i="12"/>
  <c r="S10" i="12"/>
  <c r="R10" i="12"/>
  <c r="P10" i="12"/>
  <c r="O10" i="12"/>
  <c r="N10" i="12"/>
  <c r="M10" i="12"/>
  <c r="J10" i="12"/>
  <c r="H10" i="12"/>
  <c r="G10" i="12"/>
  <c r="E10" i="12"/>
  <c r="D10" i="12"/>
  <c r="AD9" i="12"/>
  <c r="AC9" i="12"/>
  <c r="AB9" i="12"/>
  <c r="AA9" i="12"/>
  <c r="Z9" i="12"/>
  <c r="Y9" i="12"/>
  <c r="X9" i="12"/>
  <c r="T9" i="12"/>
  <c r="S9" i="12"/>
  <c r="R9" i="12"/>
  <c r="P9" i="12"/>
  <c r="O9" i="12"/>
  <c r="N9" i="12"/>
  <c r="M9" i="12"/>
  <c r="L9" i="12"/>
  <c r="K9" i="12"/>
  <c r="J9" i="12"/>
  <c r="H9" i="12"/>
  <c r="E9" i="12"/>
  <c r="D9" i="12"/>
  <c r="AD8" i="12"/>
  <c r="AC8" i="12"/>
  <c r="AB8" i="12"/>
  <c r="AA8" i="12"/>
  <c r="Z8" i="12"/>
  <c r="Y8" i="12"/>
  <c r="X8" i="12"/>
  <c r="W8" i="12"/>
  <c r="T8" i="12"/>
  <c r="S8" i="12"/>
  <c r="P8" i="12"/>
  <c r="O8" i="12"/>
  <c r="N8" i="12"/>
  <c r="M8" i="12"/>
  <c r="L8" i="12"/>
  <c r="K8" i="12"/>
  <c r="J8" i="12"/>
  <c r="H8" i="12"/>
  <c r="G8" i="12"/>
  <c r="E8" i="12"/>
  <c r="D8" i="12"/>
  <c r="AD7" i="12"/>
  <c r="AA7" i="12"/>
  <c r="Z7" i="12"/>
  <c r="Y7" i="12"/>
  <c r="X7" i="12"/>
  <c r="W7" i="12"/>
  <c r="T7" i="12"/>
  <c r="S7" i="12"/>
  <c r="R7" i="12"/>
  <c r="P7" i="12"/>
  <c r="O7" i="12"/>
  <c r="N7" i="12"/>
  <c r="L7" i="12"/>
  <c r="K7" i="12"/>
  <c r="J7" i="12"/>
  <c r="H7" i="12"/>
  <c r="G7" i="12"/>
  <c r="E7" i="12"/>
  <c r="D7" i="12"/>
  <c r="AD6" i="12"/>
  <c r="AC6" i="12"/>
  <c r="AB6" i="12"/>
  <c r="AA6" i="12"/>
  <c r="Z6" i="12"/>
  <c r="Y6" i="12"/>
  <c r="T6" i="12"/>
  <c r="S6" i="12"/>
  <c r="R6" i="12"/>
  <c r="P6" i="12"/>
  <c r="O6" i="12"/>
  <c r="N6" i="12"/>
  <c r="M6" i="12"/>
  <c r="L6" i="12"/>
  <c r="K6" i="12"/>
  <c r="J6" i="12"/>
  <c r="G6" i="12"/>
  <c r="E6" i="12"/>
  <c r="D6" i="12"/>
  <c r="AD5" i="12"/>
  <c r="AC5" i="12"/>
  <c r="AB5" i="12"/>
  <c r="AA5" i="12"/>
  <c r="Z5" i="12"/>
  <c r="Y5" i="12"/>
  <c r="X5" i="12"/>
  <c r="W5" i="12"/>
  <c r="T5" i="12"/>
  <c r="P5" i="12"/>
  <c r="O5" i="12"/>
  <c r="N5" i="12"/>
  <c r="M5" i="12"/>
  <c r="L5" i="12"/>
  <c r="K5" i="12"/>
  <c r="J5" i="12"/>
  <c r="H5" i="12"/>
  <c r="G5" i="12"/>
  <c r="E5" i="12"/>
  <c r="D5" i="12"/>
  <c r="AD69" i="12"/>
  <c r="AD24" i="12" l="1"/>
  <c r="R25" i="12"/>
  <c r="D25" i="12"/>
  <c r="X25" i="12"/>
  <c r="AA25" i="12"/>
  <c r="Z24" i="12"/>
  <c r="J25" i="12"/>
  <c r="J26" i="12"/>
  <c r="L25" i="12"/>
  <c r="D26" i="12"/>
  <c r="O25" i="12"/>
  <c r="AD26" i="12"/>
  <c r="G27" i="12"/>
  <c r="O27" i="12"/>
  <c r="T25" i="12"/>
  <c r="G26" i="12"/>
  <c r="J27" i="12"/>
  <c r="Y25" i="12"/>
  <c r="M26" i="12"/>
  <c r="T27" i="12"/>
  <c r="N26" i="12"/>
  <c r="AB27" i="12"/>
  <c r="AB25" i="12"/>
  <c r="T26" i="12"/>
  <c r="K28" i="12"/>
  <c r="AC25" i="12"/>
  <c r="W26" i="12"/>
  <c r="L28" i="12"/>
  <c r="H26" i="12"/>
  <c r="AC26" i="12"/>
  <c r="W27" i="12"/>
  <c r="R26" i="12"/>
  <c r="K27" i="12"/>
  <c r="W28" i="12"/>
  <c r="S26" i="12"/>
  <c r="N27" i="12"/>
  <c r="Y28" i="12"/>
  <c r="O26" i="12"/>
  <c r="E27" i="12"/>
  <c r="S27" i="12"/>
  <c r="S28" i="12"/>
  <c r="AB28" i="12"/>
  <c r="L27" i="12"/>
  <c r="AD27" i="12"/>
  <c r="D29" i="12"/>
  <c r="Y26" i="12"/>
  <c r="M27" i="12"/>
  <c r="H28" i="12"/>
  <c r="AB30" i="12"/>
  <c r="X27" i="12"/>
  <c r="P28" i="12"/>
  <c r="X29" i="12"/>
  <c r="Z27" i="12"/>
  <c r="R28" i="12"/>
  <c r="AC29" i="12"/>
  <c r="E30" i="12"/>
  <c r="R27" i="12"/>
  <c r="G28" i="12"/>
  <c r="X28" i="12"/>
  <c r="AC30" i="12"/>
  <c r="N28" i="12"/>
  <c r="AA28" i="12"/>
  <c r="Z30" i="12"/>
  <c r="P29" i="12"/>
  <c r="AA31" i="12"/>
  <c r="T28" i="12"/>
  <c r="W29" i="12"/>
  <c r="G32" i="12"/>
  <c r="Y29" i="12"/>
  <c r="J31" i="12"/>
  <c r="AB29" i="12"/>
  <c r="P31" i="12"/>
  <c r="L29" i="12"/>
  <c r="K30" i="12"/>
  <c r="K32" i="12"/>
  <c r="S29" i="12"/>
  <c r="X30" i="12"/>
  <c r="Z31" i="12"/>
  <c r="AD30" i="12"/>
  <c r="L32" i="12"/>
  <c r="G31" i="12"/>
  <c r="E33" i="12"/>
  <c r="K31" i="12"/>
  <c r="O32" i="12"/>
  <c r="K33" i="12"/>
  <c r="L33" i="12"/>
  <c r="D32" i="12"/>
  <c r="P34" i="12"/>
  <c r="H32" i="12"/>
  <c r="M33" i="12"/>
  <c r="P33" i="12"/>
  <c r="T33" i="12"/>
  <c r="P32" i="12"/>
  <c r="AC37" i="12"/>
  <c r="R34" i="12"/>
  <c r="D35" i="12"/>
  <c r="O35" i="12"/>
  <c r="W35" i="12"/>
  <c r="Z33" i="12"/>
  <c r="D36" i="12"/>
  <c r="N34" i="12"/>
  <c r="T36" i="12"/>
  <c r="AA36" i="12"/>
  <c r="Y34" i="12"/>
  <c r="D38" i="12"/>
  <c r="AB36" i="12"/>
  <c r="Y37" i="12"/>
  <c r="O40" i="12"/>
  <c r="X36" i="12"/>
  <c r="N38" i="12"/>
  <c r="Z34" i="12"/>
  <c r="Z36" i="12"/>
  <c r="G39" i="12"/>
  <c r="J39" i="12"/>
  <c r="J34" i="12"/>
  <c r="S35" i="12"/>
  <c r="N37" i="12"/>
  <c r="S41" i="12"/>
  <c r="X39" i="12"/>
  <c r="N40" i="12"/>
  <c r="T41" i="12"/>
  <c r="S38" i="12"/>
  <c r="X40" i="12"/>
  <c r="K39" i="12"/>
  <c r="Y42" i="12"/>
  <c r="S39" i="12"/>
  <c r="AA43" i="12"/>
  <c r="E38" i="12"/>
  <c r="L40" i="12"/>
  <c r="AC41" i="12"/>
  <c r="Z42" i="12"/>
  <c r="P40" i="12"/>
  <c r="L43" i="12"/>
  <c r="AC40" i="12"/>
  <c r="AD43" i="12"/>
  <c r="G43" i="12"/>
  <c r="E45" i="12"/>
  <c r="G42" i="12"/>
  <c r="J46" i="12"/>
  <c r="AC43" i="12"/>
  <c r="X42" i="12"/>
  <c r="D44" i="12"/>
  <c r="H45" i="12"/>
  <c r="G45" i="12"/>
  <c r="L46" i="12"/>
  <c r="M46" i="12"/>
  <c r="O47" i="12"/>
  <c r="T48" i="12"/>
  <c r="X48" i="12"/>
  <c r="R47" i="12"/>
  <c r="E48" i="12"/>
  <c r="G51" i="12"/>
  <c r="N46" i="12"/>
  <c r="J49" i="12"/>
  <c r="AA46" i="12"/>
  <c r="Y49" i="12"/>
  <c r="AB49" i="12"/>
  <c r="S47" i="12"/>
  <c r="T51" i="12"/>
  <c r="O50" i="12"/>
  <c r="E51" i="12"/>
  <c r="O53" i="12"/>
  <c r="AA49" i="12"/>
  <c r="H52" i="12"/>
  <c r="J52" i="12"/>
  <c r="AC49" i="12"/>
  <c r="K52" i="12"/>
  <c r="W48" i="12"/>
  <c r="AD50" i="12"/>
  <c r="S60" i="12"/>
  <c r="L52" i="12"/>
  <c r="M53" i="12"/>
  <c r="T54" i="12"/>
  <c r="AA55" i="12"/>
  <c r="P53" i="12"/>
  <c r="Y55" i="12"/>
  <c r="D57" i="12"/>
  <c r="Z55" i="12"/>
  <c r="AD56" i="12"/>
  <c r="E57" i="12"/>
  <c r="M59" i="12"/>
  <c r="N59" i="12"/>
  <c r="O59" i="12"/>
  <c r="T60" i="12"/>
  <c r="R60" i="12"/>
  <c r="Y61" i="12"/>
  <c r="H64" i="12"/>
  <c r="H58" i="12"/>
  <c r="W61" i="12"/>
  <c r="J58" i="12"/>
  <c r="X61" i="12"/>
  <c r="K65" i="12"/>
  <c r="AC62" i="12"/>
  <c r="AD62" i="12"/>
  <c r="W67" i="12"/>
  <c r="G64" i="12"/>
  <c r="M65" i="12"/>
  <c r="Z68" i="12"/>
  <c r="P66" i="12"/>
  <c r="AB62" i="12"/>
  <c r="R66" i="12"/>
  <c r="H17" i="13"/>
  <c r="AA5" i="13"/>
  <c r="O18" i="13"/>
  <c r="AA33" i="13"/>
  <c r="W33" i="13"/>
  <c r="AC5" i="13"/>
  <c r="R18" i="13"/>
  <c r="E35" i="13"/>
  <c r="K5" i="13"/>
  <c r="D6" i="13"/>
  <c r="Y19" i="13"/>
  <c r="J35" i="13"/>
  <c r="W6" i="13"/>
  <c r="AA19" i="13"/>
  <c r="O36" i="13"/>
  <c r="J7" i="13"/>
  <c r="AC19" i="13"/>
  <c r="T36" i="13"/>
  <c r="L7" i="13"/>
  <c r="H21" i="13"/>
  <c r="AA37" i="13"/>
  <c r="N7" i="13"/>
  <c r="J21" i="13"/>
  <c r="D38" i="13"/>
  <c r="M18" i="13"/>
  <c r="E8" i="13"/>
  <c r="L21" i="13"/>
  <c r="J39" i="13"/>
  <c r="T8" i="13"/>
  <c r="R22" i="13"/>
  <c r="N39" i="13"/>
  <c r="X8" i="13"/>
  <c r="T22" i="13"/>
  <c r="T40" i="13"/>
  <c r="Z8" i="13"/>
  <c r="X22" i="13"/>
  <c r="Z40" i="13"/>
  <c r="O32" i="13"/>
  <c r="O9" i="13"/>
  <c r="AC23" i="13"/>
  <c r="D42" i="13"/>
  <c r="D10" i="13"/>
  <c r="D24" i="13"/>
  <c r="G10" i="13"/>
  <c r="G24" i="13"/>
  <c r="S43" i="13"/>
  <c r="L25" i="13"/>
  <c r="AD44" i="13"/>
  <c r="AA10" i="13"/>
  <c r="N25" i="13"/>
  <c r="M46" i="13"/>
  <c r="N11" i="13"/>
  <c r="P25" i="13"/>
  <c r="Y47" i="13"/>
  <c r="P11" i="13"/>
  <c r="X26" i="13"/>
  <c r="H49" i="13"/>
  <c r="S11" i="13"/>
  <c r="Z26" i="13"/>
  <c r="R50" i="13"/>
  <c r="Z12" i="13"/>
  <c r="AB26" i="13"/>
  <c r="AC51" i="13"/>
  <c r="AB12" i="13"/>
  <c r="G28" i="13"/>
  <c r="L53" i="13"/>
  <c r="AD12" i="13"/>
  <c r="X54" i="13"/>
  <c r="K28" i="13"/>
  <c r="G56" i="13"/>
  <c r="K14" i="13"/>
  <c r="P29" i="13"/>
  <c r="P57" i="13"/>
  <c r="M14" i="13"/>
  <c r="S29" i="13"/>
  <c r="AB58" i="13"/>
  <c r="S15" i="13"/>
  <c r="W29" i="13"/>
  <c r="K60" i="13"/>
  <c r="W15" i="13"/>
  <c r="AB30" i="13"/>
  <c r="W61" i="13"/>
  <c r="Y15" i="13"/>
  <c r="AD30" i="13"/>
  <c r="E63" i="13"/>
  <c r="AD16" i="13"/>
  <c r="E31" i="13"/>
  <c r="AA65" i="13"/>
  <c r="E17" i="13"/>
  <c r="K32" i="13"/>
  <c r="J67" i="13"/>
  <c r="E6" i="13"/>
  <c r="Z15" i="13"/>
  <c r="AC26" i="13"/>
  <c r="AB33" i="13"/>
  <c r="O39" i="13"/>
  <c r="S50" i="13"/>
  <c r="AD51" i="13"/>
  <c r="M53" i="13"/>
  <c r="Y54" i="13"/>
  <c r="H56" i="13"/>
  <c r="R57" i="13"/>
  <c r="AC58" i="13"/>
  <c r="L60" i="13"/>
  <c r="X61" i="13"/>
  <c r="G63" i="13"/>
  <c r="P64" i="13"/>
  <c r="AB65" i="13"/>
  <c r="K67" i="13"/>
  <c r="W68" i="13"/>
  <c r="Y22" i="13"/>
  <c r="AA40" i="13"/>
  <c r="K10" i="13"/>
  <c r="S25" i="13"/>
  <c r="H31" i="13"/>
  <c r="L35" i="13"/>
  <c r="G38" i="13"/>
  <c r="P39" i="13"/>
  <c r="AB40" i="13"/>
  <c r="K42" i="13"/>
  <c r="W43" i="13"/>
  <c r="E45" i="13"/>
  <c r="O46" i="13"/>
  <c r="AA47" i="13"/>
  <c r="J49" i="13"/>
  <c r="T50" i="13"/>
  <c r="D52" i="13"/>
  <c r="N53" i="13"/>
  <c r="Z54" i="13"/>
  <c r="S57" i="13"/>
  <c r="AD58" i="13"/>
  <c r="M60" i="13"/>
  <c r="Y61" i="13"/>
  <c r="H63" i="13"/>
  <c r="R64" i="13"/>
  <c r="AC65" i="13"/>
  <c r="L67" i="13"/>
  <c r="X68" i="13"/>
  <c r="O64" i="13"/>
  <c r="O7" i="13"/>
  <c r="N14" i="13"/>
  <c r="M21" i="13"/>
  <c r="L28" i="13"/>
  <c r="W36" i="13"/>
  <c r="Z47" i="13"/>
  <c r="E13" i="13"/>
  <c r="AA15" i="13"/>
  <c r="T18" i="13"/>
  <c r="AD26" i="13"/>
  <c r="M28" i="13"/>
  <c r="Y29" i="13"/>
  <c r="R32" i="13"/>
  <c r="AC33" i="13"/>
  <c r="X36" i="13"/>
  <c r="H6" i="13"/>
  <c r="R7" i="13"/>
  <c r="AC8" i="13"/>
  <c r="L10" i="13"/>
  <c r="X11" i="13"/>
  <c r="G13" i="13"/>
  <c r="P14" i="13"/>
  <c r="AB15" i="13"/>
  <c r="K17" i="13"/>
  <c r="W18" i="13"/>
  <c r="E20" i="13"/>
  <c r="O21" i="13"/>
  <c r="AA22" i="13"/>
  <c r="J24" i="13"/>
  <c r="T25" i="13"/>
  <c r="D27" i="13"/>
  <c r="N28" i="13"/>
  <c r="Z29" i="13"/>
  <c r="S32" i="13"/>
  <c r="AD33" i="13"/>
  <c r="M35" i="13"/>
  <c r="Y36" i="13"/>
  <c r="H38" i="13"/>
  <c r="R39" i="13"/>
  <c r="AC40" i="13"/>
  <c r="L42" i="13"/>
  <c r="X43" i="13"/>
  <c r="G45" i="13"/>
  <c r="P46" i="13"/>
  <c r="AB47" i="13"/>
  <c r="K49" i="13"/>
  <c r="W50" i="13"/>
  <c r="E52" i="13"/>
  <c r="O53" i="13"/>
  <c r="AA54" i="13"/>
  <c r="J56" i="13"/>
  <c r="T57" i="13"/>
  <c r="D59" i="13"/>
  <c r="N60" i="13"/>
  <c r="Z61" i="13"/>
  <c r="S64" i="13"/>
  <c r="AD65" i="13"/>
  <c r="M67" i="13"/>
  <c r="Y68" i="13"/>
  <c r="AA8" i="13"/>
  <c r="S18" i="13"/>
  <c r="X29" i="13"/>
  <c r="D45" i="13"/>
  <c r="W11" i="13"/>
  <c r="J17" i="13"/>
  <c r="S7" i="13"/>
  <c r="H13" i="13"/>
  <c r="G20" i="13"/>
  <c r="W25" i="13"/>
  <c r="AA29" i="13"/>
  <c r="D34" i="13"/>
  <c r="N35" i="13"/>
  <c r="Z36" i="13"/>
  <c r="S39" i="13"/>
  <c r="AD40" i="13"/>
  <c r="M42" i="13"/>
  <c r="Y43" i="13"/>
  <c r="H45" i="13"/>
  <c r="R46" i="13"/>
  <c r="AC47" i="13"/>
  <c r="L49" i="13"/>
  <c r="X50" i="13"/>
  <c r="G52" i="13"/>
  <c r="P53" i="13"/>
  <c r="AB54" i="13"/>
  <c r="K56" i="13"/>
  <c r="W57" i="13"/>
  <c r="E59" i="13"/>
  <c r="O60" i="13"/>
  <c r="AA61" i="13"/>
  <c r="J63" i="13"/>
  <c r="T64" i="13"/>
  <c r="D66" i="13"/>
  <c r="N67" i="13"/>
  <c r="Z68" i="13"/>
  <c r="T11" i="13"/>
  <c r="AD19" i="13"/>
  <c r="P32" i="13"/>
  <c r="T43" i="13"/>
  <c r="AB8" i="13"/>
  <c r="N21" i="13"/>
  <c r="AD8" i="13"/>
  <c r="AC15" i="13"/>
  <c r="P21" i="13"/>
  <c r="O28" i="13"/>
  <c r="J6" i="13"/>
  <c r="Z11" i="13"/>
  <c r="AD15" i="13"/>
  <c r="R21" i="13"/>
  <c r="G27" i="13"/>
  <c r="K31" i="13"/>
  <c r="E34" i="13"/>
  <c r="O35" i="13"/>
  <c r="AA36" i="13"/>
  <c r="J38" i="13"/>
  <c r="T39" i="13"/>
  <c r="D41" i="13"/>
  <c r="N42" i="13"/>
  <c r="Z43" i="13"/>
  <c r="S46" i="13"/>
  <c r="AD47" i="13"/>
  <c r="M49" i="13"/>
  <c r="Y50" i="13"/>
  <c r="H52" i="13"/>
  <c r="R53" i="13"/>
  <c r="AC54" i="13"/>
  <c r="L56" i="13"/>
  <c r="X57" i="13"/>
  <c r="G59" i="13"/>
  <c r="P60" i="13"/>
  <c r="AB61" i="13"/>
  <c r="K63" i="13"/>
  <c r="W64" i="13"/>
  <c r="E66" i="13"/>
  <c r="O67" i="13"/>
  <c r="AA68" i="13"/>
  <c r="D13" i="13"/>
  <c r="H24" i="13"/>
  <c r="K35" i="13"/>
  <c r="J42" i="13"/>
  <c r="P7" i="13"/>
  <c r="D20" i="13"/>
  <c r="Y11" i="13"/>
  <c r="L17" i="13"/>
  <c r="K24" i="13"/>
  <c r="J31" i="13"/>
  <c r="D9" i="13"/>
  <c r="Y18" i="13"/>
  <c r="L24" i="13"/>
  <c r="AB29" i="13"/>
  <c r="K6" i="13"/>
  <c r="O10" i="13"/>
  <c r="T14" i="13"/>
  <c r="N17" i="13"/>
  <c r="S21" i="13"/>
  <c r="M24" i="13"/>
  <c r="Y25" i="13"/>
  <c r="H27" i="13"/>
  <c r="R28" i="13"/>
  <c r="AC29" i="13"/>
  <c r="L31" i="13"/>
  <c r="X32" i="13"/>
  <c r="G34" i="13"/>
  <c r="P35" i="13"/>
  <c r="AB36" i="13"/>
  <c r="K38" i="13"/>
  <c r="W39" i="13"/>
  <c r="E41" i="13"/>
  <c r="O42" i="13"/>
  <c r="AA43" i="13"/>
  <c r="J45" i="13"/>
  <c r="T46" i="13"/>
  <c r="D48" i="13"/>
  <c r="N49" i="13"/>
  <c r="Z50" i="13"/>
  <c r="S53" i="13"/>
  <c r="AD54" i="13"/>
  <c r="M56" i="13"/>
  <c r="Y57" i="13"/>
  <c r="H59" i="13"/>
  <c r="R60" i="13"/>
  <c r="AC61" i="13"/>
  <c r="L63" i="13"/>
  <c r="X64" i="13"/>
  <c r="G66" i="13"/>
  <c r="P67" i="13"/>
  <c r="AB68" i="13"/>
  <c r="T68" i="13"/>
  <c r="J10" i="13"/>
  <c r="R25" i="13"/>
  <c r="G31" i="13"/>
  <c r="E38" i="13"/>
  <c r="N46" i="13"/>
  <c r="G6" i="13"/>
  <c r="O14" i="13"/>
  <c r="Z22" i="13"/>
  <c r="M10" i="13"/>
  <c r="R14" i="13"/>
  <c r="X18" i="13"/>
  <c r="AB22" i="13"/>
  <c r="E27" i="13"/>
  <c r="T32" i="13"/>
  <c r="T7" i="13"/>
  <c r="N10" i="13"/>
  <c r="S14" i="13"/>
  <c r="M17" i="13"/>
  <c r="H20" i="13"/>
  <c r="AC22" i="13"/>
  <c r="X25" i="13"/>
  <c r="P28" i="13"/>
  <c r="W32" i="13"/>
  <c r="W7" i="13"/>
  <c r="E9" i="13"/>
  <c r="AA11" i="13"/>
  <c r="J13" i="13"/>
  <c r="D16" i="13"/>
  <c r="Z18" i="13"/>
  <c r="AD22" i="13"/>
  <c r="L6" i="13"/>
  <c r="X7" i="13"/>
  <c r="G9" i="13"/>
  <c r="P10" i="13"/>
  <c r="AB11" i="13"/>
  <c r="K13" i="13"/>
  <c r="W14" i="13"/>
  <c r="E16" i="13"/>
  <c r="O17" i="13"/>
  <c r="AA18" i="13"/>
  <c r="J20" i="13"/>
  <c r="T21" i="13"/>
  <c r="D23" i="13"/>
  <c r="N24" i="13"/>
  <c r="Z25" i="13"/>
  <c r="S28" i="13"/>
  <c r="AD29" i="13"/>
  <c r="M31" i="13"/>
  <c r="Y32" i="13"/>
  <c r="H34" i="13"/>
  <c r="R35" i="13"/>
  <c r="AC36" i="13"/>
  <c r="L38" i="13"/>
  <c r="X39" i="13"/>
  <c r="G41" i="13"/>
  <c r="P42" i="13"/>
  <c r="AB43" i="13"/>
  <c r="K45" i="13"/>
  <c r="W46" i="13"/>
  <c r="E48" i="13"/>
  <c r="O49" i="13"/>
  <c r="AA50" i="13"/>
  <c r="J52" i="13"/>
  <c r="T53" i="13"/>
  <c r="D55" i="13"/>
  <c r="N56" i="13"/>
  <c r="Z57" i="13"/>
  <c r="S60" i="13"/>
  <c r="AD61" i="13"/>
  <c r="M63" i="13"/>
  <c r="Y64" i="13"/>
  <c r="H66" i="13"/>
  <c r="R67" i="13"/>
  <c r="AC68" i="13"/>
  <c r="M6" i="13"/>
  <c r="X14" i="13"/>
  <c r="P17" i="13"/>
  <c r="AB18" i="13"/>
  <c r="K20" i="13"/>
  <c r="W21" i="13"/>
  <c r="E23" i="13"/>
  <c r="O24" i="13"/>
  <c r="AA25" i="13"/>
  <c r="J27" i="13"/>
  <c r="T28" i="13"/>
  <c r="D30" i="13"/>
  <c r="N31" i="13"/>
  <c r="Z32" i="13"/>
  <c r="S35" i="13"/>
  <c r="AD36" i="13"/>
  <c r="M38" i="13"/>
  <c r="Y39" i="13"/>
  <c r="H41" i="13"/>
  <c r="R42" i="13"/>
  <c r="AC43" i="13"/>
  <c r="L45" i="13"/>
  <c r="X46" i="13"/>
  <c r="G48" i="13"/>
  <c r="P49" i="13"/>
  <c r="AB50" i="13"/>
  <c r="K52" i="13"/>
  <c r="W53" i="13"/>
  <c r="E55" i="13"/>
  <c r="O56" i="13"/>
  <c r="AA57" i="13"/>
  <c r="J59" i="13"/>
  <c r="T60" i="13"/>
  <c r="D62" i="13"/>
  <c r="N63" i="13"/>
  <c r="Z64" i="13"/>
  <c r="S67" i="13"/>
  <c r="AD68" i="13"/>
  <c r="L13" i="13"/>
  <c r="M13" i="13"/>
  <c r="X21" i="13"/>
  <c r="O31" i="13"/>
  <c r="D37" i="13"/>
  <c r="AD43" i="13"/>
  <c r="M45" i="13"/>
  <c r="Y46" i="13"/>
  <c r="H48" i="13"/>
  <c r="R49" i="13"/>
  <c r="AC50" i="13"/>
  <c r="L52" i="13"/>
  <c r="X53" i="13"/>
  <c r="G55" i="13"/>
  <c r="P56" i="13"/>
  <c r="AB57" i="13"/>
  <c r="K59" i="13"/>
  <c r="W60" i="13"/>
  <c r="E62" i="13"/>
  <c r="O63" i="13"/>
  <c r="AA64" i="13"/>
  <c r="J66" i="13"/>
  <c r="T67" i="13"/>
  <c r="D69" i="13"/>
  <c r="R10" i="13"/>
  <c r="S10" i="13"/>
  <c r="L20" i="13"/>
  <c r="E30" i="13"/>
  <c r="J34" i="13"/>
  <c r="Z39" i="13"/>
  <c r="AA7" i="13"/>
  <c r="D12" i="13"/>
  <c r="Z14" i="13"/>
  <c r="AD18" i="13"/>
  <c r="H23" i="13"/>
  <c r="L27" i="13"/>
  <c r="P31" i="13"/>
  <c r="W35" i="13"/>
  <c r="AA39" i="13"/>
  <c r="T42" i="13"/>
  <c r="D44" i="13"/>
  <c r="N45" i="13"/>
  <c r="Z46" i="13"/>
  <c r="S49" i="13"/>
  <c r="AD50" i="13"/>
  <c r="M52" i="13"/>
  <c r="Y53" i="13"/>
  <c r="H55" i="13"/>
  <c r="R56" i="13"/>
  <c r="AC57" i="13"/>
  <c r="L59" i="13"/>
  <c r="X60" i="13"/>
  <c r="G62" i="13"/>
  <c r="P63" i="13"/>
  <c r="AB64" i="13"/>
  <c r="K66" i="13"/>
  <c r="W67" i="13"/>
  <c r="E69" i="13"/>
  <c r="G16" i="13"/>
  <c r="Z7" i="13"/>
  <c r="H16" i="13"/>
  <c r="AC18" i="13"/>
  <c r="AB25" i="13"/>
  <c r="W28" i="13"/>
  <c r="AA32" i="13"/>
  <c r="T35" i="13"/>
  <c r="N38" i="13"/>
  <c r="S42" i="13"/>
  <c r="E5" i="13"/>
  <c r="O6" i="13"/>
  <c r="J9" i="13"/>
  <c r="T10" i="13"/>
  <c r="N13" i="13"/>
  <c r="S17" i="13"/>
  <c r="M20" i="13"/>
  <c r="Y21" i="13"/>
  <c r="R24" i="13"/>
  <c r="AC25" i="13"/>
  <c r="X28" i="13"/>
  <c r="G30" i="13"/>
  <c r="AB32" i="13"/>
  <c r="K34" i="13"/>
  <c r="E37" i="13"/>
  <c r="O38" i="13"/>
  <c r="J41" i="13"/>
  <c r="G5" i="13"/>
  <c r="P6" i="13"/>
  <c r="AB7" i="13"/>
  <c r="K9" i="13"/>
  <c r="W10" i="13"/>
  <c r="E12" i="13"/>
  <c r="O13" i="13"/>
  <c r="AA14" i="13"/>
  <c r="J16" i="13"/>
  <c r="T17" i="13"/>
  <c r="D19" i="13"/>
  <c r="N20" i="13"/>
  <c r="Z21" i="13"/>
  <c r="S24" i="13"/>
  <c r="AD25" i="13"/>
  <c r="M27" i="13"/>
  <c r="Y28" i="13"/>
  <c r="H30" i="13"/>
  <c r="R31" i="13"/>
  <c r="AC32" i="13"/>
  <c r="L34" i="13"/>
  <c r="X35" i="13"/>
  <c r="G37" i="13"/>
  <c r="P38" i="13"/>
  <c r="AB39" i="13"/>
  <c r="K41" i="13"/>
  <c r="W42" i="13"/>
  <c r="E44" i="13"/>
  <c r="O45" i="13"/>
  <c r="AA46" i="13"/>
  <c r="J48" i="13"/>
  <c r="T49" i="13"/>
  <c r="D51" i="13"/>
  <c r="N52" i="13"/>
  <c r="Z53" i="13"/>
  <c r="S56" i="13"/>
  <c r="AD57" i="13"/>
  <c r="M59" i="13"/>
  <c r="Y60" i="13"/>
  <c r="H62" i="13"/>
  <c r="R63" i="13"/>
  <c r="AC64" i="13"/>
  <c r="L66" i="13"/>
  <c r="X67" i="13"/>
  <c r="G69" i="13"/>
  <c r="Y7" i="13"/>
  <c r="D5" i="13"/>
  <c r="Y14" i="13"/>
  <c r="G23" i="13"/>
  <c r="R6" i="13"/>
  <c r="L9" i="13"/>
  <c r="G12" i="13"/>
  <c r="P13" i="13"/>
  <c r="AB14" i="13"/>
  <c r="K16" i="13"/>
  <c r="W17" i="13"/>
  <c r="E19" i="13"/>
  <c r="O20" i="13"/>
  <c r="AA21" i="13"/>
  <c r="J23" i="13"/>
  <c r="T24" i="13"/>
  <c r="D26" i="13"/>
  <c r="N27" i="13"/>
  <c r="Z28" i="13"/>
  <c r="S31" i="13"/>
  <c r="AD32" i="13"/>
  <c r="M34" i="13"/>
  <c r="Y35" i="13"/>
  <c r="H37" i="13"/>
  <c r="R38" i="13"/>
  <c r="AC39" i="13"/>
  <c r="L41" i="13"/>
  <c r="X42" i="13"/>
  <c r="G44" i="13"/>
  <c r="P45" i="13"/>
  <c r="AB46" i="13"/>
  <c r="K48" i="13"/>
  <c r="W49" i="13"/>
  <c r="E51" i="13"/>
  <c r="O52" i="13"/>
  <c r="AA53" i="13"/>
  <c r="J55" i="13"/>
  <c r="T56" i="13"/>
  <c r="D58" i="13"/>
  <c r="N59" i="13"/>
  <c r="Z60" i="13"/>
  <c r="S63" i="13"/>
  <c r="AD64" i="13"/>
  <c r="M66" i="13"/>
  <c r="Y67" i="13"/>
  <c r="H69" i="13"/>
  <c r="AC11" i="13"/>
  <c r="AD11" i="13"/>
  <c r="P24" i="13"/>
  <c r="AC7" i="13"/>
  <c r="AD7" i="13"/>
  <c r="H12" i="13"/>
  <c r="L16" i="13"/>
  <c r="G19" i="13"/>
  <c r="K23" i="13"/>
  <c r="O27" i="13"/>
  <c r="T31" i="13"/>
  <c r="Z35" i="13"/>
  <c r="S38" i="13"/>
  <c r="M41" i="13"/>
  <c r="Y42" i="13"/>
  <c r="H44" i="13"/>
  <c r="R45" i="13"/>
  <c r="AC46" i="13"/>
  <c r="L48" i="13"/>
  <c r="X49" i="13"/>
  <c r="G51" i="13"/>
  <c r="P52" i="13"/>
  <c r="AB53" i="13"/>
  <c r="K55" i="13"/>
  <c r="W56" i="13"/>
  <c r="E58" i="13"/>
  <c r="O59" i="13"/>
  <c r="AA60" i="13"/>
  <c r="J62" i="13"/>
  <c r="T63" i="13"/>
  <c r="D65" i="13"/>
  <c r="N66" i="13"/>
  <c r="Z67" i="13"/>
  <c r="H9" i="13"/>
  <c r="N6" i="13"/>
  <c r="R17" i="13"/>
  <c r="K27" i="13"/>
  <c r="H5" i="13"/>
  <c r="X10" i="13"/>
  <c r="S6" i="13"/>
  <c r="M9" i="13"/>
  <c r="Y10" i="13"/>
  <c r="R13" i="13"/>
  <c r="AC14" i="13"/>
  <c r="X17" i="13"/>
  <c r="P20" i="13"/>
  <c r="AB21" i="13"/>
  <c r="W24" i="13"/>
  <c r="E26" i="13"/>
  <c r="AA28" i="13"/>
  <c r="J30" i="13"/>
  <c r="D33" i="13"/>
  <c r="N34" i="13"/>
  <c r="AD39" i="13"/>
  <c r="J5" i="13"/>
  <c r="T6" i="13"/>
  <c r="D8" i="13"/>
  <c r="N9" i="13"/>
  <c r="Z10" i="13"/>
  <c r="S13" i="13"/>
  <c r="AD14" i="13"/>
  <c r="M16" i="13"/>
  <c r="Y17" i="13"/>
  <c r="H19" i="13"/>
  <c r="R20" i="13"/>
  <c r="AC21" i="13"/>
  <c r="L23" i="13"/>
  <c r="X24" i="13"/>
  <c r="G26" i="13"/>
  <c r="P27" i="13"/>
  <c r="AB28" i="13"/>
  <c r="K30" i="13"/>
  <c r="W31" i="13"/>
  <c r="E33" i="13"/>
  <c r="O34" i="13"/>
  <c r="AA35" i="13"/>
  <c r="J37" i="13"/>
  <c r="T38" i="13"/>
  <c r="D40" i="13"/>
  <c r="N41" i="13"/>
  <c r="Z42" i="13"/>
  <c r="S45" i="13"/>
  <c r="AD46" i="13"/>
  <c r="M48" i="13"/>
  <c r="Y49" i="13"/>
  <c r="H51" i="13"/>
  <c r="R52" i="13"/>
  <c r="AC53" i="13"/>
  <c r="L55" i="13"/>
  <c r="X56" i="13"/>
  <c r="G58" i="13"/>
  <c r="P59" i="13"/>
  <c r="AB60" i="13"/>
  <c r="K62" i="13"/>
  <c r="W63" i="13"/>
  <c r="E65" i="13"/>
  <c r="O66" i="13"/>
  <c r="AA67" i="13"/>
  <c r="J69" i="13"/>
  <c r="AC28" i="13"/>
  <c r="D47" i="13"/>
  <c r="N48" i="13"/>
  <c r="Z49" i="13"/>
  <c r="S52" i="13"/>
  <c r="AD53" i="13"/>
  <c r="M55" i="13"/>
  <c r="Y56" i="13"/>
  <c r="H58" i="13"/>
  <c r="R59" i="13"/>
  <c r="AC60" i="13"/>
  <c r="L62" i="13"/>
  <c r="X63" i="13"/>
  <c r="G65" i="13"/>
  <c r="P66" i="13"/>
  <c r="AB67" i="13"/>
  <c r="K69" i="13"/>
  <c r="L30" i="13"/>
  <c r="AA17" i="13"/>
  <c r="Z24" i="13"/>
  <c r="L37" i="13"/>
  <c r="X38" i="13"/>
  <c r="G40" i="13"/>
  <c r="P41" i="13"/>
  <c r="AB42" i="13"/>
  <c r="K44" i="13"/>
  <c r="W45" i="13"/>
  <c r="E47" i="13"/>
  <c r="O48" i="13"/>
  <c r="AA49" i="13"/>
  <c r="J51" i="13"/>
  <c r="T52" i="13"/>
  <c r="D54" i="13"/>
  <c r="N55" i="13"/>
  <c r="Z56" i="13"/>
  <c r="S59" i="13"/>
  <c r="AD60" i="13"/>
  <c r="M62" i="13"/>
  <c r="Y63" i="13"/>
  <c r="H65" i="13"/>
  <c r="R66" i="13"/>
  <c r="AC67" i="13"/>
  <c r="L69" i="13"/>
  <c r="K37" i="13"/>
  <c r="T20" i="13"/>
  <c r="H8" i="13"/>
  <c r="N30" i="13"/>
  <c r="R41" i="13"/>
  <c r="X45" i="13"/>
  <c r="AB49" i="13"/>
  <c r="K51" i="13"/>
  <c r="W52" i="13"/>
  <c r="E54" i="13"/>
  <c r="O55" i="13"/>
  <c r="AA56" i="13"/>
  <c r="J58" i="13"/>
  <c r="T59" i="13"/>
  <c r="D61" i="13"/>
  <c r="N62" i="13"/>
  <c r="Z63" i="13"/>
  <c r="S66" i="13"/>
  <c r="AD67" i="13"/>
  <c r="M69" i="13"/>
  <c r="H26" i="13"/>
  <c r="AB35" i="13"/>
  <c r="AB10" i="13"/>
  <c r="R34" i="13"/>
  <c r="AC10" i="13"/>
  <c r="E22" i="13"/>
  <c r="M37" i="13"/>
  <c r="Y38" i="13"/>
  <c r="H40" i="13"/>
  <c r="AC42" i="13"/>
  <c r="L44" i="13"/>
  <c r="G47" i="13"/>
  <c r="P48" i="13"/>
  <c r="N5" i="13"/>
  <c r="Z6" i="13"/>
  <c r="S9" i="13"/>
  <c r="AD10" i="13"/>
  <c r="M12" i="13"/>
  <c r="Y13" i="13"/>
  <c r="H15" i="13"/>
  <c r="R16" i="13"/>
  <c r="AC17" i="13"/>
  <c r="L19" i="13"/>
  <c r="X20" i="13"/>
  <c r="G22" i="13"/>
  <c r="P23" i="13"/>
  <c r="AB24" i="13"/>
  <c r="K26" i="13"/>
  <c r="W27" i="13"/>
  <c r="E29" i="13"/>
  <c r="O30" i="13"/>
  <c r="AA31" i="13"/>
  <c r="J33" i="13"/>
  <c r="T34" i="13"/>
  <c r="D36" i="13"/>
  <c r="N37" i="13"/>
  <c r="Z38" i="13"/>
  <c r="S41" i="13"/>
  <c r="AD42" i="13"/>
  <c r="M44" i="13"/>
  <c r="Y45" i="13"/>
  <c r="H47" i="13"/>
  <c r="R48" i="13"/>
  <c r="AC49" i="13"/>
  <c r="L51" i="13"/>
  <c r="X52" i="13"/>
  <c r="G54" i="13"/>
  <c r="P55" i="13"/>
  <c r="AB56" i="13"/>
  <c r="K58" i="13"/>
  <c r="W59" i="13"/>
  <c r="E61" i="13"/>
  <c r="O62" i="13"/>
  <c r="AA63" i="13"/>
  <c r="J65" i="13"/>
  <c r="T66" i="13"/>
  <c r="D68" i="13"/>
  <c r="N69" i="13"/>
  <c r="T13" i="13"/>
  <c r="J44" i="13"/>
  <c r="Y31" i="13"/>
  <c r="Y6" i="13"/>
  <c r="AA24" i="13"/>
  <c r="T9" i="13"/>
  <c r="Z13" i="13"/>
  <c r="S16" i="13"/>
  <c r="Y20" i="13"/>
  <c r="AC24" i="13"/>
  <c r="G29" i="13"/>
  <c r="K33" i="13"/>
  <c r="O37" i="13"/>
  <c r="J40" i="13"/>
  <c r="D43" i="13"/>
  <c r="N44" i="13"/>
  <c r="Z45" i="13"/>
  <c r="S48" i="13"/>
  <c r="AD49" i="13"/>
  <c r="M51" i="13"/>
  <c r="Y52" i="13"/>
  <c r="H54" i="13"/>
  <c r="R55" i="13"/>
  <c r="AC56" i="13"/>
  <c r="L58" i="13"/>
  <c r="X59" i="13"/>
  <c r="G61" i="13"/>
  <c r="P62" i="13"/>
  <c r="AB63" i="13"/>
  <c r="K65" i="13"/>
  <c r="W66" i="13"/>
  <c r="E68" i="13"/>
  <c r="O69" i="13"/>
  <c r="Y24" i="13"/>
  <c r="E40" i="13"/>
  <c r="W13" i="13"/>
  <c r="H33" i="13"/>
  <c r="M5" i="13"/>
  <c r="K19" i="13"/>
  <c r="O23" i="13"/>
  <c r="O5" i="13"/>
  <c r="J8" i="13"/>
  <c r="D11" i="13"/>
  <c r="N12" i="13"/>
  <c r="AD17" i="13"/>
  <c r="M19" i="13"/>
  <c r="H22" i="13"/>
  <c r="R23" i="13"/>
  <c r="L26" i="13"/>
  <c r="X27" i="13"/>
  <c r="P30" i="13"/>
  <c r="AB31" i="13"/>
  <c r="W34" i="13"/>
  <c r="E36" i="13"/>
  <c r="AA38" i="13"/>
  <c r="T41" i="13"/>
  <c r="P5" i="13"/>
  <c r="AB6" i="13"/>
  <c r="K8" i="13"/>
  <c r="W9" i="13"/>
  <c r="E11" i="13"/>
  <c r="O12" i="13"/>
  <c r="AA13" i="13"/>
  <c r="J15" i="13"/>
  <c r="T16" i="13"/>
  <c r="D18" i="13"/>
  <c r="N19" i="13"/>
  <c r="Z20" i="13"/>
  <c r="S23" i="13"/>
  <c r="AD24" i="13"/>
  <c r="M26" i="13"/>
  <c r="Y27" i="13"/>
  <c r="H29" i="13"/>
  <c r="R30" i="13"/>
  <c r="AC31" i="13"/>
  <c r="L33" i="13"/>
  <c r="X34" i="13"/>
  <c r="G36" i="13"/>
  <c r="P37" i="13"/>
  <c r="AB38" i="13"/>
  <c r="K40" i="13"/>
  <c r="W41" i="13"/>
  <c r="E43" i="13"/>
  <c r="O44" i="13"/>
  <c r="AA45" i="13"/>
  <c r="J47" i="13"/>
  <c r="T48" i="13"/>
  <c r="D50" i="13"/>
  <c r="N51" i="13"/>
  <c r="Z52" i="13"/>
  <c r="S55" i="13"/>
  <c r="AD56" i="13"/>
  <c r="M58" i="13"/>
  <c r="Y59" i="13"/>
  <c r="H61" i="13"/>
  <c r="R62" i="13"/>
  <c r="AC63" i="13"/>
  <c r="L65" i="13"/>
  <c r="X66" i="13"/>
  <c r="G68" i="13"/>
  <c r="P69" i="13"/>
  <c r="AD21" i="13"/>
  <c r="P34" i="13"/>
  <c r="K12" i="13"/>
  <c r="R9" i="13"/>
  <c r="Z31" i="13"/>
  <c r="AC6" i="13"/>
  <c r="G11" i="13"/>
  <c r="O19" i="13"/>
  <c r="AA20" i="13"/>
  <c r="J22" i="13"/>
  <c r="T23" i="13"/>
  <c r="D25" i="13"/>
  <c r="N26" i="13"/>
  <c r="Z27" i="13"/>
  <c r="S30" i="13"/>
  <c r="AD31" i="13"/>
  <c r="M33" i="13"/>
  <c r="Y34" i="13"/>
  <c r="H36" i="13"/>
  <c r="R37" i="13"/>
  <c r="AC38" i="13"/>
  <c r="L40" i="13"/>
  <c r="X41" i="13"/>
  <c r="G43" i="13"/>
  <c r="P44" i="13"/>
  <c r="AB45" i="13"/>
  <c r="K47" i="13"/>
  <c r="W48" i="13"/>
  <c r="E50" i="13"/>
  <c r="O51" i="13"/>
  <c r="AA52" i="13"/>
  <c r="J54" i="13"/>
  <c r="T55" i="13"/>
  <c r="D57" i="13"/>
  <c r="N58" i="13"/>
  <c r="Z59" i="13"/>
  <c r="S62" i="13"/>
  <c r="AD63" i="13"/>
  <c r="M65" i="13"/>
  <c r="Y66" i="13"/>
  <c r="H68" i="13"/>
  <c r="R69" i="13"/>
  <c r="S20" i="13"/>
  <c r="G33" i="13"/>
  <c r="G8" i="13"/>
  <c r="S27" i="13"/>
  <c r="AB17" i="13"/>
  <c r="T27" i="13"/>
  <c r="X9" i="13"/>
  <c r="AD6" i="13"/>
  <c r="L15" i="13"/>
  <c r="P19" i="13"/>
  <c r="O26" i="13"/>
  <c r="AA27" i="13"/>
  <c r="J29" i="13"/>
  <c r="T30" i="13"/>
  <c r="D32" i="13"/>
  <c r="N33" i="13"/>
  <c r="Z34" i="13"/>
  <c r="S37" i="13"/>
  <c r="AD38" i="13"/>
  <c r="M40" i="13"/>
  <c r="Y41" i="13"/>
  <c r="H43" i="13"/>
  <c r="R44" i="13"/>
  <c r="AC45" i="13"/>
  <c r="L47" i="13"/>
  <c r="X48" i="13"/>
  <c r="G50" i="13"/>
  <c r="P51" i="13"/>
  <c r="AB52" i="13"/>
  <c r="K54" i="13"/>
  <c r="W55" i="13"/>
  <c r="E57" i="13"/>
  <c r="O58" i="13"/>
  <c r="AA59" i="13"/>
  <c r="J61" i="13"/>
  <c r="T62" i="13"/>
  <c r="D64" i="13"/>
  <c r="N65" i="13"/>
  <c r="Z66" i="13"/>
  <c r="S69" i="13"/>
  <c r="Z17" i="13"/>
  <c r="W38" i="13"/>
  <c r="P9" i="13"/>
  <c r="AD28" i="13"/>
  <c r="L12" i="13"/>
  <c r="D29" i="13"/>
  <c r="E18" i="13"/>
  <c r="H11" i="13"/>
  <c r="G18" i="13"/>
  <c r="N8" i="13"/>
  <c r="AD13" i="13"/>
  <c r="Y16" i="13"/>
  <c r="H18" i="13"/>
  <c r="R19" i="13"/>
  <c r="AC20" i="13"/>
  <c r="L22" i="13"/>
  <c r="X23" i="13"/>
  <c r="G25" i="13"/>
  <c r="P26" i="13"/>
  <c r="AB27" i="13"/>
  <c r="K29" i="13"/>
  <c r="W30" i="13"/>
  <c r="E32" i="13"/>
  <c r="O33" i="13"/>
  <c r="AA34" i="13"/>
  <c r="J36" i="13"/>
  <c r="T37" i="13"/>
  <c r="D39" i="13"/>
  <c r="N40" i="13"/>
  <c r="Z41" i="13"/>
  <c r="S44" i="13"/>
  <c r="AD45" i="13"/>
  <c r="M47" i="13"/>
  <c r="Y48" i="13"/>
  <c r="H50" i="13"/>
  <c r="R51" i="13"/>
  <c r="AC52" i="13"/>
  <c r="L54" i="13"/>
  <c r="X55" i="13"/>
  <c r="G57" i="13"/>
  <c r="P58" i="13"/>
  <c r="AB59" i="13"/>
  <c r="K61" i="13"/>
  <c r="W62" i="13"/>
  <c r="E64" i="13"/>
  <c r="O65" i="13"/>
  <c r="AA66" i="13"/>
  <c r="J68" i="13"/>
  <c r="T69" i="13"/>
  <c r="M23" i="13"/>
  <c r="AA42" i="13"/>
  <c r="O16" i="13"/>
  <c r="D22" i="13"/>
  <c r="P16" i="13"/>
  <c r="AD35" i="13"/>
  <c r="R5" i="13"/>
  <c r="AB13" i="13"/>
  <c r="R12" i="13"/>
  <c r="W23" i="13"/>
  <c r="T5" i="13"/>
  <c r="Z9" i="13"/>
  <c r="M15" i="13"/>
  <c r="W5" i="13"/>
  <c r="E7" i="13"/>
  <c r="O8" i="13"/>
  <c r="AA9" i="13"/>
  <c r="J11" i="13"/>
  <c r="T12" i="13"/>
  <c r="D14" i="13"/>
  <c r="N15" i="13"/>
  <c r="Z16" i="13"/>
  <c r="S19" i="13"/>
  <c r="AD20" i="13"/>
  <c r="M22" i="13"/>
  <c r="Y23" i="13"/>
  <c r="H25" i="13"/>
  <c r="R26" i="13"/>
  <c r="AC27" i="13"/>
  <c r="L29" i="13"/>
  <c r="X30" i="13"/>
  <c r="G32" i="13"/>
  <c r="P33" i="13"/>
  <c r="AB34" i="13"/>
  <c r="K36" i="13"/>
  <c r="W37" i="13"/>
  <c r="E39" i="13"/>
  <c r="O40" i="13"/>
  <c r="AA41" i="13"/>
  <c r="J43" i="13"/>
  <c r="T44" i="13"/>
  <c r="D46" i="13"/>
  <c r="N47" i="13"/>
  <c r="Z48" i="13"/>
  <c r="S51" i="13"/>
  <c r="AD52" i="13"/>
  <c r="M54" i="13"/>
  <c r="Y55" i="13"/>
  <c r="H57" i="13"/>
  <c r="R58" i="13"/>
  <c r="AC59" i="13"/>
  <c r="L61" i="13"/>
  <c r="X62" i="13"/>
  <c r="G64" i="13"/>
  <c r="P65" i="13"/>
  <c r="AB66" i="13"/>
  <c r="K68" i="13"/>
  <c r="W69" i="13"/>
  <c r="N16" i="13"/>
  <c r="O41" i="13"/>
  <c r="E15" i="13"/>
  <c r="N23" i="13"/>
  <c r="G15" i="13"/>
  <c r="S34" i="13"/>
  <c r="K15" i="13"/>
  <c r="AC13" i="13"/>
  <c r="K22" i="13"/>
  <c r="D7" i="13"/>
  <c r="S12" i="13"/>
  <c r="X5" i="13"/>
  <c r="G7" i="13"/>
  <c r="P8" i="13"/>
  <c r="AB9" i="13"/>
  <c r="K11" i="13"/>
  <c r="W12" i="13"/>
  <c r="E14" i="13"/>
  <c r="O15" i="13"/>
  <c r="AA16" i="13"/>
  <c r="J18" i="13"/>
  <c r="T19" i="13"/>
  <c r="D21" i="13"/>
  <c r="N22" i="13"/>
  <c r="Z23" i="13"/>
  <c r="S26" i="13"/>
  <c r="AD27" i="13"/>
  <c r="M29" i="13"/>
  <c r="Y30" i="13"/>
  <c r="H32" i="13"/>
  <c r="R33" i="13"/>
  <c r="AC34" i="13"/>
  <c r="L36" i="13"/>
  <c r="X37" i="13"/>
  <c r="G39" i="13"/>
  <c r="P40" i="13"/>
  <c r="AB41" i="13"/>
  <c r="K43" i="13"/>
  <c r="W44" i="13"/>
  <c r="E46" i="13"/>
  <c r="O47" i="13"/>
  <c r="AA48" i="13"/>
  <c r="J50" i="13"/>
  <c r="T51" i="13"/>
  <c r="D53" i="13"/>
  <c r="N54" i="13"/>
  <c r="Z55" i="13"/>
  <c r="S58" i="13"/>
  <c r="AD59" i="13"/>
  <c r="M61" i="13"/>
  <c r="Y62" i="13"/>
  <c r="H64" i="13"/>
  <c r="R65" i="13"/>
  <c r="AC66" i="13"/>
  <c r="L68" i="13"/>
  <c r="X69" i="13"/>
  <c r="D15" i="13"/>
  <c r="X31" i="13"/>
  <c r="X6" i="13"/>
  <c r="M30" i="13"/>
  <c r="P12" i="13"/>
  <c r="Y9" i="13"/>
  <c r="AB20" i="13"/>
  <c r="Y5" i="13"/>
  <c r="AC9" i="13"/>
  <c r="G14" i="13"/>
  <c r="K18" i="13"/>
  <c r="O22" i="13"/>
  <c r="T26" i="13"/>
  <c r="Z30" i="13"/>
  <c r="AD34" i="13"/>
  <c r="H39" i="13"/>
  <c r="AC41" i="13"/>
  <c r="X44" i="13"/>
  <c r="G46" i="13"/>
  <c r="P47" i="13"/>
  <c r="AB48" i="13"/>
  <c r="K50" i="13"/>
  <c r="W51" i="13"/>
  <c r="E53" i="13"/>
  <c r="O54" i="13"/>
  <c r="AA55" i="13"/>
  <c r="J57" i="13"/>
  <c r="T58" i="13"/>
  <c r="D60" i="13"/>
  <c r="N61" i="13"/>
  <c r="Z62" i="13"/>
  <c r="S65" i="13"/>
  <c r="AD66" i="13"/>
  <c r="M68" i="13"/>
  <c r="Y69" i="13"/>
  <c r="J12" i="13"/>
  <c r="R27" i="13"/>
  <c r="T45" i="13"/>
  <c r="L5" i="13"/>
  <c r="J19" i="13"/>
  <c r="AC35" i="13"/>
  <c r="X13" i="13"/>
  <c r="W20" i="13"/>
  <c r="J26" i="13"/>
  <c r="AA6" i="13"/>
  <c r="L8" i="13"/>
  <c r="W16" i="13"/>
  <c r="S5" i="13"/>
  <c r="M8" i="13"/>
  <c r="X16" i="13"/>
  <c r="E25" i="13"/>
  <c r="H7" i="13"/>
  <c r="R8" i="13"/>
  <c r="L11" i="13"/>
  <c r="X12" i="13"/>
  <c r="P15" i="13"/>
  <c r="AB16" i="13"/>
  <c r="W19" i="13"/>
  <c r="E21" i="13"/>
  <c r="AA23" i="13"/>
  <c r="J25" i="13"/>
  <c r="D28" i="13"/>
  <c r="N29" i="13"/>
  <c r="S33" i="13"/>
  <c r="M36" i="13"/>
  <c r="Y37" i="13"/>
  <c r="R40" i="13"/>
  <c r="L43" i="13"/>
  <c r="Z5" i="13"/>
  <c r="S8" i="13"/>
  <c r="AD9" i="13"/>
  <c r="M11" i="13"/>
  <c r="Y12" i="13"/>
  <c r="H14" i="13"/>
  <c r="R15" i="13"/>
  <c r="AC16" i="13"/>
  <c r="L18" i="13"/>
  <c r="X19" i="13"/>
  <c r="G21" i="13"/>
  <c r="P22" i="13"/>
  <c r="AB23" i="13"/>
  <c r="K25" i="13"/>
  <c r="W26" i="13"/>
  <c r="E28" i="13"/>
  <c r="O29" i="13"/>
  <c r="AA30" i="13"/>
  <c r="J32" i="13"/>
  <c r="T33" i="13"/>
  <c r="D35" i="13"/>
  <c r="N36" i="13"/>
  <c r="Z37" i="13"/>
  <c r="S40" i="13"/>
  <c r="AD41" i="13"/>
  <c r="M43" i="13"/>
  <c r="Y44" i="13"/>
  <c r="H46" i="13"/>
  <c r="R47" i="13"/>
  <c r="AC48" i="13"/>
  <c r="L50" i="13"/>
  <c r="X51" i="13"/>
  <c r="G53" i="13"/>
  <c r="P54" i="13"/>
  <c r="AB55" i="13"/>
  <c r="K57" i="13"/>
  <c r="W58" i="13"/>
  <c r="E60" i="13"/>
  <c r="O61" i="13"/>
  <c r="AA62" i="13"/>
  <c r="J64" i="13"/>
  <c r="T65" i="13"/>
  <c r="D67" i="13"/>
  <c r="N68" i="13"/>
  <c r="Z69" i="13"/>
  <c r="Z44" i="13"/>
  <c r="S47" i="13"/>
  <c r="AD48" i="13"/>
  <c r="M50" i="13"/>
  <c r="Y51" i="13"/>
  <c r="H53" i="13"/>
  <c r="R54" i="13"/>
  <c r="AC55" i="13"/>
  <c r="L57" i="13"/>
  <c r="X58" i="13"/>
  <c r="G60" i="13"/>
  <c r="P61" i="13"/>
  <c r="AB62" i="13"/>
  <c r="K64" i="13"/>
  <c r="W65" i="13"/>
  <c r="E67" i="13"/>
  <c r="O68" i="13"/>
  <c r="AA69" i="13"/>
  <c r="N43" i="13"/>
  <c r="AB5" i="13"/>
  <c r="K7" i="13"/>
  <c r="W8" i="13"/>
  <c r="E10" i="13"/>
  <c r="O11" i="13"/>
  <c r="AA12" i="13"/>
  <c r="J14" i="13"/>
  <c r="T15" i="13"/>
  <c r="D17" i="13"/>
  <c r="N18" i="13"/>
  <c r="Z19" i="13"/>
  <c r="S22" i="13"/>
  <c r="AD23" i="13"/>
  <c r="M25" i="13"/>
  <c r="Y26" i="13"/>
  <c r="H28" i="13"/>
  <c r="R29" i="13"/>
  <c r="AC30" i="13"/>
  <c r="L32" i="13"/>
  <c r="X33" i="13"/>
  <c r="G35" i="13"/>
  <c r="P36" i="13"/>
  <c r="AB37" i="13"/>
  <c r="K39" i="13"/>
  <c r="W40" i="13"/>
  <c r="E42" i="13"/>
  <c r="O43" i="13"/>
  <c r="AA44" i="13"/>
  <c r="J46" i="13"/>
  <c r="T47" i="13"/>
  <c r="D49" i="13"/>
  <c r="N50" i="13"/>
  <c r="Z51" i="13"/>
  <c r="S54" i="13"/>
  <c r="AD55" i="13"/>
  <c r="M57" i="13"/>
  <c r="Y58" i="13"/>
  <c r="H60" i="13"/>
  <c r="R61" i="13"/>
  <c r="AC62" i="13"/>
  <c r="L64" i="13"/>
  <c r="X65" i="13"/>
  <c r="G67" i="13"/>
  <c r="P68" i="13"/>
  <c r="AB69" i="13"/>
  <c r="H35" i="13"/>
  <c r="AC37" i="13"/>
  <c r="X40" i="13"/>
  <c r="P43" i="13"/>
  <c r="AB44" i="13"/>
  <c r="K46" i="13"/>
  <c r="W47" i="13"/>
  <c r="E49" i="13"/>
  <c r="O50" i="13"/>
  <c r="AA51" i="13"/>
  <c r="J53" i="13"/>
  <c r="T54" i="13"/>
  <c r="D56" i="13"/>
  <c r="N57" i="13"/>
  <c r="Z58" i="13"/>
  <c r="S61" i="13"/>
  <c r="AD62" i="13"/>
  <c r="M64" i="13"/>
  <c r="Y65" i="13"/>
  <c r="H67" i="13"/>
  <c r="R68" i="13"/>
  <c r="AC69" i="13"/>
  <c r="M32" i="13"/>
  <c r="Y33" i="13"/>
  <c r="R36" i="13"/>
  <c r="L39" i="13"/>
  <c r="G42" i="13"/>
  <c r="AD5" i="13"/>
  <c r="M7" i="13"/>
  <c r="Y8" i="13"/>
  <c r="H10" i="13"/>
  <c r="R11" i="13"/>
  <c r="AC12" i="13"/>
  <c r="L14" i="13"/>
  <c r="X15" i="13"/>
  <c r="G17" i="13"/>
  <c r="P18" i="13"/>
  <c r="AB19" i="13"/>
  <c r="K21" i="13"/>
  <c r="W22" i="13"/>
  <c r="E24" i="13"/>
  <c r="O25" i="13"/>
  <c r="AA26" i="13"/>
  <c r="J28" i="13"/>
  <c r="T29" i="13"/>
  <c r="D31" i="13"/>
  <c r="N32" i="13"/>
  <c r="Z33" i="13"/>
  <c r="S36" i="13"/>
  <c r="AD37" i="13"/>
  <c r="M39" i="13"/>
  <c r="Y40" i="13"/>
  <c r="H42" i="13"/>
  <c r="R43" i="13"/>
  <c r="AC44" i="13"/>
  <c r="L46" i="13"/>
  <c r="X47" i="13"/>
  <c r="G49" i="13"/>
  <c r="P50" i="13"/>
  <c r="AB51" i="13"/>
  <c r="K53" i="13"/>
  <c r="W54" i="13"/>
  <c r="E56" i="13"/>
  <c r="O57" i="13"/>
  <c r="AA58" i="13"/>
  <c r="J60" i="13"/>
  <c r="T61" i="13"/>
  <c r="D63" i="13"/>
  <c r="N64" i="13"/>
  <c r="Z65" i="13"/>
  <c r="S68" i="13"/>
  <c r="L65" i="12"/>
  <c r="AA68" i="12"/>
  <c r="E12" i="12"/>
  <c r="J13" i="12"/>
  <c r="O14" i="12"/>
  <c r="T15" i="12"/>
  <c r="Y16" i="12"/>
  <c r="AD17" i="12"/>
  <c r="H19" i="12"/>
  <c r="M20" i="12"/>
  <c r="R21" i="12"/>
  <c r="W22" i="12"/>
  <c r="AB23" i="12"/>
  <c r="K26" i="12"/>
  <c r="P27" i="12"/>
  <c r="Z29" i="12"/>
  <c r="D31" i="12"/>
  <c r="N33" i="12"/>
  <c r="S34" i="12"/>
  <c r="X35" i="12"/>
  <c r="AC36" i="12"/>
  <c r="G38" i="12"/>
  <c r="L39" i="12"/>
  <c r="AA42" i="12"/>
  <c r="E44" i="12"/>
  <c r="J45" i="12"/>
  <c r="O46" i="12"/>
  <c r="T47" i="12"/>
  <c r="Y48" i="12"/>
  <c r="AD49" i="12"/>
  <c r="H51" i="12"/>
  <c r="M52" i="12"/>
  <c r="R53" i="12"/>
  <c r="W54" i="12"/>
  <c r="AB55" i="12"/>
  <c r="K58" i="12"/>
  <c r="P59" i="12"/>
  <c r="Z61" i="12"/>
  <c r="D63" i="12"/>
  <c r="N65" i="12"/>
  <c r="S66" i="12"/>
  <c r="X67" i="12"/>
  <c r="AC68" i="12"/>
  <c r="H6" i="12"/>
  <c r="M7" i="12"/>
  <c r="R8" i="12"/>
  <c r="W9" i="12"/>
  <c r="AB10" i="12"/>
  <c r="K13" i="12"/>
  <c r="P14" i="12"/>
  <c r="Z16" i="12"/>
  <c r="D18" i="12"/>
  <c r="N20" i="12"/>
  <c r="S21" i="12"/>
  <c r="X22" i="12"/>
  <c r="AC23" i="12"/>
  <c r="G25" i="12"/>
  <c r="L26" i="12"/>
  <c r="AA29" i="12"/>
  <c r="E31" i="12"/>
  <c r="J32" i="12"/>
  <c r="O33" i="12"/>
  <c r="T34" i="12"/>
  <c r="Y35" i="12"/>
  <c r="AD36" i="12"/>
  <c r="H38" i="12"/>
  <c r="M39" i="12"/>
  <c r="R40" i="12"/>
  <c r="W41" i="12"/>
  <c r="AB42" i="12"/>
  <c r="K45" i="12"/>
  <c r="P46" i="12"/>
  <c r="Z48" i="12"/>
  <c r="D50" i="12"/>
  <c r="N52" i="12"/>
  <c r="S53" i="12"/>
  <c r="X54" i="12"/>
  <c r="AC55" i="12"/>
  <c r="G57" i="12"/>
  <c r="L58" i="12"/>
  <c r="AA61" i="12"/>
  <c r="E63" i="12"/>
  <c r="J64" i="12"/>
  <c r="O65" i="12"/>
  <c r="T66" i="12"/>
  <c r="Y67" i="12"/>
  <c r="AD68" i="12"/>
  <c r="Z35" i="12"/>
  <c r="D37" i="12"/>
  <c r="N39" i="12"/>
  <c r="S40" i="12"/>
  <c r="X41" i="12"/>
  <c r="AC42" i="12"/>
  <c r="G44" i="12"/>
  <c r="L45" i="12"/>
  <c r="AA48" i="12"/>
  <c r="E50" i="12"/>
  <c r="J51" i="12"/>
  <c r="O52" i="12"/>
  <c r="T53" i="12"/>
  <c r="Y54" i="12"/>
  <c r="AD55" i="12"/>
  <c r="H57" i="12"/>
  <c r="M58" i="12"/>
  <c r="R59" i="12"/>
  <c r="W60" i="12"/>
  <c r="AB61" i="12"/>
  <c r="K64" i="12"/>
  <c r="P65" i="12"/>
  <c r="Z67" i="12"/>
  <c r="D69" i="12"/>
  <c r="AA35" i="12"/>
  <c r="E37" i="12"/>
  <c r="J38" i="12"/>
  <c r="O39" i="12"/>
  <c r="T40" i="12"/>
  <c r="Y41" i="12"/>
  <c r="AD42" i="12"/>
  <c r="H44" i="12"/>
  <c r="M45" i="12"/>
  <c r="R46" i="12"/>
  <c r="W47" i="12"/>
  <c r="AB48" i="12"/>
  <c r="K51" i="12"/>
  <c r="P52" i="12"/>
  <c r="Z54" i="12"/>
  <c r="D56" i="12"/>
  <c r="N58" i="12"/>
  <c r="S59" i="12"/>
  <c r="X60" i="12"/>
  <c r="AC61" i="12"/>
  <c r="G63" i="12"/>
  <c r="L64" i="12"/>
  <c r="AA67" i="12"/>
  <c r="E69" i="12"/>
  <c r="AD29" i="12"/>
  <c r="H31" i="12"/>
  <c r="M32" i="12"/>
  <c r="R33" i="12"/>
  <c r="W34" i="12"/>
  <c r="AB35" i="12"/>
  <c r="K38" i="12"/>
  <c r="P39" i="12"/>
  <c r="Z41" i="12"/>
  <c r="D43" i="12"/>
  <c r="N45" i="12"/>
  <c r="S46" i="12"/>
  <c r="X47" i="12"/>
  <c r="AC48" i="12"/>
  <c r="G50" i="12"/>
  <c r="L51" i="12"/>
  <c r="AA54" i="12"/>
  <c r="E56" i="12"/>
  <c r="J57" i="12"/>
  <c r="O58" i="12"/>
  <c r="T59" i="12"/>
  <c r="Y60" i="12"/>
  <c r="AD61" i="12"/>
  <c r="H63" i="12"/>
  <c r="M64" i="12"/>
  <c r="R65" i="12"/>
  <c r="W66" i="12"/>
  <c r="AB67" i="12"/>
  <c r="K25" i="12"/>
  <c r="P26" i="12"/>
  <c r="Z28" i="12"/>
  <c r="D30" i="12"/>
  <c r="N32" i="12"/>
  <c r="S33" i="12"/>
  <c r="X34" i="12"/>
  <c r="AC35" i="12"/>
  <c r="G37" i="12"/>
  <c r="L38" i="12"/>
  <c r="AA41" i="12"/>
  <c r="E43" i="12"/>
  <c r="J44" i="12"/>
  <c r="O45" i="12"/>
  <c r="T46" i="12"/>
  <c r="Y47" i="12"/>
  <c r="AD48" i="12"/>
  <c r="H50" i="12"/>
  <c r="M51" i="12"/>
  <c r="R52" i="12"/>
  <c r="W53" i="12"/>
  <c r="AB54" i="12"/>
  <c r="K57" i="12"/>
  <c r="P58" i="12"/>
  <c r="Z60" i="12"/>
  <c r="D62" i="12"/>
  <c r="N64" i="12"/>
  <c r="S65" i="12"/>
  <c r="X66" i="12"/>
  <c r="AC67" i="12"/>
  <c r="G69" i="12"/>
  <c r="AD35" i="12"/>
  <c r="H37" i="12"/>
  <c r="M38" i="12"/>
  <c r="R39" i="12"/>
  <c r="W40" i="12"/>
  <c r="AB41" i="12"/>
  <c r="K44" i="12"/>
  <c r="P45" i="12"/>
  <c r="Z47" i="12"/>
  <c r="D49" i="12"/>
  <c r="N51" i="12"/>
  <c r="S52" i="12"/>
  <c r="X53" i="12"/>
  <c r="AC54" i="12"/>
  <c r="G56" i="12"/>
  <c r="L57" i="12"/>
  <c r="AA60" i="12"/>
  <c r="E62" i="12"/>
  <c r="J63" i="12"/>
  <c r="O64" i="12"/>
  <c r="T65" i="12"/>
  <c r="Y66" i="12"/>
  <c r="AD67" i="12"/>
  <c r="H69" i="12"/>
  <c r="L44" i="12"/>
  <c r="AA47" i="12"/>
  <c r="E49" i="12"/>
  <c r="J50" i="12"/>
  <c r="O51" i="12"/>
  <c r="T52" i="12"/>
  <c r="Y53" i="12"/>
  <c r="AD54" i="12"/>
  <c r="H56" i="12"/>
  <c r="M57" i="12"/>
  <c r="R58" i="12"/>
  <c r="W59" i="12"/>
  <c r="AB60" i="12"/>
  <c r="K63" i="12"/>
  <c r="P64" i="12"/>
  <c r="Z66" i="12"/>
  <c r="D68" i="12"/>
  <c r="AC28" i="12"/>
  <c r="G30" i="12"/>
  <c r="L31" i="12"/>
  <c r="AA34" i="12"/>
  <c r="E36" i="12"/>
  <c r="J37" i="12"/>
  <c r="O38" i="12"/>
  <c r="T39" i="12"/>
  <c r="Y40" i="12"/>
  <c r="AD41" i="12"/>
  <c r="H43" i="12"/>
  <c r="M44" i="12"/>
  <c r="R45" i="12"/>
  <c r="W46" i="12"/>
  <c r="AB47" i="12"/>
  <c r="K50" i="12"/>
  <c r="P51" i="12"/>
  <c r="Z53" i="12"/>
  <c r="D55" i="12"/>
  <c r="N57" i="12"/>
  <c r="S58" i="12"/>
  <c r="X59" i="12"/>
  <c r="AC60" i="12"/>
  <c r="G62" i="12"/>
  <c r="L63" i="12"/>
  <c r="AA66" i="12"/>
  <c r="E68" i="12"/>
  <c r="J69" i="12"/>
  <c r="Y27" i="12"/>
  <c r="AD28" i="12"/>
  <c r="H30" i="12"/>
  <c r="M31" i="12"/>
  <c r="R32" i="12"/>
  <c r="W33" i="12"/>
  <c r="AB34" i="12"/>
  <c r="K37" i="12"/>
  <c r="P38" i="12"/>
  <c r="Z40" i="12"/>
  <c r="D42" i="12"/>
  <c r="N44" i="12"/>
  <c r="S45" i="12"/>
  <c r="X46" i="12"/>
  <c r="AC47" i="12"/>
  <c r="G49" i="12"/>
  <c r="L50" i="12"/>
  <c r="AA53" i="12"/>
  <c r="E55" i="12"/>
  <c r="J56" i="12"/>
  <c r="O57" i="12"/>
  <c r="T58" i="12"/>
  <c r="Y59" i="12"/>
  <c r="AD60" i="12"/>
  <c r="H62" i="12"/>
  <c r="M63" i="12"/>
  <c r="R64" i="12"/>
  <c r="W65" i="12"/>
  <c r="AB66" i="12"/>
  <c r="K69" i="12"/>
  <c r="N31" i="12"/>
  <c r="S32" i="12"/>
  <c r="X33" i="12"/>
  <c r="AC34" i="12"/>
  <c r="G36" i="12"/>
  <c r="L37" i="12"/>
  <c r="AA40" i="12"/>
  <c r="E42" i="12"/>
  <c r="J43" i="12"/>
  <c r="O44" i="12"/>
  <c r="T45" i="12"/>
  <c r="Y46" i="12"/>
  <c r="AD47" i="12"/>
  <c r="H49" i="12"/>
  <c r="M50" i="12"/>
  <c r="R51" i="12"/>
  <c r="W52" i="12"/>
  <c r="AB53" i="12"/>
  <c r="K56" i="12"/>
  <c r="P57" i="12"/>
  <c r="Z59" i="12"/>
  <c r="D61" i="12"/>
  <c r="N63" i="12"/>
  <c r="S64" i="12"/>
  <c r="X65" i="12"/>
  <c r="AC66" i="12"/>
  <c r="G68" i="12"/>
  <c r="L69" i="12"/>
  <c r="Z14" i="12"/>
  <c r="D16" i="12"/>
  <c r="N18" i="12"/>
  <c r="S19" i="12"/>
  <c r="X20" i="12"/>
  <c r="AC21" i="12"/>
  <c r="G23" i="12"/>
  <c r="L24" i="12"/>
  <c r="AA27" i="12"/>
  <c r="E29" i="12"/>
  <c r="J30" i="12"/>
  <c r="O31" i="12"/>
  <c r="T32" i="12"/>
  <c r="Y33" i="12"/>
  <c r="AD34" i="12"/>
  <c r="H36" i="12"/>
  <c r="M37" i="12"/>
  <c r="R38" i="12"/>
  <c r="W39" i="12"/>
  <c r="AB40" i="12"/>
  <c r="K43" i="12"/>
  <c r="P44" i="12"/>
  <c r="Z46" i="12"/>
  <c r="D48" i="12"/>
  <c r="N50" i="12"/>
  <c r="S51" i="12"/>
  <c r="X52" i="12"/>
  <c r="AC53" i="12"/>
  <c r="G55" i="12"/>
  <c r="L56" i="12"/>
  <c r="AA59" i="12"/>
  <c r="E61" i="12"/>
  <c r="J62" i="12"/>
  <c r="O63" i="12"/>
  <c r="T64" i="12"/>
  <c r="Y65" i="12"/>
  <c r="AD66" i="12"/>
  <c r="H68" i="12"/>
  <c r="M69" i="12"/>
  <c r="Y52" i="12"/>
  <c r="AD53" i="12"/>
  <c r="H55" i="12"/>
  <c r="M56" i="12"/>
  <c r="R57" i="12"/>
  <c r="W58" i="12"/>
  <c r="AB59" i="12"/>
  <c r="K62" i="12"/>
  <c r="P63" i="12"/>
  <c r="Z65" i="12"/>
  <c r="D67" i="12"/>
  <c r="N69" i="12"/>
  <c r="D22" i="12"/>
  <c r="N24" i="12"/>
  <c r="S25" i="12"/>
  <c r="X26" i="12"/>
  <c r="AC27" i="12"/>
  <c r="G29" i="12"/>
  <c r="L30" i="12"/>
  <c r="AA33" i="12"/>
  <c r="E35" i="12"/>
  <c r="J36" i="12"/>
  <c r="O37" i="12"/>
  <c r="T38" i="12"/>
  <c r="Y39" i="12"/>
  <c r="AD40" i="12"/>
  <c r="H42" i="12"/>
  <c r="M43" i="12"/>
  <c r="R44" i="12"/>
  <c r="W45" i="12"/>
  <c r="AB46" i="12"/>
  <c r="K49" i="12"/>
  <c r="P50" i="12"/>
  <c r="Z52" i="12"/>
  <c r="D54" i="12"/>
  <c r="N56" i="12"/>
  <c r="S57" i="12"/>
  <c r="X58" i="12"/>
  <c r="AC59" i="12"/>
  <c r="G61" i="12"/>
  <c r="L62" i="12"/>
  <c r="AA65" i="12"/>
  <c r="E67" i="12"/>
  <c r="J68" i="12"/>
  <c r="O69" i="12"/>
  <c r="H29" i="12"/>
  <c r="M30" i="12"/>
  <c r="R31" i="12"/>
  <c r="W32" i="12"/>
  <c r="AB33" i="12"/>
  <c r="K36" i="12"/>
  <c r="P37" i="12"/>
  <c r="Z39" i="12"/>
  <c r="D41" i="12"/>
  <c r="N43" i="12"/>
  <c r="S44" i="12"/>
  <c r="X45" i="12"/>
  <c r="AC46" i="12"/>
  <c r="G48" i="12"/>
  <c r="L49" i="12"/>
  <c r="AA52" i="12"/>
  <c r="E54" i="12"/>
  <c r="J55" i="12"/>
  <c r="O56" i="12"/>
  <c r="T57" i="12"/>
  <c r="Y58" i="12"/>
  <c r="AD59" i="12"/>
  <c r="H61" i="12"/>
  <c r="M62" i="12"/>
  <c r="R63" i="12"/>
  <c r="W64" i="12"/>
  <c r="AB65" i="12"/>
  <c r="K68" i="12"/>
  <c r="P69" i="12"/>
  <c r="AB20" i="12"/>
  <c r="K23" i="12"/>
  <c r="P24" i="12"/>
  <c r="Z26" i="12"/>
  <c r="D28" i="12"/>
  <c r="N30" i="12"/>
  <c r="S31" i="12"/>
  <c r="X32" i="12"/>
  <c r="AC33" i="12"/>
  <c r="G35" i="12"/>
  <c r="L36" i="12"/>
  <c r="AA39" i="12"/>
  <c r="E41" i="12"/>
  <c r="J42" i="12"/>
  <c r="O43" i="12"/>
  <c r="T44" i="12"/>
  <c r="Y45" i="12"/>
  <c r="AD46" i="12"/>
  <c r="H48" i="12"/>
  <c r="M49" i="12"/>
  <c r="R50" i="12"/>
  <c r="W51" i="12"/>
  <c r="AB52" i="12"/>
  <c r="K55" i="12"/>
  <c r="P56" i="12"/>
  <c r="Z58" i="12"/>
  <c r="D60" i="12"/>
  <c r="N62" i="12"/>
  <c r="S63" i="12"/>
  <c r="X64" i="12"/>
  <c r="AC65" i="12"/>
  <c r="G67" i="12"/>
  <c r="L68" i="12"/>
  <c r="W6" i="12"/>
  <c r="S18" i="12"/>
  <c r="G22" i="12"/>
  <c r="AA26" i="12"/>
  <c r="O30" i="12"/>
  <c r="Y32" i="12"/>
  <c r="AD33" i="12"/>
  <c r="H35" i="12"/>
  <c r="M36" i="12"/>
  <c r="R37" i="12"/>
  <c r="W38" i="12"/>
  <c r="AB39" i="12"/>
  <c r="K42" i="12"/>
  <c r="P43" i="12"/>
  <c r="Z45" i="12"/>
  <c r="D47" i="12"/>
  <c r="N49" i="12"/>
  <c r="S50" i="12"/>
  <c r="X51" i="12"/>
  <c r="AC52" i="12"/>
  <c r="G54" i="12"/>
  <c r="L55" i="12"/>
  <c r="AA58" i="12"/>
  <c r="E60" i="12"/>
  <c r="J61" i="12"/>
  <c r="O62" i="12"/>
  <c r="T63" i="12"/>
  <c r="Y64" i="12"/>
  <c r="AD65" i="12"/>
  <c r="H67" i="12"/>
  <c r="M68" i="12"/>
  <c r="R69" i="12"/>
  <c r="W19" i="12"/>
  <c r="R5" i="12"/>
  <c r="AB7" i="12"/>
  <c r="K10" i="12"/>
  <c r="P11" i="12"/>
  <c r="Z13" i="12"/>
  <c r="D15" i="12"/>
  <c r="N17" i="12"/>
  <c r="X19" i="12"/>
  <c r="AC20" i="12"/>
  <c r="L23" i="12"/>
  <c r="E28" i="12"/>
  <c r="J29" i="12"/>
  <c r="T31" i="12"/>
  <c r="S5" i="12"/>
  <c r="X6" i="12"/>
  <c r="AC7" i="12"/>
  <c r="G9" i="12"/>
  <c r="L10" i="12"/>
  <c r="AA13" i="12"/>
  <c r="E15" i="12"/>
  <c r="J16" i="12"/>
  <c r="O17" i="12"/>
  <c r="T18" i="12"/>
  <c r="Y19" i="12"/>
  <c r="AD20" i="12"/>
  <c r="H22" i="12"/>
  <c r="M23" i="12"/>
  <c r="R24" i="12"/>
  <c r="W25" i="12"/>
  <c r="AB26" i="12"/>
  <c r="K29" i="12"/>
  <c r="P30" i="12"/>
  <c r="Z32" i="12"/>
  <c r="D34" i="12"/>
  <c r="N36" i="12"/>
  <c r="S37" i="12"/>
  <c r="X38" i="12"/>
  <c r="AC39" i="12"/>
  <c r="G41" i="12"/>
  <c r="L42" i="12"/>
  <c r="AA45" i="12"/>
  <c r="E47" i="12"/>
  <c r="J48" i="12"/>
  <c r="O49" i="12"/>
  <c r="T50" i="12"/>
  <c r="Y51" i="12"/>
  <c r="AD52" i="12"/>
  <c r="H54" i="12"/>
  <c r="M55" i="12"/>
  <c r="R56" i="12"/>
  <c r="W57" i="12"/>
  <c r="AB58" i="12"/>
  <c r="K61" i="12"/>
  <c r="P62" i="12"/>
  <c r="Z64" i="12"/>
  <c r="D66" i="12"/>
  <c r="N68" i="12"/>
  <c r="S69" i="12"/>
  <c r="AA32" i="12"/>
  <c r="E34" i="12"/>
  <c r="J35" i="12"/>
  <c r="O36" i="12"/>
  <c r="T37" i="12"/>
  <c r="Y38" i="12"/>
  <c r="AD39" i="12"/>
  <c r="H41" i="12"/>
  <c r="M42" i="12"/>
  <c r="R43" i="12"/>
  <c r="W44" i="12"/>
  <c r="AB45" i="12"/>
  <c r="K48" i="12"/>
  <c r="P49" i="12"/>
  <c r="Z51" i="12"/>
  <c r="D53" i="12"/>
  <c r="N55" i="12"/>
  <c r="S56" i="12"/>
  <c r="X57" i="12"/>
  <c r="AC58" i="12"/>
  <c r="G60" i="12"/>
  <c r="L61" i="12"/>
  <c r="AA64" i="12"/>
  <c r="E66" i="12"/>
  <c r="J67" i="12"/>
  <c r="O68" i="12"/>
  <c r="T69" i="12"/>
  <c r="M29" i="12"/>
  <c r="R30" i="12"/>
  <c r="W31" i="12"/>
  <c r="AB32" i="12"/>
  <c r="K35" i="12"/>
  <c r="P36" i="12"/>
  <c r="Z38" i="12"/>
  <c r="D40" i="12"/>
  <c r="N42" i="12"/>
  <c r="S43" i="12"/>
  <c r="X44" i="12"/>
  <c r="AC45" i="12"/>
  <c r="G47" i="12"/>
  <c r="L48" i="12"/>
  <c r="AA51" i="12"/>
  <c r="E53" i="12"/>
  <c r="J54" i="12"/>
  <c r="O55" i="12"/>
  <c r="T56" i="12"/>
  <c r="Y57" i="12"/>
  <c r="AD58" i="12"/>
  <c r="H60" i="12"/>
  <c r="M61" i="12"/>
  <c r="R62" i="12"/>
  <c r="W63" i="12"/>
  <c r="AB64" i="12"/>
  <c r="K67" i="12"/>
  <c r="P68" i="12"/>
  <c r="Z25" i="12"/>
  <c r="D27" i="12"/>
  <c r="N29" i="12"/>
  <c r="S30" i="12"/>
  <c r="X31" i="12"/>
  <c r="AC32" i="12"/>
  <c r="G34" i="12"/>
  <c r="L35" i="12"/>
  <c r="AA38" i="12"/>
  <c r="E40" i="12"/>
  <c r="J41" i="12"/>
  <c r="O42" i="12"/>
  <c r="T43" i="12"/>
  <c r="Y44" i="12"/>
  <c r="AD45" i="12"/>
  <c r="H47" i="12"/>
  <c r="M48" i="12"/>
  <c r="R49" i="12"/>
  <c r="W50" i="12"/>
  <c r="AB51" i="12"/>
  <c r="K54" i="12"/>
  <c r="P55" i="12"/>
  <c r="Z57" i="12"/>
  <c r="D59" i="12"/>
  <c r="N61" i="12"/>
  <c r="S62" i="12"/>
  <c r="X63" i="12"/>
  <c r="AC64" i="12"/>
  <c r="G66" i="12"/>
  <c r="L67" i="12"/>
  <c r="J28" i="12"/>
  <c r="O29" i="12"/>
  <c r="T30" i="12"/>
  <c r="Y31" i="12"/>
  <c r="AD32" i="12"/>
  <c r="H34" i="12"/>
  <c r="M35" i="12"/>
  <c r="R36" i="12"/>
  <c r="W37" i="12"/>
  <c r="AB38" i="12"/>
  <c r="K41" i="12"/>
  <c r="P42" i="12"/>
  <c r="Z44" i="12"/>
  <c r="D46" i="12"/>
  <c r="N48" i="12"/>
  <c r="S49" i="12"/>
  <c r="X50" i="12"/>
  <c r="AC51" i="12"/>
  <c r="G53" i="12"/>
  <c r="L54" i="12"/>
  <c r="AA57" i="12"/>
  <c r="E59" i="12"/>
  <c r="J60" i="12"/>
  <c r="O61" i="12"/>
  <c r="T62" i="12"/>
  <c r="Y63" i="12"/>
  <c r="AD64" i="12"/>
  <c r="H66" i="12"/>
  <c r="M67" i="12"/>
  <c r="R68" i="12"/>
  <c r="W69" i="12"/>
  <c r="D33" i="12"/>
  <c r="N35" i="12"/>
  <c r="S36" i="12"/>
  <c r="X37" i="12"/>
  <c r="AC38" i="12"/>
  <c r="G40" i="12"/>
  <c r="L41" i="12"/>
  <c r="AA44" i="12"/>
  <c r="E46" i="12"/>
  <c r="J47" i="12"/>
  <c r="O48" i="12"/>
  <c r="T49" i="12"/>
  <c r="Y50" i="12"/>
  <c r="AD51" i="12"/>
  <c r="H53" i="12"/>
  <c r="M54" i="12"/>
  <c r="R55" i="12"/>
  <c r="W56" i="12"/>
  <c r="AB57" i="12"/>
  <c r="K60" i="12"/>
  <c r="P61" i="12"/>
  <c r="Z63" i="12"/>
  <c r="D65" i="12"/>
  <c r="N67" i="12"/>
  <c r="S68" i="12"/>
  <c r="X69" i="12"/>
  <c r="AD38" i="12"/>
  <c r="H40" i="12"/>
  <c r="M41" i="12"/>
  <c r="R42" i="12"/>
  <c r="W43" i="12"/>
  <c r="AB44" i="12"/>
  <c r="K47" i="12"/>
  <c r="P48" i="12"/>
  <c r="Z50" i="12"/>
  <c r="D52" i="12"/>
  <c r="N54" i="12"/>
  <c r="S55" i="12"/>
  <c r="X56" i="12"/>
  <c r="AC57" i="12"/>
  <c r="G59" i="12"/>
  <c r="L60" i="12"/>
  <c r="AA63" i="12"/>
  <c r="E65" i="12"/>
  <c r="J66" i="12"/>
  <c r="O67" i="12"/>
  <c r="T68" i="12"/>
  <c r="Y69" i="12"/>
  <c r="AD25" i="12"/>
  <c r="H27" i="12"/>
  <c r="M28" i="12"/>
  <c r="R29" i="12"/>
  <c r="W30" i="12"/>
  <c r="AB31" i="12"/>
  <c r="K34" i="12"/>
  <c r="P35" i="12"/>
  <c r="Z37" i="12"/>
  <c r="D39" i="12"/>
  <c r="N41" i="12"/>
  <c r="S42" i="12"/>
  <c r="X43" i="12"/>
  <c r="AC44" i="12"/>
  <c r="G46" i="12"/>
  <c r="L47" i="12"/>
  <c r="AA50" i="12"/>
  <c r="E52" i="12"/>
  <c r="J53" i="12"/>
  <c r="O54" i="12"/>
  <c r="T55" i="12"/>
  <c r="Y56" i="12"/>
  <c r="AD57" i="12"/>
  <c r="H59" i="12"/>
  <c r="M60" i="12"/>
  <c r="R61" i="12"/>
  <c r="W62" i="12"/>
  <c r="AB63" i="12"/>
  <c r="K66" i="12"/>
  <c r="P67" i="12"/>
  <c r="Z69" i="12"/>
  <c r="AC31" i="12"/>
  <c r="G33" i="12"/>
  <c r="L34" i="12"/>
  <c r="AA37" i="12"/>
  <c r="E39" i="12"/>
  <c r="J40" i="12"/>
  <c r="O41" i="12"/>
  <c r="T42" i="12"/>
  <c r="Y43" i="12"/>
  <c r="AD44" i="12"/>
  <c r="H46" i="12"/>
  <c r="M47" i="12"/>
  <c r="R48" i="12"/>
  <c r="W49" i="12"/>
  <c r="AB50" i="12"/>
  <c r="K53" i="12"/>
  <c r="P54" i="12"/>
  <c r="Z56" i="12"/>
  <c r="D58" i="12"/>
  <c r="N60" i="12"/>
  <c r="S61" i="12"/>
  <c r="X62" i="12"/>
  <c r="AC63" i="12"/>
  <c r="G65" i="12"/>
  <c r="L66" i="12"/>
  <c r="AA69" i="12"/>
  <c r="O28" i="12"/>
  <c r="T29" i="12"/>
  <c r="Y30" i="12"/>
  <c r="AD31" i="12"/>
  <c r="H33" i="12"/>
  <c r="M34" i="12"/>
  <c r="R35" i="12"/>
  <c r="W36" i="12"/>
  <c r="AB37" i="12"/>
  <c r="K40" i="12"/>
  <c r="P41" i="12"/>
  <c r="Z43" i="12"/>
  <c r="D45" i="12"/>
  <c r="N47" i="12"/>
  <c r="S48" i="12"/>
  <c r="X49" i="12"/>
  <c r="AC50" i="12"/>
  <c r="G52" i="12"/>
  <c r="L53" i="12"/>
  <c r="AA56" i="12"/>
  <c r="E58" i="12"/>
  <c r="J59" i="12"/>
  <c r="O60" i="12"/>
  <c r="T61" i="12"/>
  <c r="Y62" i="12"/>
  <c r="AD63" i="12"/>
  <c r="H65" i="12"/>
  <c r="M66" i="12"/>
  <c r="R67" i="12"/>
  <c r="W68" i="12"/>
  <c r="AB69" i="12"/>
  <c r="R54" i="12"/>
  <c r="W55" i="12"/>
  <c r="AB56" i="12"/>
  <c r="K59" i="12"/>
  <c r="P60" i="12"/>
  <c r="Z62" i="12"/>
  <c r="D64" i="12"/>
  <c r="N66" i="12"/>
  <c r="S67" i="12"/>
  <c r="X68" i="12"/>
  <c r="AC69" i="12"/>
  <c r="AA30" i="12"/>
  <c r="E32" i="12"/>
  <c r="J33" i="12"/>
  <c r="O34" i="12"/>
  <c r="T35" i="12"/>
  <c r="Y36" i="12"/>
  <c r="AD37" i="12"/>
  <c r="H39" i="12"/>
  <c r="M40" i="12"/>
  <c r="R41" i="12"/>
  <c r="W42" i="12"/>
  <c r="AB43" i="12"/>
  <c r="K46" i="12"/>
  <c r="P47" i="12"/>
  <c r="Z49" i="12"/>
  <c r="D51" i="12"/>
  <c r="N53" i="12"/>
  <c r="S54" i="12"/>
  <c r="X55" i="12"/>
  <c r="AC56" i="12"/>
  <c r="G58" i="12"/>
  <c r="L59" i="12"/>
  <c r="AA62" i="12"/>
  <c r="E64" i="12"/>
  <c r="J65" i="12"/>
  <c r="O66" i="12"/>
  <c r="T67" i="12"/>
  <c r="Y68" i="12"/>
  <c r="B3" i="3"/>
  <c r="A3" i="19"/>
  <c r="D3" i="19" l="1"/>
  <c r="J5" i="18" s="1"/>
  <c r="F3" i="19"/>
  <c r="L5" i="18" s="1"/>
  <c r="E3" i="19"/>
  <c r="K5" i="18" s="1"/>
  <c r="H3" i="19"/>
  <c r="N5" i="18" s="1"/>
  <c r="G3" i="19"/>
  <c r="M5" i="18" s="1"/>
  <c r="E3" i="3"/>
  <c r="E5" i="18" s="1"/>
  <c r="D3" i="3"/>
  <c r="D5" i="18" s="1"/>
  <c r="G3" i="3"/>
  <c r="G5" i="18" s="1"/>
  <c r="F3" i="3"/>
  <c r="F5" i="18" s="1"/>
  <c r="H3" i="3"/>
  <c r="H5" i="18" s="1"/>
</calcChain>
</file>

<file path=xl/comments1.xml><?xml version="1.0" encoding="utf-8"?>
<comments xmlns="http://schemas.openxmlformats.org/spreadsheetml/2006/main">
  <authors>
    <author>tc={5ADA69A7-6F94-426E-84A9-A150C4E09B5D}</author>
    <author>tc={53CDB1E5-49ED-4A3B-BF08-B01EDDC95FE4}</author>
  </authors>
  <commentList>
    <comment ref="D10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split by type of technology needed</t>
        </r>
      </text>
    </comment>
    <comment ref="D17" authorId="1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is this related to CO2 standards? Does it e.g. include investments to electric chargers and other infrastructure?</t>
        </r>
      </text>
    </comment>
  </commentList>
</comments>
</file>

<file path=xl/sharedStrings.xml><?xml version="1.0" encoding="utf-8"?>
<sst xmlns="http://schemas.openxmlformats.org/spreadsheetml/2006/main" count="1655" uniqueCount="382">
  <si>
    <t>Subsector</t>
  </si>
  <si>
    <t>Improvement</t>
  </si>
  <si>
    <t>Average agriculture</t>
  </si>
  <si>
    <t>Cross-cutting technologies</t>
  </si>
  <si>
    <t>Fuel switch</t>
  </si>
  <si>
    <t>Process-specific savings</t>
  </si>
  <si>
    <t>Space heating and cooling</t>
  </si>
  <si>
    <t>Average industry</t>
  </si>
  <si>
    <t>Process change</t>
  </si>
  <si>
    <t>Iron &amp; steel</t>
  </si>
  <si>
    <t>Chemical &amp; petrochemical</t>
  </si>
  <si>
    <t>Non-ferrous metals</t>
  </si>
  <si>
    <t>Non-metallic minerals</t>
  </si>
  <si>
    <t>Transport equipment</t>
  </si>
  <si>
    <t>Machinery</t>
  </si>
  <si>
    <t>Mining &amp; quarrying</t>
  </si>
  <si>
    <t>Food, beverages &amp; tobacco</t>
  </si>
  <si>
    <t>Paper, pulp &amp; printing</t>
  </si>
  <si>
    <t>Wood &amp; wood products</t>
  </si>
  <si>
    <t>Construction</t>
  </si>
  <si>
    <t>Textile &amp; leather</t>
  </si>
  <si>
    <t>Not elsewhere specified in industry</t>
  </si>
  <si>
    <t>Average tertiary</t>
  </si>
  <si>
    <t>Building envelope</t>
  </si>
  <si>
    <t>Heating fuel switch</t>
  </si>
  <si>
    <t>Energy-efficient heating</t>
  </si>
  <si>
    <t>Electric appliances</t>
  </si>
  <si>
    <t>Cooking and water heating</t>
  </si>
  <si>
    <t>Behavioural changes</t>
  </si>
  <si>
    <t>Average residential</t>
  </si>
  <si>
    <t>Average transport</t>
  </si>
  <si>
    <t>Consumption reduction</t>
  </si>
  <si>
    <t>Modal shift</t>
  </si>
  <si>
    <t>Emission thresholds</t>
  </si>
  <si>
    <t>Rail</t>
  </si>
  <si>
    <t>Road</t>
  </si>
  <si>
    <t>Aviation</t>
  </si>
  <si>
    <t>Navigation</t>
  </si>
  <si>
    <t>Not elsewhere specified in transport</t>
  </si>
  <si>
    <t>id</t>
  </si>
  <si>
    <t>label</t>
  </si>
  <si>
    <t>description</t>
  </si>
  <si>
    <t>Building envelope insulation (Windows, insulation, etc)</t>
  </si>
  <si>
    <t xml:space="preserve">Heating fuel switch including to district heating </t>
  </si>
  <si>
    <t>Energy efficiency improvements of heatings (Boiler upgrade or replacement, pipe insulation, better heaters, etc.)</t>
  </si>
  <si>
    <t>Electric appliances (wet &amp; cold appliances, lighting, consumer electronics, air conditioning, etc.)</t>
  </si>
  <si>
    <t>Behavioural changes (i.e. thermostat adjustments)</t>
  </si>
  <si>
    <t>Organisational or behavioural changes (i.e. thermostat adjustments or energy management systems such as ISO 50001)</t>
  </si>
  <si>
    <t>Energy-efficient electric cross-cutting technologies</t>
  </si>
  <si>
    <t>Process change (fundamental changes to processes)</t>
  </si>
  <si>
    <t>Fuel switch in existing processes</t>
  </si>
  <si>
    <t>Process-specific savings (incl. waste-heat recovery)</t>
  </si>
  <si>
    <t>Building envelope as well as space heating and cooling measures</t>
  </si>
  <si>
    <t>Consumption reduction of vehicles (low-resistance tyres, side-boards on trucks, fuel additives, etc.)</t>
  </si>
  <si>
    <t>Modal shift (Freight/passenger)</t>
  </si>
  <si>
    <t>Behavioural or driving changes (either autonomous or through regulations such as speed limits)</t>
  </si>
  <si>
    <t>Fuel switch in vehicles (within the same mode of transport)</t>
  </si>
  <si>
    <t>Agriculture, forestry &amp; fishing</t>
  </si>
  <si>
    <t>Tertiary sector</t>
  </si>
  <si>
    <t>Residential sector</t>
  </si>
  <si>
    <t>Domestic aviation</t>
  </si>
  <si>
    <t>Domestic navigation</t>
  </si>
  <si>
    <t>Pipeline</t>
  </si>
  <si>
    <t>Pipeline transport</t>
  </si>
  <si>
    <t>A01</t>
  </si>
  <si>
    <t>A02</t>
  </si>
  <si>
    <t>A03</t>
  </si>
  <si>
    <t>B</t>
  </si>
  <si>
    <t>C10-12</t>
  </si>
  <si>
    <t>C13-15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</si>
  <si>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</si>
  <si>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</si>
  <si>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</si>
  <si>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</si>
  <si>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</si>
  <si>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</si>
  <si>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</si>
  <si>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</si>
  <si>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</si>
  <si>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</si>
  <si>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</si>
  <si>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</si>
  <si>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</si>
  <si>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</si>
  <si>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</si>
  <si>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C31_32</t>
  </si>
  <si>
    <t>C33</t>
  </si>
  <si>
    <t>D</t>
  </si>
  <si>
    <t>E36</t>
  </si>
  <si>
    <t>E37-39</t>
  </si>
  <si>
    <t>F</t>
  </si>
  <si>
    <t>G45</t>
  </si>
  <si>
    <t>G46</t>
  </si>
  <si>
    <t>G47</t>
  </si>
  <si>
    <t>H49</t>
  </si>
  <si>
    <t>H50</t>
  </si>
  <si>
    <t>H51</t>
  </si>
  <si>
    <t>H52</t>
  </si>
  <si>
    <t>H53</t>
  </si>
  <si>
    <t>I</t>
  </si>
  <si>
    <t>J58</t>
  </si>
  <si>
    <t>J59_60</t>
  </si>
  <si>
    <t>J61</t>
  </si>
  <si>
    <t>J62_63</t>
  </si>
  <si>
    <t>K64</t>
  </si>
  <si>
    <t>K65</t>
  </si>
  <si>
    <t>K66</t>
  </si>
  <si>
    <t>L68A</t>
  </si>
  <si>
    <t>L68B</t>
  </si>
  <si>
    <t>M69_70</t>
  </si>
  <si>
    <t>M71</t>
  </si>
  <si>
    <t>M72</t>
  </si>
  <si>
    <t>M73</t>
  </si>
  <si>
    <t>M74_75</t>
  </si>
  <si>
    <t>N77</t>
  </si>
  <si>
    <t>N78</t>
  </si>
  <si>
    <t>N79</t>
  </si>
  <si>
    <t>N80-82</t>
  </si>
  <si>
    <t>O</t>
  </si>
  <si>
    <t>P</t>
  </si>
  <si>
    <t>Q86</t>
  </si>
  <si>
    <t>Q87_88</t>
  </si>
  <si>
    <t>R90-92</t>
  </si>
  <si>
    <t>R93</t>
  </si>
  <si>
    <t>S94</t>
  </si>
  <si>
    <t>S95</t>
  </si>
  <si>
    <t>S96</t>
  </si>
  <si>
    <t>T</t>
  </si>
  <si>
    <t>U</t>
  </si>
  <si>
    <t>Products of agriculture, hunting and related services</t>
  </si>
  <si>
    <t>Products of forestry, logging and related services</t>
  </si>
  <si>
    <t>Fish and other fishing products; aquaculture products; support services to fishing</t>
  </si>
  <si>
    <t>Mining and quarrying</t>
  </si>
  <si>
    <t>Food, beverages and tobacco products</t>
  </si>
  <si>
    <t>Textiles, wearing apparel, leather and related products</t>
  </si>
  <si>
    <t>Wood and of products of wood and cork, except furniture; articles of straw and plaiting materials</t>
  </si>
  <si>
    <t>Paper and paper products</t>
  </si>
  <si>
    <t>Printing and recording services</t>
  </si>
  <si>
    <t>Coke and refined petroleum products</t>
  </si>
  <si>
    <t>Chemicals and chemical products</t>
  </si>
  <si>
    <t>Basic pharmaceutical products and pharmaceutical preparations</t>
  </si>
  <si>
    <t>Rubber and plastic products</t>
  </si>
  <si>
    <t>Other non-metallic mineral products</t>
  </si>
  <si>
    <t>Basic metals</t>
  </si>
  <si>
    <t>Fabricated metal products, except machinery and equipment</t>
  </si>
  <si>
    <t>Computer, electronic and optical products</t>
  </si>
  <si>
    <t>Electrical equipment</t>
  </si>
  <si>
    <t>Machinery and equipment n.e.c.</t>
  </si>
  <si>
    <t>Motor vehicles, trailers and semi-trailers</t>
  </si>
  <si>
    <t>Other transport equipment</t>
  </si>
  <si>
    <t>Furniture and other manufactured goods</t>
  </si>
  <si>
    <t>Repair and installation services of machinery and equipment</t>
  </si>
  <si>
    <t>Electricity, gas, steam and air conditioning</t>
  </si>
  <si>
    <t>Natural water; water treatment and supply services</t>
  </si>
  <si>
    <t>Sewerage services; sewage sludge; waste collection, treatment and disposal services; materials recovery services; remediation services and other waste management services</t>
  </si>
  <si>
    <t>Constructions and construction works</t>
  </si>
  <si>
    <t>Wholesale and retail trade and repair services of motor vehicles and motorcycles</t>
  </si>
  <si>
    <t>Wholesale trade services, except of motor vehicles and motorcycles</t>
  </si>
  <si>
    <t>Retail trade services, except of motor vehicles and motorcycles</t>
  </si>
  <si>
    <t>Land transport services and transport services via pipelines</t>
  </si>
  <si>
    <t>Water transport services</t>
  </si>
  <si>
    <t>Air transport services</t>
  </si>
  <si>
    <t>Warehousing and support services for transportation</t>
  </si>
  <si>
    <t>Postal and courier services</t>
  </si>
  <si>
    <t>Accommodation and food services</t>
  </si>
  <si>
    <t>Publishing services</t>
  </si>
  <si>
    <t>Motion picture, video and television programme production services, sound recording and music publishing; programming and broadcasting services</t>
  </si>
  <si>
    <t>Telecommunications services</t>
  </si>
  <si>
    <t>Computer programming, consultancy and related services; Information services</t>
  </si>
  <si>
    <t>Financial services, except insurance and pension funding</t>
  </si>
  <si>
    <t>Insurance, reinsurance and pension funding services, except compulsory social security</t>
  </si>
  <si>
    <t>Services auxiliary to financial services and insurance services</t>
  </si>
  <si>
    <t>Imputed rents of owner-occupied dwellings</t>
  </si>
  <si>
    <t>Real estate services excluding imputed rents</t>
  </si>
  <si>
    <t>Legal and accounting services; services of head offices; management consultancy services</t>
  </si>
  <si>
    <t>Architectural and engineering services; technical testing and analysis services</t>
  </si>
  <si>
    <t>Scientific research and development services</t>
  </si>
  <si>
    <t>Advertising and market research services</t>
  </si>
  <si>
    <t>Other professional, scientific and technical services and veterinary services</t>
  </si>
  <si>
    <t>Rental and leasing services</t>
  </si>
  <si>
    <t>Employment services</t>
  </si>
  <si>
    <t>Travel agency, tour operator and other reservation services and related services</t>
  </si>
  <si>
    <t>Security and investigation services; services to buildings and landscape; office administrative, office support and other business support services</t>
  </si>
  <si>
    <t>Public administration and defence services; compulsory social security services</t>
  </si>
  <si>
    <t>Education services</t>
  </si>
  <si>
    <t>Human health services</t>
  </si>
  <si>
    <t>Residential care services; social work services without accommodation</t>
  </si>
  <si>
    <t>Creative, arts, entertainment, library, archive, museum, other cultural services; gambling and betting services</t>
  </si>
  <si>
    <t>Sporting services and amusement and recreation services</t>
  </si>
  <si>
    <t>Services furnished by membership organisations</t>
  </si>
  <si>
    <t>Repair services of computers and personal and household goods</t>
  </si>
  <si>
    <t>Other personal services</t>
  </si>
  <si>
    <t>Services of households as employers; undifferentiated goods and services produced by households for own use</t>
  </si>
  <si>
    <t>Services provided by extraterritorial organisations and bodies</t>
  </si>
  <si>
    <t>Column</t>
  </si>
  <si>
    <t>*no data</t>
  </si>
  <si>
    <t>List of Effects:</t>
  </si>
  <si>
    <t>GVA Type I</t>
  </si>
  <si>
    <t>**unbalanced data</t>
  </si>
  <si>
    <t>Ind</t>
  </si>
  <si>
    <t>Prd</t>
  </si>
  <si>
    <t>AT</t>
  </si>
  <si>
    <t>BE</t>
  </si>
  <si>
    <t>BG</t>
  </si>
  <si>
    <t>HR</t>
  </si>
  <si>
    <t>CY</t>
  </si>
  <si>
    <t>CZ</t>
  </si>
  <si>
    <t>DK</t>
  </si>
  <si>
    <t>EE</t>
  </si>
  <si>
    <t>FI</t>
  </si>
  <si>
    <t>FR</t>
  </si>
  <si>
    <t>DE</t>
  </si>
  <si>
    <t>EL</t>
  </si>
  <si>
    <t>HU</t>
  </si>
  <si>
    <t>IE</t>
  </si>
  <si>
    <t>IT</t>
  </si>
  <si>
    <t>LV</t>
  </si>
  <si>
    <t>LT</t>
  </si>
  <si>
    <t>LU</t>
  </si>
  <si>
    <t>MT</t>
  </si>
  <si>
    <t>NL</t>
  </si>
  <si>
    <t>PL</t>
  </si>
  <si>
    <t>PT</t>
  </si>
  <si>
    <t>RO</t>
  </si>
  <si>
    <t>SK</t>
  </si>
  <si>
    <t>SI</t>
  </si>
  <si>
    <t>ES</t>
  </si>
  <si>
    <t>SE</t>
  </si>
  <si>
    <t>CPA_A01</t>
  </si>
  <si>
    <t>CPA_A02</t>
  </si>
  <si>
    <t>CPA_A03</t>
  </si>
  <si>
    <t>CPA_B</t>
  </si>
  <si>
    <t>CPA_C10-12</t>
  </si>
  <si>
    <t>CPA_C13-15</t>
  </si>
  <si>
    <t>CPA_C16</t>
  </si>
  <si>
    <t>CPA_C17</t>
  </si>
  <si>
    <t>CPA_C18</t>
  </si>
  <si>
    <t>CPA_C19</t>
  </si>
  <si>
    <t>CPA_C20</t>
  </si>
  <si>
    <t>CPA_C21</t>
  </si>
  <si>
    <t>CPA_C22</t>
  </si>
  <si>
    <t>CPA_C23</t>
  </si>
  <si>
    <t>CPA_C24</t>
  </si>
  <si>
    <t>CPA_C25</t>
  </si>
  <si>
    <t>CPA_C26</t>
  </si>
  <si>
    <t>CPA_C27</t>
  </si>
  <si>
    <t>CPA_C28</t>
  </si>
  <si>
    <t>CPA_C29</t>
  </si>
  <si>
    <t>CPA_C30</t>
  </si>
  <si>
    <t>CPA_C31_32</t>
  </si>
  <si>
    <t>CPA_C33</t>
  </si>
  <si>
    <t>CPA_D</t>
  </si>
  <si>
    <t>CPA_E36</t>
  </si>
  <si>
    <t>CPA_E37-39</t>
  </si>
  <si>
    <t>CPA_F</t>
  </si>
  <si>
    <t>CPA_G45</t>
  </si>
  <si>
    <t>CPA_G46</t>
  </si>
  <si>
    <t>CPA_G47</t>
  </si>
  <si>
    <t>CPA_H49</t>
  </si>
  <si>
    <t>CPA_H50</t>
  </si>
  <si>
    <t>CPA_H51</t>
  </si>
  <si>
    <t>CPA_H52</t>
  </si>
  <si>
    <t>CPA_H53</t>
  </si>
  <si>
    <t>CPA_I</t>
  </si>
  <si>
    <t>CPA_J58</t>
  </si>
  <si>
    <t>CPA_J59_60</t>
  </si>
  <si>
    <t>CPA_J61</t>
  </si>
  <si>
    <t>CPA_J62_63</t>
  </si>
  <si>
    <t>CPA_K64</t>
  </si>
  <si>
    <t>CPA_K65</t>
  </si>
  <si>
    <t>CPA_K66</t>
  </si>
  <si>
    <t>CPA_L68A</t>
  </si>
  <si>
    <t>CPA_L68B</t>
  </si>
  <si>
    <t>CPA_M69_70</t>
  </si>
  <si>
    <t>CPA_M71</t>
  </si>
  <si>
    <t>CPA_M72</t>
  </si>
  <si>
    <t>CPA_M73</t>
  </si>
  <si>
    <t>CPA_M74_75</t>
  </si>
  <si>
    <t>CPA_N77</t>
  </si>
  <si>
    <t>CPA_N78</t>
  </si>
  <si>
    <t>CPA_N79</t>
  </si>
  <si>
    <t>CPA_N80-82</t>
  </si>
  <si>
    <t>CPA_O</t>
  </si>
  <si>
    <t>CPA_P</t>
  </si>
  <si>
    <t>CPA_Q86</t>
  </si>
  <si>
    <t>CPA_Q87_88</t>
  </si>
  <si>
    <t>CPA_R90-92</t>
  </si>
  <si>
    <t>CPA_R93</t>
  </si>
  <si>
    <t>CPA_S94</t>
  </si>
  <si>
    <t>CPA_S95</t>
  </si>
  <si>
    <t>CPA_S96</t>
  </si>
  <si>
    <t>CPA_T</t>
  </si>
  <si>
    <t>CPA_U</t>
  </si>
  <si>
    <t>N/A</t>
  </si>
  <si>
    <t>Jobs - Employment Type I</t>
  </si>
  <si>
    <t>Country</t>
  </si>
  <si>
    <t>Austria</t>
  </si>
  <si>
    <t>Belgium</t>
  </si>
  <si>
    <t>Bulgaria</t>
  </si>
  <si>
    <t>Croatia</t>
  </si>
  <si>
    <t>Cyprus</t>
  </si>
  <si>
    <t>Denmark</t>
  </si>
  <si>
    <t>Estonia</t>
  </si>
  <si>
    <t>Finland</t>
  </si>
  <si>
    <t>France</t>
  </si>
  <si>
    <t>Greece</t>
  </si>
  <si>
    <t>Hungary</t>
  </si>
  <si>
    <t>Ireland</t>
  </si>
  <si>
    <t>Italy</t>
  </si>
  <si>
    <t>Latvia</t>
  </si>
  <si>
    <t>Lithuania</t>
  </si>
  <si>
    <t>Luxembourg</t>
  </si>
  <si>
    <t>Malta</t>
  </si>
  <si>
    <t>Netherlands</t>
  </si>
  <si>
    <t>Poland</t>
  </si>
  <si>
    <t>Portugal</t>
  </si>
  <si>
    <t>Romania</t>
  </si>
  <si>
    <t>Slovakia</t>
  </si>
  <si>
    <t>Slovenia</t>
  </si>
  <si>
    <t>Spain</t>
  </si>
  <si>
    <t>Sweden</t>
  </si>
  <si>
    <t>Germany</t>
  </si>
  <si>
    <t>E</t>
  </si>
  <si>
    <t>G</t>
  </si>
  <si>
    <t>H</t>
  </si>
  <si>
    <t>K</t>
  </si>
  <si>
    <t>J</t>
  </si>
  <si>
    <t>L</t>
  </si>
  <si>
    <t>M</t>
  </si>
  <si>
    <t>N</t>
  </si>
  <si>
    <t>Q</t>
  </si>
  <si>
    <t>R</t>
  </si>
  <si>
    <t>S</t>
  </si>
  <si>
    <t>V</t>
  </si>
  <si>
    <t>W</t>
  </si>
  <si>
    <t>X</t>
  </si>
  <si>
    <t>Y</t>
  </si>
  <si>
    <t>Z</t>
  </si>
  <si>
    <t>AA</t>
  </si>
  <si>
    <t>AB</t>
  </si>
  <si>
    <t>AC</t>
  </si>
  <si>
    <t>AD</t>
  </si>
  <si>
    <t>OK</t>
  </si>
  <si>
    <t>N/A (only relevant if expenditure on campaing, advertisments, training</t>
  </si>
  <si>
    <t>Not clear</t>
  </si>
  <si>
    <t>id_subsector</t>
  </si>
  <si>
    <t>Electricity</t>
  </si>
  <si>
    <t>Oil</t>
  </si>
  <si>
    <t>Coal</t>
  </si>
  <si>
    <t>Gas</t>
  </si>
  <si>
    <t>Biomass and Waste</t>
  </si>
  <si>
    <t>Heat</t>
  </si>
  <si>
    <t>District heating and CHP</t>
  </si>
  <si>
    <t>H2 and e-fuels</t>
  </si>
  <si>
    <t>H2 and synthetic fuels</t>
  </si>
  <si>
    <t>Direct implementation in multiplier analysis</t>
  </si>
  <si>
    <t xml:space="preserve">Not clear </t>
  </si>
  <si>
    <t xml:space="preserve">Annual investments in million € </t>
  </si>
  <si>
    <t>Coefficient for GVA Effect in m. € 
per 1m. € of investments</t>
  </si>
  <si>
    <t>Annual GVA generated by investment for energy saving measures</t>
  </si>
  <si>
    <t>Coefficient for employment Effect in jobs 
per 1m. € of investments</t>
  </si>
  <si>
    <t>Annual additional employment generated by investment for energy saving measures</t>
  </si>
  <si>
    <t>Measure</t>
  </si>
  <si>
    <t>Savings_input</t>
  </si>
  <si>
    <t>input by user</t>
  </si>
  <si>
    <t>not needed</t>
  </si>
  <si>
    <t>sheet</t>
  </si>
  <si>
    <t>use</t>
  </si>
  <si>
    <t>comments</t>
  </si>
  <si>
    <t>Investment_input</t>
  </si>
  <si>
    <t>needed</t>
  </si>
  <si>
    <t>GDP</t>
  </si>
  <si>
    <t>output of indicator as "Annual GVA generated by investment for energy saving measures"</t>
  </si>
  <si>
    <t>output of indicator as "Annual additional employment generated by investment for energy saving measures"</t>
  </si>
  <si>
    <t>Employment</t>
  </si>
  <si>
    <t>based on Type I multiplier analysis as in GVA_Type_I sheet, not including effect of import savings, or other induced effects</t>
  </si>
  <si>
    <t>based on Type I multiplier analysis as in Employment_Type_I sheet</t>
  </si>
  <si>
    <t>Sectoraldemand_Assumption</t>
  </si>
  <si>
    <t>default assumptions of investment demand by sector for each type of measure</t>
  </si>
  <si>
    <t>users can change if relevant</t>
  </si>
  <si>
    <t>Czech Republic</t>
  </si>
  <si>
    <t>id_action_type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</si>
</sst>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 * #,##0.00_ ;_ * \-#,##0.00_ ;_ * &quot;-&quot;??_ ;_ @_ "/>
    <numFmt numFmtId="165" formatCode="0.0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sz val="11"/>
      <color indexed="8"/>
      <name val="Calibri"/>
      <family val="2"/>
      <scheme val="minor"/>
    </font>
    <font>
      <b/>
      <sz val="10"/>
      <color theme="7" tint="-0.249977111117893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C00000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b/>
      <i/>
      <sz val="11"/>
      <color theme="4" tint="-0.249977111117893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i/>
      <sz val="11"/>
      <color theme="4" tint="-0.249977111117893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6">
    <xf numFmtId="0" fontId="0" fillId="0" borderId="0"/>
    <xf numFmtId="0" fontId="2" fillId="0" borderId="0"/>
    <xf numFmtId="164" fontId="2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65">
    <xf numFmtId="0" fontId="0" fillId="0" borderId="0" xfId="0"/>
    <xf numFmtId="0" fontId="0" fillId="0" borderId="0" xfId="0" applyProtection="1">
      <protection locked="0"/>
    </xf>
    <xf numFmtId="0" fontId="1" fillId="2" borderId="0" xfId="0" applyFont="1" applyFill="1" applyProtection="1">
      <protection locked="0"/>
    </xf>
    <xf numFmtId="0" fontId="1" fillId="0" borderId="0" xfId="0" applyFont="1"/>
    <xf numFmtId="0" fontId="2" fillId="3" borderId="1" xfId="1" applyFill="1" applyBorder="1"/>
    <xf numFmtId="0" fontId="3" fillId="0" borderId="0" xfId="0" applyFont="1"/>
    <xf numFmtId="0" fontId="4" fillId="0" borderId="0" xfId="0" applyFont="1"/>
    <xf numFmtId="0" fontId="5" fillId="0" borderId="0" xfId="0" applyFont="1"/>
    <xf numFmtId="0" fontId="2" fillId="3" borderId="2" xfId="1" applyFill="1" applyBorder="1"/>
    <xf numFmtId="0" fontId="2" fillId="3" borderId="3" xfId="1" applyFill="1" applyBorder="1"/>
    <xf numFmtId="0" fontId="6" fillId="0" borderId="5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0" fillId="3" borderId="7" xfId="0" applyFill="1" applyBorder="1"/>
    <xf numFmtId="0" fontId="0" fillId="3" borderId="0" xfId="0" applyFill="1"/>
    <xf numFmtId="0" fontId="0" fillId="3" borderId="4" xfId="0" applyFill="1" applyBorder="1"/>
    <xf numFmtId="9" fontId="0" fillId="3" borderId="6" xfId="5" applyFont="1" applyFill="1" applyBorder="1" applyAlignment="1">
      <alignment horizontal="center"/>
    </xf>
    <xf numFmtId="9" fontId="0" fillId="3" borderId="7" xfId="5" applyFont="1" applyFill="1" applyBorder="1" applyAlignment="1">
      <alignment horizontal="center"/>
    </xf>
    <xf numFmtId="9" fontId="0" fillId="3" borderId="8" xfId="5" applyFont="1" applyFill="1" applyBorder="1" applyAlignment="1">
      <alignment horizontal="center"/>
    </xf>
    <xf numFmtId="9" fontId="0" fillId="3" borderId="11" xfId="5" applyFont="1" applyFill="1" applyBorder="1" applyAlignment="1">
      <alignment horizontal="center"/>
    </xf>
    <xf numFmtId="9" fontId="0" fillId="3" borderId="0" xfId="5" applyFont="1" applyFill="1" applyBorder="1" applyAlignment="1">
      <alignment horizontal="center"/>
    </xf>
    <xf numFmtId="9" fontId="0" fillId="3" borderId="12" xfId="5" applyFont="1" applyFill="1" applyBorder="1" applyAlignment="1">
      <alignment horizontal="center"/>
    </xf>
    <xf numFmtId="9" fontId="0" fillId="3" borderId="9" xfId="5" applyFont="1" applyFill="1" applyBorder="1" applyAlignment="1">
      <alignment horizontal="center"/>
    </xf>
    <xf numFmtId="9" fontId="0" fillId="3" borderId="4" xfId="5" applyFont="1" applyFill="1" applyBorder="1" applyAlignment="1">
      <alignment horizontal="center"/>
    </xf>
    <xf numFmtId="9" fontId="0" fillId="3" borderId="10" xfId="5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9" fillId="4" borderId="0" xfId="0" applyFont="1" applyFill="1"/>
    <xf numFmtId="0" fontId="12" fillId="0" borderId="0" xfId="0" applyFont="1"/>
    <xf numFmtId="0" fontId="9" fillId="5" borderId="0" xfId="0" applyFont="1" applyFill="1"/>
    <xf numFmtId="0" fontId="13" fillId="3" borderId="0" xfId="0" applyFont="1" applyFill="1"/>
    <xf numFmtId="0" fontId="1" fillId="3" borderId="0" xfId="0" applyFont="1" applyFill="1"/>
    <xf numFmtId="0" fontId="1" fillId="3" borderId="4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14" fillId="3" borderId="4" xfId="0" applyFont="1" applyFill="1" applyBorder="1" applyAlignment="1">
      <alignment horizontal="center"/>
    </xf>
    <xf numFmtId="0" fontId="15" fillId="3" borderId="1" xfId="1" applyFont="1" applyFill="1" applyBorder="1"/>
    <xf numFmtId="2" fontId="0" fillId="3" borderId="0" xfId="0" applyNumberFormat="1" applyFill="1" applyAlignment="1">
      <alignment horizontal="center"/>
    </xf>
    <xf numFmtId="2" fontId="15" fillId="3" borderId="0" xfId="0" applyNumberFormat="1" applyFont="1" applyFill="1" applyAlignment="1">
      <alignment horizontal="center"/>
    </xf>
    <xf numFmtId="0" fontId="15" fillId="3" borderId="2" xfId="1" applyFont="1" applyFill="1" applyBorder="1"/>
    <xf numFmtId="0" fontId="15" fillId="3" borderId="3" xfId="1" applyFont="1" applyFill="1" applyBorder="1"/>
    <xf numFmtId="0" fontId="16" fillId="6" borderId="4" xfId="0" applyFont="1" applyFill="1" applyBorder="1" applyAlignment="1">
      <alignment horizontal="center"/>
    </xf>
    <xf numFmtId="0" fontId="3" fillId="7" borderId="0" xfId="0" applyFont="1" applyFill="1"/>
    <xf numFmtId="0" fontId="1" fillId="7" borderId="5" xfId="0" applyFont="1" applyFill="1" applyBorder="1"/>
    <xf numFmtId="0" fontId="1" fillId="7" borderId="5" xfId="0" applyFont="1" applyFill="1" applyBorder="1" applyAlignment="1">
      <alignment horizontal="center" wrapText="1"/>
    </xf>
    <xf numFmtId="2" fontId="0" fillId="0" borderId="0" xfId="0" applyNumberFormat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4" xfId="0" applyFill="1" applyBorder="1" applyAlignment="1">
      <alignment horizontal="center"/>
    </xf>
    <xf numFmtId="9" fontId="0" fillId="0" borderId="0" xfId="5" applyFont="1" applyAlignment="1">
      <alignment horizontal="center"/>
    </xf>
    <xf numFmtId="0" fontId="17" fillId="0" borderId="0" xfId="0" applyFont="1"/>
    <xf numFmtId="0" fontId="3" fillId="0" borderId="0" xfId="0" applyFont="1" applyAlignment="1">
      <alignment wrapText="1"/>
    </xf>
    <xf numFmtId="0" fontId="18" fillId="0" borderId="0" xfId="0" applyFont="1"/>
    <xf numFmtId="0" fontId="18" fillId="3" borderId="8" xfId="0" applyFont="1" applyFill="1" applyBorder="1"/>
    <xf numFmtId="0" fontId="18" fillId="3" borderId="12" xfId="0" applyFont="1" applyFill="1" applyBorder="1"/>
    <xf numFmtId="0" fontId="18" fillId="3" borderId="10" xfId="0" applyFont="1" applyFill="1" applyBorder="1"/>
    <xf numFmtId="9" fontId="0" fillId="0" borderId="0" xfId="0" applyNumberFormat="1"/>
    <xf numFmtId="0" fontId="18" fillId="0" borderId="12" xfId="0" applyFont="1" applyBorder="1"/>
    <xf numFmtId="0" fontId="2" fillId="0" borderId="2" xfId="1" applyBorder="1"/>
    <xf numFmtId="9" fontId="0" fillId="0" borderId="11" xfId="5" applyFont="1" applyFill="1" applyBorder="1" applyAlignment="1">
      <alignment horizontal="center"/>
    </xf>
    <xf numFmtId="9" fontId="0" fillId="0" borderId="0" xfId="5" applyFont="1" applyFill="1" applyBorder="1" applyAlignment="1">
      <alignment horizontal="center"/>
    </xf>
    <xf numFmtId="9" fontId="0" fillId="0" borderId="12" xfId="5" applyFont="1" applyFill="1" applyBorder="1" applyAlignment="1">
      <alignment horizontal="center"/>
    </xf>
    <xf numFmtId="165" fontId="0" fillId="0" borderId="0" xfId="0" applyNumberFormat="1"/>
    <xf numFmtId="0" fontId="3" fillId="7" borderId="4" xfId="0" applyFont="1" applyFill="1" applyBorder="1" applyAlignment="1">
      <alignment horizontal="center"/>
    </xf>
    <xf numFmtId="0" fontId="1" fillId="7" borderId="5" xfId="0" applyFont="1" applyFill="1" applyBorder="1" applyAlignment="1">
      <alignment horizontal="center" vertical="center" wrapText="1"/>
    </xf>
    <xf numFmtId="0" fontId="1" fillId="7" borderId="5" xfId="0" applyFont="1" applyFill="1" applyBorder="1" applyAlignment="1">
      <alignment horizontal="center" wrapText="1"/>
    </xf>
    <xf numFmtId="0" fontId="10" fillId="3" borderId="5" xfId="0" applyFont="1" applyFill="1" applyBorder="1" applyAlignment="1">
      <alignment horizontal="center"/>
    </xf>
    <xf numFmtId="0" fontId="11" fillId="3" borderId="5" xfId="0" applyFont="1" applyFill="1" applyBorder="1" applyAlignment="1">
      <alignment horizontal="center"/>
    </xf>
  </cellXfs>
  <cellStyles count="6">
    <cellStyle name="Comma 2" xfId="2"/>
    <cellStyle name="Normal" xfId="0" builtinId="0"/>
    <cellStyle name="Normal 2" xfId="1"/>
    <cellStyle name="Normal 3" xfId="3"/>
    <cellStyle name="Percent" xfId="5" builtinId="5"/>
    <cellStyle name="Percent 2" xfId="4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color rgb="FF9C0006"/>
      </font>
      <fill>
        <patternFill>
          <bgColor rgb="FFFFC7CE"/>
        </patternFill>
      </fill>
    </dxf>
    <dxf>
      <font>
        <b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4.xml"/><Relationship Id="rId26" Type="http://schemas.openxmlformats.org/officeDocument/2006/relationships/externalLink" Target="externalLinks/externalLink12.xml"/><Relationship Id="rId39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7.xml"/><Relationship Id="rId34" Type="http://schemas.openxmlformats.org/officeDocument/2006/relationships/externalLink" Target="externalLinks/externalLink20.xml"/><Relationship Id="rId42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3.xml"/><Relationship Id="rId25" Type="http://schemas.openxmlformats.org/officeDocument/2006/relationships/externalLink" Target="externalLinks/externalLink11.xml"/><Relationship Id="rId33" Type="http://schemas.openxmlformats.org/officeDocument/2006/relationships/externalLink" Target="externalLinks/externalLink19.xml"/><Relationship Id="rId38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externalLink" Target="externalLinks/externalLink6.xml"/><Relationship Id="rId29" Type="http://schemas.openxmlformats.org/officeDocument/2006/relationships/externalLink" Target="externalLinks/externalLink15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0.xml"/><Relationship Id="rId32" Type="http://schemas.openxmlformats.org/officeDocument/2006/relationships/externalLink" Target="externalLinks/externalLink18.xml"/><Relationship Id="rId37" Type="http://schemas.openxmlformats.org/officeDocument/2006/relationships/externalLink" Target="externalLinks/externalLink23.xml"/><Relationship Id="rId40" Type="http://schemas.openxmlformats.org/officeDocument/2006/relationships/sharedStrings" Target="sharedStrings.xml"/><Relationship Id="rId45" Type="http://schemas.microsoft.com/office/2017/10/relationships/person" Target="persons/person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23" Type="http://schemas.openxmlformats.org/officeDocument/2006/relationships/externalLink" Target="externalLinks/externalLink9.xml"/><Relationship Id="rId28" Type="http://schemas.openxmlformats.org/officeDocument/2006/relationships/externalLink" Target="externalLinks/externalLink14.xml"/><Relationship Id="rId36" Type="http://schemas.openxmlformats.org/officeDocument/2006/relationships/externalLink" Target="externalLinks/externalLink22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5.xml"/><Relationship Id="rId31" Type="http://schemas.openxmlformats.org/officeDocument/2006/relationships/externalLink" Target="externalLinks/externalLink17.xml"/><Relationship Id="rId44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8.xml"/><Relationship Id="rId27" Type="http://schemas.openxmlformats.org/officeDocument/2006/relationships/externalLink" Target="externalLinks/externalLink13.xml"/><Relationship Id="rId30" Type="http://schemas.openxmlformats.org/officeDocument/2006/relationships/externalLink" Target="externalLinks/externalLink16.xml"/><Relationship Id="rId35" Type="http://schemas.openxmlformats.org/officeDocument/2006/relationships/externalLink" Target="externalLinks/externalLink21.xml"/><Relationship Id="rId43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Projects\94_202010_MICAT_H2020_202309\Summary_Info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Projects\94_202010_MICAT_H2020_202309\05_Model\Germany\DE_Leontief_Multipliers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Projects\94_202010_MICAT_H2020_202309\05_Model\Greece\EL_Leontief_Multipliers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Projects\94_202010_MICAT_H2020_202309\05_Model\Hungary\HU_Leontief_Multipliers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Projects\94_202010_MICAT_H2020_202309\05_Model\Italy\IT_Leontief_Multipliers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Projects\94_202010_MICAT_H2020_202309\05_Model\Latvia\LV_Leontief_Multipliers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Projects\94_202010_MICAT_H2020_202309\05_Model\Lithuania\LT_Leontief_Multipliers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Projects\94_202010_MICAT_H2020_202309\05_Model\Netherlands\NL_Leontief_Multipliers_IND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Projects\94_202010_MICAT_H2020_202309\05_Model\Poland\PL_Leontief_Multipliers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Projects\94_202010_MICAT_H2020_202309\05_Model\Portugal\PT_Leontief_Multipliers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Projects\94_202010_MICAT_H2020_202309\05_Model\Romania\RO_Leontief_Multipliers_IND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Projects\94_202010_MICAT_H2020_202309\05_Model\Austria\AT_Leontief_Multipliers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Projects\94_202010_MICAT_H2020_202309\05_Model\Slovakia\SK_Leontief_Multipliers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Projects\94_202010_MICAT_H2020_202309\05_Model\Slovenia\SI_Leontief_Multipliers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Projects\94_202010_MICAT_H2020_202309\05_Model\Spain\ES_Leontief_Multipliers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Projects\94_202010_MICAT_H2020_202309\05_Model\Sweden\SE_Leontief_Multiplier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Projects\94_202010_MICAT_H2020_202309\05_Model\Belgium\BE_Leontief_Multiplier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Projects\94_202010_MICAT_H2020_202309\05_Model\Croatia\HR_Leontief_Multipliers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Projects\94_202010_MICAT_H2020_202309\05_Model\Cyprus\CY_Leontief_Multipliers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Projects\94_202010_MICAT_H2020_202309\05_Model\Denmark\DK_Leontief_Multipliers_IND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Projects\94_202010_MICAT_H2020_202309\05_Model\Estonia\EE_Leontief_Multipliers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Projects\94_202010_MICAT_H2020_202309\05_Model\Finland\FI_Leontief_Multipliers_IND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Projects\94_202010_MICAT_H2020_202309\05_Model\France\FR_Leontief_Multiplie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urces"/>
      <sheetName val="Multipliers"/>
      <sheetName val="Effects"/>
      <sheetName val="Lists"/>
    </sheetNames>
    <sheetDataSet>
      <sheetData sheetId="0"/>
      <sheetData sheetId="1"/>
      <sheetData sheetId="2"/>
      <sheetData sheetId="3">
        <row r="10">
          <cell r="B10" t="str">
            <v>Effects (per m€)</v>
          </cell>
          <cell r="C10" t="str">
            <v>Column</v>
          </cell>
        </row>
        <row r="11">
          <cell r="B11" t="str">
            <v>Income Type I</v>
          </cell>
          <cell r="C11">
            <v>10</v>
          </cell>
        </row>
        <row r="12">
          <cell r="B12" t="str">
            <v>Income Type II</v>
          </cell>
          <cell r="C12">
            <v>11</v>
          </cell>
        </row>
        <row r="13">
          <cell r="B13" t="str">
            <v>Jobs - Employment Type I</v>
          </cell>
          <cell r="C13">
            <v>12</v>
          </cell>
        </row>
        <row r="14">
          <cell r="B14" t="str">
            <v>Jobs - Employment Type II</v>
          </cell>
          <cell r="C14">
            <v>13</v>
          </cell>
        </row>
        <row r="15">
          <cell r="B15" t="str">
            <v>GVA Type I</v>
          </cell>
          <cell r="C15">
            <v>14</v>
          </cell>
        </row>
        <row r="16">
          <cell r="B16" t="str">
            <v>GVA Type II</v>
          </cell>
          <cell r="C16">
            <v>15</v>
          </cell>
        </row>
        <row r="17">
          <cell r="B17" t="str">
            <v>Output Type I</v>
          </cell>
          <cell r="C17">
            <v>16</v>
          </cell>
        </row>
        <row r="18">
          <cell r="B18" t="str">
            <v>Output Type II</v>
          </cell>
          <cell r="C18">
            <v>17</v>
          </cell>
        </row>
        <row r="19">
          <cell r="B19" t="str">
            <v>Import Type I</v>
          </cell>
          <cell r="C19">
            <v>18</v>
          </cell>
        </row>
        <row r="20">
          <cell r="B20" t="str">
            <v>Import Type II</v>
          </cell>
          <cell r="C20">
            <v>19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EMPL"/>
      <sheetName val="USE_Data"/>
      <sheetName val="Sets"/>
      <sheetName val="Dimensions"/>
      <sheetName val="unit"/>
      <sheetName val="stk_flow"/>
      <sheetName val="induse"/>
      <sheetName val="prod_na"/>
      <sheetName val="SIOT_Eurostat"/>
      <sheetName val="ID_TypeI"/>
      <sheetName val="TypeI"/>
      <sheetName val="INVERSE_TypeI"/>
      <sheetName val="ID_TypeII"/>
      <sheetName val="TypeII"/>
      <sheetName val="INVERSE_TypeII"/>
      <sheetName val="Output"/>
      <sheetName val="Import"/>
      <sheetName val="Income"/>
      <sheetName val="VA"/>
      <sheetName val="Employment"/>
      <sheetName val="Multiplie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4">
          <cell r="B4" t="str">
            <v>CPA_A01</v>
          </cell>
          <cell r="C4" t="str">
            <v>Products of agriculture, hunting and related services</v>
          </cell>
          <cell r="D4">
            <v>1.63405782994798</v>
          </cell>
          <cell r="E4">
            <v>1.9994473872686118</v>
          </cell>
          <cell r="F4">
            <v>2.7799933479905468</v>
          </cell>
          <cell r="G4">
            <v>3.7584168171759473</v>
          </cell>
          <cell r="H4">
            <v>1.6130261568350106</v>
          </cell>
          <cell r="I4">
            <v>1.9750266309074489</v>
          </cell>
          <cell r="K4">
            <v>0.17967234700889581</v>
          </cell>
          <cell r="L4">
            <v>0.24290834043463433</v>
          </cell>
          <cell r="M4">
            <v>11.178244548653646</v>
          </cell>
          <cell r="N4">
            <v>13.686901837789083</v>
          </cell>
          <cell r="O4">
            <v>0.45756558358522409</v>
          </cell>
          <cell r="P4">
            <v>0.6208304736461896</v>
          </cell>
          <cell r="Q4">
            <v>1.1161800541055835</v>
          </cell>
          <cell r="R4">
            <v>1.4337122741224861</v>
          </cell>
          <cell r="S4">
            <v>0.5178777758423958</v>
          </cell>
          <cell r="T4">
            <v>0.56573511314612568</v>
          </cell>
        </row>
        <row r="5">
          <cell r="B5" t="str">
            <v>CPA_A02</v>
          </cell>
          <cell r="C5" t="str">
            <v>Products of forestry, logging and related services</v>
          </cell>
          <cell r="D5">
            <v>1.5012799919047137</v>
          </cell>
          <cell r="E5">
            <v>1.9238167917457178</v>
          </cell>
          <cell r="F5">
            <v>1.7134617212569638</v>
          </cell>
          <cell r="G5">
            <v>2.3165175389410035</v>
          </cell>
          <cell r="H5">
            <v>1.5771429994634145</v>
          </cell>
          <cell r="I5">
            <v>2.107762312425459</v>
          </cell>
          <cell r="K5">
            <v>0.20777325734693233</v>
          </cell>
          <cell r="L5">
            <v>0.28089941479053937</v>
          </cell>
          <cell r="M5">
            <v>8.622590534030012</v>
          </cell>
          <cell r="N5">
            <v>11.523603991070162</v>
          </cell>
          <cell r="O5">
            <v>0.74434087062814425</v>
          </cell>
          <cell r="P5">
            <v>0.93314053058180524</v>
          </cell>
          <cell r="Q5">
            <v>1.262149306689313</v>
          </cell>
          <cell r="R5">
            <v>1.6293438403158367</v>
          </cell>
          <cell r="S5">
            <v>0.23913068521540023</v>
          </cell>
          <cell r="T5">
            <v>0.29447295142988</v>
          </cell>
        </row>
        <row r="6">
          <cell r="B6" t="str">
            <v>CPA_A03</v>
          </cell>
          <cell r="C6" t="str">
            <v>Fish and other fishing products; aquaculture products; support services to fishing</v>
          </cell>
          <cell r="D6">
            <v>1.2456970325303018</v>
          </cell>
          <cell r="E6">
            <v>1.4340202235837989</v>
          </cell>
          <cell r="F6">
            <v>1.6683387080939245</v>
          </cell>
          <cell r="G6">
            <v>2.2555134032166468</v>
          </cell>
          <cell r="H6">
            <v>1.3080830063529731</v>
          </cell>
          <cell r="I6">
            <v>1.6017867631777278</v>
          </cell>
          <cell r="K6">
            <v>9.2603822563803728E-2</v>
          </cell>
          <cell r="L6">
            <v>0.12519589815211343</v>
          </cell>
          <cell r="M6">
            <v>5.7585721301761934</v>
          </cell>
          <cell r="N6">
            <v>7.0515437996840644</v>
          </cell>
          <cell r="O6">
            <v>0.28157271593491351</v>
          </cell>
          <cell r="P6">
            <v>0.36572007172893578</v>
          </cell>
          <cell r="Q6">
            <v>0.53921770867609997</v>
          </cell>
          <cell r="R6">
            <v>0.70287504298631498</v>
          </cell>
          <cell r="S6">
            <v>0.70647932385420165</v>
          </cell>
          <cell r="T6">
            <v>0.73114518059748401</v>
          </cell>
        </row>
        <row r="7">
          <cell r="B7" t="str">
            <v>CPA_B</v>
          </cell>
          <cell r="C7" t="str">
            <v>Mining and quarrying</v>
          </cell>
          <cell r="D7">
            <v>1.1268671859841073</v>
          </cell>
          <cell r="E7">
            <v>1.2389187461615432</v>
          </cell>
          <cell r="F7">
            <v>1.7484927543908497</v>
          </cell>
          <cell r="G7">
            <v>2.363877804802291</v>
          </cell>
          <cell r="H7">
            <v>2.1017076416230132</v>
          </cell>
          <cell r="I7">
            <v>3.2613633183589461</v>
          </cell>
          <cell r="K7">
            <v>5.5098911284490189E-2</v>
          </cell>
          <cell r="L7">
            <v>7.4491068451440684E-2</v>
          </cell>
          <cell r="M7">
            <v>1.3942683132930032</v>
          </cell>
          <cell r="N7">
            <v>2.1635813863304403</v>
          </cell>
          <cell r="O7">
            <v>9.59885365771877E-2</v>
          </cell>
          <cell r="P7">
            <v>0.1460558832952433</v>
          </cell>
          <cell r="Q7">
            <v>0.22982517336770425</v>
          </cell>
          <cell r="R7">
            <v>0.32720064550873579</v>
          </cell>
          <cell r="S7">
            <v>0.89704201261640326</v>
          </cell>
          <cell r="T7">
            <v>0.91171810065280845</v>
          </cell>
        </row>
        <row r="8">
          <cell r="B8" t="str">
            <v>CPA_C10-12</v>
          </cell>
          <cell r="C8" t="str">
            <v>Food, beverages and tobacco products</v>
          </cell>
          <cell r="D8">
            <v>2.0423593607357668</v>
          </cell>
          <cell r="E8">
            <v>2.6123016751796002</v>
          </cell>
          <cell r="F8">
            <v>2.4788469690049943</v>
          </cell>
          <cell r="G8">
            <v>3.3512814490179381</v>
          </cell>
          <cell r="H8">
            <v>2.7399414957036341</v>
          </cell>
          <cell r="I8">
            <v>3.7567456125713261</v>
          </cell>
          <cell r="K8">
            <v>0.28025670478028186</v>
          </cell>
          <cell r="L8">
            <v>0.37889353696975359</v>
          </cell>
          <cell r="M8">
            <v>10.544356966752131</v>
          </cell>
          <cell r="N8">
            <v>14.457413355119552</v>
          </cell>
          <cell r="O8">
            <v>0.53481937300446292</v>
          </cell>
          <cell r="P8">
            <v>0.78948338144275443</v>
          </cell>
          <cell r="Q8">
            <v>1.5945059372474815</v>
          </cell>
          <cell r="R8">
            <v>2.0897993706832789</v>
          </cell>
          <cell r="S8">
            <v>0.44785342348828561</v>
          </cell>
          <cell r="T8">
            <v>0.52250230449632118</v>
          </cell>
        </row>
        <row r="9">
          <cell r="B9" t="str">
            <v>CPA_C13-15</v>
          </cell>
          <cell r="C9" t="str">
            <v>Textiles, wearing apparel, leather and related products</v>
          </cell>
          <cell r="D9">
            <v>1.3214451339515811</v>
          </cell>
          <cell r="E9">
            <v>1.5369299895664772</v>
          </cell>
          <cell r="F9">
            <v>1.9435866831142343</v>
          </cell>
          <cell r="G9">
            <v>2.6276353793205542</v>
          </cell>
          <cell r="H9">
            <v>1.9830105575319028</v>
          </cell>
          <cell r="I9">
            <v>2.8274577091731814</v>
          </cell>
          <cell r="K9">
            <v>0.10595997881578</v>
          </cell>
          <cell r="L9">
            <v>0.14325277670779121</v>
          </cell>
          <cell r="M9">
            <v>3.4741975443995652</v>
          </cell>
          <cell r="N9">
            <v>4.9536532182305599</v>
          </cell>
          <cell r="O9">
            <v>0.19002810025320488</v>
          </cell>
          <cell r="P9">
            <v>0.28631194459661991</v>
          </cell>
          <cell r="Q9">
            <v>0.51589002962403285</v>
          </cell>
          <cell r="R9">
            <v>0.70315149676929534</v>
          </cell>
          <cell r="S9">
            <v>0.80555510432754873</v>
          </cell>
          <cell r="T9">
            <v>0.83377849279718208</v>
          </cell>
        </row>
        <row r="10">
          <cell r="B10" t="str">
            <v>CPA_C16</v>
          </cell>
          <cell r="C10" t="str">
            <v>Wood and of products of wood and cork, except furniture; articles of straw and plaiting materials</v>
          </cell>
          <cell r="D10">
            <v>2.0625536773464135</v>
          </cell>
          <cell r="E10">
            <v>2.6706839236509374</v>
          </cell>
          <cell r="F10">
            <v>2.4625334612012471</v>
          </cell>
          <cell r="G10">
            <v>3.3292263739145942</v>
          </cell>
          <cell r="H10">
            <v>2.4690831502522785</v>
          </cell>
          <cell r="I10">
            <v>3.4728245294064339</v>
          </cell>
          <cell r="K10">
            <v>0.29903478753431384</v>
          </cell>
          <cell r="L10">
            <v>0.40428059844171371</v>
          </cell>
          <cell r="M10">
            <v>10.270597182370523</v>
          </cell>
          <cell r="N10">
            <v>14.445840685010785</v>
          </cell>
          <cell r="O10">
            <v>0.61050689094505783</v>
          </cell>
          <cell r="P10">
            <v>0.88223419079925658</v>
          </cell>
          <cell r="Q10">
            <v>1.6835494699015439</v>
          </cell>
          <cell r="R10">
            <v>2.2120291248333719</v>
          </cell>
          <cell r="S10">
            <v>0.37900420744486885</v>
          </cell>
          <cell r="T10">
            <v>0.45865479881756388</v>
          </cell>
        </row>
        <row r="11">
          <cell r="B11" t="str">
            <v>CPA_C17</v>
          </cell>
          <cell r="C11" t="str">
            <v>Paper and paper products</v>
          </cell>
          <cell r="D11">
            <v>1.922243303431989</v>
          </cell>
          <cell r="E11">
            <v>2.4102832594261372</v>
          </cell>
          <cell r="F11">
            <v>2.4125560796930157</v>
          </cell>
          <cell r="G11">
            <v>3.2616593665062035</v>
          </cell>
          <cell r="H11">
            <v>2.6715937244422214</v>
          </cell>
          <cell r="I11">
            <v>3.9831504915899112</v>
          </cell>
          <cell r="K11">
            <v>0.23998300600211403</v>
          </cell>
          <cell r="L11">
            <v>0.32444544021903499</v>
          </cell>
          <cell r="M11">
            <v>6.8253339587441406</v>
          </cell>
          <cell r="N11">
            <v>10.176072830352615</v>
          </cell>
          <cell r="O11">
            <v>0.49659885140328469</v>
          </cell>
          <cell r="P11">
            <v>0.71466690552346213</v>
          </cell>
          <cell r="Q11">
            <v>1.4299151574988613</v>
          </cell>
          <cell r="R11">
            <v>1.8540334925168138</v>
          </cell>
          <cell r="S11">
            <v>0.49232814593312885</v>
          </cell>
          <cell r="T11">
            <v>0.55624976690932382</v>
          </cell>
        </row>
        <row r="12">
          <cell r="B12" t="str">
            <v>CPA_C18</v>
          </cell>
          <cell r="C12" t="str">
            <v>Printing and recording services</v>
          </cell>
          <cell r="D12">
            <v>2.03793580633211</v>
          </cell>
          <cell r="E12">
            <v>2.8000644145664055</v>
          </cell>
          <cell r="F12">
            <v>1.8517336219363894</v>
          </cell>
          <cell r="G12">
            <v>2.5034544743232665</v>
          </cell>
          <cell r="H12">
            <v>1.6692319985640565</v>
          </cell>
          <cell r="I12">
            <v>2.2829213011122707</v>
          </cell>
          <cell r="K12">
            <v>0.3747601238749127</v>
          </cell>
          <cell r="L12">
            <v>0.50665759793868481</v>
          </cell>
          <cell r="M12">
            <v>14.232513917227186</v>
          </cell>
          <cell r="N12">
            <v>19.465064902880798</v>
          </cell>
          <cell r="O12">
            <v>0.76419297275482112</v>
          </cell>
          <cell r="P12">
            <v>1.1047304647075595</v>
          </cell>
          <cell r="Q12">
            <v>1.8137798990592884</v>
          </cell>
          <cell r="R12">
            <v>2.4760877950090108</v>
          </cell>
          <cell r="S12">
            <v>0.22415590727282253</v>
          </cell>
          <cell r="T12">
            <v>0.32397661955739615</v>
          </cell>
        </row>
        <row r="13">
          <cell r="B13" t="str">
            <v>CPA_C19</v>
          </cell>
          <cell r="C13" t="str">
            <v>Coke and refined petroleum products</v>
          </cell>
          <cell r="D13">
            <v>1.7473418824029934</v>
          </cell>
          <cell r="E13">
            <v>1.9112482789168099</v>
          </cell>
          <cell r="F13">
            <v>7.0935741605648923</v>
          </cell>
          <cell r="G13">
            <v>9.5901698607382784</v>
          </cell>
          <cell r="H13">
            <v>13.575993383317613</v>
          </cell>
          <cell r="I13">
            <v>20.202105497304427</v>
          </cell>
          <cell r="K13">
            <v>8.0597396289478998E-2</v>
          </cell>
          <cell r="L13">
            <v>0.1089637893752263</v>
          </cell>
          <cell r="M13">
            <v>2.3056529898160836</v>
          </cell>
          <cell r="N13">
            <v>3.4309861256765877</v>
          </cell>
          <cell r="O13">
            <v>0.17054688317803893</v>
          </cell>
          <cell r="P13">
            <v>0.24378422472481773</v>
          </cell>
          <cell r="Q13">
            <v>0.92876165771297048</v>
          </cell>
          <cell r="R13">
            <v>1.0712002165531531</v>
          </cell>
          <cell r="S13">
            <v>0.81858022469002278</v>
          </cell>
          <cell r="T13">
            <v>0.84004806236365692</v>
          </cell>
        </row>
        <row r="14">
          <cell r="B14" t="str">
            <v>CPA_C20</v>
          </cell>
          <cell r="C14" t="str">
            <v>Chemicals and chemical products</v>
          </cell>
          <cell r="D14">
            <v>1.7471309970079079</v>
          </cell>
          <cell r="E14">
            <v>2.1078627323582984</v>
          </cell>
          <cell r="F14">
            <v>2.5396702719600901</v>
          </cell>
          <cell r="G14">
            <v>3.4335116186936516</v>
          </cell>
          <cell r="H14">
            <v>3.6374021165227801</v>
          </cell>
          <cell r="I14">
            <v>5.5853966432027127</v>
          </cell>
          <cell r="K14">
            <v>0.17738196462501107</v>
          </cell>
          <cell r="L14">
            <v>0.23981185400757909</v>
          </cell>
          <cell r="M14">
            <v>4.6245889644590736</v>
          </cell>
          <cell r="N14">
            <v>7.1012670171794712</v>
          </cell>
          <cell r="O14">
            <v>0.40439808023892021</v>
          </cell>
          <cell r="P14">
            <v>0.56558174280813389</v>
          </cell>
          <cell r="Q14">
            <v>1.1609413773523261</v>
          </cell>
          <cell r="R14">
            <v>1.4744258392408907</v>
          </cell>
          <cell r="S14">
            <v>0.58618961965558136</v>
          </cell>
          <cell r="T14">
            <v>0.6334368931174067</v>
          </cell>
        </row>
        <row r="15">
          <cell r="B15" t="str">
            <v>CPA_C21</v>
          </cell>
          <cell r="C15" t="str">
            <v>Basic pharmaceutical products and pharmaceutical preparations</v>
          </cell>
          <cell r="D15">
            <v>1.4056427368441666</v>
          </cell>
          <cell r="E15">
            <v>1.6335350150705583</v>
          </cell>
          <cell r="F15">
            <v>2.2942894517071966</v>
          </cell>
          <cell r="G15">
            <v>3.101768594158171</v>
          </cell>
          <cell r="H15">
            <v>3.3014993642957307</v>
          </cell>
          <cell r="I15">
            <v>5.0787009541967505</v>
          </cell>
          <cell r="K15">
            <v>0.11206105832469082</v>
          </cell>
          <cell r="L15">
            <v>0.15150114170686302</v>
          </cell>
          <cell r="M15">
            <v>2.9066272415384686</v>
          </cell>
          <cell r="N15">
            <v>4.4712686316826433</v>
          </cell>
          <cell r="O15">
            <v>0.34089037437597663</v>
          </cell>
          <cell r="P15">
            <v>0.44271815517849589</v>
          </cell>
          <cell r="Q15">
            <v>0.75055579563550279</v>
          </cell>
          <cell r="R15">
            <v>0.94859960827363055</v>
          </cell>
          <cell r="S15">
            <v>0.65508694120866406</v>
          </cell>
          <cell r="T15">
            <v>0.68493540679692777</v>
          </cell>
        </row>
        <row r="16">
          <cell r="B16" t="str">
            <v>CPA_C22</v>
          </cell>
          <cell r="C16" t="str">
            <v>Rubber and plastic products</v>
          </cell>
          <cell r="D16">
            <v>1.8121038348184413</v>
          </cell>
          <cell r="E16">
            <v>2.3427826243405194</v>
          </cell>
          <cell r="F16">
            <v>1.8909317788221567</v>
          </cell>
          <cell r="G16">
            <v>2.5564484903514928</v>
          </cell>
          <cell r="H16">
            <v>1.9909068959814651</v>
          </cell>
          <cell r="I16">
            <v>2.9446954119049087</v>
          </cell>
          <cell r="K16">
            <v>0.26094972259320126</v>
          </cell>
          <cell r="L16">
            <v>0.35279142899410321</v>
          </cell>
          <cell r="M16">
            <v>7.6052903042698299</v>
          </cell>
          <cell r="N16">
            <v>11.248774872592913</v>
          </cell>
          <cell r="O16">
            <v>0.50612241286020621</v>
          </cell>
          <cell r="P16">
            <v>0.74324252889291531</v>
          </cell>
          <cell r="Q16">
            <v>1.3274185901726887</v>
          </cell>
          <cell r="R16">
            <v>1.788591086147886</v>
          </cell>
          <cell r="S16">
            <v>0.48468524464575224</v>
          </cell>
          <cell r="T16">
            <v>0.55419153819263389</v>
          </cell>
        </row>
        <row r="17">
          <cell r="B17" t="str">
            <v>CPA_C23</v>
          </cell>
          <cell r="C17" t="str">
            <v>Other non-metallic mineral products</v>
          </cell>
          <cell r="D17">
            <v>1.8811150100140102</v>
          </cell>
          <cell r="E17">
            <v>2.509388648314431</v>
          </cell>
          <cell r="F17">
            <v>2.0012987246274783</v>
          </cell>
          <cell r="G17">
            <v>2.7056592737063854</v>
          </cell>
          <cell r="H17">
            <v>2.1650616385412875</v>
          </cell>
          <cell r="I17">
            <v>3.1752698280402831</v>
          </cell>
          <cell r="K17">
            <v>0.30893986129493972</v>
          </cell>
          <cell r="L17">
            <v>0.41767178005163119</v>
          </cell>
          <cell r="M17">
            <v>9.244712770177113</v>
          </cell>
          <cell r="N17">
            <v>13.558254880826251</v>
          </cell>
          <cell r="O17">
            <v>0.60834125574623543</v>
          </cell>
          <cell r="P17">
            <v>0.88906911025169777</v>
          </cell>
          <cell r="Q17">
            <v>1.4984016210541635</v>
          </cell>
          <cell r="R17">
            <v>2.0443863629568155</v>
          </cell>
          <cell r="S17">
            <v>0.38271338895984625</v>
          </cell>
          <cell r="T17">
            <v>0.46500228535761606</v>
          </cell>
        </row>
        <row r="18">
          <cell r="B18" t="str">
            <v>CPA_C24</v>
          </cell>
          <cell r="C18" t="str">
            <v>Basic metals</v>
          </cell>
          <cell r="D18">
            <v>1.8843705990395532</v>
          </cell>
          <cell r="E18">
            <v>2.2544325551120283</v>
          </cell>
          <cell r="F18">
            <v>2.6654085391754294</v>
          </cell>
          <cell r="G18">
            <v>3.6035036866265808</v>
          </cell>
          <cell r="H18">
            <v>3.1882155238598267</v>
          </cell>
          <cell r="I18">
            <v>4.8628149712983779</v>
          </cell>
          <cell r="K18">
            <v>0.18196989720726817</v>
          </cell>
          <cell r="L18">
            <v>0.24601451740088862</v>
          </cell>
          <cell r="M18">
            <v>4.8372259407574631</v>
          </cell>
          <cell r="N18">
            <v>7.3779625462053504</v>
          </cell>
          <cell r="O18">
            <v>0.34794847642776316</v>
          </cell>
          <cell r="P18">
            <v>0.51330110723899691</v>
          </cell>
          <cell r="Q18">
            <v>1.2404315452365686</v>
          </cell>
          <cell r="R18">
            <v>1.5620241909518855</v>
          </cell>
          <cell r="S18">
            <v>0.64393905380298488</v>
          </cell>
          <cell r="T18">
            <v>0.69240836416014262</v>
          </cell>
        </row>
        <row r="19">
          <cell r="B19" t="str">
            <v>CPA_C25</v>
          </cell>
          <cell r="C19" t="str">
            <v>Fabricated metal products, except machinery and equipment</v>
          </cell>
          <cell r="D19">
            <v>1.8497530596381688</v>
          </cell>
          <cell r="E19">
            <v>2.5909277907765862</v>
          </cell>
          <cell r="F19">
            <v>1.7103531429731607</v>
          </cell>
          <cell r="G19">
            <v>2.3123148911512876</v>
          </cell>
          <cell r="H19">
            <v>1.780432693537382</v>
          </cell>
          <cell r="I19">
            <v>2.6458686395412792</v>
          </cell>
          <cell r="K19">
            <v>0.36445651174007404</v>
          </cell>
          <cell r="L19">
            <v>0.49272761168413964</v>
          </cell>
          <cell r="M19">
            <v>10.468788837613394</v>
          </cell>
          <cell r="N19">
            <v>15.557476662815228</v>
          </cell>
          <cell r="O19">
            <v>0.63659420424051527</v>
          </cell>
          <cell r="P19">
            <v>0.96776899720016918</v>
          </cell>
          <cell r="Q19">
            <v>1.4923303499952174</v>
          </cell>
          <cell r="R19">
            <v>2.1364288281361627</v>
          </cell>
          <cell r="S19">
            <v>0.35742270964295131</v>
          </cell>
          <cell r="T19">
            <v>0.45449896264042389</v>
          </cell>
        </row>
        <row r="20">
          <cell r="B20" t="str">
            <v>CPA_C26</v>
          </cell>
          <cell r="C20" t="str">
            <v>Computer, electronic and optical products</v>
          </cell>
          <cell r="D20">
            <v>1.366778179130288</v>
          </cell>
          <cell r="E20">
            <v>1.6318628320840909</v>
          </cell>
          <cell r="F20">
            <v>2.0149913139015867</v>
          </cell>
          <cell r="G20">
            <v>2.7241709934684835</v>
          </cell>
          <cell r="H20">
            <v>2.6756308777963933</v>
          </cell>
          <cell r="I20">
            <v>4.0615769983592758</v>
          </cell>
          <cell r="K20">
            <v>0.1303495975678749</v>
          </cell>
          <cell r="L20">
            <v>0.17622636398225081</v>
          </cell>
          <cell r="M20">
            <v>3.5135783443700128</v>
          </cell>
          <cell r="N20">
            <v>5.3335716461680258</v>
          </cell>
          <cell r="O20">
            <v>0.30545759570450182</v>
          </cell>
          <cell r="P20">
            <v>0.42390382892121681</v>
          </cell>
          <cell r="Q20">
            <v>0.67832865407849074</v>
          </cell>
          <cell r="R20">
            <v>0.90869352537383741</v>
          </cell>
          <cell r="S20">
            <v>0.68844952505179757</v>
          </cell>
          <cell r="T20">
            <v>0.72316930671025359</v>
          </cell>
        </row>
        <row r="21">
          <cell r="B21" t="str">
            <v>CPA_C27</v>
          </cell>
          <cell r="C21" t="str">
            <v>Electrical equipment</v>
          </cell>
          <cell r="D21">
            <v>1.6505748514957108</v>
          </cell>
          <cell r="E21">
            <v>2.1583961943393417</v>
          </cell>
          <cell r="F21">
            <v>1.8547808707901139</v>
          </cell>
          <cell r="G21">
            <v>2.5075742076838656</v>
          </cell>
          <cell r="H21">
            <v>2.2189983821326287</v>
          </cell>
          <cell r="I21">
            <v>3.4345846468268006</v>
          </cell>
          <cell r="K21">
            <v>0.24971007162599226</v>
          </cell>
          <cell r="L21">
            <v>0.33759596342046033</v>
          </cell>
          <cell r="M21">
            <v>6.3645449131656839</v>
          </cell>
          <cell r="N21">
            <v>9.851096971864278</v>
          </cell>
          <cell r="O21">
            <v>0.46506049714819281</v>
          </cell>
          <cell r="P21">
            <v>0.69196735326620695</v>
          </cell>
          <cell r="Q21">
            <v>1.1227719048089719</v>
          </cell>
          <cell r="R21">
            <v>1.5640807357113418</v>
          </cell>
          <cell r="S21">
            <v>0.52780294668673899</v>
          </cell>
          <cell r="T21">
            <v>0.59431545862799995</v>
          </cell>
        </row>
        <row r="22">
          <cell r="B22" t="str">
            <v>CPA_C28</v>
          </cell>
          <cell r="C22" t="str">
            <v>Machinery and equipment n.e.c.</v>
          </cell>
          <cell r="D22">
            <v>1.8482116322187876</v>
          </cell>
          <cell r="E22">
            <v>2.4940411264639253</v>
          </cell>
          <cell r="F22">
            <v>1.9252615254891223</v>
          </cell>
          <cell r="G22">
            <v>2.6028606507603569</v>
          </cell>
          <cell r="H22">
            <v>2.3220024737988685</v>
          </cell>
          <cell r="I22">
            <v>3.6463962027437002</v>
          </cell>
          <cell r="K22">
            <v>0.31757257062704769</v>
          </cell>
          <cell r="L22">
            <v>0.42934278637077922</v>
          </cell>
          <cell r="M22">
            <v>7.7740734908505225</v>
          </cell>
          <cell r="N22">
            <v>12.208148947623924</v>
          </cell>
          <cell r="O22">
            <v>0.56742328077643933</v>
          </cell>
          <cell r="P22">
            <v>0.85599551625370029</v>
          </cell>
          <cell r="Q22">
            <v>1.4244333518112597</v>
          </cell>
          <cell r="R22">
            <v>1.9856745502839896</v>
          </cell>
          <cell r="S22">
            <v>0.42377828040752796</v>
          </cell>
          <cell r="T22">
            <v>0.50836657617993497</v>
          </cell>
        </row>
        <row r="23">
          <cell r="B23" t="str">
            <v>CPA_C29</v>
          </cell>
          <cell r="C23" t="str">
            <v>Motor vehicles, trailers and semi-trailers</v>
          </cell>
          <cell r="D23">
            <v>2.0530909808611781</v>
          </cell>
          <cell r="E23">
            <v>2.5616727235051044</v>
          </cell>
          <cell r="F23">
            <v>2.9971984900232131</v>
          </cell>
          <cell r="G23">
            <v>4.0520676847878194</v>
          </cell>
          <cell r="H23">
            <v>4.481327817591275</v>
          </cell>
          <cell r="I23">
            <v>6.9515907285561536</v>
          </cell>
          <cell r="K23">
            <v>0.25008398164626289</v>
          </cell>
          <cell r="L23">
            <v>0.33810147171936006</v>
          </cell>
          <cell r="M23">
            <v>6.3344586699237038</v>
          </cell>
          <cell r="N23">
            <v>9.8262314101208634</v>
          </cell>
          <cell r="O23">
            <v>0.55548503758099632</v>
          </cell>
          <cell r="P23">
            <v>0.78273165871777028</v>
          </cell>
          <cell r="Q23">
            <v>1.6165580509078583</v>
          </cell>
          <cell r="R23">
            <v>2.0585276873309417</v>
          </cell>
          <cell r="S23">
            <v>0.43653292995331888</v>
          </cell>
          <cell r="T23">
            <v>0.50314503617416206</v>
          </cell>
        </row>
        <row r="24">
          <cell r="B24" t="str">
            <v>CPA_C30</v>
          </cell>
          <cell r="C24" t="str">
            <v>Other transport equipment</v>
          </cell>
          <cell r="D24">
            <v>1.8271806544978726</v>
          </cell>
          <cell r="E24">
            <v>2.3232276319056036</v>
          </cell>
          <cell r="F24">
            <v>2.4372153997957575</v>
          </cell>
          <cell r="G24">
            <v>3.2949975769883491</v>
          </cell>
          <cell r="H24">
            <v>3.5669639172818983</v>
          </cell>
          <cell r="I24">
            <v>5.5270914736614074</v>
          </cell>
          <cell r="K24">
            <v>0.24392028417853037</v>
          </cell>
          <cell r="L24">
            <v>0.32976845026250851</v>
          </cell>
          <cell r="M24">
            <v>6.1975836061224241</v>
          </cell>
          <cell r="N24">
            <v>9.6032963329793652</v>
          </cell>
          <cell r="O24">
            <v>0.4545616414826239</v>
          </cell>
          <cell r="P24">
            <v>0.67620742639617837</v>
          </cell>
          <cell r="Q24">
            <v>1.288013450103656</v>
          </cell>
          <cell r="R24">
            <v>1.7190900772628011</v>
          </cell>
          <cell r="S24">
            <v>0.53916720439421606</v>
          </cell>
          <cell r="T24">
            <v>0.60413755464280205</v>
          </cell>
        </row>
        <row r="25">
          <cell r="B25" t="str">
            <v>CPA_C31_32</v>
          </cell>
          <cell r="C25" t="str">
            <v>Furniture and other manufactured goods</v>
          </cell>
          <cell r="D25">
            <v>1.5444098595044997</v>
          </cell>
          <cell r="E25">
            <v>2.0601587847753762</v>
          </cell>
          <cell r="F25">
            <v>1.64002935227858</v>
          </cell>
          <cell r="G25">
            <v>2.2172405206370125</v>
          </cell>
          <cell r="H25">
            <v>1.7413071840270522</v>
          </cell>
          <cell r="I25">
            <v>2.5417385230227119</v>
          </cell>
          <cell r="K25">
            <v>0.25360828741314861</v>
          </cell>
          <cell r="L25">
            <v>0.34286616299918216</v>
          </cell>
          <cell r="M25">
            <v>7.7032651007138853</v>
          </cell>
          <cell r="N25">
            <v>11.244245609932964</v>
          </cell>
          <cell r="O25">
            <v>0.44999077089417777</v>
          </cell>
          <cell r="P25">
            <v>0.68043986254547939</v>
          </cell>
          <cell r="Q25">
            <v>1.0008169620399099</v>
          </cell>
          <cell r="R25">
            <v>1.4490150507140369</v>
          </cell>
          <cell r="S25">
            <v>0.54359289746459027</v>
          </cell>
          <cell r="T25">
            <v>0.61114373406133848</v>
          </cell>
        </row>
        <row r="26">
          <cell r="B26" t="str">
            <v>CPA_C33</v>
          </cell>
          <cell r="C26" t="str">
            <v>Repair and installation services of machinery and equipment</v>
          </cell>
          <cell r="D26">
            <v>1.9977598112628427</v>
          </cell>
          <cell r="E26">
            <v>2.8971751379651178</v>
          </cell>
          <cell r="F26">
            <v>1.7240989824135704</v>
          </cell>
          <cell r="G26">
            <v>2.3308986025678555</v>
          </cell>
          <cell r="H26">
            <v>1.9907499221454226</v>
          </cell>
          <cell r="I26">
            <v>3.0474741734065103</v>
          </cell>
          <cell r="K26">
            <v>0.44226787396270939</v>
          </cell>
          <cell r="L26">
            <v>0.59792481748188386</v>
          </cell>
          <cell r="M26">
            <v>11.633235546253108</v>
          </cell>
          <cell r="N26">
            <v>17.808356783535359</v>
          </cell>
          <cell r="O26">
            <v>0.7311100028802201</v>
          </cell>
          <cell r="P26">
            <v>1.1329905205118154</v>
          </cell>
          <cell r="Q26">
            <v>1.7384119206119437</v>
          </cell>
          <cell r="R26">
            <v>2.5200252417457811</v>
          </cell>
          <cell r="S26">
            <v>0.25934789065089869</v>
          </cell>
          <cell r="T26">
            <v>0.37714989621933859</v>
          </cell>
        </row>
        <row r="27">
          <cell r="B27" t="str">
            <v>CPA_D</v>
          </cell>
          <cell r="C27" t="str">
            <v>Electricity, gas, steam and air conditioning</v>
          </cell>
          <cell r="D27">
            <v>2.1687124683816434</v>
          </cell>
          <cell r="E27">
            <v>2.7787996690630696</v>
          </cell>
          <cell r="F27">
            <v>2.8034058685541208</v>
          </cell>
          <cell r="G27">
            <v>3.790069414863714</v>
          </cell>
          <cell r="H27">
            <v>4.0766342700876006</v>
          </cell>
          <cell r="I27">
            <v>6.3920900156311049</v>
          </cell>
          <cell r="K27">
            <v>0.29999707717517232</v>
          </cell>
          <cell r="L27">
            <v>0.40558156758676966</v>
          </cell>
          <cell r="M27">
            <v>7.3746664879929495</v>
          </cell>
          <cell r="N27">
            <v>11.563345864110612</v>
          </cell>
          <cell r="O27">
            <v>0.72430816938005005</v>
          </cell>
          <cell r="P27">
            <v>0.99690988377291945</v>
          </cell>
          <cell r="Q27">
            <v>1.915174890514431</v>
          </cell>
          <cell r="R27">
            <v>2.4453551853669149</v>
          </cell>
          <cell r="S27">
            <v>0.25353757786721076</v>
          </cell>
          <cell r="T27">
            <v>0.33344448369615443</v>
          </cell>
        </row>
        <row r="28">
          <cell r="B28" t="str">
            <v>CPA_E36</v>
          </cell>
          <cell r="C28" t="str">
            <v>Natural water; water treatment and supply services</v>
          </cell>
          <cell r="D28">
            <v>1.5539860664676863</v>
          </cell>
          <cell r="E28">
            <v>2.1055023139415923</v>
          </cell>
          <cell r="F28">
            <v>1.5789499728239662</v>
          </cell>
          <cell r="G28">
            <v>2.1346641478946711</v>
          </cell>
          <cell r="H28">
            <v>1.7491187664647199</v>
          </cell>
          <cell r="I28">
            <v>2.7049963271945114</v>
          </cell>
          <cell r="K28">
            <v>0.27119608815262886</v>
          </cell>
          <cell r="L28">
            <v>0.3666440206419645</v>
          </cell>
          <cell r="M28">
            <v>6.9288402507384852</v>
          </cell>
          <cell r="N28">
            <v>10.715388679893362</v>
          </cell>
          <cell r="O28">
            <v>0.90508787363463339</v>
          </cell>
          <cell r="P28">
            <v>1.1515186697716182</v>
          </cell>
          <cell r="Q28">
            <v>1.4796031619163805</v>
          </cell>
          <cell r="R28">
            <v>1.9588839046938977</v>
          </cell>
          <cell r="S28">
            <v>7.4382904551306042E-2</v>
          </cell>
          <cell r="T28">
            <v>0.14661840924769437</v>
          </cell>
        </row>
        <row r="29">
          <cell r="B29" t="str">
            <v>CPA_E37-39</v>
          </cell>
          <cell r="C29" t="str">
            <v>Sewerage services; sewage sludge; waste collection, treatment and disposal services; materials recovery services; remediation services and other waste management services</v>
          </cell>
          <cell r="D29">
            <v>1.8050724172423247</v>
          </cell>
          <cell r="E29">
            <v>2.3663961723904463</v>
          </cell>
          <cell r="F29">
            <v>2.2761993912645337</v>
          </cell>
          <cell r="G29">
            <v>3.0773117056405881</v>
          </cell>
          <cell r="H29">
            <v>2.4126125010871013</v>
          </cell>
          <cell r="I29">
            <v>3.4945391551714731</v>
          </cell>
          <cell r="K29">
            <v>0.27601871618572177</v>
          </cell>
          <cell r="L29">
            <v>0.3731639809561369</v>
          </cell>
          <cell r="M29">
            <v>8.5938620929584726</v>
          </cell>
          <cell r="N29">
            <v>12.447745986748922</v>
          </cell>
          <cell r="O29">
            <v>0.74178518582015573</v>
          </cell>
          <cell r="P29">
            <v>0.99259821355112632</v>
          </cell>
          <cell r="Q29">
            <v>1.5781910888840425</v>
          </cell>
          <cell r="R29">
            <v>2.0659947892070978</v>
          </cell>
          <cell r="S29">
            <v>0.2268813283582824</v>
          </cell>
          <cell r="T29">
            <v>0.30040138318334886</v>
          </cell>
        </row>
        <row r="30">
          <cell r="B30" t="str">
            <v>CPA_F</v>
          </cell>
          <cell r="C30" t="str">
            <v>Constructions and construction works</v>
          </cell>
          <cell r="D30">
            <v>1.965284834044184</v>
          </cell>
          <cell r="E30">
            <v>2.7441933683094217</v>
          </cell>
          <cell r="F30">
            <v>1.7813858636073583</v>
          </cell>
          <cell r="G30">
            <v>2.4083477007241259</v>
          </cell>
          <cell r="H30">
            <v>1.63464622997498</v>
          </cell>
          <cell r="I30">
            <v>2.2752013847779988</v>
          </cell>
          <cell r="K30">
            <v>0.38301128659210393</v>
          </cell>
          <cell r="L30">
            <v>0.51781277165158734</v>
          </cell>
          <cell r="M30">
            <v>13.647054112875587</v>
          </cell>
          <cell r="N30">
            <v>18.994811137961069</v>
          </cell>
          <cell r="O30">
            <v>0.83333138251335881</v>
          </cell>
          <cell r="P30">
            <v>1.1813665511888862</v>
          </cell>
          <cell r="Q30">
            <v>1.8117369407726618</v>
          </cell>
          <cell r="R30">
            <v>2.4886269917335877</v>
          </cell>
          <cell r="S30">
            <v>0.15354789327152274</v>
          </cell>
          <cell r="T30">
            <v>0.25556637657583492</v>
          </cell>
        </row>
        <row r="31">
          <cell r="B31" t="str">
            <v>CPA_G45</v>
          </cell>
          <cell r="C31" t="str">
            <v>Wholesale and retail trade and repair services of motor vehicles and motorcycles</v>
          </cell>
          <cell r="D31">
            <v>1.5085159002991322</v>
          </cell>
          <cell r="E31">
            <v>2.2625469255989286</v>
          </cell>
          <cell r="F31">
            <v>1.302450942817251</v>
          </cell>
          <cell r="G31">
            <v>1.7608508058371328</v>
          </cell>
          <cell r="H31">
            <v>1.2448215408812937</v>
          </cell>
          <cell r="I31">
            <v>1.7168597454549579</v>
          </cell>
          <cell r="K31">
            <v>0.37077831404540013</v>
          </cell>
          <cell r="L31">
            <v>0.5012743832497526</v>
          </cell>
          <cell r="M31">
            <v>13.652254177501062</v>
          </cell>
          <cell r="N31">
            <v>18.829209539125419</v>
          </cell>
          <cell r="O31">
            <v>0.84849610133222353</v>
          </cell>
          <cell r="P31">
            <v>1.1854153974140804</v>
          </cell>
          <cell r="Q31">
            <v>1.3627404937402543</v>
          </cell>
          <cell r="R31">
            <v>2.0180113974321321</v>
          </cell>
          <cell r="S31">
            <v>0.14577540655887794</v>
          </cell>
          <cell r="T31">
            <v>0.24453552816679677</v>
          </cell>
        </row>
        <row r="32">
          <cell r="B32" t="str">
            <v>CPA_G46</v>
          </cell>
          <cell r="C32" t="str">
            <v>Wholesale trade services, except of motor vehicles and motorcycles</v>
          </cell>
          <cell r="D32">
            <v>1.7779321601402551</v>
          </cell>
          <cell r="E32">
            <v>2.6673522810684114</v>
          </cell>
          <cell r="F32">
            <v>1.4906658988952306</v>
          </cell>
          <cell r="G32">
            <v>2.0153083413844142</v>
          </cell>
          <cell r="H32">
            <v>1.6272382016405615</v>
          </cell>
          <cell r="I32">
            <v>2.39268058688624</v>
          </cell>
          <cell r="K32">
            <v>0.43735294948199399</v>
          </cell>
          <cell r="L32">
            <v>0.59128007682564343</v>
          </cell>
          <cell r="M32">
            <v>12.981676399078776</v>
          </cell>
          <cell r="N32">
            <v>19.088173491748002</v>
          </cell>
          <cell r="O32">
            <v>0.87291262418568827</v>
          </cell>
          <cell r="P32">
            <v>1.2703270421733457</v>
          </cell>
          <cell r="Q32">
            <v>1.6702365805973076</v>
          </cell>
          <cell r="R32">
            <v>2.4431638300703793</v>
          </cell>
          <cell r="S32">
            <v>0.10769557954294749</v>
          </cell>
          <cell r="T32">
            <v>0.22418845099803184</v>
          </cell>
        </row>
        <row r="33">
          <cell r="B33" t="str">
            <v>CPA_G47</v>
          </cell>
          <cell r="C33" t="str">
            <v>Retail trade services, except of motor vehicles and motorcycles</v>
          </cell>
          <cell r="D33">
            <v>1.783600006702321</v>
          </cell>
          <cell r="E33">
            <v>2.7601782261858978</v>
          </cell>
          <cell r="F33">
            <v>1.4231008136531567</v>
          </cell>
          <cell r="G33">
            <v>1.9239636074801805</v>
          </cell>
          <cell r="H33">
            <v>1.2618706973023368</v>
          </cell>
          <cell r="I33">
            <v>1.6182686079642485</v>
          </cell>
          <cell r="K33">
            <v>0.48021104384877666</v>
          </cell>
          <cell r="L33">
            <v>0.64922215166429786</v>
          </cell>
          <cell r="M33">
            <v>23.739520611855045</v>
          </cell>
          <cell r="N33">
            <v>30.444419587850042</v>
          </cell>
          <cell r="O33">
            <v>0.91360970382826734</v>
          </cell>
          <cell r="P33">
            <v>1.349968467907585</v>
          </cell>
          <cell r="Q33">
            <v>1.711824658713089</v>
          </cell>
          <cell r="R33">
            <v>2.5604943698199754</v>
          </cell>
          <cell r="S33">
            <v>7.1775347989231783E-2</v>
          </cell>
          <cell r="T33">
            <v>0.1996838563659212</v>
          </cell>
        </row>
        <row r="34">
          <cell r="B34" t="str">
            <v>CPA_H49</v>
          </cell>
          <cell r="C34" t="str">
            <v>Land transport services and transport services via pipelines</v>
          </cell>
          <cell r="D34">
            <v>1.8367656316944148</v>
          </cell>
          <cell r="E34">
            <v>2.5495382728830744</v>
          </cell>
          <cell r="F34">
            <v>1.782398000379894</v>
          </cell>
          <cell r="G34">
            <v>2.4097160607851054</v>
          </cell>
          <cell r="H34">
            <v>1.6281329560194362</v>
          </cell>
          <cell r="I34">
            <v>2.2194297593900458</v>
          </cell>
          <cell r="K34">
            <v>0.35049040335249021</v>
          </cell>
          <cell r="L34">
            <v>0.47384610728329701</v>
          </cell>
          <cell r="M34">
            <v>13.474745216549868</v>
          </cell>
          <cell r="N34">
            <v>18.368432641352683</v>
          </cell>
          <cell r="O34">
            <v>0.7726175264739118</v>
          </cell>
          <cell r="P34">
            <v>1.0911015788246876</v>
          </cell>
          <cell r="Q34">
            <v>1.6401544841490501</v>
          </cell>
          <cell r="R34">
            <v>2.259570870275657</v>
          </cell>
          <cell r="S34">
            <v>0.19661114754536413</v>
          </cell>
          <cell r="T34">
            <v>0.2899674026074176</v>
          </cell>
        </row>
        <row r="35">
          <cell r="B35" t="str">
            <v>CPA_H50</v>
          </cell>
          <cell r="C35" t="str">
            <v>Water transport services</v>
          </cell>
          <cell r="D35">
            <v>2.3031504745617775</v>
          </cell>
          <cell r="E35">
            <v>2.7359770826684033</v>
          </cell>
          <cell r="F35">
            <v>9.830130622064102</v>
          </cell>
          <cell r="G35">
            <v>13.289862104061259</v>
          </cell>
          <cell r="H35">
            <v>12.512562632360233</v>
          </cell>
          <cell r="I35">
            <v>17.92863239774244</v>
          </cell>
          <cell r="K35">
            <v>0.21283304617864646</v>
          </cell>
          <cell r="L35">
            <v>0.28774000505677805</v>
          </cell>
          <cell r="M35">
            <v>6.8653260912406315</v>
          </cell>
          <cell r="N35">
            <v>9.8369863469978647</v>
          </cell>
          <cell r="O35">
            <v>0.59429150730188707</v>
          </cell>
          <cell r="P35">
            <v>0.78768890241676592</v>
          </cell>
          <cell r="Q35">
            <v>1.9138430033878562</v>
          </cell>
          <cell r="R35">
            <v>2.2899796252505378</v>
          </cell>
          <cell r="S35">
            <v>0.38930747117392067</v>
          </cell>
          <cell r="T35">
            <v>0.44599745741786595</v>
          </cell>
        </row>
        <row r="36">
          <cell r="B36" t="str">
            <v>CPA_H51</v>
          </cell>
          <cell r="C36" t="str">
            <v>Air transport services</v>
          </cell>
          <cell r="D36">
            <v>2.0722258286158461</v>
          </cell>
          <cell r="E36">
            <v>2.6294572711082047</v>
          </cell>
          <cell r="F36">
            <v>2.0643269185096136</v>
          </cell>
          <cell r="G36">
            <v>2.7908703494861422</v>
          </cell>
          <cell r="H36">
            <v>3.2786056711657312</v>
          </cell>
          <cell r="I36">
            <v>5.2129547502005016</v>
          </cell>
          <cell r="K36">
            <v>0.27400641067555143</v>
          </cell>
          <cell r="L36">
            <v>0.37044344103966997</v>
          </cell>
          <cell r="M36">
            <v>6.4844799744603803</v>
          </cell>
          <cell r="N36">
            <v>10.310267252549547</v>
          </cell>
          <cell r="O36">
            <v>0.54828764135226404</v>
          </cell>
          <cell r="P36">
            <v>0.79727212482833687</v>
          </cell>
          <cell r="Q36">
            <v>1.6376587236702991</v>
          </cell>
          <cell r="R36">
            <v>2.1219061069159966</v>
          </cell>
          <cell r="S36">
            <v>0.43456710494554596</v>
          </cell>
          <cell r="T36">
            <v>0.50755116419220747</v>
          </cell>
        </row>
        <row r="37">
          <cell r="B37" t="str">
            <v>CPA_H52</v>
          </cell>
          <cell r="C37" t="str">
            <v>Warehousing and support services for transportation</v>
          </cell>
          <cell r="D37">
            <v>2.0351191673367528</v>
          </cell>
          <cell r="E37">
            <v>2.7592753987164205</v>
          </cell>
          <cell r="F37">
            <v>2.2325027661451262</v>
          </cell>
          <cell r="G37">
            <v>3.0182359776999692</v>
          </cell>
          <cell r="H37">
            <v>2.4233039061339228</v>
          </cell>
          <cell r="I37">
            <v>3.4537507963556919</v>
          </cell>
          <cell r="K37">
            <v>0.35608803559464874</v>
          </cell>
          <cell r="L37">
            <v>0.48141383587894304</v>
          </cell>
          <cell r="M37">
            <v>11.692294514747674</v>
          </cell>
          <cell r="N37">
            <v>16.664138323434603</v>
          </cell>
          <cell r="O37">
            <v>0.73295402454861314</v>
          </cell>
          <cell r="P37">
            <v>1.0565245402747032</v>
          </cell>
          <cell r="Q37">
            <v>1.802957322227869</v>
          </cell>
          <cell r="R37">
            <v>2.4322663191111111</v>
          </cell>
          <cell r="S37">
            <v>0.23216184510888502</v>
          </cell>
          <cell r="T37">
            <v>0.32700907960530806</v>
          </cell>
        </row>
        <row r="38">
          <cell r="B38" t="str">
            <v>CPA_H53</v>
          </cell>
          <cell r="C38" t="str">
            <v>Postal and courier services</v>
          </cell>
          <cell r="D38">
            <v>2.110030722934368</v>
          </cell>
          <cell r="E38">
            <v>3.0262447689986147</v>
          </cell>
          <cell r="F38">
            <v>1.8659928031380657</v>
          </cell>
          <cell r="G38">
            <v>2.5227321990222404</v>
          </cell>
          <cell r="H38">
            <v>1.6037892484680596</v>
          </cell>
          <cell r="I38">
            <v>2.143063719424934</v>
          </cell>
          <cell r="K38">
            <v>0.45052827789062033</v>
          </cell>
          <cell r="L38">
            <v>0.60909248486560896</v>
          </cell>
          <cell r="M38">
            <v>18.707665085538721</v>
          </cell>
          <cell r="N38">
            <v>24.998121391739108</v>
          </cell>
          <cell r="O38">
            <v>0.83041772920019041</v>
          </cell>
          <cell r="P38">
            <v>1.2398043208693383</v>
          </cell>
          <cell r="Q38">
            <v>1.9790837090636966</v>
          </cell>
          <cell r="R38">
            <v>2.7752955170606022</v>
          </cell>
          <cell r="S38">
            <v>0.13094701387067065</v>
          </cell>
          <cell r="T38">
            <v>0.25094925193801298</v>
          </cell>
        </row>
        <row r="39">
          <cell r="B39" t="str">
            <v>CPA_I</v>
          </cell>
          <cell r="C39" t="str">
            <v>Accommodation and food services</v>
          </cell>
          <cell r="D39">
            <v>1.7850414664437033</v>
          </cell>
          <cell r="E39">
            <v>2.5421151998180678</v>
          </cell>
          <cell r="F39">
            <v>1.5542825863859777</v>
          </cell>
          <cell r="G39">
            <v>2.101315032116633</v>
          </cell>
          <cell r="H39">
            <v>1.2725951321785032</v>
          </cell>
          <cell r="I39">
            <v>1.5681182933884192</v>
          </cell>
          <cell r="K39">
            <v>0.37227449939078699</v>
          </cell>
          <cell r="L39">
            <v>0.50329715361637173</v>
          </cell>
          <cell r="M39">
            <v>22.383197004232152</v>
          </cell>
          <cell r="N39">
            <v>27.581042705049413</v>
          </cell>
          <cell r="O39">
            <v>0.71746215946489</v>
          </cell>
          <cell r="P39">
            <v>1.0557410110932299</v>
          </cell>
          <cell r="Q39">
            <v>1.5206818007965721</v>
          </cell>
          <cell r="R39">
            <v>2.1785968902086594</v>
          </cell>
          <cell r="S39">
            <v>0.26435966564713131</v>
          </cell>
          <cell r="T39">
            <v>0.36351830960940834</v>
          </cell>
        </row>
        <row r="40">
          <cell r="B40" t="str">
            <v>CPA_J58</v>
          </cell>
          <cell r="C40" t="str">
            <v>Publishing services</v>
          </cell>
          <cell r="D40">
            <v>1.786591736484539</v>
          </cell>
          <cell r="E40">
            <v>2.4142019100015033</v>
          </cell>
          <cell r="F40">
            <v>2.0344249466001765</v>
          </cell>
          <cell r="G40">
            <v>2.7504443268223175</v>
          </cell>
          <cell r="H40">
            <v>2.3003272511083552</v>
          </cell>
          <cell r="I40">
            <v>3.3023939725694511</v>
          </cell>
          <cell r="K40">
            <v>0.30861361695540213</v>
          </cell>
          <cell r="L40">
            <v>0.41723071345227675</v>
          </cell>
          <cell r="M40">
            <v>9.8916368624741153</v>
          </cell>
          <cell r="N40">
            <v>14.200623818954881</v>
          </cell>
          <cell r="O40">
            <v>0.67662391063526239</v>
          </cell>
          <cell r="P40">
            <v>0.95705531303157021</v>
          </cell>
          <cell r="Q40">
            <v>1.4708087858727412</v>
          </cell>
          <cell r="R40">
            <v>2.0162169610909504</v>
          </cell>
          <cell r="S40">
            <v>0.3157829506117979</v>
          </cell>
          <cell r="T40">
            <v>0.39798494891055319</v>
          </cell>
        </row>
        <row r="41">
          <cell r="B41" t="str">
            <v>CPA_J59_60</v>
          </cell>
          <cell r="C41" t="str">
            <v>Motion picture, video and television programme production services, sound recording and music publishing; programming and broadcasting services</v>
          </cell>
          <cell r="D41">
            <v>1.881393533420626</v>
          </cell>
          <cell r="E41">
            <v>2.5359141135946959</v>
          </cell>
          <cell r="F41">
            <v>2.0156076387209998</v>
          </cell>
          <cell r="G41">
            <v>2.7250042348745458</v>
          </cell>
          <cell r="H41">
            <v>2.62432230751108</v>
          </cell>
          <cell r="I41">
            <v>3.9288632917246886</v>
          </cell>
          <cell r="K41">
            <v>0.32184622261195495</v>
          </cell>
          <cell r="L41">
            <v>0.43512055756668611</v>
          </cell>
          <cell r="M41">
            <v>9.0399901167061962</v>
          </cell>
          <cell r="N41">
            <v>13.533736014600031</v>
          </cell>
          <cell r="O41">
            <v>0.81692834972276873</v>
          </cell>
          <cell r="P41">
            <v>1.1093839725609127</v>
          </cell>
          <cell r="Q41">
            <v>1.7080439864636112</v>
          </cell>
          <cell r="R41">
            <v>2.2768379454191772</v>
          </cell>
          <cell r="S41">
            <v>0.17334954695701482</v>
          </cell>
          <cell r="T41">
            <v>0.25907616817551998</v>
          </cell>
        </row>
        <row r="42">
          <cell r="B42" t="str">
            <v>CPA_J61</v>
          </cell>
          <cell r="C42" t="str">
            <v>Telecommunications services</v>
          </cell>
          <cell r="D42">
            <v>2.0318771051111142</v>
          </cell>
          <cell r="E42">
            <v>2.5574597016250591</v>
          </cell>
          <cell r="F42">
            <v>2.8387818338855415</v>
          </cell>
          <cell r="G42">
            <v>3.8378960124063108</v>
          </cell>
          <cell r="H42">
            <v>3.9709474544632415</v>
          </cell>
          <cell r="I42">
            <v>6.1060750116233846</v>
          </cell>
          <cell r="K42">
            <v>0.25844378081069574</v>
          </cell>
          <cell r="L42">
            <v>0.3494035166650894</v>
          </cell>
          <cell r="M42">
            <v>6.711143036848668</v>
          </cell>
          <cell r="N42">
            <v>10.319638642075933</v>
          </cell>
          <cell r="O42">
            <v>0.83530596466998908</v>
          </cell>
          <cell r="P42">
            <v>1.0701489784305274</v>
          </cell>
          <cell r="Q42">
            <v>1.8762952943759419</v>
          </cell>
          <cell r="R42">
            <v>2.3330390773595213</v>
          </cell>
          <cell r="S42">
            <v>0.15558181073517185</v>
          </cell>
          <cell r="T42">
            <v>0.22442062426553733</v>
          </cell>
        </row>
        <row r="43">
          <cell r="B43" t="str">
            <v>CPA_J62_63</v>
          </cell>
          <cell r="C43" t="str">
            <v>Computer programming, consultancy and related services; Information services</v>
          </cell>
          <cell r="D43">
            <v>1.5770429944976903</v>
          </cell>
          <cell r="E43">
            <v>2.4575995199052181</v>
          </cell>
          <cell r="F43">
            <v>1.5352205612731114</v>
          </cell>
          <cell r="G43">
            <v>2.0755440942813306</v>
          </cell>
          <cell r="H43">
            <v>1.6214413998560939</v>
          </cell>
          <cell r="I43">
            <v>2.6576457640068454</v>
          </cell>
          <cell r="K43">
            <v>0.43299446966717037</v>
          </cell>
          <cell r="L43">
            <v>0.5853876224982999</v>
          </cell>
          <cell r="M43">
            <v>9.4601557127965155</v>
          </cell>
          <cell r="N43">
            <v>15.505797964200369</v>
          </cell>
          <cell r="O43">
            <v>0.82764572591926677</v>
          </cell>
          <cell r="P43">
            <v>1.2210996750888441</v>
          </cell>
          <cell r="Q43">
            <v>1.4075078866757547</v>
          </cell>
          <cell r="R43">
            <v>2.1727324607258196</v>
          </cell>
          <cell r="S43">
            <v>0.16953510782193473</v>
          </cell>
          <cell r="T43">
            <v>0.28486705917939731</v>
          </cell>
        </row>
        <row r="44">
          <cell r="B44" t="str">
            <v>CPA_K64</v>
          </cell>
          <cell r="C44" t="str">
            <v>Financial services, except insurance and pension funding</v>
          </cell>
          <cell r="D44">
            <v>1.7367985270957744</v>
          </cell>
          <cell r="E44">
            <v>2.5273743388916801</v>
          </cell>
          <cell r="F44">
            <v>1.7205532042431837</v>
          </cell>
          <cell r="G44">
            <v>2.3261048816349663</v>
          </cell>
          <cell r="H44">
            <v>2.1738183967324405</v>
          </cell>
          <cell r="I44">
            <v>3.5084746069019319</v>
          </cell>
          <cell r="K44">
            <v>0.38874841589736175</v>
          </cell>
          <cell r="L44">
            <v>0.52556909354306924</v>
          </cell>
          <cell r="M44">
            <v>8.8406169872474507</v>
          </cell>
          <cell r="N44">
            <v>14.268478110097258</v>
          </cell>
          <cell r="O44">
            <v>0.82137745948597563</v>
          </cell>
          <cell r="P44">
            <v>1.1746258499003051</v>
          </cell>
          <cell r="Q44">
            <v>1.6069727564195055</v>
          </cell>
          <cell r="R44">
            <v>2.2940019491857764</v>
          </cell>
          <cell r="S44">
            <v>0.12982577067626952</v>
          </cell>
          <cell r="T44">
            <v>0.2333723897059041</v>
          </cell>
        </row>
        <row r="45">
          <cell r="B45" t="str">
            <v>CPA_K65</v>
          </cell>
          <cell r="C45" t="str">
            <v>Insurance, reinsurance and pension funding services, except compulsory social security</v>
          </cell>
          <cell r="D45">
            <v>2.0935451537326553</v>
          </cell>
          <cell r="E45">
            <v>2.8688693661368059</v>
          </cell>
          <cell r="F45">
            <v>2.8021643773146812</v>
          </cell>
          <cell r="G45">
            <v>3.7883909786343413</v>
          </cell>
          <cell r="H45">
            <v>4.5776602344077695</v>
          </cell>
          <cell r="I45">
            <v>6.9575996471208219</v>
          </cell>
          <cell r="K45">
            <v>0.38124877447780242</v>
          </cell>
          <cell r="L45">
            <v>0.51542994034889522</v>
          </cell>
          <cell r="M45">
            <v>10.238732701689647</v>
          </cell>
          <cell r="N45">
            <v>15.561880826539003</v>
          </cell>
          <cell r="O45">
            <v>0.80431770083338516</v>
          </cell>
          <cell r="P45">
            <v>1.1507513078253089</v>
          </cell>
          <cell r="Q45">
            <v>1.9588623401314824</v>
          </cell>
          <cell r="R45">
            <v>2.6326375301036258</v>
          </cell>
          <cell r="S45">
            <v>0.13468281360117312</v>
          </cell>
          <cell r="T45">
            <v>0.23623183603317938</v>
          </cell>
        </row>
        <row r="46">
          <cell r="B46" t="str">
            <v>CPA_K66</v>
          </cell>
          <cell r="C46" t="str">
            <v>Services auxiliary to financial services and insurance services</v>
          </cell>
          <cell r="D46">
            <v>1.7426129355672224</v>
          </cell>
          <cell r="E46">
            <v>2.6467816682405267</v>
          </cell>
          <cell r="F46">
            <v>1.5440209184465257</v>
          </cell>
          <cell r="G46">
            <v>2.0874417523896196</v>
          </cell>
          <cell r="H46">
            <v>1.5463553501037504</v>
          </cell>
          <cell r="I46">
            <v>2.1853699703727765</v>
          </cell>
          <cell r="K46">
            <v>0.44460525769464609</v>
          </cell>
          <cell r="L46">
            <v>0.60108484746276647</v>
          </cell>
          <cell r="M46">
            <v>15.022188100083982</v>
          </cell>
          <cell r="N46">
            <v>21.229944825432391</v>
          </cell>
          <cell r="O46">
            <v>0.81102881128661775</v>
          </cell>
          <cell r="P46">
            <v>1.2150332656529299</v>
          </cell>
          <cell r="Q46">
            <v>1.5947565556121572</v>
          </cell>
          <cell r="R46">
            <v>2.3805006996455056</v>
          </cell>
          <cell r="S46">
            <v>0.14785637995506506</v>
          </cell>
          <cell r="T46">
            <v>0.26628096859502198</v>
          </cell>
        </row>
        <row r="47">
          <cell r="B47" t="str">
            <v>CPA_L68A</v>
          </cell>
          <cell r="C47" t="str">
            <v>Imputed rents of owner-occupied dwellings</v>
          </cell>
          <cell r="D47">
            <v>1.3014293637829946</v>
          </cell>
          <cell r="E47">
            <v>1.4320445103526913</v>
          </cell>
          <cell r="F47">
            <v>1</v>
          </cell>
          <cell r="G47">
            <v>1</v>
          </cell>
          <cell r="H47">
            <v>1</v>
          </cell>
          <cell r="I47">
            <v>1</v>
          </cell>
          <cell r="K47">
            <v>6.4227150089281676E-2</v>
          </cell>
          <cell r="L47">
            <v>8.6832006698622025E-2</v>
          </cell>
          <cell r="M47">
            <v>1.7817435361768492</v>
          </cell>
          <cell r="N47">
            <v>2.6785087363547806</v>
          </cell>
          <cell r="O47">
            <v>0.95979094929464615</v>
          </cell>
          <cell r="P47">
            <v>1.0181529553174011</v>
          </cell>
          <cell r="Q47">
            <v>1.2781019917023673</v>
          </cell>
          <cell r="R47">
            <v>1.3916096621520579</v>
          </cell>
          <cell r="S47">
            <v>2.3327372080627788E-2</v>
          </cell>
          <cell r="T47">
            <v>4.0434848200633096E-2</v>
          </cell>
        </row>
        <row r="48">
          <cell r="B48" t="str">
            <v>CPA_L68B</v>
          </cell>
          <cell r="C48" t="str">
            <v>Real estate services excluding imputed rents</v>
          </cell>
          <cell r="D48">
            <v>1.4669113395256885</v>
          </cell>
          <cell r="E48">
            <v>1.7436798972871503</v>
          </cell>
          <cell r="F48">
            <v>3.1065275502006684</v>
          </cell>
          <cell r="G48">
            <v>4.1998752968722171</v>
          </cell>
          <cell r="H48">
            <v>1</v>
          </cell>
          <cell r="I48">
            <v>1</v>
          </cell>
          <cell r="K48">
            <v>0.13609490297401386</v>
          </cell>
          <cell r="L48">
            <v>0.18399373956746667</v>
          </cell>
          <cell r="M48">
            <v>2.8822821550137063</v>
          </cell>
          <cell r="N48">
            <v>4.7824937125720561</v>
          </cell>
          <cell r="O48">
            <v>0.95055744813644205</v>
          </cell>
          <cell r="P48">
            <v>1.0742243325614003</v>
          </cell>
          <cell r="Q48">
            <v>1.429178111088842</v>
          </cell>
          <cell r="R48">
            <v>1.6696965736888978</v>
          </cell>
          <cell r="S48">
            <v>3.7733228436846795E-2</v>
          </cell>
          <cell r="T48">
            <v>7.3983323598253006E-2</v>
          </cell>
        </row>
        <row r="49">
          <cell r="B49" t="str">
            <v>CPA_M69_70</v>
          </cell>
          <cell r="C49" t="str">
            <v>Legal and accounting services; services of head offices; management consultancy services</v>
          </cell>
          <cell r="D49">
            <v>1.7831261097544262</v>
          </cell>
          <cell r="E49">
            <v>2.7071989453349241</v>
          </cell>
          <cell r="F49">
            <v>1.6636341662071421</v>
          </cell>
          <cell r="G49">
            <v>2.2491530896723089</v>
          </cell>
          <cell r="H49">
            <v>1.746233475641078</v>
          </cell>
          <cell r="I49">
            <v>2.6011864322522116</v>
          </cell>
          <cell r="K49">
            <v>0.45439266626391761</v>
          </cell>
          <cell r="L49">
            <v>0.61431695141363052</v>
          </cell>
          <cell r="M49">
            <v>12.958403510676172</v>
          </cell>
          <cell r="N49">
            <v>19.302815955492822</v>
          </cell>
          <cell r="O49">
            <v>0.81679100972205509</v>
          </cell>
          <cell r="P49">
            <v>1.2296890985883089</v>
          </cell>
          <cell r="Q49">
            <v>1.6091907714785121</v>
          </cell>
          <cell r="R49">
            <v>2.4122320545705445</v>
          </cell>
          <cell r="S49">
            <v>0.17393533827591443</v>
          </cell>
          <cell r="T49">
            <v>0.29496689076438071</v>
          </cell>
        </row>
        <row r="50">
          <cell r="B50" t="str">
            <v>CPA_M71</v>
          </cell>
          <cell r="C50" t="str">
            <v>Architectural and engineering services; technical testing and analysis services</v>
          </cell>
          <cell r="D50">
            <v>1.5910935330502154</v>
          </cell>
          <cell r="E50">
            <v>2.4088994513942779</v>
          </cell>
          <cell r="F50">
            <v>1.4827813546394333</v>
          </cell>
          <cell r="G50">
            <v>2.004648818134771</v>
          </cell>
          <cell r="H50">
            <v>1.4666852921409557</v>
          </cell>
          <cell r="I50">
            <v>2.1071689208926636</v>
          </cell>
          <cell r="K50">
            <v>0.40213822700385887</v>
          </cell>
          <cell r="L50">
            <v>0.54367147183755071</v>
          </cell>
          <cell r="M50">
            <v>12.857731646090327</v>
          </cell>
          <cell r="N50">
            <v>18.472546675824848</v>
          </cell>
          <cell r="O50">
            <v>0.81819289833845621</v>
          </cell>
          <cell r="P50">
            <v>1.1836083588369259</v>
          </cell>
          <cell r="Q50">
            <v>1.4148686415583029</v>
          </cell>
          <cell r="R50">
            <v>2.1255614448747404</v>
          </cell>
          <cell r="S50">
            <v>0.17622489149191298</v>
          </cell>
          <cell r="T50">
            <v>0.28333800651953805</v>
          </cell>
        </row>
        <row r="51">
          <cell r="B51" t="str">
            <v>CPA_M72</v>
          </cell>
          <cell r="C51" t="str">
            <v>Scientific research and development services</v>
          </cell>
          <cell r="D51">
            <v>1.4464746215726239</v>
          </cell>
          <cell r="E51">
            <v>2.4365001023066655</v>
          </cell>
          <cell r="F51">
            <v>1.2531475619185493</v>
          </cell>
          <cell r="G51">
            <v>1.6941950147190517</v>
          </cell>
          <cell r="H51">
            <v>1.365009729152596</v>
          </cell>
          <cell r="I51">
            <v>2.1586944702812003</v>
          </cell>
          <cell r="K51">
            <v>0.48682344133334171</v>
          </cell>
          <cell r="L51">
            <v>0.65816179388531426</v>
          </cell>
          <cell r="M51">
            <v>11.690128711683471</v>
          </cell>
          <cell r="N51">
            <v>18.48735263041155</v>
          </cell>
          <cell r="O51">
            <v>0.7791070767956918</v>
          </cell>
          <cell r="P51">
            <v>1.2214744023833832</v>
          </cell>
          <cell r="Q51">
            <v>1.2472566437029016</v>
          </cell>
          <cell r="R51">
            <v>2.1076123448236213</v>
          </cell>
          <cell r="S51">
            <v>0.19921797786972226</v>
          </cell>
          <cell r="T51">
            <v>0.32888775748304494</v>
          </cell>
        </row>
        <row r="52">
          <cell r="B52" t="str">
            <v>CPA_M73</v>
          </cell>
          <cell r="C52" t="str">
            <v>Advertising and market research services</v>
          </cell>
          <cell r="D52">
            <v>1.6360057037939506</v>
          </cell>
          <cell r="E52">
            <v>2.2469506329177005</v>
          </cell>
          <cell r="F52">
            <v>1.6764520541551571</v>
          </cell>
          <cell r="G52">
            <v>2.2664822554630542</v>
          </cell>
          <cell r="H52">
            <v>1.4866402972596842</v>
          </cell>
          <cell r="I52">
            <v>2.034025371428315</v>
          </cell>
          <cell r="K52">
            <v>0.30041884643277894</v>
          </cell>
          <cell r="L52">
            <v>0.40615177926439905</v>
          </cell>
          <cell r="M52">
            <v>11.392006358993969</v>
          </cell>
          <cell r="N52">
            <v>15.586574646455212</v>
          </cell>
          <cell r="O52">
            <v>0.68430305601029151</v>
          </cell>
          <cell r="P52">
            <v>0.95728802421277936</v>
          </cell>
          <cell r="Q52">
            <v>1.32589961185962</v>
          </cell>
          <cell r="R52">
            <v>1.8568252931387426</v>
          </cell>
          <cell r="S52">
            <v>0.31010609193433014</v>
          </cell>
          <cell r="T52">
            <v>0.39012533977895736</v>
          </cell>
        </row>
        <row r="53">
          <cell r="B53" t="str">
            <v>CPA_M74_75</v>
          </cell>
          <cell r="C53" t="str">
            <v>Other professional, scientific and technical services and veterinary services</v>
          </cell>
          <cell r="D53">
            <v>1.9236995002374944</v>
          </cell>
          <cell r="E53">
            <v>2.590651736307517</v>
          </cell>
          <cell r="F53">
            <v>2.5462197212184452</v>
          </cell>
          <cell r="G53">
            <v>3.4423661579513247</v>
          </cell>
          <cell r="H53">
            <v>1.8916248392024126</v>
          </cell>
          <cell r="I53">
            <v>2.5269578839175946</v>
          </cell>
          <cell r="K53">
            <v>0.32795921831005731</v>
          </cell>
          <cell r="L53">
            <v>0.44338503267835477</v>
          </cell>
          <cell r="M53">
            <v>13.633692716601416</v>
          </cell>
          <cell r="N53">
            <v>18.212790709415788</v>
          </cell>
          <cell r="O53">
            <v>0.81475639989305482</v>
          </cell>
          <cell r="P53">
            <v>1.1127667872078078</v>
          </cell>
          <cell r="Q53">
            <v>1.7516932037905177</v>
          </cell>
          <cell r="R53">
            <v>2.3312905675397895</v>
          </cell>
          <cell r="S53">
            <v>0.17200629644697613</v>
          </cell>
          <cell r="T53">
            <v>0.25936116876772713</v>
          </cell>
        </row>
        <row r="54">
          <cell r="B54" t="str">
            <v>CPA_N77</v>
          </cell>
          <cell r="C54" t="str">
            <v>Rental and leasing services</v>
          </cell>
          <cell r="D54">
            <v>1.4568223083861058</v>
          </cell>
          <cell r="E54">
            <v>1.6865380213432699</v>
          </cell>
          <cell r="F54">
            <v>2.4037569643826924</v>
          </cell>
          <cell r="G54">
            <v>3.2497633873368637</v>
          </cell>
          <cell r="H54">
            <v>2.2070112888008659</v>
          </cell>
          <cell r="I54">
            <v>3.0424180830016936</v>
          </cell>
          <cell r="K54">
            <v>0.1129576925911373</v>
          </cell>
          <cell r="L54">
            <v>0.15271334795487596</v>
          </cell>
          <cell r="M54">
            <v>4.1666062302484255</v>
          </cell>
          <cell r="N54">
            <v>5.7437667872296538</v>
          </cell>
          <cell r="O54">
            <v>0.8404673049648701</v>
          </cell>
          <cell r="P54">
            <v>0.94310984049939639</v>
          </cell>
          <cell r="Q54">
            <v>1.3039147112414162</v>
          </cell>
          <cell r="R54">
            <v>1.5035431320505164</v>
          </cell>
          <cell r="S54">
            <v>0.15290759714468974</v>
          </cell>
          <cell r="T54">
            <v>0.18299488929275384</v>
          </cell>
        </row>
        <row r="55">
          <cell r="B55" t="str">
            <v>CPA_N78</v>
          </cell>
          <cell r="C55" t="str">
            <v>Employment services</v>
          </cell>
          <cell r="D55">
            <v>1.2677794405856879</v>
          </cell>
          <cell r="E55">
            <v>2.4713465878349261</v>
          </cell>
          <cell r="F55">
            <v>1.091826915468787</v>
          </cell>
          <cell r="G55">
            <v>1.4760972876101943</v>
          </cell>
          <cell r="H55">
            <v>1.0649051962263103</v>
          </cell>
          <cell r="I55">
            <v>1.4024890838613406</v>
          </cell>
          <cell r="K55">
            <v>0.5918278992831576</v>
          </cell>
          <cell r="L55">
            <v>0.80012275250498022</v>
          </cell>
          <cell r="M55">
            <v>26.066622664401603</v>
          </cell>
          <cell r="N55">
            <v>34.329960891830069</v>
          </cell>
          <cell r="O55">
            <v>0.92534484787920523</v>
          </cell>
          <cell r="P55">
            <v>1.4631277539303684</v>
          </cell>
          <cell r="Q55">
            <v>1.196121644306416</v>
          </cell>
          <cell r="R55">
            <v>2.2420501350051874</v>
          </cell>
          <cell r="S55">
            <v>7.1657796279272393E-2</v>
          </cell>
          <cell r="T55">
            <v>0.22929645282973871</v>
          </cell>
        </row>
        <row r="56">
          <cell r="B56" t="str">
            <v>CPA_N79</v>
          </cell>
          <cell r="C56" t="str">
            <v>Travel agency, tour operator and other reservation services and related services</v>
          </cell>
          <cell r="D56">
            <v>2.3715195592927425</v>
          </cell>
          <cell r="E56">
            <v>3.009074962259271</v>
          </cell>
          <cell r="F56">
            <v>4.5458075166906111</v>
          </cell>
          <cell r="G56">
            <v>6.1457123380256791</v>
          </cell>
          <cell r="H56">
            <v>4.6188247171807513</v>
          </cell>
          <cell r="I56">
            <v>6.0791171669669124</v>
          </cell>
          <cell r="K56">
            <v>0.31350396666831798</v>
          </cell>
          <cell r="L56">
            <v>0.42384223020866751</v>
          </cell>
          <cell r="M56">
            <v>13.845057909492137</v>
          </cell>
          <cell r="N56">
            <v>18.222325887832771</v>
          </cell>
          <cell r="O56">
            <v>0.727795660753769</v>
          </cell>
          <cell r="P56">
            <v>1.0126708321636764</v>
          </cell>
          <cell r="Q56">
            <v>2.1273287083868442</v>
          </cell>
          <cell r="R56">
            <v>2.6813795246505565</v>
          </cell>
          <cell r="S56">
            <v>0.24419085090589851</v>
          </cell>
          <cell r="T56">
            <v>0.32769543760871434</v>
          </cell>
        </row>
        <row r="57">
          <cell r="B57" t="str">
            <v>CPA_N80-82</v>
          </cell>
          <cell r="C57" t="str">
            <v>Security and investigation services; services to buildings and landscape; office administrative, office support and other business support services</v>
          </cell>
          <cell r="D57">
            <v>1.6567305434616411</v>
          </cell>
          <cell r="E57">
            <v>2.569461666135787</v>
          </cell>
          <cell r="F57">
            <v>1.4465480296544768</v>
          </cell>
          <cell r="G57">
            <v>1.9556631117250429</v>
          </cell>
          <cell r="H57">
            <v>1.238472391691696</v>
          </cell>
          <cell r="I57">
            <v>1.5666339820967881</v>
          </cell>
          <cell r="K57">
            <v>0.44881562626329841</v>
          </cell>
          <cell r="L57">
            <v>0.60677706253456487</v>
          </cell>
          <cell r="M57">
            <v>23.649754997768291</v>
          </cell>
          <cell r="N57">
            <v>29.916298575826847</v>
          </cell>
          <cell r="O57">
            <v>0.85546743378703383</v>
          </cell>
          <cell r="P57">
            <v>1.2632977710614324</v>
          </cell>
          <cell r="Q57">
            <v>1.5230300105527297</v>
          </cell>
          <cell r="R57">
            <v>2.3162150752449886</v>
          </cell>
          <cell r="S57">
            <v>0.13370053290891193</v>
          </cell>
          <cell r="T57">
            <v>0.25324659089079848</v>
          </cell>
        </row>
        <row r="58">
          <cell r="B58" t="str">
            <v>CPA_O</v>
          </cell>
          <cell r="C58" t="str">
            <v>Public administration and defence services; compulsory social security services</v>
          </cell>
          <cell r="D58">
            <v>1.540851430047536</v>
          </cell>
          <cell r="E58">
            <v>2.5410077038437544</v>
          </cell>
          <cell r="F58">
            <v>1.2911380198397884</v>
          </cell>
          <cell r="G58">
            <v>1.7455562800424413</v>
          </cell>
          <cell r="H58">
            <v>1.3783912717247702</v>
          </cell>
          <cell r="I58">
            <v>2.072922318092977</v>
          </cell>
          <cell r="K58">
            <v>0.49180503790629876</v>
          </cell>
          <cell r="L58">
            <v>0.66489667199202673</v>
          </cell>
          <cell r="M58">
            <v>13.628056284626151</v>
          </cell>
          <cell r="N58">
            <v>20.49483525042924</v>
          </cell>
          <cell r="O58">
            <v>0.88469560237619727</v>
          </cell>
          <cell r="P58">
            <v>1.3315896112869028</v>
          </cell>
          <cell r="Q58">
            <v>1.477843098623018</v>
          </cell>
          <cell r="R58">
            <v>2.3470026999842197</v>
          </cell>
          <cell r="S58">
            <v>6.3008331424518227E-2</v>
          </cell>
          <cell r="T58">
            <v>0.19400500385953531</v>
          </cell>
        </row>
        <row r="59">
          <cell r="B59" t="str">
            <v>CPA_P</v>
          </cell>
          <cell r="C59" t="str">
            <v>Education services</v>
          </cell>
          <cell r="D59">
            <v>1.318515198760714</v>
          </cell>
          <cell r="E59">
            <v>2.4522474140410124</v>
          </cell>
          <cell r="F59">
            <v>1.1718431260531548</v>
          </cell>
          <cell r="G59">
            <v>1.5842753419657418</v>
          </cell>
          <cell r="H59">
            <v>1.1854285774382838</v>
          </cell>
          <cell r="I59">
            <v>1.715805438464318</v>
          </cell>
          <cell r="K59">
            <v>0.55748809433067059</v>
          </cell>
          <cell r="L59">
            <v>0.7536969937796012</v>
          </cell>
          <cell r="M59">
            <v>17.39748681458736</v>
          </cell>
          <cell r="N59">
            <v>25.181358928082997</v>
          </cell>
          <cell r="O59">
            <v>0.95220228151287523</v>
          </cell>
          <cell r="P59">
            <v>1.4587812512120224</v>
          </cell>
          <cell r="Q59">
            <v>1.2905702705510753</v>
          </cell>
          <cell r="R59">
            <v>2.2758105435967968</v>
          </cell>
          <cell r="S59">
            <v>2.7944928209638554E-2</v>
          </cell>
          <cell r="T59">
            <v>0.17643687044421699</v>
          </cell>
        </row>
        <row r="60">
          <cell r="B60" t="str">
            <v>CPA_Q86</v>
          </cell>
          <cell r="C60" t="str">
            <v>Human health services</v>
          </cell>
          <cell r="D60">
            <v>1.4800833201043906</v>
          </cell>
          <cell r="E60">
            <v>2.4938619714254244</v>
          </cell>
          <cell r="F60">
            <v>1.2608644111914895</v>
          </cell>
          <cell r="G60">
            <v>1.7046278224464502</v>
          </cell>
          <cell r="H60">
            <v>1.2604065139522727</v>
          </cell>
          <cell r="I60">
            <v>1.7433093904159676</v>
          </cell>
          <cell r="K60">
            <v>0.49850354500013117</v>
          </cell>
          <cell r="L60">
            <v>0.67395273024829205</v>
          </cell>
          <cell r="M60">
            <v>18.166831692180917</v>
          </cell>
          <cell r="N60">
            <v>25.127137897578848</v>
          </cell>
          <cell r="O60">
            <v>0.90325584026403916</v>
          </cell>
          <cell r="P60">
            <v>1.3562366568691586</v>
          </cell>
          <cell r="Q60">
            <v>1.4212282069295998</v>
          </cell>
          <cell r="R60">
            <v>2.30222597851406</v>
          </cell>
          <cell r="S60">
            <v>5.8855113174790807E-2</v>
          </cell>
          <cell r="T60">
            <v>0.19163599291136385</v>
          </cell>
        </row>
        <row r="61">
          <cell r="B61" t="str">
            <v>CPA_Q87_88</v>
          </cell>
          <cell r="C61" t="str">
            <v>Residential care services; social work services without accommodation</v>
          </cell>
          <cell r="D61">
            <v>1.5090133402036157</v>
          </cell>
          <cell r="E61">
            <v>2.8223635501361879</v>
          </cell>
          <cell r="F61">
            <v>1.1910685751022239</v>
          </cell>
          <cell r="G61">
            <v>1.6102672210743765</v>
          </cell>
          <cell r="H61">
            <v>1.1346119280446474</v>
          </cell>
          <cell r="I61">
            <v>1.4571199177837881</v>
          </cell>
          <cell r="K61">
            <v>0.64581132639251759</v>
          </cell>
          <cell r="L61">
            <v>0.87310574019567622</v>
          </cell>
          <cell r="M61">
            <v>31.722880787806456</v>
          </cell>
          <cell r="N61">
            <v>40.739957251334772</v>
          </cell>
          <cell r="O61">
            <v>0.89258321360202009</v>
          </cell>
          <cell r="P61">
            <v>1.4794198468340682</v>
          </cell>
          <cell r="Q61">
            <v>1.4437872106860459</v>
          </cell>
          <cell r="R61">
            <v>2.5851197952229574</v>
          </cell>
          <cell r="S61">
            <v>6.5226129517569967E-2</v>
          </cell>
          <cell r="T61">
            <v>0.23724375491323088</v>
          </cell>
        </row>
        <row r="62">
          <cell r="B62" t="str">
            <v>CPA_R90-92</v>
          </cell>
          <cell r="C62" t="str">
            <v>Creative, arts, entertainment, library, archive, museum, other cultural services; gambling and betting services</v>
          </cell>
          <cell r="D62">
            <v>1.4934447784376303</v>
          </cell>
          <cell r="E62">
            <v>2.0752207278536301</v>
          </cell>
          <cell r="F62">
            <v>1.4907733933068845</v>
          </cell>
          <cell r="G62">
            <v>2.0154536686402533</v>
          </cell>
          <cell r="H62">
            <v>1.3115965258770852</v>
          </cell>
          <cell r="I62">
            <v>1.6528938629749614</v>
          </cell>
          <cell r="K62">
            <v>0.28607563672975073</v>
          </cell>
          <cell r="L62">
            <v>0.38676045208762433</v>
          </cell>
          <cell r="M62">
            <v>15.34999809904134</v>
          </cell>
          <cell r="N62">
            <v>19.34430074646329</v>
          </cell>
          <cell r="O62">
            <v>0.83140573291135333</v>
          </cell>
          <cell r="P62">
            <v>1.0913572956161641</v>
          </cell>
          <cell r="Q62">
            <v>1.3609545899449482</v>
          </cell>
          <cell r="R62">
            <v>1.8665317337613474</v>
          </cell>
          <cell r="S62">
            <v>0.13249018849268243</v>
          </cell>
          <cell r="T62">
            <v>0.20868899409228273</v>
          </cell>
        </row>
        <row r="63">
          <cell r="B63" t="str">
            <v>CPA_R93</v>
          </cell>
          <cell r="C63" t="str">
            <v>Sporting services and amusement and recreation services</v>
          </cell>
          <cell r="D63">
            <v>1.5965351281263531</v>
          </cell>
          <cell r="E63">
            <v>2.288792279895199</v>
          </cell>
          <cell r="F63">
            <v>1.515086320417234</v>
          </cell>
          <cell r="G63">
            <v>2.0483235725169511</v>
          </cell>
          <cell r="H63">
            <v>1.5046522615769455</v>
          </cell>
          <cell r="I63">
            <v>2.0129219907977669</v>
          </cell>
          <cell r="K63">
            <v>0.34040235879773223</v>
          </cell>
          <cell r="L63">
            <v>0.46020755799164875</v>
          </cell>
          <cell r="M63">
            <v>14.0700147465983</v>
          </cell>
          <cell r="N63">
            <v>18.822848851862943</v>
          </cell>
          <cell r="O63">
            <v>0.91001591787140668</v>
          </cell>
          <cell r="P63">
            <v>1.2193331534438541</v>
          </cell>
          <cell r="Q63">
            <v>1.5482037579135663</v>
          </cell>
          <cell r="R63">
            <v>2.1497916955536431</v>
          </cell>
          <cell r="S63">
            <v>4.8331370212786461E-2</v>
          </cell>
          <cell r="T63">
            <v>0.13900058434155579</v>
          </cell>
        </row>
        <row r="64">
          <cell r="B64" t="str">
            <v>CPA_S94</v>
          </cell>
          <cell r="C64" t="str">
            <v>Services furnished by membership organisations</v>
          </cell>
          <cell r="D64">
            <v>1.4377250873889249</v>
          </cell>
          <cell r="E64">
            <v>2.7017440063661797</v>
          </cell>
          <cell r="F64">
            <v>1.1626052168753136</v>
          </cell>
          <cell r="G64">
            <v>1.5717861346679469</v>
          </cell>
          <cell r="H64">
            <v>1.1752227426415243</v>
          </cell>
          <cell r="I64">
            <v>1.6855748279835412</v>
          </cell>
          <cell r="K64">
            <v>0.62155373979941553</v>
          </cell>
          <cell r="L64">
            <v>0.84031065402702854</v>
          </cell>
          <cell r="M64">
            <v>19.984306063298799</v>
          </cell>
          <cell r="N64">
            <v>28.66268838475856</v>
          </cell>
          <cell r="O64">
            <v>0.91695526704970176</v>
          </cell>
          <cell r="P64">
            <v>1.4817494865536593</v>
          </cell>
          <cell r="Q64">
            <v>1.3879921977411078</v>
          </cell>
          <cell r="R64">
            <v>2.4864547165645758</v>
          </cell>
          <cell r="S64">
            <v>4.9732889647817302E-2</v>
          </cell>
          <cell r="T64">
            <v>0.21528928980160483</v>
          </cell>
        </row>
        <row r="65">
          <cell r="B65" t="str">
            <v>CPA_S95</v>
          </cell>
          <cell r="C65" t="str">
            <v>Repair services of computers and personal and household goods</v>
          </cell>
          <cell r="D65">
            <v>1.5267440985005698</v>
          </cell>
          <cell r="E65">
            <v>2.4214864762859984</v>
          </cell>
          <cell r="F65">
            <v>1.3063726195986116</v>
          </cell>
          <cell r="G65">
            <v>1.7661527235475651</v>
          </cell>
          <cell r="H65">
            <v>1.1595509872355176</v>
          </cell>
          <cell r="I65">
            <v>1.4433708523707227</v>
          </cell>
          <cell r="K65">
            <v>0.439970053232693</v>
          </cell>
          <cell r="L65">
            <v>0.59481827476990534</v>
          </cell>
          <cell r="M65">
            <v>25.097489003307906</v>
          </cell>
          <cell r="N65">
            <v>31.240527147006496</v>
          </cell>
          <cell r="O65">
            <v>0.85841669128007736</v>
          </cell>
          <cell r="P65">
            <v>1.2582092223343766</v>
          </cell>
          <cell r="Q65">
            <v>1.3911166157645942</v>
          </cell>
          <cell r="R65">
            <v>2.1686690330935359</v>
          </cell>
          <cell r="S65">
            <v>0.13562748273597544</v>
          </cell>
          <cell r="T65">
            <v>0.25281744319246219</v>
          </cell>
        </row>
        <row r="66">
          <cell r="B66" t="str">
            <v>CPA_S96</v>
          </cell>
          <cell r="C66" t="str">
            <v>Other personal services</v>
          </cell>
          <cell r="D66">
            <v>1.5087597284713463</v>
          </cell>
          <cell r="E66">
            <v>2.0261807565063181</v>
          </cell>
          <cell r="F66">
            <v>1.5489897784961424</v>
          </cell>
          <cell r="G66">
            <v>2.0941594113315638</v>
          </cell>
          <cell r="H66">
            <v>1.2915878079480163</v>
          </cell>
          <cell r="I66">
            <v>1.5368943056241982</v>
          </cell>
          <cell r="K66">
            <v>0.25443050748497653</v>
          </cell>
          <cell r="L66">
            <v>0.34397776484801795</v>
          </cell>
          <cell r="M66">
            <v>18.704416474268353</v>
          </cell>
          <cell r="N66">
            <v>22.256877149527465</v>
          </cell>
          <cell r="O66">
            <v>0.94178994480198086</v>
          </cell>
          <cell r="P66">
            <v>1.172986172403069</v>
          </cell>
          <cell r="Q66">
            <v>1.4603062004562823</v>
          </cell>
          <cell r="R66">
            <v>1.9099573862212873</v>
          </cell>
          <cell r="S66">
            <v>4.8453528015063974E-2</v>
          </cell>
          <cell r="T66">
            <v>0.11622337028503021</v>
          </cell>
        </row>
        <row r="67">
          <cell r="B67" t="str">
            <v>CPA_T</v>
          </cell>
          <cell r="C67" t="str">
            <v>Services of households as employers; undifferentiated goods and services produced by households for own use</v>
          </cell>
          <cell r="D67">
            <v>1</v>
          </cell>
          <cell r="E67">
            <v>2.9838974383457719</v>
          </cell>
          <cell r="F67">
            <v>1</v>
          </cell>
          <cell r="G67">
            <v>1.3519517303495099</v>
          </cell>
          <cell r="H67">
            <v>1</v>
          </cell>
          <cell r="I67">
            <v>1.111707918145979</v>
          </cell>
          <cell r="K67">
            <v>0.97553830379376005</v>
          </cell>
          <cell r="L67">
            <v>1.3188806978361998</v>
          </cell>
          <cell r="M67">
            <v>121.93277650356384</v>
          </cell>
          <cell r="N67">
            <v>135.55363312053592</v>
          </cell>
          <cell r="O67">
            <v>1</v>
          </cell>
          <cell r="P67">
            <v>1.8864533500598357</v>
          </cell>
          <cell r="Q67">
            <v>1</v>
          </cell>
          <cell r="R67">
            <v>2.7240540821778123</v>
          </cell>
          <cell r="S67">
            <v>0</v>
          </cell>
          <cell r="T67">
            <v>0.25984335616795995</v>
          </cell>
        </row>
        <row r="68">
          <cell r="B68" t="str">
            <v>CPA_U</v>
          </cell>
          <cell r="C68" t="str">
            <v>Services provided by extraterritorial organisations and bodies</v>
          </cell>
          <cell r="D68">
            <v>1</v>
          </cell>
          <cell r="E68">
            <v>1</v>
          </cell>
          <cell r="F68">
            <v>1</v>
          </cell>
          <cell r="G68">
            <v>1</v>
          </cell>
          <cell r="H68">
            <v>1</v>
          </cell>
          <cell r="I68">
            <v>1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EMPL"/>
      <sheetName val="USE_Data"/>
      <sheetName val="Sets"/>
      <sheetName val="Dimensions"/>
      <sheetName val="unit"/>
      <sheetName val="stk_flow"/>
      <sheetName val="induse"/>
      <sheetName val="prod_na"/>
      <sheetName val="SIOT_Eurostat"/>
      <sheetName val="ID_TypeI"/>
      <sheetName val="TypeI"/>
      <sheetName val="INVERSE_TypeI"/>
      <sheetName val="ID_TypeII"/>
      <sheetName val="TypeII"/>
      <sheetName val="INVERSE_TypeII"/>
      <sheetName val="Output"/>
      <sheetName val="Import"/>
      <sheetName val="Income"/>
      <sheetName val="VA"/>
      <sheetName val="Employment"/>
      <sheetName val="Multiplie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4">
          <cell r="B4" t="str">
            <v>CPA_A01</v>
          </cell>
          <cell r="C4" t="str">
            <v>Products of agriculture, hunting and related services</v>
          </cell>
          <cell r="D4">
            <v>1.6486763813574121</v>
          </cell>
          <cell r="E4">
            <v>1.8193928927874898</v>
          </cell>
          <cell r="F4">
            <v>2.5880732180838546</v>
          </cell>
          <cell r="G4">
            <v>3.1001978986207734</v>
          </cell>
          <cell r="H4">
            <v>1.2879747599391467</v>
          </cell>
          <cell r="I4">
            <v>1.3480487983809011</v>
          </cell>
          <cell r="K4">
            <v>0.10025961118758329</v>
          </cell>
          <cell r="L4">
            <v>0.12009885723032535</v>
          </cell>
          <cell r="M4">
            <v>45.813973291778922</v>
          </cell>
          <cell r="N4">
            <v>47.950840005556657</v>
          </cell>
          <cell r="O4">
            <v>0.7139135886864415</v>
          </cell>
          <cell r="P4">
            <v>0.79617284066405469</v>
          </cell>
          <cell r="Q4">
            <v>1.4038226536488063</v>
          </cell>
          <cell r="R4">
            <v>1.5509322333013158</v>
          </cell>
          <cell r="S4">
            <v>0.2448527738437245</v>
          </cell>
          <cell r="T4">
            <v>0.26845967463428722</v>
          </cell>
        </row>
        <row r="5">
          <cell r="B5" t="str">
            <v>CPA_A02</v>
          </cell>
          <cell r="C5" t="str">
            <v>Products of forestry, logging and related services</v>
          </cell>
          <cell r="D5">
            <v>1.3692370595996495</v>
          </cell>
          <cell r="E5">
            <v>1.6693328224720192</v>
          </cell>
          <cell r="F5">
            <v>1.278863388282776</v>
          </cell>
          <cell r="G5">
            <v>1.5319232706687873</v>
          </cell>
          <cell r="H5">
            <v>1.1402141767184339</v>
          </cell>
          <cell r="I5">
            <v>1.2310636460007192</v>
          </cell>
          <cell r="K5">
            <v>0.17624238131733225</v>
          </cell>
          <cell r="L5">
            <v>0.21111700256009233</v>
          </cell>
          <cell r="M5">
            <v>47.143933124685461</v>
          </cell>
          <cell r="N5">
            <v>50.900246097905821</v>
          </cell>
          <cell r="O5">
            <v>0.7931977921134159</v>
          </cell>
          <cell r="P5">
            <v>0.93779805818459272</v>
          </cell>
          <cell r="Q5">
            <v>1.1888486805532776</v>
          </cell>
          <cell r="R5">
            <v>1.4474467573405663</v>
          </cell>
          <cell r="S5">
            <v>0.18038834990624961</v>
          </cell>
          <cell r="T5">
            <v>0.22188598152050515</v>
          </cell>
        </row>
        <row r="6">
          <cell r="B6" t="str">
            <v>CPA_A03</v>
          </cell>
          <cell r="C6" t="str">
            <v>Fish and other fishing products; aquaculture products; support services to fishing</v>
          </cell>
          <cell r="D6">
            <v>1.4639126342694126</v>
          </cell>
          <cell r="E6">
            <v>1.6871382801277675</v>
          </cell>
          <cell r="F6">
            <v>1.6227736795018959</v>
          </cell>
          <cell r="G6">
            <v>1.9438860987301017</v>
          </cell>
          <cell r="H6">
            <v>1.2301691646715174</v>
          </cell>
          <cell r="I6">
            <v>1.3548096242546426</v>
          </cell>
          <cell r="K6">
            <v>0.13109755039729812</v>
          </cell>
          <cell r="L6">
            <v>0.15703896915132276</v>
          </cell>
          <cell r="M6">
            <v>27.577302942675381</v>
          </cell>
          <cell r="N6">
            <v>30.371428995864132</v>
          </cell>
          <cell r="O6">
            <v>0.78772941400822616</v>
          </cell>
          <cell r="P6">
            <v>0.89529003891033954</v>
          </cell>
          <cell r="Q6">
            <v>1.2952215781078238</v>
          </cell>
          <cell r="R6">
            <v>1.4875792513920081</v>
          </cell>
          <cell r="S6">
            <v>0.16869101511366727</v>
          </cell>
          <cell r="T6">
            <v>0.19955894716982217</v>
          </cell>
        </row>
        <row r="7">
          <cell r="B7" t="str">
            <v>CPA_B</v>
          </cell>
          <cell r="C7" t="str">
            <v>Mining and quarrying</v>
          </cell>
          <cell r="D7">
            <v>1.0693954810719648</v>
          </cell>
          <cell r="E7">
            <v>1.1244295453490918</v>
          </cell>
          <cell r="F7">
            <v>1.509809396233101</v>
          </cell>
          <cell r="G7">
            <v>1.8085685848506421</v>
          </cell>
          <cell r="H7">
            <v>2.2859697494241358</v>
          </cell>
          <cell r="I7">
            <v>3.0683400418601869</v>
          </cell>
          <cell r="K7">
            <v>3.2320798031051264E-2</v>
          </cell>
          <cell r="L7">
            <v>3.8716396985011857E-2</v>
          </cell>
          <cell r="M7">
            <v>2.0127582757973292</v>
          </cell>
          <cell r="N7">
            <v>2.7016222825215346</v>
          </cell>
          <cell r="O7">
            <v>0.1134456661694206</v>
          </cell>
          <cell r="P7">
            <v>0.13996366916047048</v>
          </cell>
          <cell r="Q7">
            <v>0.18669402627885137</v>
          </cell>
          <cell r="R7">
            <v>0.23411789872421465</v>
          </cell>
          <cell r="S7">
            <v>0.88270142732314527</v>
          </cell>
          <cell r="T7">
            <v>0.89031160916559482</v>
          </cell>
        </row>
        <row r="8">
          <cell r="B8" t="str">
            <v>CPA_C10-12</v>
          </cell>
          <cell r="C8" t="str">
            <v>Food, beverages and tobacco products</v>
          </cell>
          <cell r="D8">
            <v>1.8090260038865535</v>
          </cell>
          <cell r="E8">
            <v>2.0756990786590137</v>
          </cell>
          <cell r="F8">
            <v>2.1071046153632622</v>
          </cell>
          <cell r="G8">
            <v>2.5240558323770217</v>
          </cell>
          <cell r="H8">
            <v>3.6608145056483772</v>
          </cell>
          <cell r="I8">
            <v>4.2863107291385489</v>
          </cell>
          <cell r="K8">
            <v>0.15661366652185157</v>
          </cell>
          <cell r="L8">
            <v>0.18760418231359616</v>
          </cell>
          <cell r="M8">
            <v>19.535930732961269</v>
          </cell>
          <cell r="N8">
            <v>22.873890325554338</v>
          </cell>
          <cell r="O8">
            <v>0.60865049807306593</v>
          </cell>
          <cell r="P8">
            <v>0.73714613958772734</v>
          </cell>
          <cell r="Q8">
            <v>1.4525653522331012</v>
          </cell>
          <cell r="R8">
            <v>1.682362479680183</v>
          </cell>
          <cell r="S8">
            <v>0.35646043284802603</v>
          </cell>
          <cell r="T8">
            <v>0.39333633176918137</v>
          </cell>
        </row>
        <row r="9">
          <cell r="B9" t="str">
            <v>CPA_C13-15</v>
          </cell>
          <cell r="C9" t="str">
            <v>Textiles, wearing apparel, leather and related products</v>
          </cell>
          <cell r="D9">
            <v>1.3453270962999269</v>
          </cell>
          <cell r="E9">
            <v>1.5026699536506984</v>
          </cell>
          <cell r="F9">
            <v>1.6505154289464732</v>
          </cell>
          <cell r="G9">
            <v>1.9771173507407471</v>
          </cell>
          <cell r="H9">
            <v>1.6476247837886213</v>
          </cell>
          <cell r="I9">
            <v>2.0011010322967469</v>
          </cell>
          <cell r="K9">
            <v>9.2405436175942046E-2</v>
          </cell>
          <cell r="L9">
            <v>0.11069050792384119</v>
          </cell>
          <cell r="M9">
            <v>9.1800916763755058</v>
          </cell>
          <cell r="N9">
            <v>11.149559724352008</v>
          </cell>
          <cell r="O9">
            <v>0.23915834030909611</v>
          </cell>
          <cell r="P9">
            <v>0.31497353616375107</v>
          </cell>
          <cell r="Q9">
            <v>0.60274033727552223</v>
          </cell>
          <cell r="R9">
            <v>0.73832559152128518</v>
          </cell>
          <cell r="S9">
            <v>0.74258673570606826</v>
          </cell>
          <cell r="T9">
            <v>0.76434431025154304</v>
          </cell>
        </row>
        <row r="10">
          <cell r="B10" t="str">
            <v>CPA_C16</v>
          </cell>
          <cell r="C10" t="str">
            <v>Wood and of products of wood and cork, except furniture; articles of straw and plaiting materials</v>
          </cell>
          <cell r="D10">
            <v>1.6059725819108117</v>
          </cell>
          <cell r="E10">
            <v>1.8469953354972448</v>
          </cell>
          <cell r="F10">
            <v>1.8421975632832559</v>
          </cell>
          <cell r="G10">
            <v>2.2067293052719275</v>
          </cell>
          <cell r="H10">
            <v>1.6674169763128908</v>
          </cell>
          <cell r="I10">
            <v>1.9277845692886511</v>
          </cell>
          <cell r="K10">
            <v>0.1415495628367133</v>
          </cell>
          <cell r="L10">
            <v>0.16955921269567803</v>
          </cell>
          <cell r="M10">
            <v>19.320450158076621</v>
          </cell>
          <cell r="N10">
            <v>22.33734345731013</v>
          </cell>
          <cell r="O10">
            <v>0.36923447028389816</v>
          </cell>
          <cell r="P10">
            <v>0.48537057951856483</v>
          </cell>
          <cell r="Q10">
            <v>0.99499182619765802</v>
          </cell>
          <cell r="R10">
            <v>1.2026855968222585</v>
          </cell>
          <cell r="S10">
            <v>0.61098068971748454</v>
          </cell>
          <cell r="T10">
            <v>0.64430962893092159</v>
          </cell>
        </row>
        <row r="11">
          <cell r="B11" t="str">
            <v>CPA_C17</v>
          </cell>
          <cell r="C11" t="str">
            <v>Paper and paper products</v>
          </cell>
          <cell r="D11">
            <v>1.6265151899694512</v>
          </cell>
          <cell r="E11">
            <v>1.8530783128192669</v>
          </cell>
          <cell r="F11">
            <v>2.0342860006312105</v>
          </cell>
          <cell r="G11">
            <v>2.4368279615442496</v>
          </cell>
          <cell r="H11">
            <v>2.654396512706382</v>
          </cell>
          <cell r="I11">
            <v>3.4823349871339628</v>
          </cell>
          <cell r="K11">
            <v>0.13305760770346331</v>
          </cell>
          <cell r="L11">
            <v>0.15938688013749211</v>
          </cell>
          <cell r="M11">
            <v>9.0919881735732666</v>
          </cell>
          <cell r="N11">
            <v>11.927889585403719</v>
          </cell>
          <cell r="O11">
            <v>0.37716933071847436</v>
          </cell>
          <cell r="P11">
            <v>0.48633810915248915</v>
          </cell>
          <cell r="Q11">
            <v>1.038177509781568</v>
          </cell>
          <cell r="R11">
            <v>1.2334111488009993</v>
          </cell>
          <cell r="S11">
            <v>0.58833200330732649</v>
          </cell>
          <cell r="T11">
            <v>0.61966144601390538</v>
          </cell>
        </row>
        <row r="12">
          <cell r="B12" t="str">
            <v>CPA_C18</v>
          </cell>
          <cell r="C12" t="str">
            <v>Printing and recording services</v>
          </cell>
          <cell r="D12">
            <v>1.7803861892756645</v>
          </cell>
          <cell r="E12">
            <v>2.2172569798027393</v>
          </cell>
          <cell r="F12">
            <v>1.5029037897299864</v>
          </cell>
          <cell r="G12">
            <v>1.8002965055987639</v>
          </cell>
          <cell r="H12">
            <v>1.4867976837615979</v>
          </cell>
          <cell r="I12">
            <v>1.8569857338906264</v>
          </cell>
          <cell r="K12">
            <v>0.2565685956826495</v>
          </cell>
          <cell r="L12">
            <v>0.30733806742003189</v>
          </cell>
          <cell r="M12">
            <v>21.962632549150189</v>
          </cell>
          <cell r="N12">
            <v>27.430965065313767</v>
          </cell>
          <cell r="O12">
            <v>0.7378080869661493</v>
          </cell>
          <cell r="P12">
            <v>0.94831300027879584</v>
          </cell>
          <cell r="Q12">
            <v>1.5594874766850004</v>
          </cell>
          <cell r="R12">
            <v>1.9359471279426974</v>
          </cell>
          <cell r="S12">
            <v>0.22089729735526173</v>
          </cell>
          <cell r="T12">
            <v>0.28130835732757947</v>
          </cell>
        </row>
        <row r="13">
          <cell r="B13" t="str">
            <v>CPA_C19</v>
          </cell>
          <cell r="C13" t="str">
            <v>Coke and refined petroleum products</v>
          </cell>
          <cell r="D13">
            <v>1.7954645345786955</v>
          </cell>
          <cell r="E13">
            <v>1.8982695847335596</v>
          </cell>
          <cell r="F13">
            <v>4.632912380192499</v>
          </cell>
          <cell r="G13">
            <v>5.5496672679921106</v>
          </cell>
          <cell r="H13">
            <v>18.362002275956023</v>
          </cell>
          <cell r="I13">
            <v>24.336803151859986</v>
          </cell>
          <cell r="K13">
            <v>6.0376083545193762E-2</v>
          </cell>
          <cell r="L13">
            <v>7.2323227189199882E-2</v>
          </cell>
          <cell r="M13">
            <v>3.9546946542100767</v>
          </cell>
          <cell r="N13">
            <v>5.2415103690108129</v>
          </cell>
          <cell r="O13">
            <v>0.22576736590516375</v>
          </cell>
          <cell r="P13">
            <v>0.27530367879264755</v>
          </cell>
          <cell r="Q13">
            <v>1.0529930709076136</v>
          </cell>
          <cell r="R13">
            <v>1.1415820866258237</v>
          </cell>
          <cell r="S13">
            <v>0.74247143932541848</v>
          </cell>
          <cell r="T13">
            <v>0.7566874551017766</v>
          </cell>
        </row>
        <row r="14">
          <cell r="B14" t="str">
            <v>CPA_C20</v>
          </cell>
          <cell r="C14" t="str">
            <v>Chemicals and chemical products</v>
          </cell>
          <cell r="D14">
            <v>1.3019498803481355</v>
          </cell>
          <cell r="E14">
            <v>1.4239993024574746</v>
          </cell>
          <cell r="F14">
            <v>1.7196506001401495</v>
          </cell>
          <cell r="G14">
            <v>2.0599329028502447</v>
          </cell>
          <cell r="H14">
            <v>2.5427695311446339</v>
          </cell>
          <cell r="I14">
            <v>3.4222677595262794</v>
          </cell>
          <cell r="K14">
            <v>7.1678055648198818E-2</v>
          </cell>
          <cell r="L14">
            <v>8.5861619348734056E-2</v>
          </cell>
          <cell r="M14">
            <v>4.4168196261580928</v>
          </cell>
          <cell r="N14">
            <v>5.9445180623347564</v>
          </cell>
          <cell r="O14">
            <v>0.23478349176233196</v>
          </cell>
          <cell r="P14">
            <v>0.29359264901907656</v>
          </cell>
          <cell r="Q14">
            <v>0.56338114664847827</v>
          </cell>
          <cell r="R14">
            <v>0.66855339409503212</v>
          </cell>
          <cell r="S14">
            <v>0.73856870057701207</v>
          </cell>
          <cell r="T14">
            <v>0.75544585308642687</v>
          </cell>
        </row>
        <row r="15">
          <cell r="B15" t="str">
            <v>CPA_C21</v>
          </cell>
          <cell r="C15" t="str">
            <v>Basic pharmaceutical products and pharmaceutical preparations</v>
          </cell>
          <cell r="D15">
            <v>1.2558864842333004</v>
          </cell>
          <cell r="E15">
            <v>1.401682111813408</v>
          </cell>
          <cell r="F15">
            <v>1.680129126815693</v>
          </cell>
          <cell r="G15">
            <v>2.0125909699811326</v>
          </cell>
          <cell r="H15">
            <v>2.8670183815965791</v>
          </cell>
          <cell r="I15">
            <v>3.8925642228840132</v>
          </cell>
          <cell r="K15">
            <v>8.5623896666950236E-2</v>
          </cell>
          <cell r="L15">
            <v>0.10256704588718524</v>
          </cell>
          <cell r="M15">
            <v>5.1017809269343184</v>
          </cell>
          <cell r="N15">
            <v>6.9267117492694705</v>
          </cell>
          <cell r="O15">
            <v>0.26267709276325168</v>
          </cell>
          <cell r="P15">
            <v>0.33292828970888849</v>
          </cell>
          <cell r="Q15">
            <v>0.53000996148775004</v>
          </cell>
          <cell r="R15">
            <v>0.6556447539797946</v>
          </cell>
          <cell r="S15">
            <v>0.72587639876433574</v>
          </cell>
          <cell r="T15">
            <v>0.74603720738882029</v>
          </cell>
        </row>
        <row r="16">
          <cell r="B16" t="str">
            <v>CPA_C22</v>
          </cell>
          <cell r="C16" t="str">
            <v>Rubber and plastic products</v>
          </cell>
          <cell r="D16">
            <v>1.5877369864628372</v>
          </cell>
          <cell r="E16">
            <v>1.8261927324774248</v>
          </cell>
          <cell r="F16">
            <v>1.7792851841772881</v>
          </cell>
          <cell r="G16">
            <v>2.1313679035392656</v>
          </cell>
          <cell r="H16">
            <v>2.2088258146506612</v>
          </cell>
          <cell r="I16">
            <v>2.8787831877712002</v>
          </cell>
          <cell r="K16">
            <v>0.14004199230992187</v>
          </cell>
          <cell r="L16">
            <v>0.16775332600494439</v>
          </cell>
          <cell r="M16">
            <v>9.8406547862872049</v>
          </cell>
          <cell r="N16">
            <v>12.825416729342333</v>
          </cell>
          <cell r="O16">
            <v>0.41213118550230032</v>
          </cell>
          <cell r="P16">
            <v>0.52703038964259763</v>
          </cell>
          <cell r="Q16">
            <v>1.0329334854738359</v>
          </cell>
          <cell r="R16">
            <v>1.2384152181315446</v>
          </cell>
          <cell r="S16">
            <v>0.55480344687794825</v>
          </cell>
          <cell r="T16">
            <v>0.58777741695237495</v>
          </cell>
        </row>
        <row r="17">
          <cell r="B17" t="str">
            <v>CPA_C23</v>
          </cell>
          <cell r="C17" t="str">
            <v>Other non-metallic mineral products</v>
          </cell>
          <cell r="D17">
            <v>1.6769289506192466</v>
          </cell>
          <cell r="E17">
            <v>1.9969899358985463</v>
          </cell>
          <cell r="F17">
            <v>1.6425330687188922</v>
          </cell>
          <cell r="G17">
            <v>1.9675554510886566</v>
          </cell>
          <cell r="H17">
            <v>1.9493699689272288</v>
          </cell>
          <cell r="I17">
            <v>2.5323247161322855</v>
          </cell>
          <cell r="K17">
            <v>0.18796769961855841</v>
          </cell>
          <cell r="L17">
            <v>0.2251625121322807</v>
          </cell>
          <cell r="M17">
            <v>13.396584027646684</v>
          </cell>
          <cell r="N17">
            <v>17.402802641728357</v>
          </cell>
          <cell r="O17">
            <v>0.59686118189873905</v>
          </cell>
          <cell r="P17">
            <v>0.75108163202243228</v>
          </cell>
          <cell r="Q17">
            <v>1.3024362279119384</v>
          </cell>
          <cell r="R17">
            <v>1.5782387066129553</v>
          </cell>
          <cell r="S17">
            <v>0.37449261788124499</v>
          </cell>
          <cell r="T17">
            <v>0.41875106636478726</v>
          </cell>
        </row>
        <row r="18">
          <cell r="B18" t="str">
            <v>CPA_C24</v>
          </cell>
          <cell r="C18" t="str">
            <v>Basic metals</v>
          </cell>
          <cell r="D18">
            <v>1.7978278108758003</v>
          </cell>
          <cell r="E18">
            <v>2.0029940768983518</v>
          </cell>
          <cell r="F18">
            <v>2.5276848369313032</v>
          </cell>
          <cell r="G18">
            <v>3.0278599403891091</v>
          </cell>
          <cell r="H18">
            <v>4.1264647068185614</v>
          </cell>
          <cell r="I18">
            <v>5.5473902657925827</v>
          </cell>
          <cell r="K18">
            <v>0.12049150892269872</v>
          </cell>
          <cell r="L18">
            <v>0.1443342174995971</v>
          </cell>
          <cell r="M18">
            <v>7.4578676144582809</v>
          </cell>
          <cell r="N18">
            <v>10.025943549124049</v>
          </cell>
          <cell r="O18">
            <v>0.46067527452021362</v>
          </cell>
          <cell r="P18">
            <v>0.55953404004136609</v>
          </cell>
          <cell r="Q18">
            <v>1.2799954462916909</v>
          </cell>
          <cell r="R18">
            <v>1.4567910175028245</v>
          </cell>
          <cell r="S18">
            <v>0.51783488727768712</v>
          </cell>
          <cell r="T18">
            <v>0.54620554484907424</v>
          </cell>
        </row>
        <row r="19">
          <cell r="B19" t="str">
            <v>CPA_C25</v>
          </cell>
          <cell r="C19" t="str">
            <v>Fabricated metal products, except machinery and equipment</v>
          </cell>
          <cell r="D19">
            <v>1.8308555471394472</v>
          </cell>
          <cell r="E19">
            <v>2.1552611703112095</v>
          </cell>
          <cell r="F19">
            <v>1.7651360859336356</v>
          </cell>
          <cell r="G19">
            <v>2.1144189994913276</v>
          </cell>
          <cell r="H19">
            <v>1.7983317901386138</v>
          </cell>
          <cell r="I19">
            <v>2.2678993880911351</v>
          </cell>
          <cell r="K19">
            <v>0.19051924956648109</v>
          </cell>
          <cell r="L19">
            <v>0.22821895958187502</v>
          </cell>
          <cell r="M19">
            <v>15.551131028904749</v>
          </cell>
          <cell r="N19">
            <v>19.611731682650003</v>
          </cell>
          <cell r="O19">
            <v>0.56850600767142423</v>
          </cell>
          <cell r="P19">
            <v>0.72481990886293546</v>
          </cell>
          <cell r="Q19">
            <v>1.429017600131139</v>
          </cell>
          <cell r="R19">
            <v>1.7085639337689058</v>
          </cell>
          <cell r="S19">
            <v>0.40183830694092798</v>
          </cell>
          <cell r="T19">
            <v>0.44669753759157921</v>
          </cell>
        </row>
        <row r="20">
          <cell r="B20" t="str">
            <v>CPA_C26</v>
          </cell>
          <cell r="C20" t="str">
            <v>Computer, electronic and optical products</v>
          </cell>
          <cell r="D20">
            <v>1.0843282440323321</v>
          </cell>
          <cell r="E20">
            <v>1.132278353608722</v>
          </cell>
          <cell r="F20">
            <v>1.4720292860482962</v>
          </cell>
          <cell r="G20">
            <v>1.7633125938739596</v>
          </cell>
          <cell r="H20">
            <v>1.9555220240622322</v>
          </cell>
          <cell r="I20">
            <v>2.6419302751206901</v>
          </cell>
          <cell r="K20">
            <v>2.816048255824425E-2</v>
          </cell>
          <cell r="L20">
            <v>3.3732843507361374E-2</v>
          </cell>
          <cell r="M20">
            <v>1.7099039942328524</v>
          </cell>
          <cell r="N20">
            <v>2.3100978021865552</v>
          </cell>
          <cell r="O20">
            <v>7.2972579265756218E-2</v>
          </cell>
          <cell r="P20">
            <v>9.6077199392756149E-2</v>
          </cell>
          <cell r="Q20">
            <v>0.16127681655305992</v>
          </cell>
          <cell r="R20">
            <v>0.20259631403449668</v>
          </cell>
          <cell r="S20">
            <v>0.9230514295559874</v>
          </cell>
          <cell r="T20">
            <v>0.92968203294744634</v>
          </cell>
        </row>
        <row r="21">
          <cell r="B21" t="str">
            <v>CPA_C27</v>
          </cell>
          <cell r="C21" t="str">
            <v>Electrical equipment</v>
          </cell>
          <cell r="D21">
            <v>1.5278817103825899</v>
          </cell>
          <cell r="E21">
            <v>1.7026918185896156</v>
          </cell>
          <cell r="F21">
            <v>1.9416853648237196</v>
          </cell>
          <cell r="G21">
            <v>2.3259036281307299</v>
          </cell>
          <cell r="H21">
            <v>2.3824855240009839</v>
          </cell>
          <cell r="I21">
            <v>3.1457316219484062</v>
          </cell>
          <cell r="K21">
            <v>0.10266372791757843</v>
          </cell>
          <cell r="L21">
            <v>0.12297869756184752</v>
          </cell>
          <cell r="M21">
            <v>6.8302110938179963</v>
          </cell>
          <cell r="N21">
            <v>9.0183175536462183</v>
          </cell>
          <cell r="O21">
            <v>0.32243465390303672</v>
          </cell>
          <cell r="P21">
            <v>0.40666639352082617</v>
          </cell>
          <cell r="Q21">
            <v>0.86544486098526818</v>
          </cell>
          <cell r="R21">
            <v>1.0160819687958869</v>
          </cell>
          <cell r="S21">
            <v>0.66243716338508052</v>
          </cell>
          <cell r="T21">
            <v>0.68661013205144694</v>
          </cell>
        </row>
        <row r="22">
          <cell r="B22" t="str">
            <v>CPA_C28</v>
          </cell>
          <cell r="C22" t="str">
            <v>Machinery and equipment n.e.c.</v>
          </cell>
          <cell r="D22">
            <v>1.2816653860619156</v>
          </cell>
          <cell r="E22">
            <v>1.4148928214177168</v>
          </cell>
          <cell r="F22">
            <v>1.5989042161857734</v>
          </cell>
          <cell r="G22">
            <v>1.9152933759675543</v>
          </cell>
          <cell r="H22">
            <v>1.7175214735188913</v>
          </cell>
          <cell r="I22">
            <v>2.1898181276547852</v>
          </cell>
          <cell r="K22">
            <v>7.824275904186509E-2</v>
          </cell>
          <cell r="L22">
            <v>9.3725338011678608E-2</v>
          </cell>
          <cell r="M22">
            <v>6.064330767420973</v>
          </cell>
          <cell r="N22">
            <v>7.7319449284003579</v>
          </cell>
          <cell r="O22">
            <v>0.22331696460617273</v>
          </cell>
          <cell r="P22">
            <v>0.28751221486907863</v>
          </cell>
          <cell r="Q22">
            <v>0.51480755072178275</v>
          </cell>
          <cell r="R22">
            <v>0.62961209920508077</v>
          </cell>
          <cell r="S22">
            <v>0.76685433643024958</v>
          </cell>
          <cell r="T22">
            <v>0.78527719912044502</v>
          </cell>
        </row>
        <row r="23">
          <cell r="B23" t="str">
            <v>CPA_C29</v>
          </cell>
          <cell r="C23" t="str">
            <v>Motor vehicles, trailers and semi-trailers</v>
          </cell>
          <cell r="D23">
            <v>1.1000178152302804</v>
          </cell>
          <cell r="E23">
            <v>1.1563380632305889</v>
          </cell>
          <cell r="F23">
            <v>1.47890381581651</v>
          </cell>
          <cell r="G23">
            <v>1.7715474469656374</v>
          </cell>
          <cell r="H23">
            <v>1.5173789168837801</v>
          </cell>
          <cell r="I23">
            <v>1.8945391624615495</v>
          </cell>
          <cell r="K23">
            <v>3.3076157187126219E-2</v>
          </cell>
          <cell r="L23">
            <v>3.9621225662966088E-2</v>
          </cell>
          <cell r="M23">
            <v>2.8361852938940002</v>
          </cell>
          <cell r="N23">
            <v>3.5411485236098446</v>
          </cell>
          <cell r="O23">
            <v>8.5039765947070828E-2</v>
          </cell>
          <cell r="P23">
            <v>0.11217751280523904</v>
          </cell>
          <cell r="Q23">
            <v>0.19013901856055268</v>
          </cell>
          <cell r="R23">
            <v>0.23867121934093175</v>
          </cell>
          <cell r="S23">
            <v>0.90987284124508327</v>
          </cell>
          <cell r="T23">
            <v>0.91766087824224107</v>
          </cell>
        </row>
        <row r="24">
          <cell r="B24" t="str">
            <v>CPA_C30</v>
          </cell>
          <cell r="C24" t="str">
            <v>Other transport equipment</v>
          </cell>
          <cell r="D24">
            <v>1.2334777337935323</v>
          </cell>
          <cell r="E24">
            <v>1.3665927486296907</v>
          </cell>
          <cell r="F24">
            <v>1.4881992074024997</v>
          </cell>
          <cell r="G24">
            <v>1.7826821989735733</v>
          </cell>
          <cell r="H24">
            <v>1.8500216945523551</v>
          </cell>
          <cell r="I24">
            <v>2.5070180569252445</v>
          </cell>
          <cell r="K24">
            <v>7.8176735916775805E-2</v>
          </cell>
          <cell r="L24">
            <v>9.3646250313451238E-2</v>
          </cell>
          <cell r="M24">
            <v>4.6918358333589083</v>
          </cell>
          <cell r="N24">
            <v>6.3580428213334166</v>
          </cell>
          <cell r="O24">
            <v>0.32538442804587037</v>
          </cell>
          <cell r="P24">
            <v>0.38952550881002473</v>
          </cell>
          <cell r="Q24">
            <v>0.56939062106875882</v>
          </cell>
          <cell r="R24">
            <v>0.68409829470819716</v>
          </cell>
          <cell r="S24">
            <v>0.66407729975466701</v>
          </cell>
          <cell r="T24">
            <v>0.68248461678948502</v>
          </cell>
        </row>
        <row r="25">
          <cell r="B25" t="str">
            <v>CPA_C31_32</v>
          </cell>
          <cell r="C25" t="str">
            <v>Furniture and other manufactured goods</v>
          </cell>
          <cell r="D25">
            <v>1.2792893127125309</v>
          </cell>
          <cell r="E25">
            <v>1.4230865015513328</v>
          </cell>
          <cell r="F25">
            <v>1.5241209335889814</v>
          </cell>
          <cell r="G25">
            <v>1.8257120712584893</v>
          </cell>
          <cell r="H25">
            <v>1.357566719716115</v>
          </cell>
          <cell r="I25">
            <v>1.5738015389740712</v>
          </cell>
          <cell r="K25">
            <v>8.4450239300669125E-2</v>
          </cell>
          <cell r="L25">
            <v>0.10116114667412529</v>
          </cell>
          <cell r="M25">
            <v>11.300244955409793</v>
          </cell>
          <cell r="N25">
            <v>13.10016122472924</v>
          </cell>
          <cell r="O25">
            <v>0.21652495475559633</v>
          </cell>
          <cell r="P25">
            <v>0.2858132098357628</v>
          </cell>
          <cell r="Q25">
            <v>0.50503682007593287</v>
          </cell>
          <cell r="R25">
            <v>0.62894952089253098</v>
          </cell>
          <cell r="S25">
            <v>0.77425251251244143</v>
          </cell>
          <cell r="T25">
            <v>0.79413697443380515</v>
          </cell>
        </row>
        <row r="26">
          <cell r="B26" t="str">
            <v>CPA_C33</v>
          </cell>
          <cell r="C26" t="str">
            <v>Repair and installation services of machinery and equipment</v>
          </cell>
          <cell r="D26">
            <v>1.6197077580597641</v>
          </cell>
          <cell r="E26">
            <v>1.9687083228163547</v>
          </cell>
          <cell r="F26">
            <v>1.4899579660160587</v>
          </cell>
          <cell r="G26">
            <v>1.7847889785344593</v>
          </cell>
          <cell r="H26">
            <v>1.5040233159178313</v>
          </cell>
          <cell r="I26">
            <v>1.869117213033481</v>
          </cell>
          <cell r="K26">
            <v>0.20496354238748499</v>
          </cell>
          <cell r="L26">
            <v>0.24552147093968482</v>
          </cell>
          <cell r="M26">
            <v>17.996084839533179</v>
          </cell>
          <cell r="N26">
            <v>22.364541549846557</v>
          </cell>
          <cell r="O26">
            <v>0.77003035431192735</v>
          </cell>
          <cell r="P26">
            <v>0.93819525620778299</v>
          </cell>
          <cell r="Q26">
            <v>1.4156022967906985</v>
          </cell>
          <cell r="R26">
            <v>1.7163425471024496</v>
          </cell>
          <cell r="S26">
            <v>0.20410545089747192</v>
          </cell>
          <cell r="T26">
            <v>0.25236570199470465</v>
          </cell>
        </row>
        <row r="27">
          <cell r="B27" t="str">
            <v>CPA_D</v>
          </cell>
          <cell r="C27" t="str">
            <v>Electricity, gas, steam and air conditioning</v>
          </cell>
          <cell r="D27">
            <v>1.7382893351861048</v>
          </cell>
          <cell r="E27">
            <v>1.9852603604472892</v>
          </cell>
          <cell r="F27">
            <v>1.7094821760812011</v>
          </cell>
          <cell r="G27">
            <v>2.0477523637991988</v>
          </cell>
          <cell r="H27">
            <v>2.2700218225286366</v>
          </cell>
          <cell r="I27">
            <v>3.2862855440321264</v>
          </cell>
          <cell r="K27">
            <v>0.14504290627697472</v>
          </cell>
          <cell r="L27">
            <v>0.17374381455198773</v>
          </cell>
          <cell r="M27">
            <v>6.9051246228918313</v>
          </cell>
          <cell r="N27">
            <v>9.9964727223072529</v>
          </cell>
          <cell r="O27">
            <v>0.74210999036348735</v>
          </cell>
          <cell r="P27">
            <v>0.8611122569160703</v>
          </cell>
          <cell r="Q27">
            <v>1.5091718937445087</v>
          </cell>
          <cell r="R27">
            <v>1.7219914002361394</v>
          </cell>
          <cell r="S27">
            <v>0.22911872674525208</v>
          </cell>
          <cell r="T27">
            <v>0.26327020068672985</v>
          </cell>
        </row>
        <row r="28">
          <cell r="B28" t="str">
            <v>CPA_E36</v>
          </cell>
          <cell r="C28" t="str">
            <v>Natural water; water treatment and supply services</v>
          </cell>
          <cell r="D28">
            <v>1.5734734148826541</v>
          </cell>
          <cell r="E28">
            <v>2.0981575177194229</v>
          </cell>
          <cell r="F28">
            <v>1.3399654523316891</v>
          </cell>
          <cell r="G28">
            <v>1.6051161344727249</v>
          </cell>
          <cell r="H28">
            <v>1.6117035145729699</v>
          </cell>
          <cell r="I28">
            <v>2.2638467663536224</v>
          </cell>
          <cell r="K28">
            <v>0.30814022443438854</v>
          </cell>
          <cell r="L28">
            <v>0.36911462535024553</v>
          </cell>
          <cell r="M28">
            <v>16.230876036947841</v>
          </cell>
          <cell r="N28">
            <v>22.798371970459129</v>
          </cell>
          <cell r="O28">
            <v>0.90160924971398715</v>
          </cell>
          <cell r="P28">
            <v>1.1544267508587167</v>
          </cell>
          <cell r="Q28">
            <v>1.4920598606655306</v>
          </cell>
          <cell r="R28">
            <v>1.9441898694859463</v>
          </cell>
          <cell r="S28">
            <v>8.1413659071763289E-2</v>
          </cell>
          <cell r="T28">
            <v>0.15396765785193459</v>
          </cell>
        </row>
        <row r="29">
          <cell r="B29" t="str">
            <v>CPA_E37-39</v>
          </cell>
          <cell r="C29" t="str">
            <v>Sewerage services; sewage sludge; waste collection, treatment and disposal services; materials recovery services; remediation services and other waste management services</v>
          </cell>
          <cell r="D29">
            <v>1.7074573387901359</v>
          </cell>
          <cell r="E29">
            <v>2.1110223689962035</v>
          </cell>
          <cell r="F29">
            <v>1.4529426151770137</v>
          </cell>
          <cell r="G29">
            <v>1.7404490765231568</v>
          </cell>
          <cell r="H29">
            <v>1.8971899332244944</v>
          </cell>
          <cell r="I29">
            <v>2.7655778311242698</v>
          </cell>
          <cell r="K29">
            <v>0.23700855106764115</v>
          </cell>
          <cell r="L29">
            <v>0.28390750572314377</v>
          </cell>
          <cell r="M29">
            <v>11.036020091290363</v>
          </cell>
          <cell r="N29">
            <v>16.087462817410554</v>
          </cell>
          <cell r="O29">
            <v>0.74708914362314638</v>
          </cell>
          <cell r="P29">
            <v>0.94154577368772585</v>
          </cell>
          <cell r="Q29">
            <v>1.4791625251360938</v>
          </cell>
          <cell r="R29">
            <v>1.8269219858862233</v>
          </cell>
          <cell r="S29">
            <v>0.22829498037697901</v>
          </cell>
          <cell r="T29">
            <v>0.28410047658123527</v>
          </cell>
        </row>
        <row r="30">
          <cell r="B30" t="str">
            <v>CPA_F</v>
          </cell>
          <cell r="C30" t="str">
            <v>Constructions and construction works</v>
          </cell>
          <cell r="D30">
            <v>2.0565365747170339</v>
          </cell>
          <cell r="E30">
            <v>2.4613031074191261</v>
          </cell>
          <cell r="F30">
            <v>2.1037335464899347</v>
          </cell>
          <cell r="G30">
            <v>2.520017700625508</v>
          </cell>
          <cell r="H30">
            <v>1.7433564479016044</v>
          </cell>
          <cell r="I30">
            <v>2.0204650839850351</v>
          </cell>
          <cell r="K30">
            <v>0.23771417802828729</v>
          </cell>
          <cell r="L30">
            <v>0.2847527612612481</v>
          </cell>
          <cell r="M30">
            <v>31.874445237616186</v>
          </cell>
          <cell r="N30">
            <v>36.940927227769897</v>
          </cell>
          <cell r="O30">
            <v>0.75638788787720235</v>
          </cell>
          <cell r="P30">
            <v>0.95142345840714415</v>
          </cell>
          <cell r="Q30">
            <v>1.8565902707799717</v>
          </cell>
          <cell r="R30">
            <v>2.2053850884833395</v>
          </cell>
          <cell r="S30">
            <v>0.19994633166505399</v>
          </cell>
          <cell r="T30">
            <v>0.2559179731940105</v>
          </cell>
        </row>
        <row r="31">
          <cell r="B31" t="str">
            <v>CPA_G45</v>
          </cell>
          <cell r="C31" t="str">
            <v>Wholesale and retail trade and repair services of motor vehicles and motorcycles</v>
          </cell>
          <cell r="D31">
            <v>1.6740052165852235</v>
          </cell>
          <cell r="E31">
            <v>2.0964212839015102</v>
          </cell>
          <cell r="F31">
            <v>1.4533940166889914</v>
          </cell>
          <cell r="G31">
            <v>1.7409898007998454</v>
          </cell>
          <cell r="H31">
            <v>1.3150685738148051</v>
          </cell>
          <cell r="I31">
            <v>1.5595974835960908</v>
          </cell>
          <cell r="K31">
            <v>0.24807952267619243</v>
          </cell>
          <cell r="L31">
            <v>0.29716918730027164</v>
          </cell>
          <cell r="M31">
            <v>28.435477375006595</v>
          </cell>
          <cell r="N31">
            <v>33.722879431501923</v>
          </cell>
          <cell r="O31">
            <v>0.90013199990649995</v>
          </cell>
          <cell r="P31">
            <v>1.103671947095469</v>
          </cell>
          <cell r="Q31">
            <v>1.6029520196151144</v>
          </cell>
          <cell r="R31">
            <v>1.9669557681735377</v>
          </cell>
          <cell r="S31">
            <v>7.1053103471738183E-2</v>
          </cell>
          <cell r="T31">
            <v>0.12946534555623915</v>
          </cell>
        </row>
        <row r="32">
          <cell r="B32" t="str">
            <v>CPA_G46</v>
          </cell>
          <cell r="C32" t="str">
            <v>Wholesale trade services, except of motor vehicles and motorcycles</v>
          </cell>
          <cell r="D32">
            <v>1.7203429642452781</v>
          </cell>
          <cell r="E32">
            <v>2.1527855626863146</v>
          </cell>
          <cell r="F32">
            <v>1.5332456668465397</v>
          </cell>
          <cell r="G32">
            <v>1.8366423952821269</v>
          </cell>
          <cell r="H32">
            <v>1.5844630385200145</v>
          </cell>
          <cell r="I32">
            <v>2.0314471859080467</v>
          </cell>
          <cell r="K32">
            <v>0.25396797543162225</v>
          </cell>
          <cell r="L32">
            <v>0.30422283969733416</v>
          </cell>
          <cell r="M32">
            <v>19.187587208514749</v>
          </cell>
          <cell r="N32">
            <v>24.600491833189679</v>
          </cell>
          <cell r="O32">
            <v>0.84900653109243496</v>
          </cell>
          <cell r="P32">
            <v>1.0573777329933418</v>
          </cell>
          <cell r="Q32">
            <v>1.6030622471753302</v>
          </cell>
          <cell r="R32">
            <v>1.9757060433002078</v>
          </cell>
          <cell r="S32">
            <v>0.11728065400291864</v>
          </cell>
          <cell r="T32">
            <v>0.17707937782578648</v>
          </cell>
        </row>
        <row r="33">
          <cell r="B33" t="str">
            <v>CPA_G47</v>
          </cell>
          <cell r="C33" t="str">
            <v>Retail trade services, except of motor vehicles and motorcycles</v>
          </cell>
          <cell r="D33">
            <v>1.5664279781802573</v>
          </cell>
          <cell r="E33">
            <v>2.0687096074323805</v>
          </cell>
          <cell r="F33">
            <v>1.2908049353152025</v>
          </cell>
          <cell r="G33">
            <v>1.5462277960421524</v>
          </cell>
          <cell r="H33">
            <v>1.1485169792922689</v>
          </cell>
          <cell r="I33">
            <v>1.3197157314030565</v>
          </cell>
          <cell r="K33">
            <v>0.29498353986754933</v>
          </cell>
          <cell r="L33">
            <v>0.35335451255207279</v>
          </cell>
          <cell r="M33">
            <v>42.178004252356985</v>
          </cell>
          <cell r="N33">
            <v>48.465087355801025</v>
          </cell>
          <cell r="O33">
            <v>0.90786820216877195</v>
          </cell>
          <cell r="P33">
            <v>1.1498911369058107</v>
          </cell>
          <cell r="Q33">
            <v>1.4992153458326891</v>
          </cell>
          <cell r="R33">
            <v>1.9320407282604568</v>
          </cell>
          <cell r="S33">
            <v>6.7212585089522173E-2</v>
          </cell>
          <cell r="T33">
            <v>0.13666874074400057</v>
          </cell>
        </row>
        <row r="34">
          <cell r="B34" t="str">
            <v>CPA_H49</v>
          </cell>
          <cell r="C34" t="str">
            <v>Land transport services and transport services via pipelines</v>
          </cell>
          <cell r="D34">
            <v>1.7887134552532504</v>
          </cell>
          <cell r="E34">
            <v>2.2152040514208693</v>
          </cell>
          <cell r="F34">
            <v>1.6893099058726224</v>
          </cell>
          <cell r="G34">
            <v>2.0235884300765878</v>
          </cell>
          <cell r="H34">
            <v>1.5352541160508422</v>
          </cell>
          <cell r="I34">
            <v>1.805444983594706</v>
          </cell>
          <cell r="K34">
            <v>0.25047244105875049</v>
          </cell>
          <cell r="L34">
            <v>0.30003561336941892</v>
          </cell>
          <cell r="M34">
            <v>30.333391541081973</v>
          </cell>
          <cell r="N34">
            <v>35.671794669493593</v>
          </cell>
          <cell r="O34">
            <v>0.79815577961776529</v>
          </cell>
          <cell r="P34">
            <v>1.0036590266226937</v>
          </cell>
          <cell r="Q34">
            <v>1.6419159003107406</v>
          </cell>
          <cell r="R34">
            <v>2.0094307458426228</v>
          </cell>
          <cell r="S34">
            <v>0.14679557532726184</v>
          </cell>
          <cell r="T34">
            <v>0.20577124855006318</v>
          </cell>
        </row>
        <row r="35">
          <cell r="B35" t="str">
            <v>CPA_H50</v>
          </cell>
          <cell r="C35" t="str">
            <v>Water transport services</v>
          </cell>
          <cell r="D35">
            <v>1.8327296274037603</v>
          </cell>
          <cell r="E35">
            <v>2.185842534323998</v>
          </cell>
          <cell r="F35">
            <v>1.8357276917844214</v>
          </cell>
          <cell r="G35">
            <v>2.1989791837201573</v>
          </cell>
          <cell r="H35">
            <v>2.7421288681355707</v>
          </cell>
          <cell r="I35">
            <v>4.2839190305176027</v>
          </cell>
          <cell r="K35">
            <v>0.20737866804196126</v>
          </cell>
          <cell r="L35">
            <v>0.24841449862784892</v>
          </cell>
          <cell r="M35">
            <v>7.8610053052103419</v>
          </cell>
          <cell r="N35">
            <v>12.280936398473262</v>
          </cell>
          <cell r="O35">
            <v>0.43908612080771037</v>
          </cell>
          <cell r="P35">
            <v>0.60923254275352401</v>
          </cell>
          <cell r="Q35">
            <v>1.3155117650155215</v>
          </cell>
          <cell r="R35">
            <v>1.6197956967322729</v>
          </cell>
          <cell r="S35">
            <v>0.51721780349183799</v>
          </cell>
          <cell r="T35">
            <v>0.56604671460127975</v>
          </cell>
        </row>
        <row r="36">
          <cell r="B36" t="str">
            <v>CPA_H51</v>
          </cell>
          <cell r="C36" t="str">
            <v>Air transport services</v>
          </cell>
          <cell r="D36">
            <v>1.627276046036759</v>
          </cell>
          <cell r="E36">
            <v>1.8526332128632619</v>
          </cell>
          <cell r="F36">
            <v>2.9055566812681723</v>
          </cell>
          <cell r="G36">
            <v>3.4805045910796557</v>
          </cell>
          <cell r="H36">
            <v>7.3368355387762456</v>
          </cell>
          <cell r="I36">
            <v>9.5661457925183466</v>
          </cell>
          <cell r="K36">
            <v>0.132349365243528</v>
          </cell>
          <cell r="L36">
            <v>0.15853849154838145</v>
          </cell>
          <cell r="M36">
            <v>9.2834959284872109</v>
          </cell>
          <cell r="N36">
            <v>12.104302331270715</v>
          </cell>
          <cell r="O36">
            <v>0.43974860831784807</v>
          </cell>
          <cell r="P36">
            <v>0.548336300367396</v>
          </cell>
          <cell r="Q36">
            <v>1.1188870822037034</v>
          </cell>
          <cell r="R36">
            <v>1.3130815265829507</v>
          </cell>
          <cell r="S36">
            <v>0.5083920042838419</v>
          </cell>
          <cell r="T36">
            <v>0.53955468582618626</v>
          </cell>
        </row>
        <row r="37">
          <cell r="B37" t="str">
            <v>CPA_H52</v>
          </cell>
          <cell r="C37" t="str">
            <v>Warehousing and support services for transportation</v>
          </cell>
          <cell r="D37">
            <v>1.6166865088087485</v>
          </cell>
          <cell r="E37">
            <v>2.1819018693336529</v>
          </cell>
          <cell r="F37">
            <v>1.2965096189245069</v>
          </cell>
          <cell r="G37">
            <v>1.5530613152850727</v>
          </cell>
          <cell r="H37">
            <v>1.651578354435046</v>
          </cell>
          <cell r="I37">
            <v>2.4102548119645588</v>
          </cell>
          <cell r="K37">
            <v>0.33194371070947343</v>
          </cell>
          <cell r="L37">
            <v>0.39762831561767276</v>
          </cell>
          <cell r="M37">
            <v>15.401337474391342</v>
          </cell>
          <cell r="N37">
            <v>22.476165093020864</v>
          </cell>
          <cell r="O37">
            <v>0.69343869447776929</v>
          </cell>
          <cell r="P37">
            <v>0.96578606365464625</v>
          </cell>
          <cell r="Q37">
            <v>1.3555726403657011</v>
          </cell>
          <cell r="R37">
            <v>1.8426291845946792</v>
          </cell>
          <cell r="S37">
            <v>0.26111383159716889</v>
          </cell>
          <cell r="T37">
            <v>0.3392725453000231</v>
          </cell>
        </row>
        <row r="38">
          <cell r="B38" t="str">
            <v>CPA_H53</v>
          </cell>
          <cell r="C38" t="str">
            <v>Postal and courier services</v>
          </cell>
          <cell r="D38">
            <v>1.6723731195862426</v>
          </cell>
          <cell r="E38">
            <v>2.387611576456147</v>
          </cell>
          <cell r="F38">
            <v>1.2785063290698979</v>
          </cell>
          <cell r="G38">
            <v>1.5314955570269491</v>
          </cell>
          <cell r="H38">
            <v>1.4591701983429886</v>
          </cell>
          <cell r="I38">
            <v>1.9678073628037649</v>
          </cell>
          <cell r="K38">
            <v>0.42005034540290287</v>
          </cell>
          <cell r="L38">
            <v>0.50316938061634786</v>
          </cell>
          <cell r="M38">
            <v>25.683288241593893</v>
          </cell>
          <cell r="N38">
            <v>34.635962110665368</v>
          </cell>
          <cell r="O38">
            <v>0.7894799816452871</v>
          </cell>
          <cell r="P38">
            <v>1.1341155412340189</v>
          </cell>
          <cell r="Q38">
            <v>1.52111460127979</v>
          </cell>
          <cell r="R38">
            <v>2.1374488261303064</v>
          </cell>
          <cell r="S38">
            <v>0.15125823374081696</v>
          </cell>
          <cell r="T38">
            <v>0.25016233593621867</v>
          </cell>
        </row>
        <row r="39">
          <cell r="B39" t="str">
            <v>CPA_I</v>
          </cell>
          <cell r="C39" t="str">
            <v>Accommodation and food services</v>
          </cell>
          <cell r="D39">
            <v>1.7858241085587154</v>
          </cell>
          <cell r="E39">
            <v>2.1432480534822718</v>
          </cell>
          <cell r="F39">
            <v>1.7407400637561747</v>
          </cell>
          <cell r="G39">
            <v>2.0851955230607535</v>
          </cell>
          <cell r="H39">
            <v>1.4813563708264998</v>
          </cell>
          <cell r="I39">
            <v>1.6889282132397088</v>
          </cell>
          <cell r="K39">
            <v>0.2099104852071963</v>
          </cell>
          <cell r="L39">
            <v>0.25144730859648062</v>
          </cell>
          <cell r="M39">
            <v>31.928363555187659</v>
          </cell>
          <cell r="N39">
            <v>36.402256116699633</v>
          </cell>
          <cell r="O39">
            <v>0.81324357953517756</v>
          </cell>
          <cell r="P39">
            <v>0.98546726254044859</v>
          </cell>
          <cell r="Q39">
            <v>1.6507924762551807</v>
          </cell>
          <cell r="R39">
            <v>1.9587913092619227</v>
          </cell>
          <cell r="S39">
            <v>0.13503147267384677</v>
          </cell>
          <cell r="T39">
            <v>0.18445651971411375</v>
          </cell>
        </row>
        <row r="40">
          <cell r="B40" t="str">
            <v>CPA_J58</v>
          </cell>
          <cell r="C40" t="str">
            <v>Publishing services</v>
          </cell>
          <cell r="D40">
            <v>1.6440251780033095</v>
          </cell>
          <cell r="E40">
            <v>2.1200522901048662</v>
          </cell>
          <cell r="F40">
            <v>1.6858431089406676</v>
          </cell>
          <cell r="G40">
            <v>2.0194356277183338</v>
          </cell>
          <cell r="H40">
            <v>1.8720981299441297</v>
          </cell>
          <cell r="I40">
            <v>2.4602511466759642</v>
          </cell>
          <cell r="K40">
            <v>0.27956459966438196</v>
          </cell>
          <cell r="L40">
            <v>0.33488449181123381</v>
          </cell>
          <cell r="M40">
            <v>18.965830976760717</v>
          </cell>
          <cell r="N40">
            <v>24.924285037147385</v>
          </cell>
          <cell r="O40">
            <v>0.61677078304284849</v>
          </cell>
          <cell r="P40">
            <v>0.84614305544062307</v>
          </cell>
          <cell r="Q40">
            <v>1.2908985450019701</v>
          </cell>
          <cell r="R40">
            <v>1.7010999237546061</v>
          </cell>
          <cell r="S40">
            <v>0.35312647933751284</v>
          </cell>
          <cell r="T40">
            <v>0.41895212628205047</v>
          </cell>
        </row>
        <row r="41">
          <cell r="B41" t="str">
            <v>CPA_J59_60</v>
          </cell>
          <cell r="C41" t="str">
            <v>Motion picture, video and television programme production services, sound recording and music publishing; programming and broadcasting services</v>
          </cell>
          <cell r="D41">
            <v>1.8279768956722591</v>
          </cell>
          <cell r="E41">
            <v>2.3398546982726947</v>
          </cell>
          <cell r="F41">
            <v>1.7537214665700973</v>
          </cell>
          <cell r="G41">
            <v>2.1007456695727105</v>
          </cell>
          <cell r="H41">
            <v>2.0044151838575877</v>
          </cell>
          <cell r="I41">
            <v>2.5528322197683617</v>
          </cell>
          <cell r="K41">
            <v>0.30061924903669229</v>
          </cell>
          <cell r="L41">
            <v>0.36010540877917063</v>
          </cell>
          <cell r="M41">
            <v>23.417738410138874</v>
          </cell>
          <cell r="N41">
            <v>29.824937272954266</v>
          </cell>
          <cell r="O41">
            <v>0.70163395679351392</v>
          </cell>
          <cell r="P41">
            <v>0.94828077960597923</v>
          </cell>
          <cell r="Q41">
            <v>1.5670729652916173</v>
          </cell>
          <cell r="R41">
            <v>2.0081675480194461</v>
          </cell>
          <cell r="S41">
            <v>0.26090356606204645</v>
          </cell>
          <cell r="T41">
            <v>0.33168669302296144</v>
          </cell>
        </row>
        <row r="42">
          <cell r="B42" t="str">
            <v>CPA_J61</v>
          </cell>
          <cell r="C42" t="str">
            <v>Telecommunications services</v>
          </cell>
          <cell r="D42">
            <v>1.7067578199670441</v>
          </cell>
          <cell r="E42">
            <v>2.1136308262291177</v>
          </cell>
          <cell r="F42">
            <v>1.4897532646311304</v>
          </cell>
          <cell r="G42">
            <v>1.7845437710963681</v>
          </cell>
          <cell r="H42">
            <v>2.3008630551444917</v>
          </cell>
          <cell r="I42">
            <v>3.2978053029864527</v>
          </cell>
          <cell r="K42">
            <v>0.23895128285389206</v>
          </cell>
          <cell r="L42">
            <v>0.28623466283726029</v>
          </cell>
          <cell r="M42">
            <v>11.753888172635685</v>
          </cell>
          <cell r="N42">
            <v>16.846736992781821</v>
          </cell>
          <cell r="O42">
            <v>0.86045877150116956</v>
          </cell>
          <cell r="P42">
            <v>1.0565093401581402</v>
          </cell>
          <cell r="Q42">
            <v>1.5949893636952568</v>
          </cell>
          <cell r="R42">
            <v>1.9455993686781785</v>
          </cell>
          <cell r="S42">
            <v>0.11176842591868234</v>
          </cell>
          <cell r="T42">
            <v>0.16803135334571528</v>
          </cell>
        </row>
        <row r="43">
          <cell r="B43" t="str">
            <v>CPA_J62_63</v>
          </cell>
          <cell r="C43" t="str">
            <v>Computer programming, consultancy and related services; Information services</v>
          </cell>
          <cell r="D43">
            <v>1.5854628840651492</v>
          </cell>
          <cell r="E43">
            <v>2.08939678291308</v>
          </cell>
          <cell r="F43">
            <v>1.4273359651128663</v>
          </cell>
          <cell r="G43">
            <v>1.709775414678935</v>
          </cell>
          <cell r="H43">
            <v>1.4983173685134561</v>
          </cell>
          <cell r="I43">
            <v>1.9303753782016868</v>
          </cell>
          <cell r="K43">
            <v>0.29595389654755022</v>
          </cell>
          <cell r="L43">
            <v>0.35451688219418009</v>
          </cell>
          <cell r="M43">
            <v>21.874454600585775</v>
          </cell>
          <cell r="N43">
            <v>28.182219241345042</v>
          </cell>
          <cell r="O43">
            <v>0.81304789017071144</v>
          </cell>
          <cell r="P43">
            <v>1.0558669661824176</v>
          </cell>
          <cell r="Q43">
            <v>1.4274370091903508</v>
          </cell>
          <cell r="R43">
            <v>1.8616861829296656</v>
          </cell>
          <cell r="S43">
            <v>0.15802576998956749</v>
          </cell>
          <cell r="T43">
            <v>0.22771040362839987</v>
          </cell>
        </row>
        <row r="44">
          <cell r="B44" t="str">
            <v>CPA_K64</v>
          </cell>
          <cell r="C44" t="str">
            <v>Financial services, except insurance and pension funding</v>
          </cell>
          <cell r="D44">
            <v>1.3744099201813049</v>
          </cell>
          <cell r="E44">
            <v>1.7911469653019418</v>
          </cell>
          <cell r="F44">
            <v>1.3837893029154327</v>
          </cell>
          <cell r="G44">
            <v>1.6576117936140011</v>
          </cell>
          <cell r="H44">
            <v>2.069958139367396</v>
          </cell>
          <cell r="I44">
            <v>3.129297299934195</v>
          </cell>
          <cell r="K44">
            <v>0.24474430599157385</v>
          </cell>
          <cell r="L44">
            <v>0.29317400212357297</v>
          </cell>
          <cell r="M44">
            <v>10.192730709756061</v>
          </cell>
          <cell r="N44">
            <v>15.409048174637878</v>
          </cell>
          <cell r="O44">
            <v>0.84711591328506153</v>
          </cell>
          <cell r="P44">
            <v>1.0479194402305216</v>
          </cell>
          <cell r="Q44">
            <v>1.2375242319550359</v>
          </cell>
          <cell r="R44">
            <v>1.5966342619092011</v>
          </cell>
          <cell r="S44">
            <v>0.13688559174078938</v>
          </cell>
          <cell r="T44">
            <v>0.19451253126470588</v>
          </cell>
        </row>
        <row r="45">
          <cell r="B45" t="str">
            <v>CPA_K65</v>
          </cell>
          <cell r="C45" t="str">
            <v>Insurance, reinsurance and pension funding services, except compulsory social security</v>
          </cell>
          <cell r="D45">
            <v>1.624687247696651</v>
          </cell>
          <cell r="E45">
            <v>2.0082763570526474</v>
          </cell>
          <cell r="F45">
            <v>1.9475654476570521</v>
          </cell>
          <cell r="G45">
            <v>2.3329472543760152</v>
          </cell>
          <cell r="H45">
            <v>4.2694395164854493</v>
          </cell>
          <cell r="I45">
            <v>5.5865165947541966</v>
          </cell>
          <cell r="K45">
            <v>0.22527694970837678</v>
          </cell>
          <cell r="L45">
            <v>0.26985446980927713</v>
          </cell>
          <cell r="M45">
            <v>15.564237489802331</v>
          </cell>
          <cell r="N45">
            <v>20.365640662138293</v>
          </cell>
          <cell r="O45">
            <v>0.6557629476118978</v>
          </cell>
          <cell r="P45">
            <v>0.84059423861040872</v>
          </cell>
          <cell r="Q45">
            <v>1.3055784556117633</v>
          </cell>
          <cell r="R45">
            <v>1.6361242954015696</v>
          </cell>
          <cell r="S45">
            <v>0.31910330354814503</v>
          </cell>
          <cell r="T45">
            <v>0.37214650348851014</v>
          </cell>
        </row>
        <row r="46">
          <cell r="B46" t="str">
            <v>CPA_K66</v>
          </cell>
          <cell r="C46" t="str">
            <v>Services auxiliary to financial services and insurance services</v>
          </cell>
          <cell r="D46">
            <v>1.7771635276025761</v>
          </cell>
          <cell r="E46">
            <v>2.3177650823676745</v>
          </cell>
          <cell r="F46">
            <v>1.5587146492404451</v>
          </cell>
          <cell r="G46">
            <v>1.8671511479502827</v>
          </cell>
          <cell r="H46">
            <v>1.3987233469729567</v>
          </cell>
          <cell r="I46">
            <v>1.6462609784381195</v>
          </cell>
          <cell r="K46">
            <v>0.31748833920116043</v>
          </cell>
          <cell r="L46">
            <v>0.38031253333581205</v>
          </cell>
          <cell r="M46">
            <v>38.235765545202682</v>
          </cell>
          <cell r="N46">
            <v>45.002500983486421</v>
          </cell>
          <cell r="O46">
            <v>0.89132678920330999</v>
          </cell>
          <cell r="P46">
            <v>1.1518140680282754</v>
          </cell>
          <cell r="Q46">
            <v>1.7094194585351989</v>
          </cell>
          <cell r="R46">
            <v>2.1752658304812438</v>
          </cell>
          <cell r="S46">
            <v>6.7744028304641907E-2</v>
          </cell>
          <cell r="T46">
            <v>0.14249911299831325</v>
          </cell>
        </row>
        <row r="47">
          <cell r="B47" t="str">
            <v>CPA_L68A</v>
          </cell>
          <cell r="C47" t="str">
            <v>Imputed rents of owner-occupied dwellings</v>
          </cell>
          <cell r="D47">
            <v>1.0975562717058691</v>
          </cell>
          <cell r="E47">
            <v>1.1186804760206515</v>
          </cell>
          <cell r="F47">
            <v>1</v>
          </cell>
          <cell r="G47">
            <v>1</v>
          </cell>
          <cell r="H47">
            <v>1</v>
          </cell>
          <cell r="I47">
            <v>1</v>
          </cell>
          <cell r="K47">
            <v>1.2405973467391501E-2</v>
          </cell>
          <cell r="L47">
            <v>1.4860851928458117E-2</v>
          </cell>
          <cell r="M47">
            <v>1.1613806383392404</v>
          </cell>
          <cell r="N47">
            <v>1.4257933110044128</v>
          </cell>
          <cell r="O47">
            <v>0.97866473076646432</v>
          </cell>
          <cell r="P47">
            <v>0.98884336686323115</v>
          </cell>
          <cell r="Q47">
            <v>1.0827739045510221</v>
          </cell>
          <cell r="R47">
            <v>1.1009770226396571</v>
          </cell>
          <cell r="S47">
            <v>1.4782311949630894E-2</v>
          </cell>
          <cell r="T47">
            <v>1.7703394341493747E-2</v>
          </cell>
        </row>
        <row r="48">
          <cell r="B48" t="str">
            <v>CPA_L68B</v>
          </cell>
          <cell r="C48" t="str">
            <v>Real estate services excluding imputed rents</v>
          </cell>
          <cell r="D48">
            <v>1.1783047642912177</v>
          </cell>
          <cell r="E48">
            <v>1.2842307770145083</v>
          </cell>
          <cell r="F48">
            <v>1.5608429163910162</v>
          </cell>
          <cell r="G48">
            <v>1.8697005539337763</v>
          </cell>
          <cell r="H48">
            <v>1.4387118730264532</v>
          </cell>
          <cell r="I48">
            <v>1.7214121880179742</v>
          </cell>
          <cell r="K48">
            <v>6.2208984715797999E-2</v>
          </cell>
          <cell r="L48">
            <v>7.4518820543275785E-2</v>
          </cell>
          <cell r="M48">
            <v>6.7476425275368443</v>
          </cell>
          <cell r="N48">
            <v>8.0735234796222208</v>
          </cell>
          <cell r="O48">
            <v>0.96456275222965226</v>
          </cell>
          <cell r="P48">
            <v>1.0156028918072344</v>
          </cell>
          <cell r="Q48">
            <v>1.1520486160792369</v>
          </cell>
          <cell r="R48">
            <v>1.2433270230444131</v>
          </cell>
          <cell r="S48">
            <v>2.6256113404117046E-2</v>
          </cell>
          <cell r="T48">
            <v>4.0903699935445563E-2</v>
          </cell>
        </row>
        <row r="49">
          <cell r="B49" t="str">
            <v>CPA_M69_70</v>
          </cell>
          <cell r="C49" t="str">
            <v>Legal and accounting services; services of head offices; management consultancy services</v>
          </cell>
          <cell r="D49">
            <v>1.4509200774072906</v>
          </cell>
          <cell r="E49">
            <v>1.8648888375954258</v>
          </cell>
          <cell r="F49">
            <v>1.2628388887004243</v>
          </cell>
          <cell r="G49">
            <v>1.5127278632187469</v>
          </cell>
          <cell r="H49">
            <v>1.1540353140199406</v>
          </cell>
          <cell r="I49">
            <v>1.333190130228826</v>
          </cell>
          <cell r="K49">
            <v>0.24311852785995622</v>
          </cell>
          <cell r="L49">
            <v>0.29122651705551278</v>
          </cell>
          <cell r="M49">
            <v>33.377982773798038</v>
          </cell>
          <cell r="N49">
            <v>38.559649484180703</v>
          </cell>
          <cell r="O49">
            <v>0.88227097600555882</v>
          </cell>
          <cell r="P49">
            <v>1.0817406129488107</v>
          </cell>
          <cell r="Q49">
            <v>1.3526505951831413</v>
          </cell>
          <cell r="R49">
            <v>1.7093751427409809</v>
          </cell>
          <cell r="S49">
            <v>9.8269419785111167E-2</v>
          </cell>
          <cell r="T49">
            <v>0.15551355727532779</v>
          </cell>
        </row>
        <row r="50">
          <cell r="B50" t="str">
            <v>CPA_M71</v>
          </cell>
          <cell r="C50" t="str">
            <v>Architectural and engineering services; technical testing and analysis services</v>
          </cell>
          <cell r="D50">
            <v>1.6419800466065644</v>
          </cell>
          <cell r="E50">
            <v>2.0254656247320386</v>
          </cell>
          <cell r="F50">
            <v>1.4939396424190712</v>
          </cell>
          <cell r="G50">
            <v>1.7895585440673654</v>
          </cell>
          <cell r="H50">
            <v>1.2028107452901748</v>
          </cell>
          <cell r="I50">
            <v>1.3492707276384308</v>
          </cell>
          <cell r="K50">
            <v>0.22521614714844262</v>
          </cell>
          <cell r="L50">
            <v>0.26978163571508651</v>
          </cell>
          <cell r="M50">
            <v>39.421147720396519</v>
          </cell>
          <cell r="N50">
            <v>44.221254987383389</v>
          </cell>
          <cell r="O50">
            <v>0.86527778507988951</v>
          </cell>
          <cell r="P50">
            <v>1.0500591898576257</v>
          </cell>
          <cell r="Q50">
            <v>1.538314088269966</v>
          </cell>
          <cell r="R50">
            <v>1.8687707132809825</v>
          </cell>
          <cell r="S50">
            <v>0.10366580638490991</v>
          </cell>
          <cell r="T50">
            <v>0.15669468989233501</v>
          </cell>
        </row>
        <row r="51">
          <cell r="B51" t="str">
            <v>CPA_M72</v>
          </cell>
          <cell r="C51" t="str">
            <v>Scientific research and development services</v>
          </cell>
          <cell r="D51">
            <v>1.4466272800508506</v>
          </cell>
          <cell r="E51">
            <v>2.1152755962173173</v>
          </cell>
          <cell r="F51">
            <v>1.2383073867188681</v>
          </cell>
          <cell r="G51">
            <v>1.4833420984104624</v>
          </cell>
          <cell r="H51">
            <v>1.2687746432949722</v>
          </cell>
          <cell r="I51">
            <v>1.5905112035195954</v>
          </cell>
          <cell r="K51">
            <v>0.39268855507007649</v>
          </cell>
          <cell r="L51">
            <v>0.47039327354966537</v>
          </cell>
          <cell r="M51">
            <v>33.005304071457374</v>
          </cell>
          <cell r="N51">
            <v>41.374806927804791</v>
          </cell>
          <cell r="O51">
            <v>0.89385669284731384</v>
          </cell>
          <cell r="P51">
            <v>1.2160429293348867</v>
          </cell>
          <cell r="Q51">
            <v>1.3672766093962208</v>
          </cell>
          <cell r="R51">
            <v>1.9434632471304132</v>
          </cell>
          <cell r="S51">
            <v>7.9350692027081199E-2</v>
          </cell>
          <cell r="T51">
            <v>0.17181224909201456</v>
          </cell>
        </row>
        <row r="52">
          <cell r="B52" t="str">
            <v>CPA_M73</v>
          </cell>
          <cell r="C52" t="str">
            <v>Advertising and market research services</v>
          </cell>
          <cell r="D52">
            <v>1.8967561552903862</v>
          </cell>
          <cell r="E52">
            <v>2.3855260692934754</v>
          </cell>
          <cell r="F52">
            <v>1.5271943493554661</v>
          </cell>
          <cell r="G52">
            <v>1.8293936506799158</v>
          </cell>
          <cell r="H52">
            <v>1.6007647204354327</v>
          </cell>
          <cell r="I52">
            <v>2.0153867418953033</v>
          </cell>
          <cell r="K52">
            <v>0.28704828330684767</v>
          </cell>
          <cell r="L52">
            <v>0.34384903738135175</v>
          </cell>
          <cell r="M52">
            <v>23.620088008772989</v>
          </cell>
          <cell r="N52">
            <v>29.738044328171096</v>
          </cell>
          <cell r="O52">
            <v>0.8388223598194855</v>
          </cell>
          <cell r="P52">
            <v>1.0743347140625266</v>
          </cell>
          <cell r="Q52">
            <v>1.774151596005999</v>
          </cell>
          <cell r="R52">
            <v>2.1953336831601034</v>
          </cell>
          <cell r="S52">
            <v>0.12260445497241718</v>
          </cell>
          <cell r="T52">
            <v>0.19019219310405419</v>
          </cell>
        </row>
        <row r="53">
          <cell r="B53" t="str">
            <v>CPA_M74_75</v>
          </cell>
          <cell r="C53" t="str">
            <v>Other professional, scientific and technical services and veterinary services</v>
          </cell>
          <cell r="D53">
            <v>1.5975227096334894</v>
          </cell>
          <cell r="E53">
            <v>2.0417159593381271</v>
          </cell>
          <cell r="F53">
            <v>1.366562858495751</v>
          </cell>
          <cell r="G53">
            <v>1.6369766019905787</v>
          </cell>
          <cell r="H53">
            <v>1.1635436015335283</v>
          </cell>
          <cell r="I53">
            <v>1.3111429710471243</v>
          </cell>
          <cell r="K53">
            <v>0.26086898176674711</v>
          </cell>
          <cell r="L53">
            <v>0.31248940850575568</v>
          </cell>
          <cell r="M53">
            <v>43.83005553728308</v>
          </cell>
          <cell r="N53">
            <v>49.390043624126129</v>
          </cell>
          <cell r="O53">
            <v>0.77563566086646685</v>
          </cell>
          <cell r="P53">
            <v>0.98966887972810313</v>
          </cell>
          <cell r="Q53">
            <v>1.3966324583712633</v>
          </cell>
          <cell r="R53">
            <v>1.7794020083177873</v>
          </cell>
          <cell r="S53">
            <v>0.20091290646658622</v>
          </cell>
          <cell r="T53">
            <v>0.26233652559852844</v>
          </cell>
        </row>
        <row r="54">
          <cell r="B54" t="str">
            <v>CPA_N77</v>
          </cell>
          <cell r="C54" t="str">
            <v>Rental and leasing services</v>
          </cell>
          <cell r="D54">
            <v>1.6961018668691956</v>
          </cell>
          <cell r="E54">
            <v>2.0217470508140081</v>
          </cell>
          <cell r="F54">
            <v>2.0578075042817692</v>
          </cell>
          <cell r="G54">
            <v>2.4650038708192783</v>
          </cell>
          <cell r="H54">
            <v>1.6621410260637348</v>
          </cell>
          <cell r="I54">
            <v>1.9308073100350456</v>
          </cell>
          <cell r="K54">
            <v>0.19124722766366958</v>
          </cell>
          <cell r="L54">
            <v>0.22909098907137163</v>
          </cell>
          <cell r="M54">
            <v>25.217455725587126</v>
          </cell>
          <cell r="N54">
            <v>29.293572020634137</v>
          </cell>
          <cell r="O54">
            <v>0.82529132134284067</v>
          </cell>
          <cell r="P54">
            <v>0.9822025012692428</v>
          </cell>
          <cell r="Q54">
            <v>1.5614864750920634</v>
          </cell>
          <cell r="R54">
            <v>1.8421009612052395</v>
          </cell>
          <cell r="S54">
            <v>0.13460386184794942</v>
          </cell>
          <cell r="T54">
            <v>0.1796345005712478</v>
          </cell>
        </row>
        <row r="55">
          <cell r="B55" t="str">
            <v>CPA_N78</v>
          </cell>
          <cell r="C55" t="str">
            <v>Employment services</v>
          </cell>
          <cell r="D55">
            <v>1.1961505615006063</v>
          </cell>
          <cell r="E55">
            <v>2.3918166739777194</v>
          </cell>
          <cell r="F55">
            <v>1.0510848280210616</v>
          </cell>
          <cell r="G55">
            <v>1.2590721747492295</v>
          </cell>
          <cell r="H55">
            <v>1.0560857659384051</v>
          </cell>
          <cell r="I55">
            <v>1.3238606359844525</v>
          </cell>
          <cell r="K55">
            <v>0.7021993276627071</v>
          </cell>
          <cell r="L55">
            <v>0.84114964940775971</v>
          </cell>
          <cell r="M55">
            <v>59.025707215259594</v>
          </cell>
          <cell r="N55">
            <v>73.991916957607373</v>
          </cell>
          <cell r="O55">
            <v>0.96939447093054754</v>
          </cell>
          <cell r="P55">
            <v>1.5455226919411593</v>
          </cell>
          <cell r="Q55">
            <v>1.1765281305625592</v>
          </cell>
          <cell r="R55">
            <v>2.2068557640047493</v>
          </cell>
          <cell r="S55">
            <v>1.9622453842989249E-2</v>
          </cell>
          <cell r="T55">
            <v>0.18496071585079554</v>
          </cell>
        </row>
        <row r="56">
          <cell r="B56" t="str">
            <v>CPA_N79</v>
          </cell>
          <cell r="C56" t="str">
            <v>Travel agency, tour operator and other reservation services and related services</v>
          </cell>
          <cell r="D56">
            <v>2.1238373504926553</v>
          </cell>
          <cell r="E56">
            <v>2.5493652286759843</v>
          </cell>
          <cell r="F56">
            <v>2.8990019169536194</v>
          </cell>
          <cell r="G56">
            <v>3.472652778228325</v>
          </cell>
          <cell r="H56">
            <v>2.7637959780386576</v>
          </cell>
          <cell r="I56">
            <v>3.3470676864311235</v>
          </cell>
          <cell r="K56">
            <v>0.24990704917029419</v>
          </cell>
          <cell r="L56">
            <v>0.29935834244360354</v>
          </cell>
          <cell r="M56">
            <v>25.238584475728178</v>
          </cell>
          <cell r="N56">
            <v>30.564937217225523</v>
          </cell>
          <cell r="O56">
            <v>0.80485483368258715</v>
          </cell>
          <cell r="P56">
            <v>1.0098941978410951</v>
          </cell>
          <cell r="Q56">
            <v>2.0006028393638688</v>
          </cell>
          <cell r="R56">
            <v>2.3672880929786819</v>
          </cell>
          <cell r="S56">
            <v>0.12323418274841395</v>
          </cell>
          <cell r="T56">
            <v>0.18207673007873976</v>
          </cell>
        </row>
        <row r="57">
          <cell r="B57" t="str">
            <v>CPA_N80-82</v>
          </cell>
          <cell r="C57" t="str">
            <v>Security and investigation services; services to buildings and landscape; office administrative, office support and other business support services</v>
          </cell>
          <cell r="D57">
            <v>1.5776364121560726</v>
          </cell>
          <cell r="E57">
            <v>2.3123374867801361</v>
          </cell>
          <cell r="F57">
            <v>1.2702665715714929</v>
          </cell>
          <cell r="G57">
            <v>1.5216253266551008</v>
          </cell>
          <cell r="H57">
            <v>1.2067487437101276</v>
          </cell>
          <cell r="I57">
            <v>1.4125831135408149</v>
          </cell>
          <cell r="K57">
            <v>0.43148049045670434</v>
          </cell>
          <cell r="L57">
            <v>0.51686130842933375</v>
          </cell>
          <cell r="M57">
            <v>53.915240019184864</v>
          </cell>
          <cell r="N57">
            <v>63.111528402713461</v>
          </cell>
          <cell r="O57">
            <v>0.90067990272263476</v>
          </cell>
          <cell r="P57">
            <v>1.2546934677812072</v>
          </cell>
          <cell r="Q57">
            <v>1.511300264532569</v>
          </cell>
          <cell r="R57">
            <v>2.1444057875590361</v>
          </cell>
          <cell r="S57">
            <v>6.6336031655150604E-2</v>
          </cell>
          <cell r="T57">
            <v>0.16793144989607314</v>
          </cell>
        </row>
        <row r="58">
          <cell r="B58" t="str">
            <v>CPA_O</v>
          </cell>
          <cell r="C58" t="str">
            <v>Public administration and defence services; compulsory social security services</v>
          </cell>
          <cell r="D58">
            <v>1.3377614384133172</v>
          </cell>
          <cell r="E58">
            <v>2.0046800157604512</v>
          </cell>
          <cell r="F58">
            <v>1.1582289863894359</v>
          </cell>
          <cell r="G58">
            <v>1.3874178847168386</v>
          </cell>
          <cell r="H58">
            <v>1.2966826509420766</v>
          </cell>
          <cell r="I58">
            <v>1.7585802886462849</v>
          </cell>
          <cell r="K58">
            <v>0.39167270171160812</v>
          </cell>
          <cell r="L58">
            <v>0.46917640440345049</v>
          </cell>
          <cell r="M58">
            <v>23.434877127838448</v>
          </cell>
          <cell r="N58">
            <v>31.782728760905837</v>
          </cell>
          <cell r="O58">
            <v>0.93891648120451898</v>
          </cell>
          <cell r="P58">
            <v>1.260269248098536</v>
          </cell>
          <cell r="Q58">
            <v>1.3000753449893243</v>
          </cell>
          <cell r="R58">
            <v>1.8747714347472904</v>
          </cell>
          <cell r="S58">
            <v>3.7686578111900119E-2</v>
          </cell>
          <cell r="T58">
            <v>0.12990894464769553</v>
          </cell>
        </row>
        <row r="59">
          <cell r="B59" t="str">
            <v>CPA_P</v>
          </cell>
          <cell r="C59" t="str">
            <v>Education services</v>
          </cell>
          <cell r="D59">
            <v>1.1524677704892476</v>
          </cell>
          <cell r="E59">
            <v>2.0794356751811014</v>
          </cell>
          <cell r="F59">
            <v>1.0486530246246406</v>
          </cell>
          <cell r="G59">
            <v>1.2561591691484739</v>
          </cell>
          <cell r="H59">
            <v>1.0619719288569647</v>
          </cell>
          <cell r="I59">
            <v>1.3804956291717285</v>
          </cell>
          <cell r="K59">
            <v>0.54439632657230419</v>
          </cell>
          <cell r="L59">
            <v>0.65212078849372179</v>
          </cell>
          <cell r="M59">
            <v>38.684580252927894</v>
          </cell>
          <cell r="N59">
            <v>50.287481716197789</v>
          </cell>
          <cell r="O59">
            <v>0.96663302453144062</v>
          </cell>
          <cell r="P59">
            <v>1.4132897996052389</v>
          </cell>
          <cell r="Q59">
            <v>1.1283073561161268</v>
          </cell>
          <cell r="R59">
            <v>1.9270927674876515</v>
          </cell>
          <cell r="S59">
            <v>2.4160457231595087E-2</v>
          </cell>
          <cell r="T59">
            <v>0.15234278229661408</v>
          </cell>
        </row>
        <row r="60">
          <cell r="B60" t="str">
            <v>CPA_Q86</v>
          </cell>
          <cell r="C60" t="str">
            <v>Human health services</v>
          </cell>
          <cell r="D60">
            <v>1.4581659205922131</v>
          </cell>
          <cell r="E60">
            <v>2.1115959948178458</v>
          </cell>
          <cell r="F60">
            <v>1.1785668628415231</v>
          </cell>
          <cell r="G60">
            <v>1.4117801946386008</v>
          </cell>
          <cell r="H60">
            <v>1.2533391698254583</v>
          </cell>
          <cell r="I60">
            <v>1.6210931945075489</v>
          </cell>
          <cell r="K60">
            <v>0.38375107733482294</v>
          </cell>
          <cell r="L60">
            <v>0.45968725893609214</v>
          </cell>
          <cell r="M60">
            <v>27.874828496264211</v>
          </cell>
          <cell r="N60">
            <v>36.053843892592859</v>
          </cell>
          <cell r="O60">
            <v>0.85145003709657197</v>
          </cell>
          <cell r="P60">
            <v>1.1663034081923869</v>
          </cell>
          <cell r="Q60">
            <v>1.3383284027044806</v>
          </cell>
          <cell r="R60">
            <v>1.9014011995089803</v>
          </cell>
          <cell r="S60">
            <v>0.11983757591013129</v>
          </cell>
          <cell r="T60">
            <v>0.21019473472621006</v>
          </cell>
        </row>
        <row r="61">
          <cell r="B61" t="str">
            <v>CPA_Q87_88</v>
          </cell>
          <cell r="C61" t="str">
            <v>Residential care services; social work services without accommodation</v>
          </cell>
          <cell r="D61">
            <v>1.5151003608714633</v>
          </cell>
          <cell r="E61">
            <v>2.3510951513395075</v>
          </cell>
          <cell r="F61">
            <v>1.185175715902044</v>
          </cell>
          <cell r="G61">
            <v>1.4196967992490714</v>
          </cell>
          <cell r="H61">
            <v>1.1727567795441869</v>
          </cell>
          <cell r="I61">
            <v>1.4551543325225031</v>
          </cell>
          <cell r="K61">
            <v>0.4909689868018432</v>
          </cell>
          <cell r="L61">
            <v>0.5881213137771939</v>
          </cell>
          <cell r="M61">
            <v>43.456275425490176</v>
          </cell>
          <cell r="N61">
            <v>53.920462080185857</v>
          </cell>
          <cell r="O61">
            <v>0.87727259336066954</v>
          </cell>
          <cell r="P61">
            <v>1.2800942392871062</v>
          </cell>
          <cell r="Q61">
            <v>1.4244354170565485</v>
          </cell>
          <cell r="R61">
            <v>2.1448276110348892</v>
          </cell>
          <cell r="S61">
            <v>9.0664451723202671E-2</v>
          </cell>
          <cell r="T61">
            <v>0.20626689647026214</v>
          </cell>
        </row>
        <row r="62">
          <cell r="B62" t="str">
            <v>CPA_R90-92</v>
          </cell>
          <cell r="C62" t="str">
            <v>Creative, arts, entertainment, library, archive, museum, other cultural services; gambling and betting services</v>
          </cell>
          <cell r="D62">
            <v>1.599539787512124</v>
          </cell>
          <cell r="E62">
            <v>1.9508958689662896</v>
          </cell>
          <cell r="F62">
            <v>1.699841561469452</v>
          </cell>
          <cell r="G62">
            <v>2.0362040764663996</v>
          </cell>
          <cell r="H62">
            <v>1.5561852210003302</v>
          </cell>
          <cell r="I62">
            <v>1.8693033251361193</v>
          </cell>
          <cell r="K62">
            <v>0.20634690704428682</v>
          </cell>
          <cell r="L62">
            <v>0.24717857405874519</v>
          </cell>
          <cell r="M62">
            <v>21.857600772709361</v>
          </cell>
          <cell r="N62">
            <v>26.255541597843479</v>
          </cell>
          <cell r="O62">
            <v>0.89176370493663959</v>
          </cell>
          <cell r="P62">
            <v>1.0610636056673486</v>
          </cell>
          <cell r="Q62">
            <v>1.5446288757874429</v>
          </cell>
          <cell r="R62">
            <v>1.8473989184628152</v>
          </cell>
          <cell r="S62">
            <v>5.4907152354999468E-2</v>
          </cell>
          <cell r="T62">
            <v>0.10349312735863332</v>
          </cell>
        </row>
        <row r="63">
          <cell r="B63" t="str">
            <v>CPA_R93</v>
          </cell>
          <cell r="C63" t="str">
            <v>Sporting services and amusement and recreation services</v>
          </cell>
          <cell r="D63">
            <v>1.9217428869559461</v>
          </cell>
          <cell r="E63">
            <v>2.5893446790287786</v>
          </cell>
          <cell r="F63">
            <v>1.5436122061931639</v>
          </cell>
          <cell r="G63">
            <v>1.8490602524253537</v>
          </cell>
          <cell r="H63">
            <v>1.4302339011407827</v>
          </cell>
          <cell r="I63">
            <v>1.748784486114531</v>
          </cell>
          <cell r="K63">
            <v>0.39207394493162412</v>
          </cell>
          <cell r="L63">
            <v>0.46965704512831014</v>
          </cell>
          <cell r="M63">
            <v>37.518724152812503</v>
          </cell>
          <cell r="N63">
            <v>45.875127617178912</v>
          </cell>
          <cell r="O63">
            <v>0.82736416162523774</v>
          </cell>
          <cell r="P63">
            <v>1.149046133537593</v>
          </cell>
          <cell r="Q63">
            <v>1.8015977540673449</v>
          </cell>
          <cell r="R63">
            <v>2.3768825826079154</v>
          </cell>
          <cell r="S63">
            <v>0.12014520492426684</v>
          </cell>
          <cell r="T63">
            <v>0.21246204727914439</v>
          </cell>
        </row>
        <row r="64">
          <cell r="B64" t="str">
            <v>CPA_S94</v>
          </cell>
          <cell r="C64" t="str">
            <v>Services furnished by membership organisations</v>
          </cell>
          <cell r="D64">
            <v>2.0883706132416093</v>
          </cell>
          <cell r="E64">
            <v>2.7384620124297849</v>
          </cell>
          <cell r="F64">
            <v>1.5952018860897283</v>
          </cell>
          <cell r="G64">
            <v>1.9108584334382781</v>
          </cell>
          <cell r="H64">
            <v>2.4464121738934779</v>
          </cell>
          <cell r="I64">
            <v>3.2338501162115274</v>
          </cell>
          <cell r="K64">
            <v>0.38179031643165656</v>
          </cell>
          <cell r="L64">
            <v>0.45733850512602986</v>
          </cell>
          <cell r="M64">
            <v>25.280730498068948</v>
          </cell>
          <cell r="N64">
            <v>33.417955539757024</v>
          </cell>
          <cell r="O64">
            <v>0.79978391139422178</v>
          </cell>
          <cell r="P64">
            <v>1.1130285516831746</v>
          </cell>
          <cell r="Q64">
            <v>1.9587639589525181</v>
          </cell>
          <cell r="R64">
            <v>2.5189597576433491</v>
          </cell>
          <cell r="S64">
            <v>0.12960647211529591</v>
          </cell>
          <cell r="T64">
            <v>0.21950195461359526</v>
          </cell>
        </row>
        <row r="65">
          <cell r="B65" t="str">
            <v>CPA_S95</v>
          </cell>
          <cell r="C65" t="str">
            <v>Repair services of computers and personal and household goods</v>
          </cell>
          <cell r="D65">
            <v>1.4374748849793826</v>
          </cell>
          <cell r="E65">
            <v>1.7932324304964262</v>
          </cell>
          <cell r="F65">
            <v>1.3177643048473682</v>
          </cell>
          <cell r="G65">
            <v>1.5785218517851505</v>
          </cell>
          <cell r="H65">
            <v>1.263224420025842</v>
          </cell>
          <cell r="I65">
            <v>1.5165611047850696</v>
          </cell>
          <cell r="K65">
            <v>0.20893183027112419</v>
          </cell>
          <cell r="L65">
            <v>0.25027499864980457</v>
          </cell>
          <cell r="M65">
            <v>22.20437004743118</v>
          </cell>
          <cell r="N65">
            <v>26.657404208113594</v>
          </cell>
          <cell r="O65">
            <v>0.68365097145861964</v>
          </cell>
          <cell r="P65">
            <v>0.8550717047812425</v>
          </cell>
          <cell r="Q65">
            <v>1.1438218477187996</v>
          </cell>
          <cell r="R65">
            <v>1.4503847134944186</v>
          </cell>
          <cell r="S65">
            <v>0.29365294643076273</v>
          </cell>
          <cell r="T65">
            <v>0.34284756159811119</v>
          </cell>
        </row>
        <row r="66">
          <cell r="B66" t="str">
            <v>CPA_S96</v>
          </cell>
          <cell r="C66" t="str">
            <v>Other personal services</v>
          </cell>
          <cell r="D66">
            <v>1.4133517459699179</v>
          </cell>
          <cell r="E66">
            <v>2.1594663437071833</v>
          </cell>
          <cell r="F66">
            <v>1.1346837571683959</v>
          </cell>
          <cell r="G66">
            <v>1.3592135550852154</v>
          </cell>
          <cell r="H66">
            <v>1.1054017110565959</v>
          </cell>
          <cell r="I66">
            <v>1.2845670962867586</v>
          </cell>
          <cell r="K66">
            <v>0.43818350576567622</v>
          </cell>
          <cell r="L66">
            <v>0.52489070799581239</v>
          </cell>
          <cell r="M66">
            <v>57.62002846451842</v>
          </cell>
          <cell r="N66">
            <v>66.959180461081431</v>
          </cell>
          <cell r="O66">
            <v>0.90632937119283163</v>
          </cell>
          <cell r="P66">
            <v>1.2658425089983889</v>
          </cell>
          <cell r="Q66">
            <v>1.3398379309601982</v>
          </cell>
          <cell r="R66">
            <v>1.9827786982373365</v>
          </cell>
          <cell r="S66">
            <v>7.3513772586404333E-2</v>
          </cell>
          <cell r="T66">
            <v>0.17668746761817208</v>
          </cell>
        </row>
        <row r="67">
          <cell r="B67" t="str">
            <v>CPA_T</v>
          </cell>
          <cell r="C67" t="str">
            <v>Services of households as employers; undifferentiated goods and services produced by households for own use</v>
          </cell>
          <cell r="D67">
            <v>1</v>
          </cell>
          <cell r="E67">
            <v>2.4134362235708289</v>
          </cell>
          <cell r="F67">
            <v>1</v>
          </cell>
          <cell r="G67">
            <v>1.197878745067378</v>
          </cell>
          <cell r="H67">
            <v>1</v>
          </cell>
          <cell r="I67">
            <v>1.2223090506866496</v>
          </cell>
          <cell r="K67">
            <v>0.83009291266883634</v>
          </cell>
          <cell r="L67">
            <v>0.99435065651707022</v>
          </cell>
          <cell r="M67">
            <v>79.583123368606635</v>
          </cell>
          <cell r="N67">
            <v>97.275171975360095</v>
          </cell>
          <cell r="O67">
            <v>0.99932549786688707</v>
          </cell>
          <cell r="P67">
            <v>1.6803856103014172</v>
          </cell>
          <cell r="Q67">
            <v>0.99932549786688707</v>
          </cell>
          <cell r="R67">
            <v>2.2173096692474026</v>
          </cell>
          <cell r="S67">
            <v>6.74502133112996E-4</v>
          </cell>
          <cell r="T67">
            <v>0.19612629776853657</v>
          </cell>
        </row>
        <row r="68">
          <cell r="B68" t="str">
            <v>CPA_U</v>
          </cell>
          <cell r="C68" t="str">
            <v>Services provided by extraterritorial organisations and bodies</v>
          </cell>
          <cell r="D68">
            <v>1</v>
          </cell>
          <cell r="E68">
            <v>1</v>
          </cell>
          <cell r="F68">
            <v>1</v>
          </cell>
          <cell r="G68">
            <v>1</v>
          </cell>
          <cell r="H68">
            <v>1</v>
          </cell>
          <cell r="I68">
            <v>1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EMPL"/>
      <sheetName val="USE_Data"/>
      <sheetName val="Sets"/>
      <sheetName val="Dimensions"/>
      <sheetName val="unit"/>
      <sheetName val="stk_flow"/>
      <sheetName val="induse"/>
      <sheetName val="prod_na"/>
      <sheetName val="SIOT_Eurostat"/>
      <sheetName val="ID_TypeI"/>
      <sheetName val="TypeI"/>
      <sheetName val="INVERSE_TypeI"/>
      <sheetName val="ID_TypeII"/>
      <sheetName val="TypeII"/>
      <sheetName val="INVERSE_TypeII"/>
      <sheetName val="Output"/>
      <sheetName val="Import"/>
      <sheetName val="Income"/>
      <sheetName val="VA"/>
      <sheetName val="Employment"/>
      <sheetName val="Multiplie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4">
          <cell r="B4" t="str">
            <v>CPA_A01</v>
          </cell>
          <cell r="C4" t="str">
            <v>Products of agriculture, hunting and related services</v>
          </cell>
          <cell r="D4">
            <v>1.8631095693861111</v>
          </cell>
          <cell r="E4">
            <v>2.1414032258879487</v>
          </cell>
          <cell r="F4">
            <v>2.02475150370157</v>
          </cell>
          <cell r="G4">
            <v>2.4917864392625941</v>
          </cell>
          <cell r="H4">
            <v>1.6955865646845691</v>
          </cell>
          <cell r="I4">
            <v>2.0187817725576216</v>
          </cell>
          <cell r="K4">
            <v>0.16555931555988102</v>
          </cell>
          <cell r="L4">
            <v>0.20374769775526616</v>
          </cell>
          <cell r="M4">
            <v>25.982150774101417</v>
          </cell>
          <cell r="N4">
            <v>30.934600147859491</v>
          </cell>
          <cell r="O4">
            <v>0.64550304073708831</v>
          </cell>
          <cell r="P4">
            <v>0.75305520810178195</v>
          </cell>
          <cell r="Q4">
            <v>1.5334071845863229</v>
          </cell>
          <cell r="R4">
            <v>1.7590944519856593</v>
          </cell>
          <cell r="S4">
            <v>0.32970362575883067</v>
          </cell>
          <cell r="T4">
            <v>0.38231004479719921</v>
          </cell>
        </row>
        <row r="5">
          <cell r="B5" t="str">
            <v>CPA_A02</v>
          </cell>
          <cell r="C5" t="str">
            <v>Products of forestry, logging and related services</v>
          </cell>
          <cell r="D5">
            <v>1.8583340030757562</v>
          </cell>
          <cell r="E5">
            <v>2.5048496730518428</v>
          </cell>
          <cell r="F5">
            <v>1.5724843182049528</v>
          </cell>
          <cell r="G5">
            <v>1.935198019555938</v>
          </cell>
          <cell r="H5">
            <v>1.4976566288643749</v>
          </cell>
          <cell r="I5">
            <v>1.8218318090713761</v>
          </cell>
          <cell r="K5">
            <v>0.38461779246223116</v>
          </cell>
          <cell r="L5">
            <v>0.4733348254363165</v>
          </cell>
          <cell r="M5">
            <v>53.153061671799342</v>
          </cell>
          <cell r="N5">
            <v>64.658304605271383</v>
          </cell>
          <cell r="O5">
            <v>0.71639713279825279</v>
          </cell>
          <cell r="P5">
            <v>0.96625608544278208</v>
          </cell>
          <cell r="Q5">
            <v>1.6073545754582637</v>
          </cell>
          <cell r="R5">
            <v>2.1316581356681992</v>
          </cell>
          <cell r="S5">
            <v>0.25097943875152429</v>
          </cell>
          <cell r="T5">
            <v>0.37319161806294621</v>
          </cell>
        </row>
        <row r="6">
          <cell r="B6" t="str">
            <v>CPA_A03</v>
          </cell>
          <cell r="C6" t="str">
            <v>Fish and other fishing products; aquaculture products; support services to fishing</v>
          </cell>
          <cell r="D6">
            <v>1.6854006299800117</v>
          </cell>
          <cell r="E6">
            <v>2.0609951313800274</v>
          </cell>
          <cell r="F6">
            <v>1.5682138317083461</v>
          </cell>
          <cell r="G6">
            <v>1.9299424905086238</v>
          </cell>
          <cell r="H6">
            <v>1.4741787933906363</v>
          </cell>
          <cell r="I6">
            <v>1.796523405982775</v>
          </cell>
          <cell r="K6">
            <v>0.22344443406108053</v>
          </cell>
          <cell r="L6">
            <v>0.27498476218154672</v>
          </cell>
          <cell r="M6">
            <v>30.567907226362721</v>
          </cell>
          <cell r="N6">
            <v>37.251899871495908</v>
          </cell>
          <cell r="O6">
            <v>0.47674653534249128</v>
          </cell>
          <cell r="P6">
            <v>0.62190256650616538</v>
          </cell>
          <cell r="Q6">
            <v>1.1914000263707358</v>
          </cell>
          <cell r="R6">
            <v>1.4959951714297699</v>
          </cell>
          <cell r="S6">
            <v>0.49400071259489203</v>
          </cell>
          <cell r="T6">
            <v>0.56500010933833233</v>
          </cell>
        </row>
        <row r="7">
          <cell r="B7" t="str">
            <v>CPA_B</v>
          </cell>
          <cell r="C7" t="str">
            <v>Mining and quarrying</v>
          </cell>
          <cell r="D7">
            <v>1.1153608084387712</v>
          </cell>
          <cell r="E7">
            <v>1.1590675948183979</v>
          </cell>
          <cell r="F7">
            <v>1.6845863439014004</v>
          </cell>
          <cell r="G7">
            <v>2.0731578170587959</v>
          </cell>
          <cell r="H7">
            <v>1.6894036488001327</v>
          </cell>
          <cell r="I7">
            <v>2.1826231159804106</v>
          </cell>
          <cell r="K7">
            <v>2.6001547176067542E-2</v>
          </cell>
          <cell r="L7">
            <v>3.1999137936050248E-2</v>
          </cell>
          <cell r="M7">
            <v>2.66415096828996</v>
          </cell>
          <cell r="N7">
            <v>3.4419468029331766</v>
          </cell>
          <cell r="O7">
            <v>7.1178758651293292E-2</v>
          </cell>
          <cell r="P7">
            <v>8.8070123200393119E-2</v>
          </cell>
          <cell r="Q7">
            <v>0.18925022414891762</v>
          </cell>
          <cell r="R7">
            <v>0.22469503201416371</v>
          </cell>
          <cell r="S7">
            <v>0.92611058041995176</v>
          </cell>
          <cell r="T7">
            <v>0.93437256363584276</v>
          </cell>
        </row>
        <row r="8">
          <cell r="B8" t="str">
            <v>CPA_C10-12</v>
          </cell>
          <cell r="C8" t="str">
            <v>Food, beverages and tobacco products</v>
          </cell>
          <cell r="D8">
            <v>2.022540895824251</v>
          </cell>
          <cell r="E8">
            <v>2.3295533717035624</v>
          </cell>
          <cell r="F8">
            <v>2.3890727059509769</v>
          </cell>
          <cell r="G8">
            <v>2.9401430053109672</v>
          </cell>
          <cell r="H8">
            <v>2.3634583173625301</v>
          </cell>
          <cell r="I8">
            <v>2.9268507227692955</v>
          </cell>
          <cell r="K8">
            <v>0.18264439087057624</v>
          </cell>
          <cell r="L8">
            <v>0.22477366508762339</v>
          </cell>
          <cell r="M8">
            <v>22.919741791220805</v>
          </cell>
          <cell r="N8">
            <v>28.383264614617886</v>
          </cell>
          <cell r="O8">
            <v>0.48688699172175526</v>
          </cell>
          <cell r="P8">
            <v>0.60553812306223154</v>
          </cell>
          <cell r="Q8">
            <v>1.5195465353698252</v>
          </cell>
          <cell r="R8">
            <v>1.7685238480749359</v>
          </cell>
          <cell r="S8">
            <v>0.5029945716693679</v>
          </cell>
          <cell r="T8">
            <v>0.56102976786870162</v>
          </cell>
        </row>
        <row r="9">
          <cell r="B9" t="str">
            <v>CPA_C13-15</v>
          </cell>
          <cell r="C9" t="str">
            <v>Textiles, wearing apparel, leather and related products</v>
          </cell>
          <cell r="D9">
            <v>1.3675401059956693</v>
          </cell>
          <cell r="E9">
            <v>1.5478851541096681</v>
          </cell>
          <cell r="F9">
            <v>1.4624499180182586</v>
          </cell>
          <cell r="G9">
            <v>1.799782771938466</v>
          </cell>
          <cell r="H9">
            <v>1.30690167720163</v>
          </cell>
          <cell r="I9">
            <v>1.5305841058769369</v>
          </cell>
          <cell r="K9">
            <v>0.10728883692744387</v>
          </cell>
          <cell r="L9">
            <v>0.13203638493480238</v>
          </cell>
          <cell r="M9">
            <v>18.751326914349555</v>
          </cell>
          <cell r="N9">
            <v>21.960705567889416</v>
          </cell>
          <cell r="O9">
            <v>0.20563918457640945</v>
          </cell>
          <cell r="P9">
            <v>0.27533714694452632</v>
          </cell>
          <cell r="Q9">
            <v>0.5804586391913118</v>
          </cell>
          <cell r="R9">
            <v>0.72671271342883115</v>
          </cell>
          <cell r="S9">
            <v>0.7870845020274444</v>
          </cell>
          <cell r="T9">
            <v>0.82117549530352407</v>
          </cell>
        </row>
        <row r="10">
          <cell r="B10" t="str">
            <v>CPA_C16</v>
          </cell>
          <cell r="C10" t="str">
            <v>Wood and of products of wood and cork, except furniture; articles of straw and plaiting materials</v>
          </cell>
          <cell r="D10">
            <v>1.7565042555668895</v>
          </cell>
          <cell r="E10">
            <v>2.0923703573157932</v>
          </cell>
          <cell r="F10">
            <v>1.9729205316945284</v>
          </cell>
          <cell r="G10">
            <v>2.4279999879648262</v>
          </cell>
          <cell r="H10">
            <v>1.7657388895266617</v>
          </cell>
          <cell r="I10">
            <v>2.1493013363539712</v>
          </cell>
          <cell r="K10">
            <v>0.19980966373535242</v>
          </cell>
          <cell r="L10">
            <v>0.24589832856978275</v>
          </cell>
          <cell r="M10">
            <v>27.515240496181249</v>
          </cell>
          <cell r="N10">
            <v>33.492235754288913</v>
          </cell>
          <cell r="O10">
            <v>0.42864357009186244</v>
          </cell>
          <cell r="P10">
            <v>0.5584457640818179</v>
          </cell>
          <cell r="Q10">
            <v>1.2029560637398804</v>
          </cell>
          <cell r="R10">
            <v>1.4753327455104799</v>
          </cell>
          <cell r="S10">
            <v>0.55354819138184641</v>
          </cell>
          <cell r="T10">
            <v>0.61703764748904832</v>
          </cell>
        </row>
        <row r="11">
          <cell r="B11" t="str">
            <v>CPA_C17</v>
          </cell>
          <cell r="C11" t="str">
            <v>Paper and paper products</v>
          </cell>
          <cell r="D11">
            <v>1.6775412091288924</v>
          </cell>
          <cell r="E11">
            <v>1.8911522710841349</v>
          </cell>
          <cell r="F11">
            <v>2.1507780268809884</v>
          </cell>
          <cell r="G11">
            <v>2.6468825984069566</v>
          </cell>
          <cell r="H11">
            <v>2.2421212494161926</v>
          </cell>
          <cell r="I11">
            <v>2.9072990451706611</v>
          </cell>
          <cell r="K11">
            <v>0.12707907775503344</v>
          </cell>
          <cell r="L11">
            <v>0.15639149894942411</v>
          </cell>
          <cell r="M11">
            <v>12.813324585248205</v>
          </cell>
          <cell r="N11">
            <v>16.614697506592762</v>
          </cell>
          <cell r="O11">
            <v>0.31506546653974027</v>
          </cell>
          <cell r="P11">
            <v>0.39761974742112532</v>
          </cell>
          <cell r="Q11">
            <v>1.0040639128605</v>
          </cell>
          <cell r="R11">
            <v>1.1772956618875592</v>
          </cell>
          <cell r="S11">
            <v>0.67347740474627582</v>
          </cell>
          <cell r="T11">
            <v>0.7138567406524613</v>
          </cell>
        </row>
        <row r="12">
          <cell r="B12" t="str">
            <v>CPA_C18</v>
          </cell>
          <cell r="C12" t="str">
            <v>Printing and recording services</v>
          </cell>
          <cell r="D12">
            <v>2.0541310756660924</v>
          </cell>
          <cell r="E12">
            <v>2.5451537992361914</v>
          </cell>
          <cell r="F12">
            <v>1.7179199783242898</v>
          </cell>
          <cell r="G12">
            <v>2.1141802823215414</v>
          </cell>
          <cell r="H12">
            <v>1.6316908989677281</v>
          </cell>
          <cell r="I12">
            <v>2.0519781182570882</v>
          </cell>
          <cell r="K12">
            <v>0.29211368688914979</v>
          </cell>
          <cell r="L12">
            <v>0.35949346000370519</v>
          </cell>
          <cell r="M12">
            <v>33.924232905744852</v>
          </cell>
          <cell r="N12">
            <v>42.662359424376682</v>
          </cell>
          <cell r="O12">
            <v>0.65516963391753458</v>
          </cell>
          <cell r="P12">
            <v>0.84493521754279632</v>
          </cell>
          <cell r="Q12">
            <v>1.7289921322996664</v>
          </cell>
          <cell r="R12">
            <v>2.1271958790414933</v>
          </cell>
          <cell r="S12">
            <v>0.3251574981740834</v>
          </cell>
          <cell r="T12">
            <v>0.41797652782134798</v>
          </cell>
        </row>
        <row r="13">
          <cell r="B13" t="str">
            <v>CPA_C19</v>
          </cell>
          <cell r="C13" t="str">
            <v>Coke and refined petroleum products</v>
          </cell>
          <cell r="D13">
            <v>1.618182253880815</v>
          </cell>
          <cell r="E13">
            <v>1.7111122002370633</v>
          </cell>
          <cell r="F13">
            <v>2.4015397034892745</v>
          </cell>
          <cell r="G13">
            <v>2.9554856759287977</v>
          </cell>
          <cell r="H13">
            <v>4.1943115970869425</v>
          </cell>
          <cell r="I13">
            <v>5.8319468262614533</v>
          </cell>
          <cell r="K13">
            <v>5.5284832960810389E-2</v>
          </cell>
          <cell r="L13">
            <v>6.8036989633938436E-2</v>
          </cell>
          <cell r="M13">
            <v>4.2356097851476644</v>
          </cell>
          <cell r="N13">
            <v>5.8893695596984132</v>
          </cell>
          <cell r="O13">
            <v>0.20150875027350554</v>
          </cell>
          <cell r="P13">
            <v>0.2374233926312749</v>
          </cell>
          <cell r="Q13">
            <v>0.82721069601315445</v>
          </cell>
          <cell r="R13">
            <v>0.90257391455123226</v>
          </cell>
          <cell r="S13">
            <v>0.79097154829176808</v>
          </cell>
          <cell r="T13">
            <v>0.8085382861063527</v>
          </cell>
        </row>
        <row r="14">
          <cell r="B14" t="str">
            <v>CPA_C20</v>
          </cell>
          <cell r="C14" t="str">
            <v>Chemicals and chemical products</v>
          </cell>
          <cell r="D14">
            <v>1.5656164836902828</v>
          </cell>
          <cell r="E14">
            <v>1.6830121470305315</v>
          </cell>
          <cell r="F14">
            <v>2.6351817222898015</v>
          </cell>
          <cell r="G14">
            <v>3.243020226724171</v>
          </cell>
          <cell r="H14">
            <v>3.3156797527463477</v>
          </cell>
          <cell r="I14">
            <v>4.4111081467135156</v>
          </cell>
          <cell r="K14">
            <v>6.9839700683876516E-2</v>
          </cell>
          <cell r="L14">
            <v>8.5949124506437075E-2</v>
          </cell>
          <cell r="M14">
            <v>6.3234978496942906</v>
          </cell>
          <cell r="N14">
            <v>8.4126438500002418</v>
          </cell>
          <cell r="O14">
            <v>0.25246982862646056</v>
          </cell>
          <cell r="P14">
            <v>0.29783973820388715</v>
          </cell>
          <cell r="Q14">
            <v>0.82751137470427683</v>
          </cell>
          <cell r="R14">
            <v>0.92271550834078486</v>
          </cell>
          <cell r="S14">
            <v>0.73810513069809469</v>
          </cell>
          <cell r="T14">
            <v>0.7602966730300118</v>
          </cell>
        </row>
        <row r="15">
          <cell r="B15" t="str">
            <v>CPA_C21</v>
          </cell>
          <cell r="C15" t="str">
            <v>Basic pharmaceutical products and pharmaceutical preparations</v>
          </cell>
          <cell r="D15">
            <v>1.3910851509029407</v>
          </cell>
          <cell r="E15">
            <v>1.5690845315770081</v>
          </cell>
          <cell r="F15">
            <v>1.7402603375342456</v>
          </cell>
          <cell r="G15">
            <v>2.1416737322712529</v>
          </cell>
          <cell r="H15">
            <v>2.3448884174074189</v>
          </cell>
          <cell r="I15">
            <v>3.2918244288762377</v>
          </cell>
          <cell r="K15">
            <v>0.10589337897569764</v>
          </cell>
          <cell r="L15">
            <v>0.13031904668644656</v>
          </cell>
          <cell r="M15">
            <v>7.8439854150059052</v>
          </cell>
          <cell r="N15">
            <v>11.011621114753883</v>
          </cell>
          <cell r="O15">
            <v>0.34697149091418822</v>
          </cell>
          <cell r="P15">
            <v>0.41576292303561341</v>
          </cell>
          <cell r="Q15">
            <v>0.74657465465814699</v>
          </cell>
          <cell r="R15">
            <v>0.89092646751680449</v>
          </cell>
          <cell r="S15">
            <v>0.64451271835696811</v>
          </cell>
          <cell r="T15">
            <v>0.67816030531965621</v>
          </cell>
        </row>
        <row r="16">
          <cell r="B16" t="str">
            <v>CPA_C22</v>
          </cell>
          <cell r="C16" t="str">
            <v>Rubber and plastic products</v>
          </cell>
          <cell r="D16">
            <v>1.6252463369832211</v>
          </cell>
          <cell r="E16">
            <v>1.8189628784032952</v>
          </cell>
          <cell r="F16">
            <v>1.8224139260970393</v>
          </cell>
          <cell r="G16">
            <v>2.2427771010270194</v>
          </cell>
          <cell r="H16">
            <v>1.9078574870694858</v>
          </cell>
          <cell r="I16">
            <v>2.4886419049914434</v>
          </cell>
          <cell r="K16">
            <v>0.11524365453843217</v>
          </cell>
          <cell r="L16">
            <v>0.14182608338107131</v>
          </cell>
          <cell r="M16">
            <v>11.324379605823683</v>
          </cell>
          <cell r="N16">
            <v>14.771714253338713</v>
          </cell>
          <cell r="O16">
            <v>0.31017289600430953</v>
          </cell>
          <cell r="P16">
            <v>0.38503854025223705</v>
          </cell>
          <cell r="Q16">
            <v>0.94501299985257226</v>
          </cell>
          <cell r="R16">
            <v>1.1021109281082893</v>
          </cell>
          <cell r="S16">
            <v>0.68023340742774252</v>
          </cell>
          <cell r="T16">
            <v>0.71685204143006198</v>
          </cell>
        </row>
        <row r="17">
          <cell r="B17" t="str">
            <v>CPA_C23</v>
          </cell>
          <cell r="C17" t="str">
            <v>Other non-metallic mineral products</v>
          </cell>
          <cell r="D17">
            <v>1.7230595020057013</v>
          </cell>
          <cell r="E17">
            <v>1.9703908034589532</v>
          </cell>
          <cell r="F17">
            <v>1.8383854973682792</v>
          </cell>
          <cell r="G17">
            <v>2.2624327203139458</v>
          </cell>
          <cell r="H17">
            <v>1.8658006629623913</v>
          </cell>
          <cell r="I17">
            <v>2.4303357974598576</v>
          </cell>
          <cell r="K17">
            <v>0.14713954137457999</v>
          </cell>
          <cell r="L17">
            <v>0.18107916611308522</v>
          </cell>
          <cell r="M17">
            <v>14.546887746159607</v>
          </cell>
          <cell r="N17">
            <v>18.948338229760004</v>
          </cell>
          <cell r="O17">
            <v>0.39009627964665322</v>
          </cell>
          <cell r="P17">
            <v>0.48568242366015235</v>
          </cell>
          <cell r="Q17">
            <v>1.1274488636821247</v>
          </cell>
          <cell r="R17">
            <v>1.3280266499994988</v>
          </cell>
          <cell r="S17">
            <v>0.59561062074163307</v>
          </cell>
          <cell r="T17">
            <v>0.64236416248277906</v>
          </cell>
        </row>
        <row r="18">
          <cell r="B18" t="str">
            <v>CPA_C24</v>
          </cell>
          <cell r="C18" t="str">
            <v>Basic metals</v>
          </cell>
          <cell r="D18">
            <v>1.4055761215917526</v>
          </cell>
          <cell r="E18">
            <v>1.5252338374450323</v>
          </cell>
          <cell r="F18">
            <v>1.9119190545122104</v>
          </cell>
          <cell r="G18">
            <v>2.3529277367083137</v>
          </cell>
          <cell r="H18">
            <v>2.3131238018223974</v>
          </cell>
          <cell r="I18">
            <v>3.1654956021621241</v>
          </cell>
          <cell r="K18">
            <v>7.1185415388714562E-2</v>
          </cell>
          <cell r="L18">
            <v>8.7605245589197939E-2</v>
          </cell>
          <cell r="M18">
            <v>5.7786614332375228</v>
          </cell>
          <cell r="N18">
            <v>7.9080623954868399</v>
          </cell>
          <cell r="O18">
            <v>0.17092694165638656</v>
          </cell>
          <cell r="P18">
            <v>0.21717106681431625</v>
          </cell>
          <cell r="Q18">
            <v>0.58255768663065599</v>
          </cell>
          <cell r="R18">
            <v>0.67959627261076583</v>
          </cell>
          <cell r="S18">
            <v>0.8230184433549852</v>
          </cell>
          <cell r="T18">
            <v>0.84563758609965711</v>
          </cell>
        </row>
        <row r="19">
          <cell r="B19" t="str">
            <v>CPA_C25</v>
          </cell>
          <cell r="C19" t="str">
            <v>Fabricated metal products, except machinery and equipment</v>
          </cell>
          <cell r="D19">
            <v>1.5712645690868619</v>
          </cell>
          <cell r="E19">
            <v>1.8112453479373578</v>
          </cell>
          <cell r="F19">
            <v>1.5563587404360184</v>
          </cell>
          <cell r="G19">
            <v>1.9153528701949185</v>
          </cell>
          <cell r="H19">
            <v>1.5451789545214774</v>
          </cell>
          <cell r="I19">
            <v>1.9936981852182962</v>
          </cell>
          <cell r="K19">
            <v>0.14276665157746085</v>
          </cell>
          <cell r="L19">
            <v>0.1756976131289629</v>
          </cell>
          <cell r="M19">
            <v>14.712650281276353</v>
          </cell>
          <cell r="N19">
            <v>18.98329256925199</v>
          </cell>
          <cell r="O19">
            <v>0.31744338251285315</v>
          </cell>
          <cell r="P19">
            <v>0.41018876958231287</v>
          </cell>
          <cell r="Q19">
            <v>0.89804323912695649</v>
          </cell>
          <cell r="R19">
            <v>1.0926599863713375</v>
          </cell>
          <cell r="S19">
            <v>0.67322134057565819</v>
          </cell>
          <cell r="T19">
            <v>0.71858539799634857</v>
          </cell>
        </row>
        <row r="20">
          <cell r="B20" t="str">
            <v>CPA_C26</v>
          </cell>
          <cell r="C20" t="str">
            <v>Computer, electronic and optical products</v>
          </cell>
          <cell r="D20">
            <v>1.5815664987071147</v>
          </cell>
          <cell r="E20">
            <v>1.6880869380512309</v>
          </cell>
          <cell r="F20">
            <v>2.3835016947186882</v>
          </cell>
          <cell r="G20">
            <v>2.9332869687967489</v>
          </cell>
          <cell r="H20">
            <v>2.1726197316322202</v>
          </cell>
          <cell r="I20">
            <v>2.7280669909810347</v>
          </cell>
          <cell r="K20">
            <v>6.3369935386339338E-2</v>
          </cell>
          <cell r="L20">
            <v>7.7987024760299076E-2</v>
          </cell>
          <cell r="M20">
            <v>7.4146486752797243</v>
          </cell>
          <cell r="N20">
            <v>9.3102617113559383</v>
          </cell>
          <cell r="O20">
            <v>0.18309878269946395</v>
          </cell>
          <cell r="P20">
            <v>0.22426574375818065</v>
          </cell>
          <cell r="Q20">
            <v>0.7707343632146717</v>
          </cell>
          <cell r="R20">
            <v>0.85711903751856233</v>
          </cell>
          <cell r="S20">
            <v>0.81083218323743689</v>
          </cell>
          <cell r="T20">
            <v>0.83096795973599547</v>
          </cell>
        </row>
        <row r="21">
          <cell r="B21" t="str">
            <v>CPA_C27</v>
          </cell>
          <cell r="C21" t="str">
            <v>Electrical equipment</v>
          </cell>
          <cell r="D21">
            <v>1.6626460357527215</v>
          </cell>
          <cell r="E21">
            <v>1.834080762572623</v>
          </cell>
          <cell r="F21">
            <v>1.9670043293811625</v>
          </cell>
          <cell r="G21">
            <v>2.4207191376138439</v>
          </cell>
          <cell r="H21">
            <v>2.0218560466951323</v>
          </cell>
          <cell r="I21">
            <v>2.6247871089503323</v>
          </cell>
          <cell r="K21">
            <v>0.10198800932895336</v>
          </cell>
          <cell r="L21">
            <v>0.12551285337913246</v>
          </cell>
          <cell r="M21">
            <v>10.23052944850267</v>
          </cell>
          <cell r="N21">
            <v>13.281342090629863</v>
          </cell>
          <cell r="O21">
            <v>0.27548128299659796</v>
          </cell>
          <cell r="P21">
            <v>0.34173567291990165</v>
          </cell>
          <cell r="Q21">
            <v>0.94629556719448071</v>
          </cell>
          <cell r="R21">
            <v>1.0853236554365127</v>
          </cell>
          <cell r="S21">
            <v>0.71635122619652669</v>
          </cell>
          <cell r="T21">
            <v>0.74875788321551806</v>
          </cell>
        </row>
        <row r="22">
          <cell r="B22" t="str">
            <v>CPA_C28</v>
          </cell>
          <cell r="C22" t="str">
            <v>Machinery and equipment n.e.c.</v>
          </cell>
          <cell r="D22">
            <v>1.420972327167999</v>
          </cell>
          <cell r="E22">
            <v>1.5456512860734111</v>
          </cell>
          <cell r="F22">
            <v>1.8534502378953039</v>
          </cell>
          <cell r="G22">
            <v>2.2809723367002652</v>
          </cell>
          <cell r="H22">
            <v>2.0510710904236378</v>
          </cell>
          <cell r="I22">
            <v>2.7248738125717105</v>
          </cell>
          <cell r="K22">
            <v>7.4172596531901613E-2</v>
          </cell>
          <cell r="L22">
            <v>9.1281458423516856E-2</v>
          </cell>
          <cell r="M22">
            <v>6.7539502453234999</v>
          </cell>
          <cell r="N22">
            <v>8.9727080844833633</v>
          </cell>
          <cell r="O22">
            <v>0.2321676447281531</v>
          </cell>
          <cell r="P22">
            <v>0.280352330012067</v>
          </cell>
          <cell r="Q22">
            <v>0.65878235160708898</v>
          </cell>
          <cell r="R22">
            <v>0.75989300533616766</v>
          </cell>
          <cell r="S22">
            <v>0.76218938266010205</v>
          </cell>
          <cell r="T22">
            <v>0.78575770124806954</v>
          </cell>
        </row>
        <row r="23">
          <cell r="B23" t="str">
            <v>CPA_C29</v>
          </cell>
          <cell r="C23" t="str">
            <v>Motor vehicles, trailers and semi-trailers</v>
          </cell>
          <cell r="D23">
            <v>1.8923854211910109</v>
          </cell>
          <cell r="E23">
            <v>2.055319709697732</v>
          </cell>
          <cell r="F23">
            <v>2.7789274047497043</v>
          </cell>
          <cell r="G23">
            <v>3.4199226967810228</v>
          </cell>
          <cell r="H23">
            <v>3.3938213083597799</v>
          </cell>
          <cell r="I23">
            <v>4.5174621203277434</v>
          </cell>
          <cell r="K23">
            <v>9.6931024679072664E-2</v>
          </cell>
          <cell r="L23">
            <v>0.11928941027952462</v>
          </cell>
          <cell r="M23">
            <v>8.7577126884762162</v>
          </cell>
          <cell r="N23">
            <v>11.657253501665769</v>
          </cell>
          <cell r="O23">
            <v>0.28957602771825791</v>
          </cell>
          <cell r="P23">
            <v>0.35254525269880094</v>
          </cell>
          <cell r="Q23">
            <v>1.1908408827590309</v>
          </cell>
          <cell r="R23">
            <v>1.3229753870124319</v>
          </cell>
          <cell r="S23">
            <v>0.70154451220160219</v>
          </cell>
          <cell r="T23">
            <v>0.73234431398165589</v>
          </cell>
        </row>
        <row r="24">
          <cell r="B24" t="str">
            <v>CPA_C30</v>
          </cell>
          <cell r="C24" t="str">
            <v>Other transport equipment</v>
          </cell>
          <cell r="D24">
            <v>1.4071856735118482</v>
          </cell>
          <cell r="E24">
            <v>1.5388436772313094</v>
          </cell>
          <cell r="F24">
            <v>1.8171954136530815</v>
          </cell>
          <cell r="G24">
            <v>2.236354871673341</v>
          </cell>
          <cell r="H24">
            <v>1.8682646371951359</v>
          </cell>
          <cell r="I24">
            <v>2.431351654037456</v>
          </cell>
          <cell r="K24">
            <v>7.8324490963128879E-2</v>
          </cell>
          <cell r="L24">
            <v>9.639104062265022E-2</v>
          </cell>
          <cell r="M24">
            <v>7.7736840074614966</v>
          </cell>
          <cell r="N24">
            <v>10.116639309665374</v>
          </cell>
          <cell r="O24">
            <v>0.19609890426190316</v>
          </cell>
          <cell r="P24">
            <v>0.24698078144491212</v>
          </cell>
          <cell r="Q24">
            <v>0.6096753360620446</v>
          </cell>
          <cell r="R24">
            <v>0.71644577224157147</v>
          </cell>
          <cell r="S24">
            <v>0.79751034399039433</v>
          </cell>
          <cell r="T24">
            <v>0.82239792569269332</v>
          </cell>
        </row>
        <row r="25">
          <cell r="B25" t="str">
            <v>CPA_C31_32</v>
          </cell>
          <cell r="C25" t="str">
            <v>Furniture and other manufactured goods</v>
          </cell>
          <cell r="D25">
            <v>1.5512721504465088</v>
          </cell>
          <cell r="E25">
            <v>1.8111340382766548</v>
          </cell>
          <cell r="F25">
            <v>1.6170870642873882</v>
          </cell>
          <cell r="G25">
            <v>1.9900889617969517</v>
          </cell>
          <cell r="H25">
            <v>1.4543884476247702</v>
          </cell>
          <cell r="I25">
            <v>1.7665456351321251</v>
          </cell>
          <cell r="K25">
            <v>0.15459409614309236</v>
          </cell>
          <cell r="L25">
            <v>0.19025320966804066</v>
          </cell>
          <cell r="M25">
            <v>21.545987518062738</v>
          </cell>
          <cell r="N25">
            <v>26.170429410936098</v>
          </cell>
          <cell r="O25">
            <v>0.34146296449750901</v>
          </cell>
          <cell r="P25">
            <v>0.44189180503570075</v>
          </cell>
          <cell r="Q25">
            <v>0.90408983527196418</v>
          </cell>
          <cell r="R25">
            <v>1.1148295269444959</v>
          </cell>
          <cell r="S25">
            <v>0.64718238797347227</v>
          </cell>
          <cell r="T25">
            <v>0.69630461208426186</v>
          </cell>
        </row>
        <row r="26">
          <cell r="B26" t="str">
            <v>CPA_C33</v>
          </cell>
          <cell r="C26" t="str">
            <v>Repair and installation services of machinery and equipment</v>
          </cell>
          <cell r="D26">
            <v>1.7645579591019624</v>
          </cell>
          <cell r="E26">
            <v>2.1177551264488561</v>
          </cell>
          <cell r="F26">
            <v>1.5008257373538505</v>
          </cell>
          <cell r="G26">
            <v>1.8470104668142087</v>
          </cell>
          <cell r="H26">
            <v>1.5239614753910764</v>
          </cell>
          <cell r="I26">
            <v>1.966586876938804</v>
          </cell>
          <cell r="K26">
            <v>0.21012006532478911</v>
          </cell>
          <cell r="L26">
            <v>0.25858695668880954</v>
          </cell>
          <cell r="M26">
            <v>21.640714934247452</v>
          </cell>
          <cell r="N26">
            <v>27.926129816597484</v>
          </cell>
          <cell r="O26">
            <v>0.50711925303615268</v>
          </cell>
          <cell r="P26">
            <v>0.64361938506477523</v>
          </cell>
          <cell r="Q26">
            <v>1.2855839487913236</v>
          </cell>
          <cell r="R26">
            <v>1.5720155712497397</v>
          </cell>
          <cell r="S26">
            <v>0.47897402297778496</v>
          </cell>
          <cell r="T26">
            <v>0.5457396058594518</v>
          </cell>
        </row>
        <row r="27">
          <cell r="B27" t="str">
            <v>CPA_D</v>
          </cell>
          <cell r="C27" t="str">
            <v>Electricity, gas, steam and air conditioning</v>
          </cell>
          <cell r="D27">
            <v>1.7006858956198574</v>
          </cell>
          <cell r="E27">
            <v>1.9725250389586368</v>
          </cell>
          <cell r="F27">
            <v>1.9951928443889464</v>
          </cell>
          <cell r="G27">
            <v>2.4554096955963565</v>
          </cell>
          <cell r="H27">
            <v>2.6471603033398035</v>
          </cell>
          <cell r="I27">
            <v>3.5949595384418798</v>
          </cell>
          <cell r="K27">
            <v>0.16171946956777164</v>
          </cell>
          <cell r="L27">
            <v>0.1990221419749626</v>
          </cell>
          <cell r="M27">
            <v>13.511159417419041</v>
          </cell>
          <cell r="N27">
            <v>18.348745771753304</v>
          </cell>
          <cell r="O27">
            <v>0.52180259451978162</v>
          </cell>
          <cell r="P27">
            <v>0.62686028576634589</v>
          </cell>
          <cell r="Q27">
            <v>1.2406337141849579</v>
          </cell>
          <cell r="R27">
            <v>1.4610865775505317</v>
          </cell>
          <cell r="S27">
            <v>0.4600522513611745</v>
          </cell>
          <cell r="T27">
            <v>0.51143856057593995</v>
          </cell>
        </row>
        <row r="28">
          <cell r="B28" t="str">
            <v>CPA_E36</v>
          </cell>
          <cell r="C28" t="str">
            <v>Natural water; water treatment and supply services</v>
          </cell>
          <cell r="D28">
            <v>1.8304141699921868</v>
          </cell>
          <cell r="E28">
            <v>2.4834640600027025</v>
          </cell>
          <cell r="F28">
            <v>1.4045674418108407</v>
          </cell>
          <cell r="G28">
            <v>1.7285489592849592</v>
          </cell>
          <cell r="H28">
            <v>1.4701063571946367</v>
          </cell>
          <cell r="I28">
            <v>1.910899674969881</v>
          </cell>
          <cell r="K28">
            <v>0.38850505676504049</v>
          </cell>
          <cell r="L28">
            <v>0.47811873716961423</v>
          </cell>
          <cell r="M28">
            <v>38.759382705408235</v>
          </cell>
          <cell r="N28">
            <v>50.380907103302761</v>
          </cell>
          <cell r="O28">
            <v>0.75753047569003984</v>
          </cell>
          <cell r="P28">
            <v>1.009914708772415</v>
          </cell>
          <cell r="Q28">
            <v>1.6208220885759039</v>
          </cell>
          <cell r="R28">
            <v>2.1504246925466393</v>
          </cell>
          <cell r="S28">
            <v>0.20959237150442731</v>
          </cell>
          <cell r="T28">
            <v>0.33303972779236024</v>
          </cell>
        </row>
        <row r="29">
          <cell r="B29" t="str">
            <v>CPA_E37-39</v>
          </cell>
          <cell r="C29" t="str">
            <v>Sewerage services; sewage sludge; waste collection, treatment and disposal services; materials recovery services; remediation services and other waste management services</v>
          </cell>
          <cell r="D29">
            <v>1.8031104498352057</v>
          </cell>
          <cell r="E29">
            <v>2.2846644486940235</v>
          </cell>
          <cell r="F29">
            <v>1.6212107298963108</v>
          </cell>
          <cell r="G29">
            <v>1.9951638038334087</v>
          </cell>
          <cell r="H29">
            <v>1.6088958356441243</v>
          </cell>
          <cell r="I29">
            <v>2.0456299136156071</v>
          </cell>
          <cell r="K29">
            <v>0.28648066024337693</v>
          </cell>
          <cell r="L29">
            <v>0.35256110342449998</v>
          </cell>
          <cell r="M29">
            <v>31.569854332320748</v>
          </cell>
          <cell r="N29">
            <v>40.139477621823652</v>
          </cell>
          <cell r="O29">
            <v>0.64162173115138388</v>
          </cell>
          <cell r="P29">
            <v>0.82772793612720419</v>
          </cell>
          <cell r="Q29">
            <v>1.4851590382681654</v>
          </cell>
          <cell r="R29">
            <v>1.8756839516772228</v>
          </cell>
          <cell r="S29">
            <v>0.31795154815909354</v>
          </cell>
          <cell r="T29">
            <v>0.40898068540930615</v>
          </cell>
        </row>
        <row r="30">
          <cell r="B30" t="str">
            <v>CPA_F</v>
          </cell>
          <cell r="C30" t="str">
            <v>Constructions and construction works</v>
          </cell>
          <cell r="D30">
            <v>1.9505065403379522</v>
          </cell>
          <cell r="E30">
            <v>2.3883516573858992</v>
          </cell>
          <cell r="F30">
            <v>1.7290357867807449</v>
          </cell>
          <cell r="G30">
            <v>2.1278600947442508</v>
          </cell>
          <cell r="H30">
            <v>1.4795775590490214</v>
          </cell>
          <cell r="I30">
            <v>1.7823037081161792</v>
          </cell>
          <cell r="K30">
            <v>0.26047786647704568</v>
          </cell>
          <cell r="L30">
            <v>0.32056043135613321</v>
          </cell>
          <cell r="M30">
            <v>38.082464658416619</v>
          </cell>
          <cell r="N30">
            <v>45.874254823467794</v>
          </cell>
          <cell r="O30">
            <v>0.66365622862941775</v>
          </cell>
          <cell r="P30">
            <v>0.83287025923468927</v>
          </cell>
          <cell r="Q30">
            <v>1.6452681356819194</v>
          </cell>
          <cell r="R30">
            <v>2.0003465418979141</v>
          </cell>
          <cell r="S30">
            <v>0.3052384596751529</v>
          </cell>
          <cell r="T30">
            <v>0.38800521760582085</v>
          </cell>
        </row>
        <row r="31">
          <cell r="B31" t="str">
            <v>CPA_G45</v>
          </cell>
          <cell r="C31" t="str">
            <v>Wholesale and retail trade and repair services of motor vehicles and motorcycles</v>
          </cell>
          <cell r="D31">
            <v>1.8609761053478142</v>
          </cell>
          <cell r="E31">
            <v>2.4061006236564921</v>
          </cell>
          <cell r="F31">
            <v>1.4998228850450233</v>
          </cell>
          <cell r="G31">
            <v>1.8457762937420301</v>
          </cell>
          <cell r="H31">
            <v>1.3275977052156325</v>
          </cell>
          <cell r="I31">
            <v>1.6008337353574456</v>
          </cell>
          <cell r="K31">
            <v>0.32429931490550978</v>
          </cell>
          <cell r="L31">
            <v>0.39910311643991381</v>
          </cell>
          <cell r="M31">
            <v>47.13472523788576</v>
          </cell>
          <cell r="N31">
            <v>56.83563474927513</v>
          </cell>
          <cell r="O31">
            <v>0.71179692454083365</v>
          </cell>
          <cell r="P31">
            <v>0.92247123226565308</v>
          </cell>
          <cell r="Q31">
            <v>1.6042897130423437</v>
          </cell>
          <cell r="R31">
            <v>2.046368287437204</v>
          </cell>
          <cell r="S31">
            <v>0.25668630432685863</v>
          </cell>
          <cell r="T31">
            <v>0.35973230687936752</v>
          </cell>
        </row>
        <row r="32">
          <cell r="B32" t="str">
            <v>CPA_G46</v>
          </cell>
          <cell r="C32" t="str">
            <v>Wholesale trade services, except of motor vehicles and motorcycles</v>
          </cell>
          <cell r="D32">
            <v>1.8530106352129041</v>
          </cell>
          <cell r="E32">
            <v>2.3107462899928302</v>
          </cell>
          <cell r="F32">
            <v>1.6527087519401902</v>
          </cell>
          <cell r="G32">
            <v>2.0339272491495612</v>
          </cell>
          <cell r="H32">
            <v>1.7659944306195439</v>
          </cell>
          <cell r="I32">
            <v>2.3028727129827238</v>
          </cell>
          <cell r="K32">
            <v>0.27231092028940351</v>
          </cell>
          <cell r="L32">
            <v>0.33512293098672691</v>
          </cell>
          <cell r="M32">
            <v>26.79445781279162</v>
          </cell>
          <cell r="N32">
            <v>34.940215374630363</v>
          </cell>
          <cell r="O32">
            <v>0.6937388844270832</v>
          </cell>
          <cell r="P32">
            <v>0.8706400124316066</v>
          </cell>
          <cell r="Q32">
            <v>1.5729728719141367</v>
          </cell>
          <cell r="R32">
            <v>1.9441818689752866</v>
          </cell>
          <cell r="S32">
            <v>0.28003695682369134</v>
          </cell>
          <cell r="T32">
            <v>0.36656366378079314</v>
          </cell>
        </row>
        <row r="33">
          <cell r="B33" t="str">
            <v>CPA_G47</v>
          </cell>
          <cell r="C33" t="str">
            <v>Retail trade services, except of motor vehicles and motorcycles</v>
          </cell>
          <cell r="D33">
            <v>1.7346288000655841</v>
          </cell>
          <cell r="E33">
            <v>2.3824748535327118</v>
          </cell>
          <cell r="F33">
            <v>1.3935437438037437</v>
          </cell>
          <cell r="G33">
            <v>1.7149825037696071</v>
          </cell>
          <cell r="H33">
            <v>1.248011443841347</v>
          </cell>
          <cell r="I33">
            <v>1.4910139495827368</v>
          </cell>
          <cell r="K33">
            <v>0.38540924916655417</v>
          </cell>
          <cell r="L33">
            <v>0.47430884179313393</v>
          </cell>
          <cell r="M33">
            <v>59.210178581904493</v>
          </cell>
          <cell r="N33">
            <v>70.739096711462182</v>
          </cell>
          <cell r="O33">
            <v>0.80437529725148427</v>
          </cell>
          <cell r="P33">
            <v>1.0547484032895416</v>
          </cell>
          <cell r="Q33">
            <v>1.5689208381481272</v>
          </cell>
          <cell r="R33">
            <v>2.0943032968800783</v>
          </cell>
          <cell r="S33">
            <v>0.16570824529602945</v>
          </cell>
          <cell r="T33">
            <v>0.28817190971958512</v>
          </cell>
        </row>
        <row r="34">
          <cell r="B34" t="str">
            <v>CPA_H49</v>
          </cell>
          <cell r="C34" t="str">
            <v>Land transport services and transport services via pipelines</v>
          </cell>
          <cell r="D34">
            <v>1.7565864380435692</v>
          </cell>
          <cell r="E34">
            <v>2.2210542304429488</v>
          </cell>
          <cell r="F34">
            <v>1.4826511982829942</v>
          </cell>
          <cell r="G34">
            <v>1.8246437369148518</v>
          </cell>
          <cell r="H34">
            <v>1.5014329297898568</v>
          </cell>
          <cell r="I34">
            <v>1.9409175118915196</v>
          </cell>
          <cell r="K34">
            <v>0.27631592748411393</v>
          </cell>
          <cell r="L34">
            <v>0.34005174452196019</v>
          </cell>
          <cell r="M34">
            <v>28.238045557762202</v>
          </cell>
          <cell r="N34">
            <v>36.503606679468646</v>
          </cell>
          <cell r="O34">
            <v>0.61562555097379101</v>
          </cell>
          <cell r="P34">
            <v>0.79512844863800169</v>
          </cell>
          <cell r="Q34">
            <v>1.4024526138583457</v>
          </cell>
          <cell r="R34">
            <v>1.7791211595207448</v>
          </cell>
          <cell r="S34">
            <v>0.35413259194599567</v>
          </cell>
          <cell r="T34">
            <v>0.44193188864547533</v>
          </cell>
        </row>
        <row r="35">
          <cell r="B35" t="str">
            <v>CPA_H50</v>
          </cell>
          <cell r="C35" t="str">
            <v>Water transport services</v>
          </cell>
          <cell r="D35">
            <v>1.6241108368615982</v>
          </cell>
          <cell r="E35">
            <v>1.863285238167329</v>
          </cell>
          <cell r="F35">
            <v>2.0915356325387875</v>
          </cell>
          <cell r="G35">
            <v>2.5739751850372312</v>
          </cell>
          <cell r="H35">
            <v>1.4915251251117712</v>
          </cell>
          <cell r="I35">
            <v>1.743191863038605</v>
          </cell>
          <cell r="K35">
            <v>0.14228693056594977</v>
          </cell>
          <cell r="L35">
            <v>0.17510723830571803</v>
          </cell>
          <cell r="M35">
            <v>25.225291108661683</v>
          </cell>
          <cell r="N35">
            <v>29.48158328885269</v>
          </cell>
          <cell r="O35">
            <v>0.28699100420290719</v>
          </cell>
          <cell r="P35">
            <v>0.37942475049066932</v>
          </cell>
          <cell r="Q35">
            <v>0.94193106237779189</v>
          </cell>
          <cell r="R35">
            <v>1.1358938631871094</v>
          </cell>
          <cell r="S35">
            <v>0.68217978642798915</v>
          </cell>
          <cell r="T35">
            <v>0.72739141265223695</v>
          </cell>
        </row>
        <row r="36">
          <cell r="B36" t="str">
            <v>CPA_H51</v>
          </cell>
          <cell r="C36" t="str">
            <v>Air transport services</v>
          </cell>
          <cell r="D36">
            <v>1.6234605662480723</v>
          </cell>
          <cell r="E36">
            <v>1.7682967762536221</v>
          </cell>
          <cell r="F36">
            <v>2.8224005567651802</v>
          </cell>
          <cell r="G36">
            <v>3.473423489577637</v>
          </cell>
          <cell r="H36">
            <v>9.4734984956982657</v>
          </cell>
          <cell r="I36">
            <v>13.805165728499587</v>
          </cell>
          <cell r="K36">
            <v>8.6164320445612855E-2</v>
          </cell>
          <cell r="L36">
            <v>0.10603922745193338</v>
          </cell>
          <cell r="M36">
            <v>5.6370150480677355</v>
          </cell>
          <cell r="N36">
            <v>8.2144866532630676</v>
          </cell>
          <cell r="O36">
            <v>0.4334409496649918</v>
          </cell>
          <cell r="P36">
            <v>0.48941580908073934</v>
          </cell>
          <cell r="Q36">
            <v>1.0658043063451401</v>
          </cell>
          <cell r="R36">
            <v>1.1832618469427754</v>
          </cell>
          <cell r="S36">
            <v>0.55765625982313294</v>
          </cell>
          <cell r="T36">
            <v>0.58503494481098439</v>
          </cell>
        </row>
        <row r="37">
          <cell r="B37" t="str">
            <v>CPA_H52</v>
          </cell>
          <cell r="C37" t="str">
            <v>Warehousing and support services for transportation</v>
          </cell>
          <cell r="D37">
            <v>1.5386170896162834</v>
          </cell>
          <cell r="E37">
            <v>1.9019076102497692</v>
          </cell>
          <cell r="F37">
            <v>1.5135312016584055</v>
          </cell>
          <cell r="G37">
            <v>1.8626466096202494</v>
          </cell>
          <cell r="H37">
            <v>1.6653692985473236</v>
          </cell>
          <cell r="I37">
            <v>2.2299023571162517</v>
          </cell>
          <cell r="K37">
            <v>0.21612468894013742</v>
          </cell>
          <cell r="L37">
            <v>0.26597662385055615</v>
          </cell>
          <cell r="M37">
            <v>19.071812953516186</v>
          </cell>
          <cell r="N37">
            <v>25.536846810267715</v>
          </cell>
          <cell r="O37">
            <v>0.56800083305288129</v>
          </cell>
          <cell r="P37">
            <v>0.70840174397670441</v>
          </cell>
          <cell r="Q37">
            <v>1.1442838537526581</v>
          </cell>
          <cell r="R37">
            <v>1.4389008633693048</v>
          </cell>
          <cell r="S37">
            <v>0.3943332945034711</v>
          </cell>
          <cell r="T37">
            <v>0.46300684459923525</v>
          </cell>
        </row>
        <row r="38">
          <cell r="B38" t="str">
            <v>CPA_H53</v>
          </cell>
          <cell r="C38" t="str">
            <v>Postal and courier services</v>
          </cell>
          <cell r="D38">
            <v>1.3433381855904056</v>
          </cell>
          <cell r="E38">
            <v>1.9749605212549466</v>
          </cell>
          <cell r="F38">
            <v>1.1786163952756823</v>
          </cell>
          <cell r="G38">
            <v>1.4504794022730467</v>
          </cell>
          <cell r="H38">
            <v>1.1411157757780832</v>
          </cell>
          <cell r="I38">
            <v>1.3825150431484057</v>
          </cell>
          <cell r="K38">
            <v>0.37575761840717553</v>
          </cell>
          <cell r="L38">
            <v>0.46243093845584898</v>
          </cell>
          <cell r="M38">
            <v>53.133445445117502</v>
          </cell>
          <cell r="N38">
            <v>64.373650055001676</v>
          </cell>
          <cell r="O38">
            <v>0.69519937421585232</v>
          </cell>
          <cell r="P38">
            <v>0.93930249898910112</v>
          </cell>
          <cell r="Q38">
            <v>1.0862983314722636</v>
          </cell>
          <cell r="R38">
            <v>1.5985238732124707</v>
          </cell>
          <cell r="S38">
            <v>0.25705722178113344</v>
          </cell>
          <cell r="T38">
            <v>0.37645408364867189</v>
          </cell>
        </row>
        <row r="39">
          <cell r="B39" t="str">
            <v>CPA_I</v>
          </cell>
          <cell r="C39" t="str">
            <v>Accommodation and food services</v>
          </cell>
          <cell r="D39">
            <v>2.0159897580084247</v>
          </cell>
          <cell r="E39">
            <v>2.5743531854409665</v>
          </cell>
          <cell r="F39">
            <v>1.6044965076641584</v>
          </cell>
          <cell r="G39">
            <v>1.97459423160454</v>
          </cell>
          <cell r="H39">
            <v>1.4233065576316193</v>
          </cell>
          <cell r="I39">
            <v>1.7004029864908128</v>
          </cell>
          <cell r="K39">
            <v>0.33217525703389789</v>
          </cell>
          <cell r="L39">
            <v>0.40879574576062633</v>
          </cell>
          <cell r="M39">
            <v>51.03889034139825</v>
          </cell>
          <cell r="N39">
            <v>60.975396409402933</v>
          </cell>
          <cell r="O39">
            <v>0.67254238644361708</v>
          </cell>
          <cell r="P39">
            <v>0.88833313623080268</v>
          </cell>
          <cell r="Q39">
            <v>1.7447088776192115</v>
          </cell>
          <cell r="R39">
            <v>2.1975237844949116</v>
          </cell>
          <cell r="S39">
            <v>0.27128098503431314</v>
          </cell>
          <cell r="T39">
            <v>0.37682956565394427</v>
          </cell>
        </row>
        <row r="40">
          <cell r="B40" t="str">
            <v>CPA_J58</v>
          </cell>
          <cell r="C40" t="str">
            <v>Publishing services</v>
          </cell>
          <cell r="D40">
            <v>1.6850827784237856</v>
          </cell>
          <cell r="E40">
            <v>2.1495321244789798</v>
          </cell>
          <cell r="F40">
            <v>1.5431809899972115</v>
          </cell>
          <cell r="G40">
            <v>1.899135502392808</v>
          </cell>
          <cell r="H40">
            <v>1.6027339118915813</v>
          </cell>
          <cell r="I40">
            <v>2.074733970800263</v>
          </cell>
          <cell r="K40">
            <v>0.27630495359359636</v>
          </cell>
          <cell r="L40">
            <v>0.34003823936267147</v>
          </cell>
          <cell r="M40">
            <v>28.065608755994656</v>
          </cell>
          <cell r="N40">
            <v>36.330841610837751</v>
          </cell>
          <cell r="O40">
            <v>0.61199047506240767</v>
          </cell>
          <cell r="P40">
            <v>0.79148624376679089</v>
          </cell>
          <cell r="Q40">
            <v>1.3141779932163582</v>
          </cell>
          <cell r="R40">
            <v>1.6908315794827535</v>
          </cell>
          <cell r="S40">
            <v>0.37091747391928614</v>
          </cell>
          <cell r="T40">
            <v>0.45871328366859893</v>
          </cell>
        </row>
        <row r="41">
          <cell r="B41" t="str">
            <v>CPA_J59_60</v>
          </cell>
          <cell r="C41" t="str">
            <v>Motion picture, video and television programme production services, sound recording and music publishing; programming and broadcasting services</v>
          </cell>
          <cell r="D41">
            <v>1.6212481151610973</v>
          </cell>
          <cell r="E41">
            <v>1.9475171336495265</v>
          </cell>
          <cell r="F41">
            <v>1.7807403414311036</v>
          </cell>
          <cell r="G41">
            <v>2.1914909688986071</v>
          </cell>
          <cell r="H41">
            <v>2.0897269719353799</v>
          </cell>
          <cell r="I41">
            <v>2.8017680725417264</v>
          </cell>
          <cell r="K41">
            <v>0.1941002754727974</v>
          </cell>
          <cell r="L41">
            <v>0.23887199658627195</v>
          </cell>
          <cell r="M41">
            <v>17.040293057662755</v>
          </cell>
          <cell r="N41">
            <v>22.846500847666853</v>
          </cell>
          <cell r="O41">
            <v>0.52392688299452195</v>
          </cell>
          <cell r="P41">
            <v>0.65002009159825602</v>
          </cell>
          <cell r="Q41">
            <v>1.1817972768956699</v>
          </cell>
          <cell r="R41">
            <v>1.4463910306495604</v>
          </cell>
          <cell r="S41">
            <v>0.4394511149295206</v>
          </cell>
          <cell r="T41">
            <v>0.50112641476060493</v>
          </cell>
        </row>
        <row r="42">
          <cell r="B42" t="str">
            <v>CPA_J61</v>
          </cell>
          <cell r="C42" t="str">
            <v>Telecommunications services</v>
          </cell>
          <cell r="D42">
            <v>1.6062359571024833</v>
          </cell>
          <cell r="E42">
            <v>1.9966122352310949</v>
          </cell>
          <cell r="F42">
            <v>1.737768020069629</v>
          </cell>
          <cell r="G42">
            <v>2.138606529777856</v>
          </cell>
          <cell r="H42">
            <v>2.3013244036201606</v>
          </cell>
          <cell r="I42">
            <v>3.1561491052994168</v>
          </cell>
          <cell r="K42">
            <v>0.23223824154022704</v>
          </cell>
          <cell r="L42">
            <v>0.28580697428311291</v>
          </cell>
          <cell r="M42">
            <v>18.702554813324475</v>
          </cell>
          <cell r="N42">
            <v>25.64960052916993</v>
          </cell>
          <cell r="O42">
            <v>0.74070867922671124</v>
          </cell>
          <cell r="P42">
            <v>0.89157742459539169</v>
          </cell>
          <cell r="Q42">
            <v>1.3717207319913167</v>
          </cell>
          <cell r="R42">
            <v>1.6883034258831839</v>
          </cell>
          <cell r="S42">
            <v>0.23451568138214662</v>
          </cell>
          <cell r="T42">
            <v>0.30830930761141334</v>
          </cell>
        </row>
        <row r="43">
          <cell r="B43" t="str">
            <v>CPA_J62_63</v>
          </cell>
          <cell r="C43" t="str">
            <v>Computer programming, consultancy and related services; Information services</v>
          </cell>
          <cell r="D43">
            <v>1.4448043231522518</v>
          </cell>
          <cell r="E43">
            <v>1.9746840068844811</v>
          </cell>
          <cell r="F43">
            <v>1.2810020676285214</v>
          </cell>
          <cell r="G43">
            <v>1.5764816447591905</v>
          </cell>
          <cell r="H43">
            <v>1.4491682290668282</v>
          </cell>
          <cell r="I43">
            <v>2.0534714837981602</v>
          </cell>
          <cell r="K43">
            <v>0.31523003028714391</v>
          </cell>
          <cell r="L43">
            <v>0.38794188485937575</v>
          </cell>
          <cell r="M43">
            <v>22.612984076963574</v>
          </cell>
          <cell r="N43">
            <v>32.042600047565088</v>
          </cell>
          <cell r="O43">
            <v>0.64536068308045225</v>
          </cell>
          <cell r="P43">
            <v>0.85014331860395997</v>
          </cell>
          <cell r="Q43">
            <v>1.1058021386637833</v>
          </cell>
          <cell r="R43">
            <v>1.5355176391001428</v>
          </cell>
          <cell r="S43">
            <v>0.33900470268610627</v>
          </cell>
          <cell r="T43">
            <v>0.43916894298078946</v>
          </cell>
        </row>
        <row r="44">
          <cell r="B44" t="str">
            <v>CPA_K64</v>
          </cell>
          <cell r="C44" t="str">
            <v>Financial services, except insurance and pension funding</v>
          </cell>
          <cell r="D44">
            <v>1.5030837073984644</v>
          </cell>
          <cell r="E44">
            <v>2.0377720264474912</v>
          </cell>
          <cell r="F44">
            <v>1.4476924669503866</v>
          </cell>
          <cell r="G44">
            <v>1.7816213252711683</v>
          </cell>
          <cell r="H44">
            <v>1.968535678465462</v>
          </cell>
          <cell r="I44">
            <v>2.8671370120344011</v>
          </cell>
          <cell r="K44">
            <v>0.31809072924030457</v>
          </cell>
          <cell r="L44">
            <v>0.3914624407622932</v>
          </cell>
          <cell r="M44">
            <v>20.844604812900471</v>
          </cell>
          <cell r="N44">
            <v>30.359794142459034</v>
          </cell>
          <cell r="O44">
            <v>0.77350605040479403</v>
          </cell>
          <cell r="P44">
            <v>0.9801470795291074</v>
          </cell>
          <cell r="Q44">
            <v>1.332743643295786</v>
          </cell>
          <cell r="R44">
            <v>1.7663587933979317</v>
          </cell>
          <cell r="S44">
            <v>0.17034065622074304</v>
          </cell>
          <cell r="T44">
            <v>0.27141388268369843</v>
          </cell>
        </row>
        <row r="45">
          <cell r="B45" t="str">
            <v>CPA_K65</v>
          </cell>
          <cell r="C45" t="str">
            <v>Insurance, reinsurance and pension funding services, except compulsory social security</v>
          </cell>
          <cell r="D45">
            <v>2.0238070009305651</v>
          </cell>
          <cell r="E45">
            <v>2.6483333319011542</v>
          </cell>
          <cell r="F45">
            <v>2.0824548469042194</v>
          </cell>
          <cell r="G45">
            <v>2.5627997995834115</v>
          </cell>
          <cell r="H45">
            <v>4.0937036445526545</v>
          </cell>
          <cell r="I45">
            <v>5.3425963624229915</v>
          </cell>
          <cell r="K45">
            <v>0.37153614352662112</v>
          </cell>
          <cell r="L45">
            <v>0.45723572618322061</v>
          </cell>
          <cell r="M45">
            <v>36.429965297552755</v>
          </cell>
          <cell r="N45">
            <v>47.543891053493624</v>
          </cell>
          <cell r="O45">
            <v>0.71959621400438922</v>
          </cell>
          <cell r="P45">
            <v>0.9609569453862189</v>
          </cell>
          <cell r="Q45">
            <v>1.8038288357794112</v>
          </cell>
          <cell r="R45">
            <v>2.3102997443419824</v>
          </cell>
          <cell r="S45">
            <v>0.21997881642196121</v>
          </cell>
          <cell r="T45">
            <v>0.33803430600987044</v>
          </cell>
        </row>
        <row r="46">
          <cell r="B46" t="str">
            <v>CPA_K66</v>
          </cell>
          <cell r="C46" t="str">
            <v>Services auxiliary to financial services and insurance services</v>
          </cell>
          <cell r="D46">
            <v>1.4642733257813589</v>
          </cell>
          <cell r="E46">
            <v>1.9072684687731538</v>
          </cell>
          <cell r="F46">
            <v>1.490652636247118</v>
          </cell>
          <cell r="G46">
            <v>1.8344908092973893</v>
          </cell>
          <cell r="H46">
            <v>1.2891875114112947</v>
          </cell>
          <cell r="I46">
            <v>1.5023077901797204</v>
          </cell>
          <cell r="K46">
            <v>0.26354166168207055</v>
          </cell>
          <cell r="L46">
            <v>0.32433093026950671</v>
          </cell>
          <cell r="M46">
            <v>47.68777025107245</v>
          </cell>
          <cell r="N46">
            <v>55.571209083509899</v>
          </cell>
          <cell r="O46">
            <v>0.87008107628678</v>
          </cell>
          <cell r="P46">
            <v>1.0412854377504968</v>
          </cell>
          <cell r="Q46">
            <v>1.3769875740804556</v>
          </cell>
          <cell r="R46">
            <v>1.7362424868575856</v>
          </cell>
          <cell r="S46">
            <v>8.7286254551329809E-2</v>
          </cell>
          <cell r="T46">
            <v>0.17102653241869345</v>
          </cell>
        </row>
        <row r="47">
          <cell r="B47" t="str">
            <v>CPA_L68A</v>
          </cell>
          <cell r="C47" t="str">
            <v>Imputed rents of owner-occupied dwellings</v>
          </cell>
          <cell r="D47">
            <v>1.3489910735391317</v>
          </cell>
          <cell r="E47">
            <v>1.4479800674139445</v>
          </cell>
          <cell r="F47">
            <v>1</v>
          </cell>
          <cell r="G47">
            <v>1</v>
          </cell>
          <cell r="H47">
            <v>1</v>
          </cell>
          <cell r="I47">
            <v>1</v>
          </cell>
          <cell r="K47">
            <v>5.8889413003084957E-2</v>
          </cell>
          <cell r="L47">
            <v>7.2473012351865068E-2</v>
          </cell>
          <cell r="M47">
            <v>5.7467450996650022</v>
          </cell>
          <cell r="N47">
            <v>7.5083302787401331</v>
          </cell>
          <cell r="O47">
            <v>0.91040767243475418</v>
          </cell>
          <cell r="P47">
            <v>0.94866395527753711</v>
          </cell>
          <cell r="Q47">
            <v>1.2938200095710177</v>
          </cell>
          <cell r="R47">
            <v>1.3740969221353849</v>
          </cell>
          <cell r="S47">
            <v>5.5171135602241232E-2</v>
          </cell>
          <cell r="T47">
            <v>7.3883227560868264E-2</v>
          </cell>
        </row>
        <row r="48">
          <cell r="B48" t="str">
            <v>CPA_L68B</v>
          </cell>
          <cell r="C48" t="str">
            <v>Real estate services excluding imputed rents</v>
          </cell>
          <cell r="D48">
            <v>1.6444481555396009</v>
          </cell>
          <cell r="E48">
            <v>2.015393535650281</v>
          </cell>
          <cell r="F48">
            <v>1.8254619581806775</v>
          </cell>
          <cell r="G48">
            <v>2.2465282008526328</v>
          </cell>
          <cell r="H48">
            <v>1.6238086453778164</v>
          </cell>
          <cell r="I48">
            <v>2.0144590407732088</v>
          </cell>
          <cell r="K48">
            <v>0.22067863138956884</v>
          </cell>
          <cell r="L48">
            <v>0.2715809916062687</v>
          </cell>
          <cell r="M48">
            <v>27.439316262036115</v>
          </cell>
          <cell r="N48">
            <v>34.040574222853017</v>
          </cell>
          <cell r="O48">
            <v>0.81698584833789323</v>
          </cell>
          <cell r="P48">
            <v>0.96034513329723425</v>
          </cell>
          <cell r="Q48">
            <v>1.4952341972886847</v>
          </cell>
          <cell r="R48">
            <v>1.7960590534637115</v>
          </cell>
          <cell r="S48">
            <v>0.14921414508447708</v>
          </cell>
          <cell r="T48">
            <v>0.21933470892248402</v>
          </cell>
        </row>
        <row r="49">
          <cell r="B49" t="str">
            <v>CPA_M69_70</v>
          </cell>
          <cell r="C49" t="str">
            <v>Legal and accounting services; services of head offices; management consultancy services</v>
          </cell>
          <cell r="D49">
            <v>1.4015717357242419</v>
          </cell>
          <cell r="E49">
            <v>1.8381950662169864</v>
          </cell>
          <cell r="F49">
            <v>1.2940683351270796</v>
          </cell>
          <cell r="G49">
            <v>1.5925618146492535</v>
          </cell>
          <cell r="H49">
            <v>1.3058396255986269</v>
          </cell>
          <cell r="I49">
            <v>1.688949725807088</v>
          </cell>
          <cell r="K49">
            <v>0.25975101503392461</v>
          </cell>
          <cell r="L49">
            <v>0.31966592229365498</v>
          </cell>
          <cell r="M49">
            <v>26.484386494308833</v>
          </cell>
          <cell r="N49">
            <v>34.254434029160528</v>
          </cell>
          <cell r="O49">
            <v>0.55967911720331998</v>
          </cell>
          <cell r="P49">
            <v>0.728420963879857</v>
          </cell>
          <cell r="Q49">
            <v>0.9770621629684797</v>
          </cell>
          <cell r="R49">
            <v>1.3311497393090999</v>
          </cell>
          <cell r="S49">
            <v>0.42450968992341864</v>
          </cell>
          <cell r="T49">
            <v>0.50704549104283025</v>
          </cell>
        </row>
        <row r="50">
          <cell r="B50" t="str">
            <v>CPA_M71</v>
          </cell>
          <cell r="C50" t="str">
            <v>Architectural and engineering services; technical testing and analysis services</v>
          </cell>
          <cell r="D50">
            <v>1.5846515410720456</v>
          </cell>
          <cell r="E50">
            <v>2.0659494789839696</v>
          </cell>
          <cell r="F50">
            <v>1.3726357493452321</v>
          </cell>
          <cell r="G50">
            <v>1.6892518118952442</v>
          </cell>
          <cell r="H50">
            <v>1.3892963572283252</v>
          </cell>
          <cell r="I50">
            <v>1.8095747723221356</v>
          </cell>
          <cell r="K50">
            <v>0.28632832736003977</v>
          </cell>
          <cell r="L50">
            <v>0.35237363300540925</v>
          </cell>
          <cell r="M50">
            <v>28.313173468403399</v>
          </cell>
          <cell r="N50">
            <v>36.878239956676843</v>
          </cell>
          <cell r="O50">
            <v>0.67023434660133985</v>
          </cell>
          <cell r="P50">
            <v>0.85624159168651015</v>
          </cell>
          <cell r="Q50">
            <v>1.2779140220371503</v>
          </cell>
          <cell r="R50">
            <v>1.6682312781962407</v>
          </cell>
          <cell r="S50">
            <v>0.30673760552025831</v>
          </cell>
          <cell r="T50">
            <v>0.39771833904599851</v>
          </cell>
        </row>
        <row r="51">
          <cell r="B51" t="str">
            <v>CPA_M72</v>
          </cell>
          <cell r="C51" t="str">
            <v>Scientific research and development services</v>
          </cell>
          <cell r="D51">
            <v>1.7511748705432593</v>
          </cell>
          <cell r="E51">
            <v>2.1770655420975493</v>
          </cell>
          <cell r="F51">
            <v>1.4567126640641608</v>
          </cell>
          <cell r="G51">
            <v>1.792722146683815</v>
          </cell>
          <cell r="H51">
            <v>1.7338463975430751</v>
          </cell>
          <cell r="I51">
            <v>2.4047600564770422</v>
          </cell>
          <cell r="K51">
            <v>0.25336606292857106</v>
          </cell>
          <cell r="L51">
            <v>0.31180819899162254</v>
          </cell>
          <cell r="M51">
            <v>19.586590885996038</v>
          </cell>
          <cell r="N51">
            <v>27.165642511323089</v>
          </cell>
          <cell r="O51">
            <v>0.67712682929562384</v>
          </cell>
          <cell r="P51">
            <v>0.84172082458048081</v>
          </cell>
          <cell r="Q51">
            <v>1.4523839044451246</v>
          </cell>
          <cell r="R51">
            <v>1.7977676371617248</v>
          </cell>
          <cell r="S51">
            <v>0.29879114026849107</v>
          </cell>
          <cell r="T51">
            <v>0.37929812491896359</v>
          </cell>
        </row>
        <row r="52">
          <cell r="B52" t="str">
            <v>CPA_M73</v>
          </cell>
          <cell r="C52" t="str">
            <v>Advertising and market research services</v>
          </cell>
          <cell r="D52">
            <v>1.5616243646470875</v>
          </cell>
          <cell r="E52">
            <v>2.0118071173996097</v>
          </cell>
          <cell r="F52">
            <v>1.4816284433560365</v>
          </cell>
          <cell r="G52">
            <v>1.8233850704300878</v>
          </cell>
          <cell r="H52">
            <v>1.6175098616794883</v>
          </cell>
          <cell r="I52">
            <v>2.1500977720120016</v>
          </cell>
          <cell r="K52">
            <v>0.26781763321320673</v>
          </cell>
          <cell r="L52">
            <v>0.32959320954500276</v>
          </cell>
          <cell r="M52">
            <v>24.331070855906745</v>
          </cell>
          <cell r="N52">
            <v>32.342418724812298</v>
          </cell>
          <cell r="O52">
            <v>0.61348416278541851</v>
          </cell>
          <cell r="P52">
            <v>0.787466320256616</v>
          </cell>
          <cell r="Q52">
            <v>1.1972488301600912</v>
          </cell>
          <cell r="R52">
            <v>1.5623326648983693</v>
          </cell>
          <cell r="S52">
            <v>0.36436739297566995</v>
          </cell>
          <cell r="T52">
            <v>0.44946635941578084</v>
          </cell>
        </row>
        <row r="53">
          <cell r="B53" t="str">
            <v>CPA_M74_75</v>
          </cell>
          <cell r="C53" t="str">
            <v>Other professional, scientific and technical services and veterinary services</v>
          </cell>
          <cell r="D53">
            <v>1.4094049986061001</v>
          </cell>
          <cell r="E53">
            <v>1.6944152067880729</v>
          </cell>
          <cell r="F53">
            <v>1.422523952898743</v>
          </cell>
          <cell r="G53">
            <v>1.7506473702472434</v>
          </cell>
          <cell r="H53">
            <v>1.3709187723979337</v>
          </cell>
          <cell r="I53">
            <v>1.7231176736667821</v>
          </cell>
          <cell r="K53">
            <v>0.16955505054379635</v>
          </cell>
          <cell r="L53">
            <v>0.20866510032521352</v>
          </cell>
          <cell r="M53">
            <v>19.742442400644276</v>
          </cell>
          <cell r="N53">
            <v>24.814417970508405</v>
          </cell>
          <cell r="O53">
            <v>0.4354304376464273</v>
          </cell>
          <cell r="P53">
            <v>0.54557835117183495</v>
          </cell>
          <cell r="Q53">
            <v>0.85917244805997506</v>
          </cell>
          <cell r="R53">
            <v>1.0903066243615502</v>
          </cell>
          <cell r="S53">
            <v>0.550232675290383</v>
          </cell>
          <cell r="T53">
            <v>0.60410873782914454</v>
          </cell>
        </row>
        <row r="54">
          <cell r="B54" t="str">
            <v>CPA_N77</v>
          </cell>
          <cell r="C54" t="str">
            <v>Rental and leasing services</v>
          </cell>
          <cell r="D54">
            <v>1.3311918339634425</v>
          </cell>
          <cell r="E54">
            <v>1.5018367437913858</v>
          </cell>
          <cell r="F54">
            <v>1.6984310902402542</v>
          </cell>
          <cell r="G54">
            <v>2.0901960319306543</v>
          </cell>
          <cell r="H54">
            <v>1.697619910994314</v>
          </cell>
          <cell r="I54">
            <v>2.177833603368982</v>
          </cell>
          <cell r="K54">
            <v>0.10151814033427523</v>
          </cell>
          <cell r="L54">
            <v>0.12493460306691942</v>
          </cell>
          <cell r="M54">
            <v>10.735344786926095</v>
          </cell>
          <cell r="N54">
            <v>13.772102029025968</v>
          </cell>
          <cell r="O54">
            <v>0.35270691704825063</v>
          </cell>
          <cell r="P54">
            <v>0.41865606634776764</v>
          </cell>
          <cell r="Q54">
            <v>0.6961874610683777</v>
          </cell>
          <cell r="R54">
            <v>0.83457503295476909</v>
          </cell>
          <cell r="S54">
            <v>0.63500441116736195</v>
          </cell>
          <cell r="T54">
            <v>0.66726176746507604</v>
          </cell>
        </row>
        <row r="55">
          <cell r="B55" t="str">
            <v>CPA_N78</v>
          </cell>
          <cell r="C55" t="str">
            <v>Employment services</v>
          </cell>
          <cell r="D55">
            <v>1.2437061083232375</v>
          </cell>
          <cell r="E55">
            <v>2.4153489239286974</v>
          </cell>
          <cell r="F55">
            <v>1.0549209815429723</v>
          </cell>
          <cell r="G55">
            <v>1.2982520529046611</v>
          </cell>
          <cell r="H55">
            <v>1.0419513298247114</v>
          </cell>
          <cell r="I55">
            <v>1.2643645477285079</v>
          </cell>
          <cell r="K55">
            <v>0.69702049651646147</v>
          </cell>
          <cell r="L55">
            <v>0.85779722495950828</v>
          </cell>
          <cell r="M55">
            <v>97.678461636015413</v>
          </cell>
          <cell r="N55">
            <v>118.52874547414206</v>
          </cell>
          <cell r="O55">
            <v>0.93196244864745859</v>
          </cell>
          <cell r="P55">
            <v>1.384767323108576</v>
          </cell>
          <cell r="Q55">
            <v>1.1849709574450462</v>
          </cell>
          <cell r="R55">
            <v>2.1351358614744504</v>
          </cell>
          <cell r="S55">
            <v>5.8735199022163988E-2</v>
          </cell>
          <cell r="T55">
            <v>0.28021323663107411</v>
          </cell>
        </row>
        <row r="56">
          <cell r="B56" t="str">
            <v>CPA_N79</v>
          </cell>
          <cell r="C56" t="str">
            <v>Travel agency, tour operator and other reservation services and related services</v>
          </cell>
          <cell r="D56">
            <v>2.3417849910790678</v>
          </cell>
          <cell r="E56">
            <v>2.9125965927120685</v>
          </cell>
          <cell r="F56">
            <v>2.4110539137919185</v>
          </cell>
          <cell r="G56">
            <v>2.9671944610162919</v>
          </cell>
          <cell r="H56">
            <v>2.042375588915442</v>
          </cell>
          <cell r="I56">
            <v>2.4498954858899467</v>
          </cell>
          <cell r="K56">
            <v>0.33958078408220982</v>
          </cell>
          <cell r="L56">
            <v>0.41790945272211838</v>
          </cell>
          <cell r="M56">
            <v>50.909205841912971</v>
          </cell>
          <cell r="N56">
            <v>61.067236731210464</v>
          </cell>
          <cell r="O56">
            <v>0.71405287273593243</v>
          </cell>
          <cell r="P56">
            <v>0.93465446920867201</v>
          </cell>
          <cell r="Q56">
            <v>2.0932312151486649</v>
          </cell>
          <cell r="R56">
            <v>2.5561411937364804</v>
          </cell>
          <cell r="S56">
            <v>0.24855328078272382</v>
          </cell>
          <cell r="T56">
            <v>0.35645496522974168</v>
          </cell>
        </row>
        <row r="57">
          <cell r="B57" t="str">
            <v>CPA_N80-82</v>
          </cell>
          <cell r="C57" t="str">
            <v>Security and investigation services; services to buildings and landscape; office administrative, office support and other business support services</v>
          </cell>
          <cell r="D57">
            <v>1.6593690173250213</v>
          </cell>
          <cell r="E57">
            <v>2.2712068602633813</v>
          </cell>
          <cell r="F57">
            <v>1.3795062029992577</v>
          </cell>
          <cell r="G57">
            <v>1.6977070239128107</v>
          </cell>
          <cell r="H57">
            <v>1.3027320048164437</v>
          </cell>
          <cell r="I57">
            <v>1.5980115915810031</v>
          </cell>
          <cell r="K57">
            <v>0.36398765169065261</v>
          </cell>
          <cell r="L57">
            <v>0.44794607776988959</v>
          </cell>
          <cell r="M57">
            <v>48.036873251837832</v>
          </cell>
          <cell r="N57">
            <v>58.924997617265376</v>
          </cell>
          <cell r="O57">
            <v>0.7475275637974097</v>
          </cell>
          <cell r="P57">
            <v>0.98398457439163212</v>
          </cell>
          <cell r="Q57">
            <v>1.440004130532649</v>
          </cell>
          <cell r="R57">
            <v>1.9361850805405805</v>
          </cell>
          <cell r="S57">
            <v>0.21936511383864249</v>
          </cell>
          <cell r="T57">
            <v>0.33502207258406935</v>
          </cell>
        </row>
        <row r="58">
          <cell r="B58" t="str">
            <v>CPA_O</v>
          </cell>
          <cell r="C58" t="str">
            <v>Public administration and defence services; compulsory social security services</v>
          </cell>
          <cell r="D58">
            <v>1.3996045228979981</v>
          </cell>
          <cell r="E58">
            <v>2.1475067469438764</v>
          </cell>
          <cell r="F58">
            <v>1.1713540552890789</v>
          </cell>
          <cell r="G58">
            <v>1.4415419103078095</v>
          </cell>
          <cell r="H58">
            <v>1.1752574032800249</v>
          </cell>
          <cell r="I58">
            <v>1.5104719099164745</v>
          </cell>
          <cell r="K58">
            <v>0.44493353486816289</v>
          </cell>
          <cell r="L58">
            <v>0.54756316838427554</v>
          </cell>
          <cell r="M58">
            <v>46.662902946494462</v>
          </cell>
          <cell r="N58">
            <v>59.972397484268228</v>
          </cell>
          <cell r="O58">
            <v>0.85114235393425286</v>
          </cell>
          <cell r="P58">
            <v>1.1401841746646442</v>
          </cell>
          <cell r="Q58">
            <v>1.3063504496301175</v>
          </cell>
          <cell r="R58">
            <v>1.9128752671502973</v>
          </cell>
          <cell r="S58">
            <v>9.325442195148273E-2</v>
          </cell>
          <cell r="T58">
            <v>0.23463190892853758</v>
          </cell>
        </row>
        <row r="59">
          <cell r="B59" t="str">
            <v>CPA_P</v>
          </cell>
          <cell r="C59" t="str">
            <v>Education services</v>
          </cell>
          <cell r="D59">
            <v>1.2871265093340016</v>
          </cell>
          <cell r="E59">
            <v>2.1774429855566253</v>
          </cell>
          <cell r="F59">
            <v>1.1063450280318801</v>
          </cell>
          <cell r="G59">
            <v>1.3615377160879272</v>
          </cell>
          <cell r="H59">
            <v>1.1136682030135316</v>
          </cell>
          <cell r="I59">
            <v>1.4385409913110645</v>
          </cell>
          <cell r="K59">
            <v>0.52965701154646938</v>
          </cell>
          <cell r="L59">
            <v>0.65182920295110369</v>
          </cell>
          <cell r="M59">
            <v>54.312980045660822</v>
          </cell>
          <cell r="N59">
            <v>70.156845588769713</v>
          </cell>
          <cell r="O59">
            <v>0.89973636994545703</v>
          </cell>
          <cell r="P59">
            <v>1.2438170358934004</v>
          </cell>
          <cell r="Q59">
            <v>1.222187505129835</v>
          </cell>
          <cell r="R59">
            <v>1.9442057327999411</v>
          </cell>
          <cell r="S59">
            <v>6.4939331511785631E-2</v>
          </cell>
          <cell r="T59">
            <v>0.23323767583506708</v>
          </cell>
        </row>
        <row r="60">
          <cell r="B60" t="str">
            <v>CPA_Q86</v>
          </cell>
          <cell r="C60" t="str">
            <v>Human health services</v>
          </cell>
          <cell r="D60">
            <v>1.5709576135233856</v>
          </cell>
          <cell r="E60">
            <v>2.300813851693353</v>
          </cell>
          <cell r="F60">
            <v>1.2172276409767384</v>
          </cell>
          <cell r="G60">
            <v>1.4979968276287203</v>
          </cell>
          <cell r="H60">
            <v>1.2499836313394175</v>
          </cell>
          <cell r="I60">
            <v>1.6392858856483916</v>
          </cell>
          <cell r="K60">
            <v>0.43419782099033166</v>
          </cell>
          <cell r="L60">
            <v>0.53435112423580733</v>
          </cell>
          <cell r="M60">
            <v>41.703400547884527</v>
          </cell>
          <cell r="N60">
            <v>54.691752905942792</v>
          </cell>
          <cell r="O60">
            <v>0.75761427292426764</v>
          </cell>
          <cell r="P60">
            <v>1.0396818603301061</v>
          </cell>
          <cell r="Q60">
            <v>1.3920427776644322</v>
          </cell>
          <cell r="R60">
            <v>1.9839328769842182</v>
          </cell>
          <cell r="S60">
            <v>0.17891514077577544</v>
          </cell>
          <cell r="T60">
            <v>0.31688135813611734</v>
          </cell>
        </row>
        <row r="61">
          <cell r="B61" t="str">
            <v>CPA_Q87_88</v>
          </cell>
          <cell r="C61" t="str">
            <v>Residential care services; social work services without accommodation</v>
          </cell>
          <cell r="D61">
            <v>1.5409210459292948</v>
          </cell>
          <cell r="E61">
            <v>2.4355091124368613</v>
          </cell>
          <cell r="F61">
            <v>1.1454986257354698</v>
          </cell>
          <cell r="G61">
            <v>1.4097225939002362</v>
          </cell>
          <cell r="H61">
            <v>1.1098895570565568</v>
          </cell>
          <cell r="I61">
            <v>1.3239771032265863</v>
          </cell>
          <cell r="K61">
            <v>0.53219821774145393</v>
          </cell>
          <cell r="L61">
            <v>0.65495657098834525</v>
          </cell>
          <cell r="M61">
            <v>82.533107813944937</v>
          </cell>
          <cell r="N61">
            <v>98.452989587166797</v>
          </cell>
          <cell r="O61">
            <v>0.78139808357400875</v>
          </cell>
          <cell r="P61">
            <v>1.1271295912946842</v>
          </cell>
          <cell r="Q61">
            <v>1.4032375980808676</v>
          </cell>
          <cell r="R61">
            <v>2.128719949047841</v>
          </cell>
          <cell r="S61">
            <v>0.13768366498993337</v>
          </cell>
          <cell r="T61">
            <v>0.30678947676078316</v>
          </cell>
        </row>
        <row r="62">
          <cell r="B62" t="str">
            <v>CPA_R90-92</v>
          </cell>
          <cell r="C62" t="str">
            <v>Creative, arts, entertainment, library, archive, museum, other cultural services; gambling and betting services</v>
          </cell>
          <cell r="D62">
            <v>1.6496166503192913</v>
          </cell>
          <cell r="E62">
            <v>2.2142381424276643</v>
          </cell>
          <cell r="F62">
            <v>1.491228412316252</v>
          </cell>
          <cell r="G62">
            <v>1.8351993955108092</v>
          </cell>
          <cell r="H62">
            <v>1.3818052258803064</v>
          </cell>
          <cell r="I62">
            <v>1.6838040562200627</v>
          </cell>
          <cell r="K62">
            <v>0.33589823411315928</v>
          </cell>
          <cell r="L62">
            <v>0.41337747531253899</v>
          </cell>
          <cell r="M62">
            <v>45.974362192999735</v>
          </cell>
          <cell r="N62">
            <v>56.022235328706699</v>
          </cell>
          <cell r="O62">
            <v>0.77606443912422463</v>
          </cell>
          <cell r="P62">
            <v>0.99427374357002019</v>
          </cell>
          <cell r="Q62">
            <v>1.50055446317067</v>
          </cell>
          <cell r="R62">
            <v>1.9584444606310805</v>
          </cell>
          <cell r="S62">
            <v>0.14906909139350771</v>
          </cell>
          <cell r="T62">
            <v>0.25580064677743725</v>
          </cell>
        </row>
        <row r="63">
          <cell r="B63" t="str">
            <v>CPA_R93</v>
          </cell>
          <cell r="C63" t="str">
            <v>Sporting services and amusement and recreation services</v>
          </cell>
          <cell r="D63">
            <v>1.8454104714505959</v>
          </cell>
          <cell r="E63">
            <v>2.4531195010329903</v>
          </cell>
          <cell r="F63">
            <v>1.4978783636653574</v>
          </cell>
          <cell r="G63">
            <v>1.8433832435352038</v>
          </cell>
          <cell r="H63">
            <v>1.6246935582706072</v>
          </cell>
          <cell r="I63">
            <v>2.1193070913972409</v>
          </cell>
          <cell r="K63">
            <v>0.36153138473192847</v>
          </cell>
          <cell r="L63">
            <v>0.44492324129451555</v>
          </cell>
          <cell r="M63">
            <v>35.523675201328551</v>
          </cell>
          <cell r="N63">
            <v>46.338324161760738</v>
          </cell>
          <cell r="O63">
            <v>0.68325310826013119</v>
          </cell>
          <cell r="P63">
            <v>0.91811445609056597</v>
          </cell>
          <cell r="Q63">
            <v>1.6050476127032607</v>
          </cell>
          <cell r="R63">
            <v>2.0978802269437784</v>
          </cell>
          <cell r="S63">
            <v>0.24035216851426958</v>
          </cell>
          <cell r="T63">
            <v>0.35522864922701203</v>
          </cell>
        </row>
        <row r="64">
          <cell r="B64" t="str">
            <v>CPA_S94</v>
          </cell>
          <cell r="C64" t="str">
            <v>Services furnished by membership organisations</v>
          </cell>
          <cell r="D64">
            <v>1.7007648112411065</v>
          </cell>
          <cell r="E64">
            <v>2.3922702656821171</v>
          </cell>
          <cell r="F64">
            <v>1.3997278805563365</v>
          </cell>
          <cell r="G64">
            <v>1.722593091078956</v>
          </cell>
          <cell r="H64">
            <v>1.409485167820131</v>
          </cell>
          <cell r="I64">
            <v>1.7913634824827434</v>
          </cell>
          <cell r="K64">
            <v>0.41138260635280621</v>
          </cell>
          <cell r="L64">
            <v>0.50627328735621058</v>
          </cell>
          <cell r="M64">
            <v>45.420076420003298</v>
          </cell>
          <cell r="N64">
            <v>57.725947124512452</v>
          </cell>
          <cell r="O64">
            <v>0.79290136905619546</v>
          </cell>
          <cell r="P64">
            <v>1.0601475266025411</v>
          </cell>
          <cell r="Q64">
            <v>1.5702633808609208</v>
          </cell>
          <cell r="R64">
            <v>2.1310522194074353</v>
          </cell>
          <cell r="S64">
            <v>0.13050181663606236</v>
          </cell>
          <cell r="T64">
            <v>0.26121850691535153</v>
          </cell>
        </row>
        <row r="65">
          <cell r="B65" t="str">
            <v>CPA_S95</v>
          </cell>
          <cell r="C65" t="str">
            <v>Repair services of computers and personal and household goods</v>
          </cell>
          <cell r="D65">
            <v>1.8021671473900667</v>
          </cell>
          <cell r="E65">
            <v>2.2497928074197167</v>
          </cell>
          <cell r="F65">
            <v>1.4795183941246024</v>
          </cell>
          <cell r="G65">
            <v>1.8207883112468264</v>
          </cell>
          <cell r="H65">
            <v>1.2173458942593296</v>
          </cell>
          <cell r="I65">
            <v>1.4059697471578905</v>
          </cell>
          <cell r="K65">
            <v>0.26629639652264137</v>
          </cell>
          <cell r="L65">
            <v>0.32772108007650802</v>
          </cell>
          <cell r="M65">
            <v>51.410176599631477</v>
          </cell>
          <cell r="N65">
            <v>59.376019039440244</v>
          </cell>
          <cell r="O65">
            <v>0.67330173328217402</v>
          </cell>
          <cell r="P65">
            <v>0.84629565096395498</v>
          </cell>
          <cell r="Q65">
            <v>1.5070587008798548</v>
          </cell>
          <cell r="R65">
            <v>1.8700688150872158</v>
          </cell>
          <cell r="S65">
            <v>0.29513234396139881</v>
          </cell>
          <cell r="T65">
            <v>0.37974793793448941</v>
          </cell>
        </row>
        <row r="66">
          <cell r="B66" t="str">
            <v>CPA_S96</v>
          </cell>
          <cell r="C66" t="str">
            <v>Other personal services</v>
          </cell>
          <cell r="D66">
            <v>1.5262588482492569</v>
          </cell>
          <cell r="E66">
            <v>1.9197256501739663</v>
          </cell>
          <cell r="F66">
            <v>1.4637881625031599</v>
          </cell>
          <cell r="G66">
            <v>1.8014296996991312</v>
          </cell>
          <cell r="H66">
            <v>1.133450096693835</v>
          </cell>
          <cell r="I66">
            <v>1.2433218171652032</v>
          </cell>
          <cell r="K66">
            <v>0.2340768210135622</v>
          </cell>
          <cell r="L66">
            <v>0.28806964572244131</v>
          </cell>
          <cell r="M66">
            <v>72.233941274121364</v>
          </cell>
          <cell r="N66">
            <v>79.235985234738067</v>
          </cell>
          <cell r="O66">
            <v>0.8046147328768315</v>
          </cell>
          <cell r="P66">
            <v>0.95667787317617903</v>
          </cell>
          <cell r="Q66">
            <v>1.3685425714170809</v>
          </cell>
          <cell r="R66">
            <v>1.6876315814037577</v>
          </cell>
          <cell r="S66">
            <v>0.15771003179102466</v>
          </cell>
          <cell r="T66">
            <v>0.23208786605402543</v>
          </cell>
        </row>
        <row r="67">
          <cell r="B67" t="str">
            <v>CPA_T</v>
          </cell>
          <cell r="C67" t="str">
            <v>Services of households as employers; undifferentiated goods and services produced by households for own use</v>
          </cell>
          <cell r="D67">
            <v>1</v>
          </cell>
          <cell r="E67">
            <v>2.6809302186392578</v>
          </cell>
          <cell r="F67">
            <v>1</v>
          </cell>
          <cell r="G67">
            <v>1.2306628416905525</v>
          </cell>
          <cell r="H67">
            <v>1</v>
          </cell>
          <cell r="I67">
            <v>1.0803245304569427</v>
          </cell>
          <cell r="K67">
            <v>1</v>
          </cell>
          <cell r="L67">
            <v>1.2306628416905525</v>
          </cell>
          <cell r="M67">
            <v>372.40733542639646</v>
          </cell>
          <cell r="N67">
            <v>402.32077978324293</v>
          </cell>
          <cell r="O67">
            <v>1</v>
          </cell>
          <cell r="P67">
            <v>1.6496292099359002</v>
          </cell>
          <cell r="Q67">
            <v>1</v>
          </cell>
          <cell r="R67">
            <v>2.3631807224867822</v>
          </cell>
          <cell r="S67">
            <v>0</v>
          </cell>
          <cell r="T67">
            <v>0.31774967696904699</v>
          </cell>
        </row>
        <row r="68">
          <cell r="B68" t="str">
            <v>CPA_U</v>
          </cell>
          <cell r="C68" t="str">
            <v>Services provided by extraterritorial organisations and bodies</v>
          </cell>
          <cell r="D68">
            <v>1</v>
          </cell>
          <cell r="E68">
            <v>1</v>
          </cell>
          <cell r="F68">
            <v>1</v>
          </cell>
          <cell r="G68">
            <v>1</v>
          </cell>
          <cell r="H68">
            <v>1</v>
          </cell>
          <cell r="I68">
            <v>1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EMPL"/>
      <sheetName val="USE_Data"/>
      <sheetName val="Sets"/>
      <sheetName val="Dimensions"/>
      <sheetName val="unit"/>
      <sheetName val="stk_flow"/>
      <sheetName val="induse"/>
      <sheetName val="prod_na"/>
      <sheetName val="SIOT_Eurostat"/>
      <sheetName val="ID_TypeI"/>
      <sheetName val="TypeI"/>
      <sheetName val="INVERSE_TypeI"/>
      <sheetName val="ID_TypeII"/>
      <sheetName val="TypeII"/>
      <sheetName val="INVERSE_TypeII"/>
      <sheetName val="Output"/>
      <sheetName val="Import"/>
      <sheetName val="Income"/>
      <sheetName val="VA"/>
      <sheetName val="Employment"/>
      <sheetName val="Multiplie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4">
          <cell r="B4" t="str">
            <v>CPA_A01</v>
          </cell>
          <cell r="C4" t="str">
            <v>Products of agriculture, hunting and related services</v>
          </cell>
          <cell r="D4">
            <v>1.6643749537740653</v>
          </cell>
          <cell r="E4">
            <v>1.9586575215203919</v>
          </cell>
          <cell r="F4">
            <v>1.7340455821001148</v>
          </cell>
          <cell r="G4">
            <v>2.1322112423958401</v>
          </cell>
          <cell r="H4">
            <v>1.3370324416011612</v>
          </cell>
          <cell r="I4">
            <v>1.5179027825236511</v>
          </cell>
          <cell r="K4">
            <v>0.15368059300994891</v>
          </cell>
          <cell r="L4">
            <v>0.18896820910383316</v>
          </cell>
          <cell r="M4">
            <v>15.915633960778727</v>
          </cell>
          <cell r="N4">
            <v>18.068660357831789</v>
          </cell>
          <cell r="O4">
            <v>0.67009140011226243</v>
          </cell>
          <cell r="P4">
            <v>0.80464816757903723</v>
          </cell>
          <cell r="Q4">
            <v>1.3513430270967999</v>
          </cell>
          <cell r="R4">
            <v>1.6158149831848985</v>
          </cell>
          <cell r="S4">
            <v>0.31303193268435797</v>
          </cell>
          <cell r="T4">
            <v>0.34284254607145304</v>
          </cell>
        </row>
        <row r="5">
          <cell r="B5" t="str">
            <v>CPA_A02</v>
          </cell>
          <cell r="C5" t="str">
            <v>Products of forestry, logging and related services</v>
          </cell>
          <cell r="D5">
            <v>1.2619858455515336</v>
          </cell>
          <cell r="E5">
            <v>1.7370645454647726</v>
          </cell>
          <cell r="F5">
            <v>1.1820127751093676</v>
          </cell>
          <cell r="G5">
            <v>1.4534225361546411</v>
          </cell>
          <cell r="H5">
            <v>1.1456449673129312</v>
          </cell>
          <cell r="I5">
            <v>1.381813470537776</v>
          </cell>
          <cell r="K5">
            <v>0.24809616447277127</v>
          </cell>
          <cell r="L5">
            <v>0.30506316358965757</v>
          </cell>
          <cell r="M5">
            <v>16.860810661422242</v>
          </cell>
          <cell r="N5">
            <v>20.336575432078213</v>
          </cell>
          <cell r="O5">
            <v>0.79539148196391496</v>
          </cell>
          <cell r="P5">
            <v>1.0126148623435063</v>
          </cell>
          <cell r="Q5">
            <v>1.0727055719096954</v>
          </cell>
          <cell r="R5">
            <v>1.499659142500231</v>
          </cell>
          <cell r="S5">
            <v>0.18928027528818667</v>
          </cell>
          <cell r="T5">
            <v>0.23740540740190846</v>
          </cell>
        </row>
        <row r="6">
          <cell r="B6" t="str">
            <v>CPA_A03</v>
          </cell>
          <cell r="C6" t="str">
            <v>Fish and other fishing products; aquaculture products; support services to fishing</v>
          </cell>
          <cell r="D6">
            <v>1.5114093424555026</v>
          </cell>
          <cell r="E6">
            <v>1.8051444090550326</v>
          </cell>
          <cell r="F6">
            <v>1.4598348376778576</v>
          </cell>
          <cell r="G6">
            <v>1.7950371576553654</v>
          </cell>
          <cell r="H6">
            <v>1.2469770847179906</v>
          </cell>
          <cell r="I6">
            <v>1.4745062715856831</v>
          </cell>
          <cell r="K6">
            <v>0.15339467630901127</v>
          </cell>
          <cell r="L6">
            <v>0.18861664118057841</v>
          </cell>
          <cell r="M6">
            <v>11.777740250658312</v>
          </cell>
          <cell r="N6">
            <v>13.92676102675158</v>
          </cell>
          <cell r="O6">
            <v>0.50515182352851906</v>
          </cell>
          <cell r="P6">
            <v>0.63945825341987572</v>
          </cell>
          <cell r="Q6">
            <v>1.0266128564542012</v>
          </cell>
          <cell r="R6">
            <v>1.2905927728664108</v>
          </cell>
          <cell r="S6">
            <v>0.48479647503156165</v>
          </cell>
          <cell r="T6">
            <v>0.51455162694453294</v>
          </cell>
        </row>
        <row r="7">
          <cell r="B7" t="str">
            <v>CPA_B</v>
          </cell>
          <cell r="C7" t="str">
            <v>Mining and quarrying</v>
          </cell>
          <cell r="D7">
            <v>1.1824642899816451</v>
          </cell>
          <cell r="E7">
            <v>1.2549031831040984</v>
          </cell>
          <cell r="F7">
            <v>2.2103124145749455</v>
          </cell>
          <cell r="G7">
            <v>2.7178368482424937</v>
          </cell>
          <cell r="H7">
            <v>3.1735365105967506</v>
          </cell>
          <cell r="I7">
            <v>4.3201244437635777</v>
          </cell>
          <cell r="K7">
            <v>3.7829125038894726E-2</v>
          </cell>
          <cell r="L7">
            <v>4.6515320318305499E-2</v>
          </cell>
          <cell r="M7">
            <v>1.4668738130271302</v>
          </cell>
          <cell r="N7">
            <v>1.9968503259423878</v>
          </cell>
          <cell r="O7">
            <v>0.14490886124510816</v>
          </cell>
          <cell r="P7">
            <v>0.17803057610601167</v>
          </cell>
          <cell r="Q7">
            <v>0.33434533024857266</v>
          </cell>
          <cell r="R7">
            <v>0.39944621579428435</v>
          </cell>
          <cell r="S7">
            <v>0.84811896090654904</v>
          </cell>
          <cell r="T7">
            <v>0.85545696890885869</v>
          </cell>
        </row>
        <row r="8">
          <cell r="B8" t="str">
            <v>CPA_C10-12</v>
          </cell>
          <cell r="C8" t="str">
            <v>Food, beverages and tobacco products</v>
          </cell>
          <cell r="D8">
            <v>2.2693523650317338</v>
          </cell>
          <cell r="E8">
            <v>2.6293442687806818</v>
          </cell>
          <cell r="F8">
            <v>3.0143382694030838</v>
          </cell>
          <cell r="G8">
            <v>3.7064803905680765</v>
          </cell>
          <cell r="H8">
            <v>3.8388418035874996</v>
          </cell>
          <cell r="I8">
            <v>4.7848904308313731</v>
          </cell>
          <cell r="K8">
            <v>0.18799540071502932</v>
          </cell>
          <cell r="L8">
            <v>0.23116226647158231</v>
          </cell>
          <cell r="M8">
            <v>10.687209105177908</v>
          </cell>
          <cell r="N8">
            <v>13.320977314530309</v>
          </cell>
          <cell r="O8">
            <v>0.61249923771024728</v>
          </cell>
          <cell r="P8">
            <v>0.77710072006656306</v>
          </cell>
          <cell r="Q8">
            <v>1.8983543591441621</v>
          </cell>
          <cell r="R8">
            <v>2.2218793429360404</v>
          </cell>
          <cell r="S8">
            <v>0.37099808798128336</v>
          </cell>
          <cell r="T8">
            <v>0.40746501005325231</v>
          </cell>
        </row>
        <row r="9">
          <cell r="B9" t="str">
            <v>CPA_C13-15</v>
          </cell>
          <cell r="C9" t="str">
            <v>Textiles, wearing apparel, leather and related products</v>
          </cell>
          <cell r="D9">
            <v>1.9966647664638473</v>
          </cell>
          <cell r="E9">
            <v>2.3594290583135789</v>
          </cell>
          <cell r="F9">
            <v>2.2487555166953537</v>
          </cell>
          <cell r="G9">
            <v>2.7651071249756072</v>
          </cell>
          <cell r="H9">
            <v>2.2769056109428436</v>
          </cell>
          <cell r="I9">
            <v>2.8782163963428182</v>
          </cell>
          <cell r="K9">
            <v>0.18944320053084904</v>
          </cell>
          <cell r="L9">
            <v>0.23294250516651363</v>
          </cell>
          <cell r="M9">
            <v>10.049752880760549</v>
          </cell>
          <cell r="N9">
            <v>12.703804400842413</v>
          </cell>
          <cell r="O9">
            <v>0.55150578366613401</v>
          </cell>
          <cell r="P9">
            <v>0.7173749033951341</v>
          </cell>
          <cell r="Q9">
            <v>1.5610756888403492</v>
          </cell>
          <cell r="R9">
            <v>1.8870922198199003</v>
          </cell>
          <cell r="S9">
            <v>0.43558908351358011</v>
          </cell>
          <cell r="T9">
            <v>0.47233684651494662</v>
          </cell>
        </row>
        <row r="10">
          <cell r="B10" t="str">
            <v>CPA_C16</v>
          </cell>
          <cell r="C10" t="str">
            <v>Wood and of products of wood and cork, except furniture; articles of straw and plaiting materials</v>
          </cell>
          <cell r="D10">
            <v>1.9542150904010667</v>
          </cell>
          <cell r="E10">
            <v>2.3300896080315772</v>
          </cell>
          <cell r="F10">
            <v>2.2231346320417531</v>
          </cell>
          <cell r="G10">
            <v>2.733603259758655</v>
          </cell>
          <cell r="H10">
            <v>1.9505860862008608</v>
          </cell>
          <cell r="I10">
            <v>2.3824848844813182</v>
          </cell>
          <cell r="K10">
            <v>0.19628963825196308</v>
          </cell>
          <cell r="L10">
            <v>0.24136099867672609</v>
          </cell>
          <cell r="M10">
            <v>12.419692058547302</v>
          </cell>
          <cell r="N10">
            <v>15.169660446534438</v>
          </cell>
          <cell r="O10">
            <v>0.60372606124272865</v>
          </cell>
          <cell r="P10">
            <v>0.77558965633372901</v>
          </cell>
          <cell r="Q10">
            <v>1.5712206338671368</v>
          </cell>
          <cell r="R10">
            <v>1.9090193342206772</v>
          </cell>
          <cell r="S10">
            <v>0.38299446009158117</v>
          </cell>
          <cell r="T10">
            <v>0.42107027957675985</v>
          </cell>
        </row>
        <row r="11">
          <cell r="B11" t="str">
            <v>CPA_C17</v>
          </cell>
          <cell r="C11" t="str">
            <v>Paper and paper products</v>
          </cell>
          <cell r="D11">
            <v>2.1915622543326561</v>
          </cell>
          <cell r="E11">
            <v>2.5679181122400196</v>
          </cell>
          <cell r="F11">
            <v>2.6055841421146448</v>
          </cell>
          <cell r="G11">
            <v>3.2038695280989495</v>
          </cell>
          <cell r="H11">
            <v>3.2434391237220574</v>
          </cell>
          <cell r="I11">
            <v>4.3208274708376653</v>
          </cell>
          <cell r="K11">
            <v>0.19654100434460425</v>
          </cell>
          <cell r="L11">
            <v>0.24167008259828998</v>
          </cell>
          <cell r="M11">
            <v>8.2892831528350754</v>
          </cell>
          <cell r="N11">
            <v>11.042773116462817</v>
          </cell>
          <cell r="O11">
            <v>0.56532107113940955</v>
          </cell>
          <cell r="P11">
            <v>0.73740475263308414</v>
          </cell>
          <cell r="Q11">
            <v>1.7660612968160025</v>
          </cell>
          <cell r="R11">
            <v>2.1042925780238515</v>
          </cell>
          <cell r="S11">
            <v>0.42550096322469244</v>
          </cell>
          <cell r="T11">
            <v>0.46362554213524465</v>
          </cell>
        </row>
        <row r="12">
          <cell r="B12" t="str">
            <v>CPA_C18</v>
          </cell>
          <cell r="C12" t="str">
            <v>Printing and recording services</v>
          </cell>
          <cell r="D12">
            <v>2.2303252555941309</v>
          </cell>
          <cell r="E12">
            <v>2.7770771089162589</v>
          </cell>
          <cell r="F12">
            <v>1.9762505398106012</v>
          </cell>
          <cell r="G12">
            <v>2.4300304803243247</v>
          </cell>
          <cell r="H12">
            <v>1.9289786151249444</v>
          </cell>
          <cell r="I12">
            <v>2.4568689243269017</v>
          </cell>
          <cell r="K12">
            <v>0.28552540400647675</v>
          </cell>
          <cell r="L12">
            <v>0.35108677805049504</v>
          </cell>
          <cell r="M12">
            <v>14.617018785136688</v>
          </cell>
          <cell r="N12">
            <v>18.617157773508431</v>
          </cell>
          <cell r="O12">
            <v>0.80761403759562422</v>
          </cell>
          <cell r="P12">
            <v>1.0576090085954377</v>
          </cell>
          <cell r="Q12">
            <v>2.0526864785865127</v>
          </cell>
          <cell r="R12">
            <v>2.5440527638893622</v>
          </cell>
          <cell r="S12">
            <v>0.17763878812366787</v>
          </cell>
          <cell r="T12">
            <v>0.23302435935503452</v>
          </cell>
        </row>
        <row r="13">
          <cell r="B13" t="str">
            <v>CPA_C19</v>
          </cell>
          <cell r="C13" t="str">
            <v>Coke and refined petroleum products</v>
          </cell>
          <cell r="D13">
            <v>2.2162602666994422</v>
          </cell>
          <cell r="E13">
            <v>2.420702498066321</v>
          </cell>
          <cell r="F13">
            <v>4.3542910020376295</v>
          </cell>
          <cell r="G13">
            <v>5.3541085211632327</v>
          </cell>
          <cell r="H13">
            <v>9.0142314566951249</v>
          </cell>
          <cell r="I13">
            <v>12.19748133370547</v>
          </cell>
          <cell r="K13">
            <v>0.10676406554880354</v>
          </cell>
          <cell r="L13">
            <v>0.13127886786652093</v>
          </cell>
          <cell r="M13">
            <v>4.235585025999673</v>
          </cell>
          <cell r="N13">
            <v>5.7313226912518971</v>
          </cell>
          <cell r="O13">
            <v>0.34825956779923073</v>
          </cell>
          <cell r="P13">
            <v>0.44173804325597116</v>
          </cell>
          <cell r="Q13">
            <v>1.5745376307404755</v>
          </cell>
          <cell r="R13">
            <v>1.7582700116649961</v>
          </cell>
          <cell r="S13">
            <v>0.64172263904336413</v>
          </cell>
          <cell r="T13">
            <v>0.66243249068679</v>
          </cell>
        </row>
        <row r="14">
          <cell r="B14" t="str">
            <v>CPA_C20</v>
          </cell>
          <cell r="C14" t="str">
            <v>Chemicals and chemical products</v>
          </cell>
          <cell r="D14">
            <v>1.8999771095878906</v>
          </cell>
          <cell r="E14">
            <v>2.1551590173000839</v>
          </cell>
          <cell r="F14">
            <v>2.5886471448803472</v>
          </cell>
          <cell r="G14">
            <v>3.1830435150528267</v>
          </cell>
          <cell r="H14">
            <v>3.8141068389988586</v>
          </cell>
          <cell r="I14">
            <v>5.1933802611029307</v>
          </cell>
          <cell r="K14">
            <v>0.13326139975924375</v>
          </cell>
          <cell r="L14">
            <v>0.16386043001242237</v>
          </cell>
          <cell r="M14">
            <v>5.1627035035193796</v>
          </cell>
          <cell r="N14">
            <v>7.0296621465753635</v>
          </cell>
          <cell r="O14">
            <v>0.39912866991980123</v>
          </cell>
          <cell r="P14">
            <v>0.51580718363779954</v>
          </cell>
          <cell r="Q14">
            <v>1.3074747994170839</v>
          </cell>
          <cell r="R14">
            <v>1.5368069641041617</v>
          </cell>
          <cell r="S14">
            <v>0.5925023103485062</v>
          </cell>
          <cell r="T14">
            <v>0.61835205487277911</v>
          </cell>
        </row>
        <row r="15">
          <cell r="B15" t="str">
            <v>CPA_C21</v>
          </cell>
          <cell r="C15" t="str">
            <v>Basic pharmaceutical products and pharmaceutical preparations</v>
          </cell>
          <cell r="D15">
            <v>1.6631417281799414</v>
          </cell>
          <cell r="E15">
            <v>1.9186809711439383</v>
          </cell>
          <cell r="F15">
            <v>2.0545552579642323</v>
          </cell>
          <cell r="G15">
            <v>2.5263152620528411</v>
          </cell>
          <cell r="H15">
            <v>3.5296208228829635</v>
          </cell>
          <cell r="I15">
            <v>4.9463289237926036</v>
          </cell>
          <cell r="K15">
            <v>0.13344800780001562</v>
          </cell>
          <cell r="L15">
            <v>0.16408988635806998</v>
          </cell>
          <cell r="M15">
            <v>4.6578993210883812</v>
          </cell>
          <cell r="N15">
            <v>6.527472295790381</v>
          </cell>
          <cell r="O15">
            <v>0.41470624777517207</v>
          </cell>
          <cell r="P15">
            <v>0.53154814825696217</v>
          </cell>
          <cell r="Q15">
            <v>1.0843658517351531</v>
          </cell>
          <cell r="R15">
            <v>1.3140191538710007</v>
          </cell>
          <cell r="S15">
            <v>0.57877560985070775</v>
          </cell>
          <cell r="T15">
            <v>0.60466155218011142</v>
          </cell>
        </row>
        <row r="16">
          <cell r="B16" t="str">
            <v>CPA_C22</v>
          </cell>
          <cell r="C16" t="str">
            <v>Rubber and plastic products</v>
          </cell>
          <cell r="D16">
            <v>2.1314778017112919</v>
          </cell>
          <cell r="E16">
            <v>2.5374872864906104</v>
          </cell>
          <cell r="F16">
            <v>2.2031495276884305</v>
          </cell>
          <cell r="G16">
            <v>2.7090292435837151</v>
          </cell>
          <cell r="H16">
            <v>2.600437649754721</v>
          </cell>
          <cell r="I16">
            <v>3.4698055609950758</v>
          </cell>
          <cell r="K16">
            <v>0.21202675668622997</v>
          </cell>
          <cell r="L16">
            <v>0.26071162082578164</v>
          </cell>
          <cell r="M16">
            <v>8.88513101459775</v>
          </cell>
          <cell r="N16">
            <v>11.855572467784036</v>
          </cell>
          <cell r="O16">
            <v>0.59373060605544459</v>
          </cell>
          <cell r="P16">
            <v>0.77937301175800722</v>
          </cell>
          <cell r="Q16">
            <v>1.7389321302775875</v>
          </cell>
          <cell r="R16">
            <v>2.1038131473634114</v>
          </cell>
          <cell r="S16">
            <v>0.39254567412837638</v>
          </cell>
          <cell r="T16">
            <v>0.4336741442071177</v>
          </cell>
        </row>
        <row r="17">
          <cell r="B17" t="str">
            <v>CPA_C23</v>
          </cell>
          <cell r="C17" t="str">
            <v>Other non-metallic mineral products</v>
          </cell>
          <cell r="D17">
            <v>2.1382682464343401</v>
          </cell>
          <cell r="E17">
            <v>2.6002893468111874</v>
          </cell>
          <cell r="F17">
            <v>1.9904506438513487</v>
          </cell>
          <cell r="G17">
            <v>2.4474911640522565</v>
          </cell>
          <cell r="H17">
            <v>2.1496565451961493</v>
          </cell>
          <cell r="I17">
            <v>2.8250528227813145</v>
          </cell>
          <cell r="K17">
            <v>0.24127720929167826</v>
          </cell>
          <cell r="L17">
            <v>0.29667846306701545</v>
          </cell>
          <cell r="M17">
            <v>10.758631747428627</v>
          </cell>
          <cell r="N17">
            <v>14.138864673642358</v>
          </cell>
          <cell r="O17">
            <v>0.66409155893009852</v>
          </cell>
          <cell r="P17">
            <v>0.87534452659395257</v>
          </cell>
          <cell r="Q17">
            <v>1.8231367116531181</v>
          </cell>
          <cell r="R17">
            <v>2.2383554081134887</v>
          </cell>
          <cell r="S17">
            <v>0.31513153678290551</v>
          </cell>
          <cell r="T17">
            <v>0.36193394341368795</v>
          </cell>
        </row>
        <row r="18">
          <cell r="B18" t="str">
            <v>CPA_C24</v>
          </cell>
          <cell r="C18" t="str">
            <v>Basic metals</v>
          </cell>
          <cell r="D18">
            <v>2.0445173130755516</v>
          </cell>
          <cell r="E18">
            <v>2.343447256802512</v>
          </cell>
          <cell r="F18">
            <v>3.0936734522302571</v>
          </cell>
          <cell r="G18">
            <v>3.8040322487705316</v>
          </cell>
          <cell r="H18">
            <v>3.9319235623451978</v>
          </cell>
          <cell r="I18">
            <v>5.2447744597901451</v>
          </cell>
          <cell r="K18">
            <v>0.15610755122943656</v>
          </cell>
          <cell r="L18">
            <v>0.19195243723130223</v>
          </cell>
          <cell r="M18">
            <v>6.5500392001861751</v>
          </cell>
          <cell r="N18">
            <v>8.7370666705612585</v>
          </cell>
          <cell r="O18">
            <v>0.41708091455272817</v>
          </cell>
          <cell r="P18">
            <v>0.55376263251842484</v>
          </cell>
          <cell r="Q18">
            <v>1.4702725995423813</v>
          </cell>
          <cell r="R18">
            <v>1.7389211557794049</v>
          </cell>
          <cell r="S18">
            <v>0.57424473508168028</v>
          </cell>
          <cell r="T18">
            <v>0.60452612432778718</v>
          </cell>
        </row>
        <row r="19">
          <cell r="B19" t="str">
            <v>CPA_C25</v>
          </cell>
          <cell r="C19" t="str">
            <v>Fabricated metal products, except machinery and equipment</v>
          </cell>
          <cell r="D19">
            <v>2.2239061385237342</v>
          </cell>
          <cell r="E19">
            <v>2.7330827283548764</v>
          </cell>
          <cell r="F19">
            <v>2.0277122579957232</v>
          </cell>
          <cell r="G19">
            <v>2.4933086635508737</v>
          </cell>
          <cell r="H19">
            <v>2.1513015821446353</v>
          </cell>
          <cell r="I19">
            <v>2.8177943327122446</v>
          </cell>
          <cell r="K19">
            <v>0.26590280515523429</v>
          </cell>
          <cell r="L19">
            <v>0.32695850466048909</v>
          </cell>
          <cell r="M19">
            <v>12.024280876941544</v>
          </cell>
          <cell r="N19">
            <v>15.749512198196378</v>
          </cell>
          <cell r="O19">
            <v>0.70803279437419764</v>
          </cell>
          <cell r="P19">
            <v>0.94084697878926959</v>
          </cell>
          <cell r="Q19">
            <v>1.9446963499869894</v>
          </cell>
          <cell r="R19">
            <v>2.4022937188633877</v>
          </cell>
          <cell r="S19">
            <v>0.27920979379926536</v>
          </cell>
          <cell r="T19">
            <v>0.33078901774534636</v>
          </cell>
        </row>
        <row r="20">
          <cell r="B20" t="str">
            <v>CPA_C26</v>
          </cell>
          <cell r="C20" t="str">
            <v>Computer, electronic and optical products</v>
          </cell>
          <cell r="D20">
            <v>1.495521439052532</v>
          </cell>
          <cell r="E20">
            <v>1.7251101860004812</v>
          </cell>
          <cell r="F20">
            <v>1.8161382331658327</v>
          </cell>
          <cell r="G20">
            <v>2.2331537293334742</v>
          </cell>
          <cell r="H20">
            <v>2.3368585219416365</v>
          </cell>
          <cell r="I20">
            <v>3.1928078639558737</v>
          </cell>
          <cell r="K20">
            <v>0.11989610886427454</v>
          </cell>
          <cell r="L20">
            <v>0.14742624639100302</v>
          </cell>
          <cell r="M20">
            <v>4.5858492399888231</v>
          </cell>
          <cell r="N20">
            <v>6.2655635242252208</v>
          </cell>
          <cell r="O20">
            <v>0.34271595935483101</v>
          </cell>
          <cell r="P20">
            <v>0.44769234267459651</v>
          </cell>
          <cell r="Q20">
            <v>0.84408472222870334</v>
          </cell>
          <cell r="R20">
            <v>1.0504162948602174</v>
          </cell>
          <cell r="S20">
            <v>0.65143671675137382</v>
          </cell>
          <cell r="T20">
            <v>0.67469389241660993</v>
          </cell>
        </row>
        <row r="21">
          <cell r="B21" t="str">
            <v>CPA_C27</v>
          </cell>
          <cell r="C21" t="str">
            <v>Electrical equipment</v>
          </cell>
          <cell r="D21">
            <v>1.9827933019870534</v>
          </cell>
          <cell r="E21">
            <v>2.3471210758878667</v>
          </cell>
          <cell r="F21">
            <v>2.2257212632753189</v>
          </cell>
          <cell r="G21">
            <v>2.7367838244756788</v>
          </cell>
          <cell r="H21">
            <v>2.7011650388412605</v>
          </cell>
          <cell r="I21">
            <v>3.6192979719431371</v>
          </cell>
          <cell r="K21">
            <v>0.1902596839896257</v>
          </cell>
          <cell r="L21">
            <v>0.23394646678551859</v>
          </cell>
          <cell r="M21">
            <v>7.8419244194435391</v>
          </cell>
          <cell r="N21">
            <v>10.507414667116645</v>
          </cell>
          <cell r="O21">
            <v>0.50754602279393735</v>
          </cell>
          <cell r="P21">
            <v>0.67413002377600439</v>
          </cell>
          <cell r="Q21">
            <v>1.5001212837888076</v>
          </cell>
          <cell r="R21">
            <v>1.8275429172164084</v>
          </cell>
          <cell r="S21">
            <v>0.48267202000848392</v>
          </cell>
          <cell r="T21">
            <v>0.51957816262206935</v>
          </cell>
        </row>
        <row r="22">
          <cell r="B22" t="str">
            <v>CPA_C28</v>
          </cell>
          <cell r="C22" t="str">
            <v>Machinery and equipment n.e.c.</v>
          </cell>
          <cell r="D22">
            <v>2.1203798978156754</v>
          </cell>
          <cell r="E22">
            <v>2.5669004548269703</v>
          </cell>
          <cell r="F22">
            <v>2.2006549430136659</v>
          </cell>
          <cell r="G22">
            <v>2.7059618608438667</v>
          </cell>
          <cell r="H22">
            <v>2.9168792710474118</v>
          </cell>
          <cell r="I22">
            <v>3.9540001198638275</v>
          </cell>
          <cell r="K22">
            <v>0.23318249707465047</v>
          </cell>
          <cell r="L22">
            <v>0.28672507050844015</v>
          </cell>
          <cell r="M22">
            <v>9.1878810684373651</v>
          </cell>
          <cell r="N22">
            <v>12.454709115489282</v>
          </cell>
          <cell r="O22">
            <v>0.61739619528228895</v>
          </cell>
          <cell r="P22">
            <v>0.82156174684392491</v>
          </cell>
          <cell r="Q22">
            <v>1.749119984826121</v>
          </cell>
          <cell r="R22">
            <v>2.1504083317734013</v>
          </cell>
          <cell r="S22">
            <v>0.37125982628714432</v>
          </cell>
          <cell r="T22">
            <v>0.41649203897440096</v>
          </cell>
        </row>
        <row r="23">
          <cell r="B23" t="str">
            <v>CPA_C29</v>
          </cell>
          <cell r="C23" t="str">
            <v>Motor vehicles, trailers and semi-trailers</v>
          </cell>
          <cell r="D23">
            <v>1.9200690353302339</v>
          </cell>
          <cell r="E23">
            <v>2.2178167759930445</v>
          </cell>
          <cell r="F23">
            <v>2.762022174666948</v>
          </cell>
          <cell r="G23">
            <v>3.3962283306526455</v>
          </cell>
          <cell r="H23">
            <v>3.7319667635481966</v>
          </cell>
          <cell r="I23">
            <v>4.9825418128445538</v>
          </cell>
          <cell r="K23">
            <v>0.15549017973730916</v>
          </cell>
          <cell r="L23">
            <v>0.1911933069928371</v>
          </cell>
          <cell r="M23">
            <v>6.500717599310712</v>
          </cell>
          <cell r="N23">
            <v>8.67909585059245</v>
          </cell>
          <cell r="O23">
            <v>0.42005959190640757</v>
          </cell>
          <cell r="P23">
            <v>0.55620076333542168</v>
          </cell>
          <cell r="Q23">
            <v>1.3487407197127306</v>
          </cell>
          <cell r="R23">
            <v>1.6163268292025217</v>
          </cell>
          <cell r="S23">
            <v>0.57132817663931956</v>
          </cell>
          <cell r="T23">
            <v>0.60148980956156295</v>
          </cell>
        </row>
        <row r="24">
          <cell r="B24" t="str">
            <v>CPA_C30</v>
          </cell>
          <cell r="C24" t="str">
            <v>Other transport equipment</v>
          </cell>
          <cell r="D24">
            <v>2.1125955718540883</v>
          </cell>
          <cell r="E24">
            <v>2.5156490485252432</v>
          </cell>
          <cell r="F24">
            <v>2.3521738912575194</v>
          </cell>
          <cell r="G24">
            <v>2.8922720756481803</v>
          </cell>
          <cell r="H24">
            <v>3.2396296792218515</v>
          </cell>
          <cell r="I24">
            <v>4.3946537907578778</v>
          </cell>
          <cell r="K24">
            <v>0.21048306661147032</v>
          </cell>
          <cell r="L24">
            <v>0.25881347387615483</v>
          </cell>
          <cell r="M24">
            <v>8.270881679478002</v>
          </cell>
          <cell r="N24">
            <v>11.219696423561127</v>
          </cell>
          <cell r="O24">
            <v>0.55052707907709197</v>
          </cell>
          <cell r="P24">
            <v>0.73481788961489147</v>
          </cell>
          <cell r="Q24">
            <v>1.6749075717414823</v>
          </cell>
          <cell r="R24">
            <v>2.0371320222064377</v>
          </cell>
          <cell r="S24">
            <v>0.43768758537308594</v>
          </cell>
          <cell r="T24">
            <v>0.4785166139471656</v>
          </cell>
        </row>
        <row r="25">
          <cell r="B25" t="str">
            <v>CPA_C31_32</v>
          </cell>
          <cell r="C25" t="str">
            <v>Furniture and other manufactured goods</v>
          </cell>
          <cell r="D25">
            <v>2.000972108517737</v>
          </cell>
          <cell r="E25">
            <v>2.3984718995747425</v>
          </cell>
          <cell r="F25">
            <v>2.1175401506754596</v>
          </cell>
          <cell r="G25">
            <v>2.6037625320244464</v>
          </cell>
          <cell r="H25">
            <v>2.1020059528847046</v>
          </cell>
          <cell r="I25">
            <v>2.6559637868633565</v>
          </cell>
          <cell r="K25">
            <v>0.2075828142957796</v>
          </cell>
          <cell r="L25">
            <v>0.25524727546872267</v>
          </cell>
          <cell r="M25">
            <v>11.035168159653123</v>
          </cell>
          <cell r="N25">
            <v>13.943351099345747</v>
          </cell>
          <cell r="O25">
            <v>0.59837618484224719</v>
          </cell>
          <cell r="P25">
            <v>0.7801276469249554</v>
          </cell>
          <cell r="Q25">
            <v>1.6114629067695896</v>
          </cell>
          <cell r="R25">
            <v>1.9686962559636771</v>
          </cell>
          <cell r="S25">
            <v>0.38950920315821397</v>
          </cell>
          <cell r="T25">
            <v>0.42977564735638335</v>
          </cell>
        </row>
        <row r="26">
          <cell r="B26" t="str">
            <v>CPA_C33</v>
          </cell>
          <cell r="C26" t="str">
            <v>Repair and installation services of machinery and equipment</v>
          </cell>
          <cell r="D26">
            <v>2.1926372969077019</v>
          </cell>
          <cell r="E26">
            <v>2.7381092930676805</v>
          </cell>
          <cell r="F26">
            <v>1.9038997454653654</v>
          </cell>
          <cell r="G26">
            <v>2.3410667421783247</v>
          </cell>
          <cell r="H26">
            <v>1.8836491466801728</v>
          </cell>
          <cell r="I26">
            <v>2.4088075839208321</v>
          </cell>
          <cell r="K26">
            <v>0.28485703547498775</v>
          </cell>
          <cell r="L26">
            <v>0.35026494100560102</v>
          </cell>
          <cell r="M26">
            <v>14.314195452248311</v>
          </cell>
          <cell r="N26">
            <v>18.304970765851039</v>
          </cell>
          <cell r="O26">
            <v>0.78350387144053402</v>
          </cell>
          <cell r="P26">
            <v>1.0329136448736786</v>
          </cell>
          <cell r="Q26">
            <v>1.9925713232072568</v>
          </cell>
          <cell r="R26">
            <v>2.4827873999545007</v>
          </cell>
          <cell r="S26">
            <v>0.20006596311194846</v>
          </cell>
          <cell r="T26">
            <v>0.25532188572925069</v>
          </cell>
        </row>
        <row r="27">
          <cell r="B27" t="str">
            <v>CPA_D</v>
          </cell>
          <cell r="C27" t="str">
            <v>Electricity, gas, steam and air conditioning</v>
          </cell>
          <cell r="D27">
            <v>2.5138563272129</v>
          </cell>
          <cell r="E27">
            <v>2.8694156654518328</v>
          </cell>
          <cell r="F27">
            <v>3.9238646347520008</v>
          </cell>
          <cell r="G27">
            <v>4.8248491125157917</v>
          </cell>
          <cell r="H27">
            <v>7.2307807969347628</v>
          </cell>
          <cell r="I27">
            <v>9.8030240699257671</v>
          </cell>
          <cell r="K27">
            <v>0.18568062107534111</v>
          </cell>
          <cell r="L27">
            <v>0.22831597498861292</v>
          </cell>
          <cell r="M27">
            <v>7.3125704440058579</v>
          </cell>
          <cell r="N27">
            <v>9.9139091736822742</v>
          </cell>
          <cell r="O27">
            <v>0.7846707506970555</v>
          </cell>
          <cell r="P27">
            <v>0.94724550176860778</v>
          </cell>
          <cell r="Q27">
            <v>2.3023978621181822</v>
          </cell>
          <cell r="R27">
            <v>2.6219392960861616</v>
          </cell>
          <cell r="S27">
            <v>0.21145847075702359</v>
          </cell>
          <cell r="T27">
            <v>0.24747637711683537</v>
          </cell>
        </row>
        <row r="28">
          <cell r="B28" t="str">
            <v>CPA_E36</v>
          </cell>
          <cell r="C28" t="str">
            <v>Natural water; water treatment and supply services</v>
          </cell>
          <cell r="D28">
            <v>2.0097436931291441</v>
          </cell>
          <cell r="E28">
            <v>2.5471804770791091</v>
          </cell>
          <cell r="F28">
            <v>1.7645944913416491</v>
          </cell>
          <cell r="G28">
            <v>2.1697746884782907</v>
          </cell>
          <cell r="H28">
            <v>2.310198113287445</v>
          </cell>
          <cell r="I28">
            <v>3.1659778426966683</v>
          </cell>
          <cell r="K28">
            <v>0.28066087738498435</v>
          </cell>
          <cell r="L28">
            <v>0.34510527533894658</v>
          </cell>
          <cell r="M28">
            <v>10.61449739823286</v>
          </cell>
          <cell r="N28">
            <v>14.546485593976136</v>
          </cell>
          <cell r="O28">
            <v>0.86044543532033169</v>
          </cell>
          <cell r="P28">
            <v>1.1061812154579542</v>
          </cell>
          <cell r="Q28">
            <v>1.9011808777671866</v>
          </cell>
          <cell r="R28">
            <v>2.3841757035003446</v>
          </cell>
          <cell r="S28">
            <v>0.10856283574403243</v>
          </cell>
          <cell r="T28">
            <v>0.16300479711819871</v>
          </cell>
        </row>
        <row r="29">
          <cell r="B29" t="str">
            <v>CPA_E37-39</v>
          </cell>
          <cell r="C29" t="str">
            <v>Sewerage services; sewage sludge; waste collection, treatment and disposal services; materials recovery services; remediation services and other waste management services</v>
          </cell>
          <cell r="D29">
            <v>2.0644064464552438</v>
          </cell>
          <cell r="E29">
            <v>2.6132091117273712</v>
          </cell>
          <cell r="F29">
            <v>1.9097065500872785</v>
          </cell>
          <cell r="G29">
            <v>2.3482068855661615</v>
          </cell>
          <cell r="H29">
            <v>2.2478222519674769</v>
          </cell>
          <cell r="I29">
            <v>2.9804826278001371</v>
          </cell>
          <cell r="K29">
            <v>0.28659638146545813</v>
          </cell>
          <cell r="L29">
            <v>0.3524036697181448</v>
          </cell>
          <cell r="M29">
            <v>12.318569874247924</v>
          </cell>
          <cell r="N29">
            <v>16.333712987048621</v>
          </cell>
          <cell r="O29">
            <v>0.76279121567267305</v>
          </cell>
          <cell r="P29">
            <v>1.0137238930027905</v>
          </cell>
          <cell r="Q29">
            <v>1.8548788731526138</v>
          </cell>
          <cell r="R29">
            <v>2.3480882246354908</v>
          </cell>
          <cell r="S29">
            <v>0.209527847799094</v>
          </cell>
          <cell r="T29">
            <v>0.26512116481247955</v>
          </cell>
        </row>
        <row r="30">
          <cell r="B30" t="str">
            <v>CPA_F</v>
          </cell>
          <cell r="C30" t="str">
            <v>Constructions and construction works</v>
          </cell>
          <cell r="D30">
            <v>2.309551433413036</v>
          </cell>
          <cell r="E30">
            <v>2.824764517967846</v>
          </cell>
          <cell r="F30">
            <v>2.3413831976644954</v>
          </cell>
          <cell r="G30">
            <v>2.8790036596216337</v>
          </cell>
          <cell r="H30">
            <v>2.0769661354883469</v>
          </cell>
          <cell r="I30">
            <v>2.5446685985917075</v>
          </cell>
          <cell r="K30">
            <v>0.2690551906191066</v>
          </cell>
          <cell r="L30">
            <v>0.33083473017371534</v>
          </cell>
          <cell r="M30">
            <v>16.739075188655018</v>
          </cell>
          <cell r="N30">
            <v>20.508470636195874</v>
          </cell>
          <cell r="O30">
            <v>0.84004988893423149</v>
          </cell>
          <cell r="P30">
            <v>1.0756241798111548</v>
          </cell>
          <cell r="Q30">
            <v>2.1724180438948495</v>
          </cell>
          <cell r="R30">
            <v>2.6354404149373973</v>
          </cell>
          <cell r="S30">
            <v>0.13713339258218721</v>
          </cell>
          <cell r="T30">
            <v>0.18932410912124997</v>
          </cell>
        </row>
        <row r="31">
          <cell r="B31" t="str">
            <v>CPA_G45</v>
          </cell>
          <cell r="C31" t="str">
            <v>Wholesale and retail trade and repair services of motor vehicles and motorcycles</v>
          </cell>
          <cell r="D31">
            <v>2.1390780664019458</v>
          </cell>
          <cell r="E31">
            <v>2.6444620892280919</v>
          </cell>
          <cell r="F31">
            <v>1.9923612949930984</v>
          </cell>
          <cell r="G31">
            <v>2.4498405324234169</v>
          </cell>
          <cell r="H31">
            <v>1.7080519297468808</v>
          </cell>
          <cell r="I31">
            <v>2.1031074117359534</v>
          </cell>
          <cell r="K31">
            <v>0.26392224629705496</v>
          </cell>
          <cell r="L31">
            <v>0.32452317660035701</v>
          </cell>
          <cell r="M31">
            <v>15.986349499727011</v>
          </cell>
          <cell r="N31">
            <v>19.683833690267008</v>
          </cell>
          <cell r="O31">
            <v>0.81417510632207968</v>
          </cell>
          <cell r="P31">
            <v>1.045255190207508</v>
          </cell>
          <cell r="Q31">
            <v>1.9706563263912793</v>
          </cell>
          <cell r="R31">
            <v>2.42484531256228</v>
          </cell>
          <cell r="S31">
            <v>0.16842172432207844</v>
          </cell>
          <cell r="T31">
            <v>0.21961676394628007</v>
          </cell>
        </row>
        <row r="32">
          <cell r="B32" t="str">
            <v>CPA_G46</v>
          </cell>
          <cell r="C32" t="str">
            <v>Wholesale trade services, except of motor vehicles and motorcycles</v>
          </cell>
          <cell r="D32">
            <v>1.9903555135698803</v>
          </cell>
          <cell r="E32">
            <v>2.4662567485125297</v>
          </cell>
          <cell r="F32">
            <v>1.9477833804537545</v>
          </cell>
          <cell r="G32">
            <v>2.3950267884685239</v>
          </cell>
          <cell r="H32">
            <v>1.9237704990841462</v>
          </cell>
          <cell r="I32">
            <v>2.4391096633769638</v>
          </cell>
          <cell r="K32">
            <v>0.2485257096954426</v>
          </cell>
          <cell r="L32">
            <v>0.30559133952825551</v>
          </cell>
          <cell r="M32">
            <v>12.997557913209992</v>
          </cell>
          <cell r="N32">
            <v>16.47934050423628</v>
          </cell>
          <cell r="O32">
            <v>0.84496005057211476</v>
          </cell>
          <cell r="P32">
            <v>1.0625595240908032</v>
          </cell>
          <cell r="Q32">
            <v>1.8542021525841523</v>
          </cell>
          <cell r="R32">
            <v>2.2818949359994378</v>
          </cell>
          <cell r="S32">
            <v>0.13615336317442434</v>
          </cell>
          <cell r="T32">
            <v>0.18436181749763622</v>
          </cell>
        </row>
        <row r="33">
          <cell r="B33" t="str">
            <v>CPA_G47</v>
          </cell>
          <cell r="C33" t="str">
            <v>Retail trade services, except of motor vehicles and motorcycles</v>
          </cell>
          <cell r="D33">
            <v>1.763628436020694</v>
          </cell>
          <cell r="E33">
            <v>2.2579655307005972</v>
          </cell>
          <cell r="F33">
            <v>1.4980957626919791</v>
          </cell>
          <cell r="G33">
            <v>1.8420834263934549</v>
          </cell>
          <cell r="H33">
            <v>1.3040746275533786</v>
          </cell>
          <cell r="I33">
            <v>1.5446774770599572</v>
          </cell>
          <cell r="K33">
            <v>0.25815330632397104</v>
          </cell>
          <cell r="L33">
            <v>0.31742959221348166</v>
          </cell>
          <cell r="M33">
            <v>19.602420323029637</v>
          </cell>
          <cell r="N33">
            <v>23.219083117700524</v>
          </cell>
          <cell r="O33">
            <v>0.90564271206647118</v>
          </cell>
          <cell r="P33">
            <v>1.1316717358324377</v>
          </cell>
          <cell r="Q33">
            <v>1.6871857502673968</v>
          </cell>
          <cell r="R33">
            <v>2.1314468541381451</v>
          </cell>
          <cell r="S33">
            <v>7.644268889405488E-2</v>
          </cell>
          <cell r="T33">
            <v>0.12651868260736651</v>
          </cell>
        </row>
        <row r="34">
          <cell r="B34" t="str">
            <v>CPA_H49</v>
          </cell>
          <cell r="C34" t="str">
            <v>Land transport services and transport services via pipelines</v>
          </cell>
          <cell r="D34">
            <v>1.9672812967570663</v>
          </cell>
          <cell r="E34">
            <v>2.4409297447926774</v>
          </cell>
          <cell r="F34">
            <v>1.804549539582154</v>
          </cell>
          <cell r="G34">
            <v>2.2189040792672534</v>
          </cell>
          <cell r="H34">
            <v>1.844662985074276</v>
          </cell>
          <cell r="I34">
            <v>2.4154165752651515</v>
          </cell>
          <cell r="K34">
            <v>0.24734925663385071</v>
          </cell>
          <cell r="L34">
            <v>0.30414475330816343</v>
          </cell>
          <cell r="M34">
            <v>11.199775508775993</v>
          </cell>
          <cell r="N34">
            <v>14.66507628874928</v>
          </cell>
          <cell r="O34">
            <v>0.82212206904770257</v>
          </cell>
          <cell r="P34">
            <v>1.0386914858888121</v>
          </cell>
          <cell r="Q34">
            <v>1.8203751978344052</v>
          </cell>
          <cell r="R34">
            <v>2.2460434000299587</v>
          </cell>
          <cell r="S34">
            <v>0.14690609884805361</v>
          </cell>
          <cell r="T34">
            <v>0.19488634747072586</v>
          </cell>
        </row>
        <row r="35">
          <cell r="B35" t="str">
            <v>CPA_H50</v>
          </cell>
          <cell r="C35" t="str">
            <v>Water transport services</v>
          </cell>
          <cell r="D35">
            <v>2.3546002325610331</v>
          </cell>
          <cell r="E35">
            <v>2.8695619407471531</v>
          </cell>
          <cell r="F35">
            <v>2.1947347003352351</v>
          </cell>
          <cell r="G35">
            <v>2.6986822321380455</v>
          </cell>
          <cell r="H35">
            <v>2.6678688934137242</v>
          </cell>
          <cell r="I35">
            <v>3.5327168865226044</v>
          </cell>
          <cell r="K35">
            <v>0.26892391655246833</v>
          </cell>
          <cell r="L35">
            <v>0.33067331340150924</v>
          </cell>
          <cell r="M35">
            <v>11.622095928501475</v>
          </cell>
          <cell r="N35">
            <v>15.389652259435708</v>
          </cell>
          <cell r="O35">
            <v>0.77681219516510924</v>
          </cell>
          <cell r="P35">
            <v>1.0122715475601254</v>
          </cell>
          <cell r="Q35">
            <v>2.1679689288821362</v>
          </cell>
          <cell r="R35">
            <v>2.6307653878006638</v>
          </cell>
          <cell r="S35">
            <v>0.18663130710469117</v>
          </cell>
          <cell r="T35">
            <v>0.23879655939760766</v>
          </cell>
        </row>
        <row r="36">
          <cell r="B36" t="str">
            <v>CPA_H51</v>
          </cell>
          <cell r="C36" t="str">
            <v>Air transport services</v>
          </cell>
          <cell r="D36">
            <v>2.0703265053309687</v>
          </cell>
          <cell r="E36">
            <v>2.3636535299146559</v>
          </cell>
          <cell r="F36">
            <v>3.7200997958134243</v>
          </cell>
          <cell r="G36">
            <v>4.5742964829455657</v>
          </cell>
          <cell r="H36">
            <v>7.1326568962869477</v>
          </cell>
          <cell r="I36">
            <v>9.395647395248103</v>
          </cell>
          <cell r="K36">
            <v>0.15318158812153382</v>
          </cell>
          <cell r="L36">
            <v>0.18835462440682618</v>
          </cell>
          <cell r="M36">
            <v>6.7640295709910658</v>
          </cell>
          <cell r="N36">
            <v>8.9100650352531172</v>
          </cell>
          <cell r="O36">
            <v>0.39260527835318865</v>
          </cell>
          <cell r="P36">
            <v>0.52672513649120389</v>
          </cell>
          <cell r="Q36">
            <v>1.4729327803455901</v>
          </cell>
          <cell r="R36">
            <v>1.7365459891035808</v>
          </cell>
          <cell r="S36">
            <v>0.59739370919209012</v>
          </cell>
          <cell r="T36">
            <v>0.62710752674104098</v>
          </cell>
        </row>
        <row r="37">
          <cell r="B37" t="str">
            <v>CPA_H52</v>
          </cell>
          <cell r="C37" t="str">
            <v>Warehousing and support services for transportation</v>
          </cell>
          <cell r="D37">
            <v>2.0516628350276047</v>
          </cell>
          <cell r="E37">
            <v>2.5556862511851337</v>
          </cell>
          <cell r="F37">
            <v>1.9243886352139727</v>
          </cell>
          <cell r="G37">
            <v>2.3662602212408981</v>
          </cell>
          <cell r="H37">
            <v>2.1738487604896641</v>
          </cell>
          <cell r="I37">
            <v>2.8947381100526313</v>
          </cell>
          <cell r="K37">
            <v>0.26321170866212873</v>
          </cell>
          <cell r="L37">
            <v>0.32364948772563884</v>
          </cell>
          <cell r="M37">
            <v>11.119781355429849</v>
          </cell>
          <cell r="N37">
            <v>14.807311092683781</v>
          </cell>
          <cell r="O37">
            <v>0.81084418410582182</v>
          </cell>
          <cell r="P37">
            <v>1.0413021487929406</v>
          </cell>
          <cell r="Q37">
            <v>1.8783298806675757</v>
          </cell>
          <cell r="R37">
            <v>2.3312960886432141</v>
          </cell>
          <cell r="S37">
            <v>0.17333295325382281</v>
          </cell>
          <cell r="T37">
            <v>0.22439016439677717</v>
          </cell>
        </row>
        <row r="38">
          <cell r="B38" t="str">
            <v>CPA_H53</v>
          </cell>
          <cell r="C38" t="str">
            <v>Postal and courier services</v>
          </cell>
          <cell r="D38">
            <v>1.7696761997604737</v>
          </cell>
          <cell r="E38">
            <v>2.6289953820991565</v>
          </cell>
          <cell r="F38">
            <v>1.2778470406636677</v>
          </cell>
          <cell r="G38">
            <v>1.5712619404534309</v>
          </cell>
          <cell r="H38">
            <v>1.3427166955578032</v>
          </cell>
          <cell r="I38">
            <v>1.8217810891209762</v>
          </cell>
          <cell r="K38">
            <v>0.44875468682355024</v>
          </cell>
          <cell r="L38">
            <v>0.5517962147016704</v>
          </cell>
          <cell r="M38">
            <v>17.620970338011254</v>
          </cell>
          <cell r="N38">
            <v>23.907910462388831</v>
          </cell>
          <cell r="O38">
            <v>0.80590323302711542</v>
          </cell>
          <cell r="P38">
            <v>1.1988154339881865</v>
          </cell>
          <cell r="Q38">
            <v>1.6200019283075182</v>
          </cell>
          <cell r="R38">
            <v>2.3922726978525271</v>
          </cell>
          <cell r="S38">
            <v>0.14967427503135988</v>
          </cell>
          <cell r="T38">
            <v>0.23672269287340766</v>
          </cell>
        </row>
        <row r="39">
          <cell r="B39" t="str">
            <v>CPA_I</v>
          </cell>
          <cell r="C39" t="str">
            <v>Accommodation and food services</v>
          </cell>
          <cell r="D39">
            <v>1.8977071275848327</v>
          </cell>
          <cell r="E39">
            <v>2.4341358696346123</v>
          </cell>
          <cell r="F39">
            <v>1.4740104172385593</v>
          </cell>
          <cell r="G39">
            <v>1.8124676856753952</v>
          </cell>
          <cell r="H39">
            <v>1.3895144026253159</v>
          </cell>
          <cell r="I39">
            <v>1.6887316582504488</v>
          </cell>
          <cell r="K39">
            <v>0.28013445654332314</v>
          </cell>
          <cell r="L39">
            <v>0.34445797953057328</v>
          </cell>
          <cell r="M39">
            <v>18.225240774715928</v>
          </cell>
          <cell r="N39">
            <v>22.149853947069104</v>
          </cell>
          <cell r="O39">
            <v>0.83240828324911231</v>
          </cell>
          <cell r="P39">
            <v>1.077683149712511</v>
          </cell>
          <cell r="Q39">
            <v>1.7537654138052556</v>
          </cell>
          <cell r="R39">
            <v>2.2358543115549732</v>
          </cell>
          <cell r="S39">
            <v>0.14394172971779662</v>
          </cell>
          <cell r="T39">
            <v>0.19828157716929831</v>
          </cell>
        </row>
        <row r="40">
          <cell r="B40" t="str">
            <v>CPA_J58</v>
          </cell>
          <cell r="C40" t="str">
            <v>Publishing services</v>
          </cell>
          <cell r="D40">
            <v>2.1102882141279755</v>
          </cell>
          <cell r="E40">
            <v>2.6759670038656793</v>
          </cell>
          <cell r="F40">
            <v>1.89946752087337</v>
          </cell>
          <cell r="G40">
            <v>2.3356168052208237</v>
          </cell>
          <cell r="H40">
            <v>2.6887305262830146</v>
          </cell>
          <cell r="I40">
            <v>3.6166775247223324</v>
          </cell>
          <cell r="K40">
            <v>0.29540945128281504</v>
          </cell>
          <cell r="L40">
            <v>0.36324036671075155</v>
          </cell>
          <cell r="M40">
            <v>11.991646551181478</v>
          </cell>
          <cell r="N40">
            <v>16.130258552175572</v>
          </cell>
          <cell r="O40">
            <v>0.78407972851486918</v>
          </cell>
          <cell r="P40">
            <v>1.0427287880039606</v>
          </cell>
          <cell r="Q40">
            <v>1.9118678776973188</v>
          </cell>
          <cell r="R40">
            <v>2.4202438144209637</v>
          </cell>
          <cell r="S40">
            <v>0.19842034486577576</v>
          </cell>
          <cell r="T40">
            <v>0.25572320120311259</v>
          </cell>
        </row>
        <row r="41">
          <cell r="B41" t="str">
            <v>CPA_J59_60</v>
          </cell>
          <cell r="C41" t="str">
            <v>Motion picture, video and television programme production services, sound recording and music publishing; programming and broadcasting services</v>
          </cell>
          <cell r="D41">
            <v>2.1632058887858072</v>
          </cell>
          <cell r="E41">
            <v>2.683602118607491</v>
          </cell>
          <cell r="F41">
            <v>2.271514729561555</v>
          </cell>
          <cell r="G41">
            <v>2.7930922310433632</v>
          </cell>
          <cell r="H41">
            <v>3.7700628174822879</v>
          </cell>
          <cell r="I41">
            <v>5.0131107537427022</v>
          </cell>
          <cell r="K41">
            <v>0.27176193891333933</v>
          </cell>
          <cell r="L41">
            <v>0.33416299282313755</v>
          </cell>
          <cell r="M41">
            <v>11.547279258909544</v>
          </cell>
          <cell r="N41">
            <v>15.354595568242534</v>
          </cell>
          <cell r="O41">
            <v>0.80551494792885214</v>
          </cell>
          <cell r="P41">
            <v>1.0434591626438137</v>
          </cell>
          <cell r="Q41">
            <v>1.9892766350211544</v>
          </cell>
          <cell r="R41">
            <v>2.4569571024569639</v>
          </cell>
          <cell r="S41">
            <v>0.17392926899398425</v>
          </cell>
          <cell r="T41">
            <v>0.22664503443710954</v>
          </cell>
        </row>
        <row r="42">
          <cell r="B42" t="str">
            <v>CPA_J61</v>
          </cell>
          <cell r="C42" t="str">
            <v>Telecommunications services</v>
          </cell>
          <cell r="D42">
            <v>1.9551244886551606</v>
          </cell>
          <cell r="E42">
            <v>2.3084359813738997</v>
          </cell>
          <cell r="F42">
            <v>2.3418896743990238</v>
          </cell>
          <cell r="G42">
            <v>2.8796264318246947</v>
          </cell>
          <cell r="H42">
            <v>3.509614520587216</v>
          </cell>
          <cell r="I42">
            <v>4.793980712718457</v>
          </cell>
          <cell r="K42">
            <v>0.18450674851067092</v>
          </cell>
          <cell r="L42">
            <v>0.22687256179038606</v>
          </cell>
          <cell r="M42">
            <v>7.0633891726502407</v>
          </cell>
          <cell r="N42">
            <v>9.6482822433855233</v>
          </cell>
          <cell r="O42">
            <v>0.80003360054080719</v>
          </cell>
          <cell r="P42">
            <v>0.96158055431781186</v>
          </cell>
          <cell r="Q42">
            <v>1.7718820563883988</v>
          </cell>
          <cell r="R42">
            <v>2.0894033499645688</v>
          </cell>
          <cell r="S42">
            <v>0.1832424362329628</v>
          </cell>
          <cell r="T42">
            <v>0.21903263745118345</v>
          </cell>
        </row>
        <row r="43">
          <cell r="B43" t="str">
            <v>CPA_J62_63</v>
          </cell>
          <cell r="C43" t="str">
            <v>Computer programming, consultancy and related services; Information services</v>
          </cell>
          <cell r="D43">
            <v>1.8017751447582682</v>
          </cell>
          <cell r="E43">
            <v>2.3404692385980446</v>
          </cell>
          <cell r="F43">
            <v>1.565042145009337</v>
          </cell>
          <cell r="G43">
            <v>1.9244018097671616</v>
          </cell>
          <cell r="H43">
            <v>1.8311848296097346</v>
          </cell>
          <cell r="I43">
            <v>2.4352886507607439</v>
          </cell>
          <cell r="K43">
            <v>0.2813174712530585</v>
          </cell>
          <cell r="L43">
            <v>0.34591263406218203</v>
          </cell>
          <cell r="M43">
            <v>11.946690996442339</v>
          </cell>
          <cell r="N43">
            <v>15.887877906886153</v>
          </cell>
          <cell r="O43">
            <v>0.81730185397459276</v>
          </cell>
          <cell r="P43">
            <v>1.0636125222402228</v>
          </cell>
          <cell r="Q43">
            <v>1.6374297800748752</v>
          </cell>
          <cell r="R43">
            <v>2.1215545511137126</v>
          </cell>
          <cell r="S43">
            <v>0.16434536558268117</v>
          </cell>
          <cell r="T43">
            <v>0.21891469154836921</v>
          </cell>
        </row>
        <row r="44">
          <cell r="B44" t="str">
            <v>CPA_K64</v>
          </cell>
          <cell r="C44" t="str">
            <v>Financial services, except insurance and pension funding</v>
          </cell>
          <cell r="D44">
            <v>1.5124102491318081</v>
          </cell>
          <cell r="E44">
            <v>2.0016103471555069</v>
          </cell>
          <cell r="F44">
            <v>1.3840600180073748</v>
          </cell>
          <cell r="G44">
            <v>1.7018631811118863</v>
          </cell>
          <cell r="H44">
            <v>1.9668464894589153</v>
          </cell>
          <cell r="I44">
            <v>2.9663292873940859</v>
          </cell>
          <cell r="K44">
            <v>0.25547065781216521</v>
          </cell>
          <cell r="L44">
            <v>0.31413096305671984</v>
          </cell>
          <cell r="M44">
            <v>7.0431428054441625</v>
          </cell>
          <cell r="N44">
            <v>10.622222370204138</v>
          </cell>
          <cell r="O44">
            <v>0.87293222409970239</v>
          </cell>
          <cell r="P44">
            <v>1.0966124248625273</v>
          </cell>
          <cell r="Q44">
            <v>1.4115055919327095</v>
          </cell>
          <cell r="R44">
            <v>1.8511500731999211</v>
          </cell>
          <cell r="S44">
            <v>0.10090465760713732</v>
          </cell>
          <cell r="T44">
            <v>0.15046027723760202</v>
          </cell>
        </row>
        <row r="45">
          <cell r="B45" t="str">
            <v>CPA_K65</v>
          </cell>
          <cell r="C45" t="str">
            <v>Insurance, reinsurance and pension funding services, except compulsory social security</v>
          </cell>
          <cell r="D45">
            <v>1.9704169601149872</v>
          </cell>
          <cell r="E45">
            <v>2.4010942952311778</v>
          </cell>
          <cell r="F45">
            <v>2.5202243506837583</v>
          </cell>
          <cell r="G45">
            <v>3.0989097111158999</v>
          </cell>
          <cell r="H45">
            <v>5.000050112649614</v>
          </cell>
          <cell r="I45">
            <v>6.9862639008605374</v>
          </cell>
          <cell r="K45">
            <v>0.22490883086780047</v>
          </cell>
          <cell r="L45">
            <v>0.27655163315236431</v>
          </cell>
          <cell r="M45">
            <v>7.9320455492323436</v>
          </cell>
          <cell r="N45">
            <v>11.082961616802246</v>
          </cell>
          <cell r="O45">
            <v>0.82960986396068803</v>
          </cell>
          <cell r="P45">
            <v>1.0265313142465002</v>
          </cell>
          <cell r="Q45">
            <v>1.8544357050048186</v>
          </cell>
          <cell r="R45">
            <v>2.2414857369971077</v>
          </cell>
          <cell r="S45">
            <v>0.11598125569637104</v>
          </cell>
          <cell r="T45">
            <v>0.15960856135043941</v>
          </cell>
        </row>
        <row r="46">
          <cell r="B46" t="str">
            <v>CPA_K66</v>
          </cell>
          <cell r="C46" t="str">
            <v>Services auxiliary to financial services and insurance services</v>
          </cell>
          <cell r="D46">
            <v>1.6534229279762367</v>
          </cell>
          <cell r="E46">
            <v>2.1031408808486658</v>
          </cell>
          <cell r="F46">
            <v>1.6055729463951782</v>
          </cell>
          <cell r="G46">
            <v>1.9742391561842814</v>
          </cell>
          <cell r="H46">
            <v>1.4757607434378808</v>
          </cell>
          <cell r="I46">
            <v>1.8259782945209078</v>
          </cell>
          <cell r="K46">
            <v>0.23485224494925211</v>
          </cell>
          <cell r="L46">
            <v>0.28877822022200217</v>
          </cell>
          <cell r="M46">
            <v>13.864464160277095</v>
          </cell>
          <cell r="N46">
            <v>17.154684954454918</v>
          </cell>
          <cell r="O46">
            <v>0.80488961392359604</v>
          </cell>
          <cell r="P46">
            <v>1.0105171319709829</v>
          </cell>
          <cell r="Q46">
            <v>1.4881592088186255</v>
          </cell>
          <cell r="R46">
            <v>1.8923210577346368</v>
          </cell>
          <cell r="S46">
            <v>0.1652637201033198</v>
          </cell>
          <cell r="T46">
            <v>0.21081982670176477</v>
          </cell>
        </row>
        <row r="47">
          <cell r="B47" t="str">
            <v>CPA_L68A</v>
          </cell>
          <cell r="C47" t="str">
            <v>Imputed rents of owner-occupied dwellings</v>
          </cell>
          <cell r="D47">
            <v>1.0979584387107866</v>
          </cell>
          <cell r="E47">
            <v>1.1257668940463743</v>
          </cell>
          <cell r="F47">
            <v>1</v>
          </cell>
          <cell r="G47">
            <v>1</v>
          </cell>
          <cell r="H47">
            <v>1</v>
          </cell>
          <cell r="I47">
            <v>1</v>
          </cell>
          <cell r="K47">
            <v>1.4522164664363284E-2</v>
          </cell>
          <cell r="L47">
            <v>1.7856694818701301E-2</v>
          </cell>
          <cell r="M47">
            <v>0.53419502153799803</v>
          </cell>
          <cell r="N47">
            <v>0.73764689045876264</v>
          </cell>
          <cell r="O47">
            <v>0.98927518570128559</v>
          </cell>
          <cell r="P47">
            <v>1.0019902299081389</v>
          </cell>
          <cell r="Q47">
            <v>1.0917073529987216</v>
          </cell>
          <cell r="R47">
            <v>1.1166988318848616</v>
          </cell>
          <cell r="S47">
            <v>6.2510857731617551E-3</v>
          </cell>
          <cell r="T47">
            <v>9.0680623859800032E-3</v>
          </cell>
        </row>
        <row r="48">
          <cell r="B48" t="str">
            <v>CPA_L68B</v>
          </cell>
          <cell r="C48" t="str">
            <v>Real estate services excluding imputed rents</v>
          </cell>
          <cell r="D48">
            <v>1.4571311691898228</v>
          </cell>
          <cell r="E48">
            <v>1.6262604938631198</v>
          </cell>
          <cell r="F48">
            <v>2.675885462447702</v>
          </cell>
          <cell r="G48">
            <v>3.2903131989670906</v>
          </cell>
          <cell r="H48">
            <v>1.8450068582523675</v>
          </cell>
          <cell r="I48">
            <v>2.1786120101540103</v>
          </cell>
          <cell r="K48">
            <v>8.8322917358698738E-2</v>
          </cell>
          <cell r="L48">
            <v>0.10860332582799619</v>
          </cell>
          <cell r="M48">
            <v>6.8433534047511415</v>
          </cell>
          <cell r="N48">
            <v>8.0807352290502212</v>
          </cell>
          <cell r="O48">
            <v>0.9344334955266097</v>
          </cell>
          <cell r="P48">
            <v>1.0117656167805411</v>
          </cell>
          <cell r="Q48">
            <v>1.4025205361927815</v>
          </cell>
          <cell r="R48">
            <v>1.5545171823779655</v>
          </cell>
          <cell r="S48">
            <v>5.4610635314126695E-2</v>
          </cell>
          <cell r="T48">
            <v>7.1743314795849181E-2</v>
          </cell>
        </row>
        <row r="49">
          <cell r="B49" t="str">
            <v>CPA_M69_70</v>
          </cell>
          <cell r="C49" t="str">
            <v>Legal and accounting services; services of head offices; management consultancy services</v>
          </cell>
          <cell r="D49">
            <v>1.6923575035013254</v>
          </cell>
          <cell r="E49">
            <v>2.082371730234998</v>
          </cell>
          <cell r="F49">
            <v>1.745466672521222</v>
          </cell>
          <cell r="G49">
            <v>2.146254804830233</v>
          </cell>
          <cell r="H49">
            <v>1.5121938517160725</v>
          </cell>
          <cell r="I49">
            <v>1.7919137276437078</v>
          </cell>
          <cell r="K49">
            <v>0.20367369397977333</v>
          </cell>
          <cell r="L49">
            <v>0.25044055621537292</v>
          </cell>
          <cell r="M49">
            <v>15.425860798781487</v>
          </cell>
          <cell r="N49">
            <v>18.279277947525653</v>
          </cell>
          <cell r="O49">
            <v>0.87919293691227851</v>
          </cell>
          <cell r="P49">
            <v>1.057521724842978</v>
          </cell>
          <cell r="Q49">
            <v>1.5872739326688181</v>
          </cell>
          <cell r="R49">
            <v>1.937779999801396</v>
          </cell>
          <cell r="S49">
            <v>0.10508357404717308</v>
          </cell>
          <cell r="T49">
            <v>0.14459173593954316</v>
          </cell>
        </row>
        <row r="50">
          <cell r="B50" t="str">
            <v>CPA_M71</v>
          </cell>
          <cell r="C50" t="str">
            <v>Architectural and engineering services; technical testing and analysis services</v>
          </cell>
          <cell r="D50">
            <v>1.9394274434049454</v>
          </cell>
          <cell r="E50">
            <v>2.3346526632652265</v>
          </cell>
          <cell r="F50">
            <v>2.1393057020104407</v>
          </cell>
          <cell r="G50">
            <v>2.630525815373193</v>
          </cell>
          <cell r="H50">
            <v>1.556604979247201</v>
          </cell>
          <cell r="I50">
            <v>1.812256892380153</v>
          </cell>
          <cell r="K50">
            <v>0.20639498501648396</v>
          </cell>
          <cell r="L50">
            <v>0.25378670086243466</v>
          </cell>
          <cell r="M50">
            <v>17.605924523211225</v>
          </cell>
          <cell r="N50">
            <v>20.497466273906419</v>
          </cell>
          <cell r="O50">
            <v>0.82075219948441069</v>
          </cell>
          <cell r="P50">
            <v>1.0014636443144911</v>
          </cell>
          <cell r="Q50">
            <v>1.7769888323217855</v>
          </cell>
          <cell r="R50">
            <v>2.1321780227392746</v>
          </cell>
          <cell r="S50">
            <v>0.16243861440553006</v>
          </cell>
          <cell r="T50">
            <v>0.20247464617021324</v>
          </cell>
        </row>
        <row r="51">
          <cell r="B51" t="str">
            <v>CPA_M72</v>
          </cell>
          <cell r="C51" t="str">
            <v>Scientific research and development services</v>
          </cell>
          <cell r="D51">
            <v>1.7745988876599483</v>
          </cell>
          <cell r="E51">
            <v>2.2851321117854577</v>
          </cell>
          <cell r="F51">
            <v>1.4929625060187759</v>
          </cell>
          <cell r="G51">
            <v>1.8357714887479308</v>
          </cell>
          <cell r="H51">
            <v>1.9719390911025234</v>
          </cell>
          <cell r="I51">
            <v>2.779869826444564</v>
          </cell>
          <cell r="K51">
            <v>0.26661126833214771</v>
          </cell>
          <cell r="L51">
            <v>0.3278296427471874</v>
          </cell>
          <cell r="M51">
            <v>9.1165012165115584</v>
          </cell>
          <cell r="N51">
            <v>12.851657928418261</v>
          </cell>
          <cell r="O51">
            <v>0.83132089817303101</v>
          </cell>
          <cell r="P51">
            <v>1.0647553854714258</v>
          </cell>
          <cell r="Q51">
            <v>1.6279978127131804</v>
          </cell>
          <cell r="R51">
            <v>2.0868143898093372</v>
          </cell>
          <cell r="S51">
            <v>0.14660107078670645</v>
          </cell>
          <cell r="T51">
            <v>0.19831772081536786</v>
          </cell>
        </row>
        <row r="52">
          <cell r="B52" t="str">
            <v>CPA_M73</v>
          </cell>
          <cell r="C52" t="str">
            <v>Advertising and market research services</v>
          </cell>
          <cell r="D52">
            <v>2.1109525117342915</v>
          </cell>
          <cell r="E52">
            <v>2.597890006513889</v>
          </cell>
          <cell r="F52">
            <v>2.470068312730239</v>
          </cell>
          <cell r="G52">
            <v>3.0372370139835616</v>
          </cell>
          <cell r="H52">
            <v>2.1825497689241193</v>
          </cell>
          <cell r="I52">
            <v>2.7132516143683953</v>
          </cell>
          <cell r="K52">
            <v>0.25428907845133936</v>
          </cell>
          <cell r="L52">
            <v>0.3126780734539652</v>
          </cell>
          <cell r="M52">
            <v>14.65114588192727</v>
          </cell>
          <cell r="N52">
            <v>18.213671817473273</v>
          </cell>
          <cell r="O52">
            <v>0.78986209970278976</v>
          </cell>
          <cell r="P52">
            <v>1.0125077553992254</v>
          </cell>
          <cell r="Q52">
            <v>1.9188238009671501</v>
          </cell>
          <cell r="R52">
            <v>2.3564348790654246</v>
          </cell>
          <cell r="S52">
            <v>0.19212871466381692</v>
          </cell>
          <cell r="T52">
            <v>0.24145513420582634</v>
          </cell>
        </row>
        <row r="53">
          <cell r="B53" t="str">
            <v>CPA_M74_75</v>
          </cell>
          <cell r="C53" t="str">
            <v>Other professional, scientific and technical services and veterinary services</v>
          </cell>
          <cell r="D53">
            <v>1.734659394119882</v>
          </cell>
          <cell r="E53">
            <v>2.0808106692493533</v>
          </cell>
          <cell r="F53">
            <v>2.0348321325293894</v>
          </cell>
          <cell r="G53">
            <v>2.5020633795063469</v>
          </cell>
          <cell r="H53">
            <v>1.4715637355362492</v>
          </cell>
          <cell r="I53">
            <v>1.6891041250513792</v>
          </cell>
          <cell r="K53">
            <v>0.18076753115360572</v>
          </cell>
          <cell r="L53">
            <v>0.22227475803666916</v>
          </cell>
          <cell r="M53">
            <v>17.131284536376011</v>
          </cell>
          <cell r="N53">
            <v>19.663792113820289</v>
          </cell>
          <cell r="O53">
            <v>0.78488115793040714</v>
          </cell>
          <cell r="P53">
            <v>0.9431541979973721</v>
          </cell>
          <cell r="Q53">
            <v>1.5350864900051802</v>
          </cell>
          <cell r="R53">
            <v>1.8461728908646269</v>
          </cell>
          <cell r="S53">
            <v>0.19957290527137633</v>
          </cell>
          <cell r="T53">
            <v>0.23463778157498949</v>
          </cell>
        </row>
        <row r="54">
          <cell r="B54" t="str">
            <v>CPA_N77</v>
          </cell>
          <cell r="C54" t="str">
            <v>Rental and leasing services</v>
          </cell>
          <cell r="D54">
            <v>1.9741989041981636</v>
          </cell>
          <cell r="E54">
            <v>2.3673392266499018</v>
          </cell>
          <cell r="F54">
            <v>2.2860155274470353</v>
          </cell>
          <cell r="G54">
            <v>2.8109226529159432</v>
          </cell>
          <cell r="H54">
            <v>2.419215965609498</v>
          </cell>
          <cell r="I54">
            <v>3.0971333980331117</v>
          </cell>
          <cell r="K54">
            <v>0.20530620740874578</v>
          </cell>
          <cell r="L54">
            <v>0.25244792183629355</v>
          </cell>
          <cell r="M54">
            <v>10.264321471759752</v>
          </cell>
          <cell r="N54">
            <v>13.140609722425642</v>
          </cell>
          <cell r="O54">
            <v>0.71824274783572939</v>
          </cell>
          <cell r="P54">
            <v>0.8980009012155481</v>
          </cell>
          <cell r="Q54">
            <v>1.7084132872483124</v>
          </cell>
          <cell r="R54">
            <v>2.0617287788595715</v>
          </cell>
          <cell r="S54">
            <v>0.26578560976966126</v>
          </cell>
          <cell r="T54">
            <v>0.30561044291978201</v>
          </cell>
        </row>
        <row r="55">
          <cell r="B55" t="str">
            <v>CPA_N78</v>
          </cell>
          <cell r="C55" t="str">
            <v>Employment services</v>
          </cell>
          <cell r="D55">
            <v>1.2091918674308653</v>
          </cell>
          <cell r="E55">
            <v>2.2900622876763075</v>
          </cell>
          <cell r="F55">
            <v>1.0523814906914402</v>
          </cell>
          <cell r="G55">
            <v>1.2940257562456807</v>
          </cell>
          <cell r="H55">
            <v>1.0633685064667391</v>
          </cell>
          <cell r="I55">
            <v>1.3836040838414188</v>
          </cell>
          <cell r="K55">
            <v>0.56445343814390803</v>
          </cell>
          <cell r="L55">
            <v>0.69406132055757019</v>
          </cell>
          <cell r="M55">
            <v>26.258666292951226</v>
          </cell>
          <cell r="N55">
            <v>34.166516779658579</v>
          </cell>
          <cell r="O55">
            <v>0.88754543697832811</v>
          </cell>
          <cell r="P55">
            <v>1.3817589777683117</v>
          </cell>
          <cell r="Q55">
            <v>1.1017050899084553</v>
          </cell>
          <cell r="R55">
            <v>2.073084116907058</v>
          </cell>
          <cell r="S55">
            <v>0.10748677791654007</v>
          </cell>
          <cell r="T55">
            <v>0.21697817751333393</v>
          </cell>
        </row>
        <row r="56">
          <cell r="B56" t="str">
            <v>CPA_N79</v>
          </cell>
          <cell r="C56" t="str">
            <v>Travel agency, tour operator and other reservation services and related services</v>
          </cell>
          <cell r="D56">
            <v>2.5347063851172171</v>
          </cell>
          <cell r="E56">
            <v>3.0647630640774115</v>
          </cell>
          <cell r="F56">
            <v>4.3704252137439417</v>
          </cell>
          <cell r="G56">
            <v>5.3739474157935163</v>
          </cell>
          <cell r="H56">
            <v>3.7454712306184899</v>
          </cell>
          <cell r="I56">
            <v>4.6433090432803334</v>
          </cell>
          <cell r="K56">
            <v>0.27680683016774965</v>
          </cell>
          <cell r="L56">
            <v>0.34036627488236126</v>
          </cell>
          <cell r="M56">
            <v>16.177659955635431</v>
          </cell>
          <cell r="N56">
            <v>20.055653920671524</v>
          </cell>
          <cell r="O56">
            <v>0.79132687196008722</v>
          </cell>
          <cell r="P56">
            <v>1.0336881978152359</v>
          </cell>
          <cell r="Q56">
            <v>2.3487339696023319</v>
          </cell>
          <cell r="R56">
            <v>2.8250962896531902</v>
          </cell>
          <cell r="S56">
            <v>0.18597242272779488</v>
          </cell>
          <cell r="T56">
            <v>0.23966678475113645</v>
          </cell>
        </row>
        <row r="57">
          <cell r="B57" t="str">
            <v>CPA_N80-82</v>
          </cell>
          <cell r="C57" t="str">
            <v>Security and investigation services; services to buildings and landscape; office administrative, office support and other business support services</v>
          </cell>
          <cell r="D57">
            <v>1.9641325071759812</v>
          </cell>
          <cell r="E57">
            <v>2.590755223565115</v>
          </cell>
          <cell r="F57">
            <v>1.6300226533136624</v>
          </cell>
          <cell r="G57">
            <v>2.0043029218101758</v>
          </cell>
          <cell r="H57">
            <v>1.5176882933941436</v>
          </cell>
          <cell r="I57">
            <v>1.8453503055216396</v>
          </cell>
          <cell r="K57">
            <v>0.32723566124106268</v>
          </cell>
          <cell r="L57">
            <v>0.40237440296465449</v>
          </cell>
          <cell r="M57">
            <v>21.234764210785976</v>
          </cell>
          <cell r="N57">
            <v>25.819253396505829</v>
          </cell>
          <cell r="O57">
            <v>0.86129883230784998</v>
          </cell>
          <cell r="P57">
            <v>1.1478136870078139</v>
          </cell>
          <cell r="Q57">
            <v>1.8459077468055962</v>
          </cell>
          <cell r="R57">
            <v>2.4090540344087663</v>
          </cell>
          <cell r="S57">
            <v>0.11822476763328552</v>
          </cell>
          <cell r="T57">
            <v>0.18170120010056626</v>
          </cell>
        </row>
        <row r="58">
          <cell r="B58" t="str">
            <v>CPA_O</v>
          </cell>
          <cell r="C58" t="str">
            <v>Public administration and defence services; compulsory social security services</v>
          </cell>
          <cell r="D58">
            <v>1.4795458038397551</v>
          </cell>
          <cell r="E58">
            <v>2.2477134056434886</v>
          </cell>
          <cell r="F58">
            <v>1.2014022707697389</v>
          </cell>
          <cell r="G58">
            <v>1.4772641819903629</v>
          </cell>
          <cell r="H58">
            <v>1.3801115935543895</v>
          </cell>
          <cell r="I58">
            <v>1.9801054366327</v>
          </cell>
          <cell r="K58">
            <v>0.40115339987786758</v>
          </cell>
          <cell r="L58">
            <v>0.4932648818314167</v>
          </cell>
          <cell r="M58">
            <v>12.927311519277524</v>
          </cell>
          <cell r="N58">
            <v>18.547369603961791</v>
          </cell>
          <cell r="O58">
            <v>0.92070425314303084</v>
          </cell>
          <cell r="P58">
            <v>1.2719386132445549</v>
          </cell>
          <cell r="Q58">
            <v>1.4381194007109201</v>
          </cell>
          <cell r="R58">
            <v>2.1284721790231615</v>
          </cell>
          <cell r="S58">
            <v>4.1426414798817625E-2</v>
          </cell>
          <cell r="T58">
            <v>0.11924124280318141</v>
          </cell>
        </row>
        <row r="59">
          <cell r="B59" t="str">
            <v>CPA_P</v>
          </cell>
          <cell r="C59" t="str">
            <v>Education services</v>
          </cell>
          <cell r="D59">
            <v>1.3089462531777847</v>
          </cell>
          <cell r="E59">
            <v>2.3301884228165406</v>
          </cell>
          <cell r="F59">
            <v>1.0944634900263286</v>
          </cell>
          <cell r="G59">
            <v>1.3457704814193248</v>
          </cell>
          <cell r="H59">
            <v>1.1292674773616678</v>
          </cell>
          <cell r="I59">
            <v>1.5144549654209352</v>
          </cell>
          <cell r="K59">
            <v>0.53331430209667841</v>
          </cell>
          <cell r="L59">
            <v>0.65577212179384126</v>
          </cell>
          <cell r="M59">
            <v>21.904745234464471</v>
          </cell>
          <cell r="N59">
            <v>29.376344268870508</v>
          </cell>
          <cell r="O59">
            <v>0.95651502577880043</v>
          </cell>
          <cell r="P59">
            <v>1.4234643466294952</v>
          </cell>
          <cell r="Q59">
            <v>1.2811852284712359</v>
          </cell>
          <cell r="R59">
            <v>2.1989763036015666</v>
          </cell>
          <cell r="S59">
            <v>2.7761026195010183E-2</v>
          </cell>
          <cell r="T59">
            <v>0.13121212670308274</v>
          </cell>
        </row>
        <row r="60">
          <cell r="B60" t="str">
            <v>CPA_Q86</v>
          </cell>
          <cell r="C60" t="str">
            <v>Human health services</v>
          </cell>
          <cell r="D60">
            <v>1.6680661122754474</v>
          </cell>
          <cell r="E60">
            <v>2.3588265356770139</v>
          </cell>
          <cell r="F60">
            <v>1.3307556136717587</v>
          </cell>
          <cell r="G60">
            <v>1.6363192003960128</v>
          </cell>
          <cell r="H60">
            <v>1.4343460232899126</v>
          </cell>
          <cell r="I60">
            <v>1.909460025844586</v>
          </cell>
          <cell r="K60">
            <v>0.36072973098312572</v>
          </cell>
          <cell r="L60">
            <v>0.44355926730433587</v>
          </cell>
          <cell r="M60">
            <v>15.256972669970809</v>
          </cell>
          <cell r="N60">
            <v>20.310705335865997</v>
          </cell>
          <cell r="O60">
            <v>0.86061378682255441</v>
          </cell>
          <cell r="P60">
            <v>1.1764547500800702</v>
          </cell>
          <cell r="Q60">
            <v>1.5710935768537431</v>
          </cell>
          <cell r="R60">
            <v>2.1918804680525863</v>
          </cell>
          <cell r="S60">
            <v>9.6972519718638156E-2</v>
          </cell>
          <cell r="T60">
            <v>0.16694605597947601</v>
          </cell>
        </row>
        <row r="61">
          <cell r="B61" t="str">
            <v>CPA_Q87_88</v>
          </cell>
          <cell r="C61" t="str">
            <v>Residential care services; social work services without accommodation</v>
          </cell>
          <cell r="D61">
            <v>1.789324968355966</v>
          </cell>
          <cell r="E61">
            <v>2.6525252832613537</v>
          </cell>
          <cell r="F61">
            <v>1.3414051757497605</v>
          </cell>
          <cell r="G61">
            <v>1.6494140787681304</v>
          </cell>
          <cell r="H61">
            <v>1.3174750683971836</v>
          </cell>
          <cell r="I61">
            <v>1.6331896491694977</v>
          </cell>
          <cell r="K61">
            <v>0.45078149649484384</v>
          </cell>
          <cell r="L61">
            <v>0.55428841352962466</v>
          </cell>
          <cell r="M61">
            <v>26.353856312415598</v>
          </cell>
          <cell r="N61">
            <v>32.669191529749476</v>
          </cell>
          <cell r="O61">
            <v>0.88952168159969891</v>
          </cell>
          <cell r="P61">
            <v>1.2842084785087569</v>
          </cell>
          <cell r="Q61">
            <v>1.7188176743201158</v>
          </cell>
          <cell r="R61">
            <v>2.4945764205047682</v>
          </cell>
          <cell r="S61">
            <v>7.0507297537853134E-2</v>
          </cell>
          <cell r="T61">
            <v>0.15794887132976274</v>
          </cell>
        </row>
        <row r="62">
          <cell r="B62" t="str">
            <v>CPA_R90-92</v>
          </cell>
          <cell r="C62" t="str">
            <v>Creative, arts, entertainment, library, archive, museum, other cultural services; gambling and betting services</v>
          </cell>
          <cell r="D62">
            <v>2.0312347276472051</v>
          </cell>
          <cell r="E62">
            <v>2.5672249170628172</v>
          </cell>
          <cell r="F62">
            <v>1.9219411058445808</v>
          </cell>
          <cell r="G62">
            <v>2.363250698485913</v>
          </cell>
          <cell r="H62">
            <v>1.9004182822720141</v>
          </cell>
          <cell r="I62">
            <v>2.3732506671038966</v>
          </cell>
          <cell r="K62">
            <v>0.27990543506440568</v>
          </cell>
          <cell r="L62">
            <v>0.34417637091708664</v>
          </cell>
          <cell r="M62">
            <v>15.760995455131782</v>
          </cell>
          <cell r="N62">
            <v>19.682400094254142</v>
          </cell>
          <cell r="O62">
            <v>0.86971538078875632</v>
          </cell>
          <cell r="P62">
            <v>1.114789724926726</v>
          </cell>
          <cell r="Q62">
            <v>1.9441849492115135</v>
          </cell>
          <cell r="R62">
            <v>2.4258797193922956</v>
          </cell>
          <cell r="S62">
            <v>8.7050239243025018E-2</v>
          </cell>
          <cell r="T62">
            <v>0.14134566162671805</v>
          </cell>
        </row>
        <row r="63">
          <cell r="B63" t="str">
            <v>CPA_R93</v>
          </cell>
          <cell r="C63" t="str">
            <v>Sporting services and amusement and recreation services</v>
          </cell>
          <cell r="D63">
            <v>2.1024836748071785</v>
          </cell>
          <cell r="E63">
            <v>2.6915710753985786</v>
          </cell>
          <cell r="F63">
            <v>1.8708230674006801</v>
          </cell>
          <cell r="G63">
            <v>2.3003951095761321</v>
          </cell>
          <cell r="H63">
            <v>1.9584683984206392</v>
          </cell>
          <cell r="I63">
            <v>2.4932989713229308</v>
          </cell>
          <cell r="K63">
            <v>0.30763392392176664</v>
          </cell>
          <cell r="L63">
            <v>0.37827178126074595</v>
          </cell>
          <cell r="M63">
            <v>15.782103779496142</v>
          </cell>
          <cell r="N63">
            <v>20.091977562906784</v>
          </cell>
          <cell r="O63">
            <v>0.86822231793626747</v>
          </cell>
          <cell r="P63">
            <v>1.1375746515998464</v>
          </cell>
          <cell r="Q63">
            <v>2.0091084416463323</v>
          </cell>
          <cell r="R63">
            <v>2.5385217138438172</v>
          </cell>
          <cell r="S63">
            <v>9.3375244864045998E-2</v>
          </cell>
          <cell r="T63">
            <v>0.15304937671876273</v>
          </cell>
        </row>
        <row r="64">
          <cell r="B64" t="str">
            <v>CPA_S94</v>
          </cell>
          <cell r="C64" t="str">
            <v>Services furnished by membership organisations</v>
          </cell>
          <cell r="D64">
            <v>1.9953207830565118</v>
          </cell>
          <cell r="E64">
            <v>2.7893191583960331</v>
          </cell>
          <cell r="F64">
            <v>1.5145604533452586</v>
          </cell>
          <cell r="G64">
            <v>1.8623286834246862</v>
          </cell>
          <cell r="H64">
            <v>1.5894318135315366</v>
          </cell>
          <cell r="I64">
            <v>2.0530784564615807</v>
          </cell>
          <cell r="K64">
            <v>0.41464277719738168</v>
          </cell>
          <cell r="L64">
            <v>0.50985164418096995</v>
          </cell>
          <cell r="M64">
            <v>19.914032582001923</v>
          </cell>
          <cell r="N64">
            <v>25.723073445057175</v>
          </cell>
          <cell r="O64">
            <v>0.85658383037731611</v>
          </cell>
          <cell r="P64">
            <v>1.2196289661383013</v>
          </cell>
          <cell r="Q64">
            <v>1.903133351877587</v>
          </cell>
          <cell r="R64">
            <v>2.6167002650147198</v>
          </cell>
          <cell r="S64">
            <v>9.218743527896657E-2</v>
          </cell>
          <cell r="T64">
            <v>0.17261890214597866</v>
          </cell>
        </row>
        <row r="65">
          <cell r="B65" t="str">
            <v>CPA_S95</v>
          </cell>
          <cell r="C65" t="str">
            <v>Repair services of computers and personal and household goods</v>
          </cell>
          <cell r="D65">
            <v>1.8098525812332467</v>
          </cell>
          <cell r="E65">
            <v>2.2075455446991965</v>
          </cell>
          <cell r="F65">
            <v>1.7574581049428459</v>
          </cell>
          <cell r="G65">
            <v>2.1609996692592581</v>
          </cell>
          <cell r="H65">
            <v>1.2427034845949907</v>
          </cell>
          <cell r="I65">
            <v>1.394756077352346</v>
          </cell>
          <cell r="K65">
            <v>0.20768369302124162</v>
          </cell>
          <cell r="L65">
            <v>0.25537131762468951</v>
          </cell>
          <cell r="M65">
            <v>23.779702156230055</v>
          </cell>
          <cell r="N65">
            <v>26.689298381455792</v>
          </cell>
          <cell r="O65">
            <v>0.7984671686678716</v>
          </cell>
          <cell r="P65">
            <v>0.98030695625049147</v>
          </cell>
          <cell r="Q65">
            <v>1.6233362790914305</v>
          </cell>
          <cell r="R65">
            <v>1.9807432324688958</v>
          </cell>
          <cell r="S65">
            <v>0.18651630380488071</v>
          </cell>
          <cell r="T65">
            <v>0.22680231622975167</v>
          </cell>
        </row>
        <row r="66">
          <cell r="B66" t="str">
            <v>CPA_S96</v>
          </cell>
          <cell r="C66" t="str">
            <v>Other personal services</v>
          </cell>
          <cell r="D66">
            <v>1.5821300385321435</v>
          </cell>
          <cell r="E66">
            <v>1.9504448460828694</v>
          </cell>
          <cell r="F66">
            <v>1.4571756932812605</v>
          </cell>
          <cell r="G66">
            <v>1.7917674295489621</v>
          </cell>
          <cell r="H66">
            <v>1.1846553690354344</v>
          </cell>
          <cell r="I66">
            <v>1.3352441284869703</v>
          </cell>
          <cell r="K66">
            <v>0.19234179745071592</v>
          </cell>
          <cell r="L66">
            <v>0.23650666807175214</v>
          </cell>
          <cell r="M66">
            <v>21.198418830638808</v>
          </cell>
          <cell r="N66">
            <v>23.893078963432661</v>
          </cell>
          <cell r="O66">
            <v>0.92256359696613843</v>
          </cell>
          <cell r="P66">
            <v>1.0909706157498436</v>
          </cell>
          <cell r="Q66">
            <v>1.5194194175346438</v>
          </cell>
          <cell r="R66">
            <v>1.8504242009818204</v>
          </cell>
          <cell r="S66">
            <v>6.2710623110120101E-2</v>
          </cell>
          <cell r="T66">
            <v>0.1000206493774642</v>
          </cell>
        </row>
        <row r="67">
          <cell r="B67" t="str">
            <v>CPA_T</v>
          </cell>
          <cell r="C67" t="str">
            <v>Services of households as employers; undifferentiated goods and services produced by households for own use</v>
          </cell>
          <cell r="D67">
            <v>1</v>
          </cell>
          <cell r="E67">
            <v>2.7682968193406614</v>
          </cell>
          <cell r="F67">
            <v>1</v>
          </cell>
          <cell r="G67">
            <v>1.2296166054721032</v>
          </cell>
          <cell r="H67">
            <v>1</v>
          </cell>
          <cell r="I67">
            <v>1.1531479582396784</v>
          </cell>
          <cell r="K67">
            <v>0.92344207098305464</v>
          </cell>
          <cell r="L67">
            <v>1.1354797046723126</v>
          </cell>
          <cell r="M67">
            <v>84.475111224979003</v>
          </cell>
          <cell r="N67">
            <v>97.412302031154269</v>
          </cell>
          <cell r="O67">
            <v>1</v>
          </cell>
          <cell r="P67">
            <v>1.8085300660328618</v>
          </cell>
          <cell r="Q67">
            <v>1</v>
          </cell>
          <cell r="R67">
            <v>2.589169628146367</v>
          </cell>
          <cell r="S67">
            <v>0</v>
          </cell>
          <cell r="T67">
            <v>0.17912720158277881</v>
          </cell>
        </row>
        <row r="68">
          <cell r="B68" t="str">
            <v>CPA_U</v>
          </cell>
          <cell r="C68" t="str">
            <v>Services provided by extraterritorial organisations and bodies</v>
          </cell>
          <cell r="D68">
            <v>1</v>
          </cell>
          <cell r="E68">
            <v>1</v>
          </cell>
          <cell r="F68">
            <v>1</v>
          </cell>
          <cell r="G68">
            <v>1</v>
          </cell>
          <cell r="H68">
            <v>1</v>
          </cell>
          <cell r="I68">
            <v>1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EMPL"/>
      <sheetName val="USE_Data"/>
      <sheetName val="Sets"/>
      <sheetName val="Dimensions"/>
      <sheetName val="unit"/>
      <sheetName val="stk_flow"/>
      <sheetName val="induse"/>
      <sheetName val="prod_na"/>
      <sheetName val="SIOT_Eurostat"/>
      <sheetName val="ID_TypeI"/>
      <sheetName val="TypeI"/>
      <sheetName val="INVERSE_TypeI"/>
      <sheetName val="ID_TypeII"/>
      <sheetName val="TypeII"/>
      <sheetName val="INVERSE_TypeII"/>
      <sheetName val="Output"/>
      <sheetName val="Import"/>
      <sheetName val="Income"/>
      <sheetName val="VA"/>
      <sheetName val="Employment"/>
      <sheetName val="Multiplie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4">
          <cell r="B4" t="str">
            <v>CPA_A01</v>
          </cell>
          <cell r="C4" t="str">
            <v>Products of agriculture, hunting and related services</v>
          </cell>
          <cell r="D4">
            <v>1.8320559819585807</v>
          </cell>
          <cell r="E4">
            <v>2.1177421663624854</v>
          </cell>
          <cell r="F4">
            <v>2.1651560646925057</v>
          </cell>
          <cell r="G4">
            <v>2.7167152350317747</v>
          </cell>
          <cell r="H4">
            <v>1.4582000843081122</v>
          </cell>
          <cell r="I4">
            <v>1.6357744781664418</v>
          </cell>
          <cell r="K4">
            <v>0.16179575316516484</v>
          </cell>
          <cell r="L4">
            <v>0.20301214991154409</v>
          </cell>
          <cell r="M4">
            <v>36.998465553947618</v>
          </cell>
          <cell r="N4">
            <v>41.504006436252439</v>
          </cell>
          <cell r="O4">
            <v>0.45737251704369108</v>
          </cell>
          <cell r="P4">
            <v>0.57074372205589929</v>
          </cell>
          <cell r="Q4">
            <v>1.3459977162388101</v>
          </cell>
          <cell r="R4">
            <v>1.5722380526575501</v>
          </cell>
          <cell r="S4">
            <v>0.48605937360943147</v>
          </cell>
          <cell r="T4">
            <v>0.54550545599509837</v>
          </cell>
        </row>
        <row r="5">
          <cell r="B5" t="str">
            <v>CPA_A02</v>
          </cell>
          <cell r="C5" t="str">
            <v>Products of forestry, logging and related services</v>
          </cell>
          <cell r="D5">
            <v>2.0439302024060804</v>
          </cell>
          <cell r="E5">
            <v>2.489437846739559</v>
          </cell>
          <cell r="F5">
            <v>2.0850769876129065</v>
          </cell>
          <cell r="G5">
            <v>2.6162365433304777</v>
          </cell>
          <cell r="H5">
            <v>1.876723189627534</v>
          </cell>
          <cell r="I5">
            <v>2.2624000161329194</v>
          </cell>
          <cell r="K5">
            <v>0.25230917275952214</v>
          </cell>
          <cell r="L5">
            <v>0.31658326378953444</v>
          </cell>
          <cell r="M5">
            <v>34.18924668739291</v>
          </cell>
          <cell r="N5">
            <v>41.215322901445788</v>
          </cell>
          <cell r="O5">
            <v>0.69308433858484875</v>
          </cell>
          <cell r="P5">
            <v>0.8698788118129579</v>
          </cell>
          <cell r="Q5">
            <v>1.7678032843956071</v>
          </cell>
          <cell r="R5">
            <v>2.1206092821425155</v>
          </cell>
          <cell r="S5">
            <v>0.27612718566086303</v>
          </cell>
          <cell r="T5">
            <v>0.36882919777863959</v>
          </cell>
        </row>
        <row r="6">
          <cell r="B6" t="str">
            <v>CPA_A03</v>
          </cell>
          <cell r="C6" t="str">
            <v>Fish and other fishing products; aquaculture products; support services to fishing</v>
          </cell>
          <cell r="D6">
            <v>1.3874666920428864</v>
          </cell>
          <cell r="E6">
            <v>1.5717022394933673</v>
          </cell>
          <cell r="F6">
            <v>1.6342139804164595</v>
          </cell>
          <cell r="G6">
            <v>2.0505191705568064</v>
          </cell>
          <cell r="H6">
            <v>1.375466500088258</v>
          </cell>
          <cell r="I6">
            <v>1.604723355936543</v>
          </cell>
          <cell r="K6">
            <v>0.10434011438720361</v>
          </cell>
          <cell r="L6">
            <v>0.1309200676122769</v>
          </cell>
          <cell r="M6">
            <v>17.43246535388942</v>
          </cell>
          <cell r="N6">
            <v>20.338033898423518</v>
          </cell>
          <cell r="O6">
            <v>0.36471894026395835</v>
          </cell>
          <cell r="P6">
            <v>0.43783065220805029</v>
          </cell>
          <cell r="Q6">
            <v>0.76241757101668728</v>
          </cell>
          <cell r="R6">
            <v>0.9083172137399006</v>
          </cell>
          <cell r="S6">
            <v>0.62504927428543755</v>
          </cell>
          <cell r="T6">
            <v>0.66338533017473988</v>
          </cell>
        </row>
        <row r="7">
          <cell r="B7" t="str">
            <v>CPA_B</v>
          </cell>
          <cell r="C7" t="str">
            <v>Mining and quarrying</v>
          </cell>
          <cell r="D7">
            <v>1.3980201026102075</v>
          </cell>
          <cell r="E7">
            <v>1.5810829230412642</v>
          </cell>
          <cell r="F7">
            <v>1.7844036640200502</v>
          </cell>
          <cell r="G7">
            <v>2.2389686815385565</v>
          </cell>
          <cell r="H7">
            <v>1.8200247584831906</v>
          </cell>
          <cell r="I7">
            <v>2.4214460059494138</v>
          </cell>
          <cell r="K7">
            <v>0.10367595118392875</v>
          </cell>
          <cell r="L7">
            <v>0.13008671323089618</v>
          </cell>
          <cell r="M7">
            <v>8.7368800655778465</v>
          </cell>
          <cell r="N7">
            <v>11.623953597688336</v>
          </cell>
          <cell r="O7">
            <v>0.29497725585516615</v>
          </cell>
          <cell r="P7">
            <v>0.36762358486301228</v>
          </cell>
          <cell r="Q7">
            <v>0.70419627135473262</v>
          </cell>
          <cell r="R7">
            <v>0.84916720919165323</v>
          </cell>
          <cell r="S7">
            <v>0.69382403019012406</v>
          </cell>
          <cell r="T7">
            <v>0.73191606298409173</v>
          </cell>
        </row>
        <row r="8">
          <cell r="B8" t="str">
            <v>CPA_C10-12</v>
          </cell>
          <cell r="C8" t="str">
            <v>Food, beverages and tobacco products</v>
          </cell>
          <cell r="D8">
            <v>1.7068528650868626</v>
          </cell>
          <cell r="E8">
            <v>1.9618821408480887</v>
          </cell>
          <cell r="F8">
            <v>2.1456941394904798</v>
          </cell>
          <cell r="G8">
            <v>2.6922955132567026</v>
          </cell>
          <cell r="H8">
            <v>2.3206896841342686</v>
          </cell>
          <cell r="I8">
            <v>2.8627725281491214</v>
          </cell>
          <cell r="K8">
            <v>0.14443349382487758</v>
          </cell>
          <cell r="L8">
            <v>0.18122696997301133</v>
          </cell>
          <cell r="M8">
            <v>17.218651753671924</v>
          </cell>
          <cell r="N8">
            <v>21.240704239424161</v>
          </cell>
          <cell r="O8">
            <v>0.35590513843063898</v>
          </cell>
          <cell r="P8">
            <v>0.45711050951558996</v>
          </cell>
          <cell r="Q8">
            <v>1.0735550615985807</v>
          </cell>
          <cell r="R8">
            <v>1.2755176075482093</v>
          </cell>
          <cell r="S8">
            <v>0.63330147532250025</v>
          </cell>
          <cell r="T8">
            <v>0.68636841438114449</v>
          </cell>
        </row>
        <row r="9">
          <cell r="B9" t="str">
            <v>CPA_C13-15</v>
          </cell>
          <cell r="C9" t="str">
            <v>Textiles, wearing apparel, leather and related products</v>
          </cell>
          <cell r="D9">
            <v>1.2584734758395113</v>
          </cell>
          <cell r="E9">
            <v>1.4609321489635116</v>
          </cell>
          <cell r="F9">
            <v>1.3455862894813921</v>
          </cell>
          <cell r="G9">
            <v>1.6883654865789703</v>
          </cell>
          <cell r="H9">
            <v>1.2541323560008744</v>
          </cell>
          <cell r="I9">
            <v>1.4717121010470289</v>
          </cell>
          <cell r="K9">
            <v>0.11466061465753494</v>
          </cell>
          <cell r="L9">
            <v>0.14386964698661187</v>
          </cell>
          <cell r="M9">
            <v>18.404286754842914</v>
          </cell>
          <cell r="N9">
            <v>21.597251198120738</v>
          </cell>
          <cell r="O9">
            <v>0.21090022230298619</v>
          </cell>
          <cell r="P9">
            <v>0.29124356751981195</v>
          </cell>
          <cell r="Q9">
            <v>0.4746741957622459</v>
          </cell>
          <cell r="R9">
            <v>0.6350050791545877</v>
          </cell>
          <cell r="S9">
            <v>0.78379945073214352</v>
          </cell>
          <cell r="T9">
            <v>0.82592740657759156</v>
          </cell>
        </row>
        <row r="10">
          <cell r="B10" t="str">
            <v>CPA_C16</v>
          </cell>
          <cell r="C10" t="str">
            <v>Wood and of products of wood and cork, except furniture; articles of straw and plaiting materials</v>
          </cell>
          <cell r="D10">
            <v>2.4194417648567756</v>
          </cell>
          <cell r="E10">
            <v>2.8631689704098711</v>
          </cell>
          <cell r="F10">
            <v>2.9100056595926111</v>
          </cell>
          <cell r="G10">
            <v>3.6513103320183409</v>
          </cell>
          <cell r="H10">
            <v>2.7965211584795751</v>
          </cell>
          <cell r="I10">
            <v>3.5325095845730274</v>
          </cell>
          <cell r="K10">
            <v>0.25130083756810601</v>
          </cell>
          <cell r="L10">
            <v>0.31531806188505673</v>
          </cell>
          <cell r="M10">
            <v>26.590155525476529</v>
          </cell>
          <cell r="N10">
            <v>33.588152538814171</v>
          </cell>
          <cell r="O10">
            <v>0.66134389541772298</v>
          </cell>
          <cell r="P10">
            <v>0.83743182243883407</v>
          </cell>
          <cell r="Q10">
            <v>2.1023014126813089</v>
          </cell>
          <cell r="R10">
            <v>2.4536974470115829</v>
          </cell>
          <cell r="S10">
            <v>0.31714103167257957</v>
          </cell>
          <cell r="T10">
            <v>0.40947256696578765</v>
          </cell>
        </row>
        <row r="11">
          <cell r="B11" t="str">
            <v>CPA_C17</v>
          </cell>
          <cell r="C11" t="str">
            <v>Paper and paper products</v>
          </cell>
          <cell r="D11">
            <v>1.3444167711242572</v>
          </cell>
          <cell r="E11">
            <v>1.4686247281432714</v>
          </cell>
          <cell r="F11">
            <v>1.8850124074436596</v>
          </cell>
          <cell r="G11">
            <v>2.3652068361425007</v>
          </cell>
          <cell r="H11">
            <v>1.8973858628828797</v>
          </cell>
          <cell r="I11">
            <v>2.4488977315282789</v>
          </cell>
          <cell r="K11">
            <v>7.0344038501300915E-2</v>
          </cell>
          <cell r="L11">
            <v>8.8263716508253806E-2</v>
          </cell>
          <cell r="M11">
            <v>6.7391932782103163</v>
          </cell>
          <cell r="N11">
            <v>8.6980700416226249</v>
          </cell>
          <cell r="O11">
            <v>0.16296106604251928</v>
          </cell>
          <cell r="P11">
            <v>0.21225153414384557</v>
          </cell>
          <cell r="Q11">
            <v>0.51074143658247095</v>
          </cell>
          <cell r="R11">
            <v>0.60910408593669108</v>
          </cell>
          <cell r="S11">
            <v>0.83367587781141461</v>
          </cell>
          <cell r="T11">
            <v>0.85952128738665889</v>
          </cell>
        </row>
        <row r="12">
          <cell r="B12" t="str">
            <v>CPA_C18</v>
          </cell>
          <cell r="C12" t="str">
            <v>Printing and recording services</v>
          </cell>
          <cell r="D12">
            <v>2.128469681741576</v>
          </cell>
          <cell r="E12">
            <v>2.4777546808521818</v>
          </cell>
          <cell r="F12">
            <v>2.2462168024354803</v>
          </cell>
          <cell r="G12">
            <v>2.8184256589501206</v>
          </cell>
          <cell r="H12">
            <v>2.2204087363958864</v>
          </cell>
          <cell r="I12">
            <v>2.8678057143404589</v>
          </cell>
          <cell r="K12">
            <v>0.19781435920084978</v>
          </cell>
          <cell r="L12">
            <v>0.24820625732829951</v>
          </cell>
          <cell r="M12">
            <v>18.892954989344798</v>
          </cell>
          <cell r="N12">
            <v>24.401509231658814</v>
          </cell>
          <cell r="O12">
            <v>0.46671750637267967</v>
          </cell>
          <cell r="P12">
            <v>0.6053271536136966</v>
          </cell>
          <cell r="Q12">
            <v>1.6055204988626504</v>
          </cell>
          <cell r="R12">
            <v>1.8821259492441091</v>
          </cell>
          <cell r="S12">
            <v>0.52303364389786955</v>
          </cell>
          <cell r="T12">
            <v>0.59571347920922935</v>
          </cell>
        </row>
        <row r="13">
          <cell r="B13" t="str">
            <v>CPA_C19</v>
          </cell>
          <cell r="C13" t="str">
            <v>Coke and refined petroleum products</v>
          </cell>
          <cell r="D13">
            <v>1.0071460747572092</v>
          </cell>
          <cell r="E13">
            <v>1.0098562451147846</v>
          </cell>
          <cell r="F13">
            <v>2.2669268038549437</v>
          </cell>
          <cell r="G13">
            <v>2.8444113960945585</v>
          </cell>
          <cell r="H13">
            <v>4.3220476199548514</v>
          </cell>
          <cell r="I13">
            <v>6.4265141639470222</v>
          </cell>
          <cell r="K13">
            <v>1.5348801522370253E-3</v>
          </cell>
          <cell r="L13">
            <v>1.925880707413307E-3</v>
          </cell>
          <cell r="M13">
            <v>8.7781259651331517E-2</v>
          </cell>
          <cell r="N13">
            <v>0.13052320522194666</v>
          </cell>
          <cell r="O13">
            <v>3.0630581552638786E-3</v>
          </cell>
          <cell r="P13">
            <v>4.1385574128420298E-3</v>
          </cell>
          <cell r="Q13">
            <v>1.0591880547286651E-2</v>
          </cell>
          <cell r="R13">
            <v>1.2738116126474379E-2</v>
          </cell>
          <cell r="S13">
            <v>0.99655419957131242</v>
          </cell>
          <cell r="T13">
            <v>0.99711813657334836</v>
          </cell>
        </row>
        <row r="14">
          <cell r="B14" t="str">
            <v>CPA_C20</v>
          </cell>
          <cell r="C14" t="str">
            <v>Chemicals and chemical products</v>
          </cell>
          <cell r="D14">
            <v>1.287232399760615</v>
          </cell>
          <cell r="E14">
            <v>1.3858923605416629</v>
          </cell>
          <cell r="F14">
            <v>2.1088863289023161</v>
          </cell>
          <cell r="G14">
            <v>2.6461111566536486</v>
          </cell>
          <cell r="H14">
            <v>2.3005550424809464</v>
          </cell>
          <cell r="I14">
            <v>2.878999966644574</v>
          </cell>
          <cell r="K14">
            <v>5.5875164895083609E-2</v>
          </cell>
          <cell r="L14">
            <v>7.0108993160243271E-2</v>
          </cell>
          <cell r="M14">
            <v>6.1882699209421608</v>
          </cell>
          <cell r="N14">
            <v>7.7442306604266591</v>
          </cell>
          <cell r="O14">
            <v>0.13224751337900459</v>
          </cell>
          <cell r="P14">
            <v>0.17139955940301171</v>
          </cell>
          <cell r="Q14">
            <v>0.42431864085401361</v>
          </cell>
          <cell r="R14">
            <v>0.50244934488066262</v>
          </cell>
          <cell r="S14">
            <v>0.86292280683320099</v>
          </cell>
          <cell r="T14">
            <v>0.88345214453636733</v>
          </cell>
        </row>
        <row r="15">
          <cell r="B15" t="str">
            <v>CPA_C21</v>
          </cell>
          <cell r="C15" t="str">
            <v>Basic pharmaceutical products and pharmaceutical preparations</v>
          </cell>
          <cell r="D15">
            <v>1.1718196855047753</v>
          </cell>
          <cell r="E15">
            <v>1.3002028692132925</v>
          </cell>
          <cell r="F15">
            <v>1.5368577393305927</v>
          </cell>
          <cell r="G15">
            <v>1.9283620717238561</v>
          </cell>
          <cell r="H15">
            <v>1.6582436555193041</v>
          </cell>
          <cell r="I15">
            <v>2.2846599902617095</v>
          </cell>
          <cell r="K15">
            <v>7.2708639884712822E-2</v>
          </cell>
          <cell r="L15">
            <v>9.1230684436270013E-2</v>
          </cell>
          <cell r="M15">
            <v>5.3598311408217718</v>
          </cell>
          <cell r="N15">
            <v>7.3845551715133482</v>
          </cell>
          <cell r="O15">
            <v>0.16160630299107551</v>
          </cell>
          <cell r="P15">
            <v>0.21255366073855528</v>
          </cell>
          <cell r="Q15">
            <v>0.33616869931700305</v>
          </cell>
          <cell r="R15">
            <v>0.43783779029292191</v>
          </cell>
          <cell r="S15">
            <v>0.83563507332988185</v>
          </cell>
          <cell r="T15">
            <v>0.86234927139862916</v>
          </cell>
        </row>
        <row r="16">
          <cell r="B16" t="str">
            <v>CPA_C22</v>
          </cell>
          <cell r="C16" t="str">
            <v>Rubber and plastic products</v>
          </cell>
          <cell r="D16">
            <v>1.2881925970471693</v>
          </cell>
          <cell r="E16">
            <v>1.4034324519006249</v>
          </cell>
          <cell r="F16">
            <v>1.6245659257437739</v>
          </cell>
          <cell r="G16">
            <v>2.038413337843342</v>
          </cell>
          <cell r="H16">
            <v>1.5766426142364514</v>
          </cell>
          <cell r="I16">
            <v>2.0164888659308535</v>
          </cell>
          <cell r="K16">
            <v>6.5265036002925353E-2</v>
          </cell>
          <cell r="L16">
            <v>8.1890871755346373E-2</v>
          </cell>
          <cell r="M16">
            <v>6.5146751386523363</v>
          </cell>
          <cell r="N16">
            <v>8.3321164629378934</v>
          </cell>
          <cell r="O16">
            <v>0.14806724568701249</v>
          </cell>
          <cell r="P16">
            <v>0.19379882783344582</v>
          </cell>
          <cell r="Q16">
            <v>0.43882856710798368</v>
          </cell>
          <cell r="R16">
            <v>0.53008920536843307</v>
          </cell>
          <cell r="S16">
            <v>0.84936433847818638</v>
          </cell>
          <cell r="T16">
            <v>0.87334364962347311</v>
          </cell>
        </row>
        <row r="17">
          <cell r="B17" t="str">
            <v>CPA_C23</v>
          </cell>
          <cell r="C17" t="str">
            <v>Other non-metallic mineral products</v>
          </cell>
          <cell r="D17">
            <v>1.7933662315851555</v>
          </cell>
          <cell r="E17">
            <v>2.0931940177043158</v>
          </cell>
          <cell r="F17">
            <v>2.1164495430149142</v>
          </cell>
          <cell r="G17">
            <v>2.6556010494796527</v>
          </cell>
          <cell r="H17">
            <v>2.2562112628661661</v>
          </cell>
          <cell r="I17">
            <v>2.9898474647291127</v>
          </cell>
          <cell r="K17">
            <v>0.16980471973544461</v>
          </cell>
          <cell r="L17">
            <v>0.21306134768215801</v>
          </cell>
          <cell r="M17">
            <v>14.542148764700773</v>
          </cell>
          <cell r="N17">
            <v>19.270716059018838</v>
          </cell>
          <cell r="O17">
            <v>0.43180848718343062</v>
          </cell>
          <cell r="P17">
            <v>0.55079162064995513</v>
          </cell>
          <cell r="Q17">
            <v>1.2437601016767936</v>
          </cell>
          <cell r="R17">
            <v>1.4811994421223995</v>
          </cell>
          <cell r="S17">
            <v>0.54962152488460414</v>
          </cell>
          <cell r="T17">
            <v>0.61201021656159715</v>
          </cell>
        </row>
        <row r="18">
          <cell r="B18" t="str">
            <v>CPA_C24</v>
          </cell>
          <cell r="C18" t="str">
            <v>Basic metals</v>
          </cell>
          <cell r="D18">
            <v>1.3568366899145075</v>
          </cell>
          <cell r="E18">
            <v>1.473685598852426</v>
          </cell>
          <cell r="F18">
            <v>2.5513497014703264</v>
          </cell>
          <cell r="G18">
            <v>3.2012891434976432</v>
          </cell>
          <cell r="H18">
            <v>2.5630753269306252</v>
          </cell>
          <cell r="I18">
            <v>3.339947909829708</v>
          </cell>
          <cell r="K18">
            <v>6.617630904198589E-2</v>
          </cell>
          <cell r="L18">
            <v>8.3034285566877336E-2</v>
          </cell>
          <cell r="M18">
            <v>6.0798649540932734</v>
          </cell>
          <cell r="N18">
            <v>7.9226825806124106</v>
          </cell>
          <cell r="O18">
            <v>0.13408765950514251</v>
          </cell>
          <cell r="P18">
            <v>0.18045777585604261</v>
          </cell>
          <cell r="Q18">
            <v>0.49778825778947811</v>
          </cell>
          <cell r="R18">
            <v>0.59032313665818203</v>
          </cell>
          <cell r="S18">
            <v>0.8590360660825892</v>
          </cell>
          <cell r="T18">
            <v>0.883350192024283</v>
          </cell>
        </row>
        <row r="19">
          <cell r="B19" t="str">
            <v>CPA_C25</v>
          </cell>
          <cell r="C19" t="str">
            <v>Fabricated metal products, except machinery and equipment</v>
          </cell>
          <cell r="D19">
            <v>1.601817749566975</v>
          </cell>
          <cell r="E19">
            <v>1.928087343694014</v>
          </cell>
          <cell r="F19">
            <v>1.555279578069853</v>
          </cell>
          <cell r="G19">
            <v>1.9514767518969707</v>
          </cell>
          <cell r="H19">
            <v>1.5293499385549771</v>
          </cell>
          <cell r="I19">
            <v>1.9738914093435427</v>
          </cell>
          <cell r="K19">
            <v>0.18477979544871395</v>
          </cell>
          <cell r="L19">
            <v>0.23185122477204381</v>
          </cell>
          <cell r="M19">
            <v>17.702266992318393</v>
          </cell>
          <cell r="N19">
            <v>22.847846566142142</v>
          </cell>
          <cell r="O19">
            <v>0.37630306487364057</v>
          </cell>
          <cell r="P19">
            <v>0.50577931911465923</v>
          </cell>
          <cell r="Q19">
            <v>0.98695278018898003</v>
          </cell>
          <cell r="R19">
            <v>1.2453318925444681</v>
          </cell>
          <cell r="S19">
            <v>0.61487496563375921</v>
          </cell>
          <cell r="T19">
            <v>0.6827657151037877</v>
          </cell>
        </row>
        <row r="20">
          <cell r="B20" t="str">
            <v>CPA_C26</v>
          </cell>
          <cell r="C20" t="str">
            <v>Computer, electronic and optical products</v>
          </cell>
          <cell r="D20">
            <v>1.1473543346982442</v>
          </cell>
          <cell r="E20">
            <v>1.1945878466102862</v>
          </cell>
          <cell r="F20">
            <v>2.3179749158515142</v>
          </cell>
          <cell r="G20">
            <v>2.90846367659397</v>
          </cell>
          <cell r="H20">
            <v>2.6715274155375619</v>
          </cell>
          <cell r="I20">
            <v>3.4896405834194311</v>
          </cell>
          <cell r="K20">
            <v>2.6750266731975954E-2</v>
          </cell>
          <cell r="L20">
            <v>3.3564720048133614E-2</v>
          </cell>
          <cell r="M20">
            <v>2.4325074888746987</v>
          </cell>
          <cell r="N20">
            <v>3.1774245711570872</v>
          </cell>
          <cell r="O20">
            <v>0.10839778605912381</v>
          </cell>
          <cell r="P20">
            <v>0.12714185019229191</v>
          </cell>
          <cell r="Q20">
            <v>0.25837927641629249</v>
          </cell>
          <cell r="R20">
            <v>0.29578439506953191</v>
          </cell>
          <cell r="S20">
            <v>0.88897512373876386</v>
          </cell>
          <cell r="T20">
            <v>0.8988035557518349</v>
          </cell>
        </row>
        <row r="21">
          <cell r="B21" t="str">
            <v>CPA_C27</v>
          </cell>
          <cell r="C21" t="str">
            <v>Electrical equipment</v>
          </cell>
          <cell r="D21">
            <v>1.2533565611421351</v>
          </cell>
          <cell r="E21">
            <v>1.378055871270957</v>
          </cell>
          <cell r="F21">
            <v>1.7746555963520632</v>
          </cell>
          <cell r="G21">
            <v>2.2267373581815022</v>
          </cell>
          <cell r="H21">
            <v>1.7486351447983004</v>
          </cell>
          <cell r="I21">
            <v>2.2774160903875487</v>
          </cell>
          <cell r="K21">
            <v>7.062231183340803E-2</v>
          </cell>
          <cell r="L21">
            <v>8.8612878129056383E-2</v>
          </cell>
          <cell r="M21">
            <v>6.503470169409864</v>
          </cell>
          <cell r="N21">
            <v>8.4700960353155175</v>
          </cell>
          <cell r="O21">
            <v>0.15616567540126552</v>
          </cell>
          <cell r="P21">
            <v>0.20565113121003539</v>
          </cell>
          <cell r="Q21">
            <v>0.41302748415796459</v>
          </cell>
          <cell r="R21">
            <v>0.51177924540814435</v>
          </cell>
          <cell r="S21">
            <v>0.840329254742887</v>
          </cell>
          <cell r="T21">
            <v>0.86627690593512463</v>
          </cell>
        </row>
        <row r="22">
          <cell r="B22" t="str">
            <v>CPA_C28</v>
          </cell>
          <cell r="C22" t="str">
            <v>Machinery and equipment n.e.c.</v>
          </cell>
          <cell r="D22">
            <v>1.175444291619276</v>
          </cell>
          <cell r="E22">
            <v>1.2742640390349016</v>
          </cell>
          <cell r="F22">
            <v>1.5339348341516383</v>
          </cell>
          <cell r="G22">
            <v>1.924694575805336</v>
          </cell>
          <cell r="H22">
            <v>1.5057384988976259</v>
          </cell>
          <cell r="I22">
            <v>1.9363163829974159</v>
          </cell>
          <cell r="K22">
            <v>5.5965658591658758E-2</v>
          </cell>
          <cell r="L22">
            <v>7.022253952679354E-2</v>
          </cell>
          <cell r="M22">
            <v>5.4500347439192556</v>
          </cell>
          <cell r="N22">
            <v>7.0085154695068148</v>
          </cell>
          <cell r="O22">
            <v>0.10590834130121098</v>
          </cell>
          <cell r="P22">
            <v>0.14512379677340231</v>
          </cell>
          <cell r="Q22">
            <v>0.28409920506817055</v>
          </cell>
          <cell r="R22">
            <v>0.3623564471772876</v>
          </cell>
          <cell r="S22">
            <v>0.8913451343569474</v>
          </cell>
          <cell r="T22">
            <v>0.91190772074332538</v>
          </cell>
        </row>
        <row r="23">
          <cell r="B23" t="str">
            <v>CPA_C29</v>
          </cell>
          <cell r="C23" t="str">
            <v>Motor vehicles, trailers and semi-trailers</v>
          </cell>
          <cell r="D23">
            <v>1.1403040033081584</v>
          </cell>
          <cell r="E23">
            <v>1.2119863004628495</v>
          </cell>
          <cell r="F23">
            <v>1.7020365717507686</v>
          </cell>
          <cell r="G23">
            <v>2.1356191179286896</v>
          </cell>
          <cell r="H23">
            <v>1.8143581101549655</v>
          </cell>
          <cell r="I23">
            <v>2.403799208792154</v>
          </cell>
          <cell r="K23">
            <v>4.0596612261639145E-2</v>
          </cell>
          <cell r="L23">
            <v>5.0938330414318653E-2</v>
          </cell>
          <cell r="M23">
            <v>3.4797833611519686</v>
          </cell>
          <cell r="N23">
            <v>4.6102808720549495</v>
          </cell>
          <cell r="O23">
            <v>8.2918345126535911E-2</v>
          </cell>
          <cell r="P23">
            <v>0.11136462237101384</v>
          </cell>
          <cell r="Q23">
            <v>0.22520743655399456</v>
          </cell>
          <cell r="R23">
            <v>0.28197401438968428</v>
          </cell>
          <cell r="S23">
            <v>0.91509636831119168</v>
          </cell>
          <cell r="T23">
            <v>0.93001214644426056</v>
          </cell>
        </row>
        <row r="24">
          <cell r="B24" t="str">
            <v>CPA_C30</v>
          </cell>
          <cell r="C24" t="str">
            <v>Other transport equipment</v>
          </cell>
          <cell r="D24">
            <v>1.3301552541122075</v>
          </cell>
          <cell r="E24">
            <v>1.5187719893528067</v>
          </cell>
          <cell r="F24">
            <v>1.6050912574690364</v>
          </cell>
          <cell r="G24">
            <v>2.0139776267821694</v>
          </cell>
          <cell r="H24">
            <v>1.5027796225330354</v>
          </cell>
          <cell r="I24">
            <v>1.8986080277673409</v>
          </cell>
          <cell r="K24">
            <v>0.10682135995299616</v>
          </cell>
          <cell r="L24">
            <v>0.1340333940557453</v>
          </cell>
          <cell r="M24">
            <v>11.29344029704032</v>
          </cell>
          <cell r="N24">
            <v>14.268104309885651</v>
          </cell>
          <cell r="O24">
            <v>0.18859117270317224</v>
          </cell>
          <cell r="P24">
            <v>0.26344150753582585</v>
          </cell>
          <cell r="Q24">
            <v>0.5257619673841073</v>
          </cell>
          <cell r="R24">
            <v>0.67513115625152209</v>
          </cell>
          <cell r="S24">
            <v>0.80439315618801088</v>
          </cell>
          <cell r="T24">
            <v>0.84364085731791849</v>
          </cell>
        </row>
        <row r="25">
          <cell r="B25" t="str">
            <v>CPA_C31_32</v>
          </cell>
          <cell r="C25" t="str">
            <v>Furniture and other manufactured goods</v>
          </cell>
          <cell r="D25">
            <v>1.4940197727696225</v>
          </cell>
          <cell r="E25">
            <v>1.7515013202451284</v>
          </cell>
          <cell r="F25">
            <v>1.6423044871839922</v>
          </cell>
          <cell r="G25">
            <v>2.0606706803499826</v>
          </cell>
          <cell r="H25">
            <v>1.5099119111271524</v>
          </cell>
          <cell r="I25">
            <v>1.8664274802885716</v>
          </cell>
          <cell r="K25">
            <v>0.14582231544327406</v>
          </cell>
          <cell r="L25">
            <v>0.1829695847022528</v>
          </cell>
          <cell r="M25">
            <v>17.197959320853712</v>
          </cell>
          <cell r="N25">
            <v>21.258686447055425</v>
          </cell>
          <cell r="O25">
            <v>0.31054543702052145</v>
          </cell>
          <cell r="P25">
            <v>0.41272396331717881</v>
          </cell>
          <cell r="Q25">
            <v>0.82267721383472914</v>
          </cell>
          <cell r="R25">
            <v>1.0265817605107355</v>
          </cell>
          <cell r="S25">
            <v>0.67134304788430166</v>
          </cell>
          <cell r="T25">
            <v>0.72492025994289278</v>
          </cell>
        </row>
        <row r="26">
          <cell r="B26" t="str">
            <v>CPA_C33</v>
          </cell>
          <cell r="C26" t="str">
            <v>Repair and installation services of machinery and equipment</v>
          </cell>
          <cell r="D26">
            <v>1.7374403375884451</v>
          </cell>
          <cell r="E26">
            <v>2.283397050758849</v>
          </cell>
          <cell r="F26">
            <v>1.4861115557863955</v>
          </cell>
          <cell r="G26">
            <v>1.86468863395076</v>
          </cell>
          <cell r="H26">
            <v>1.4719144856487443</v>
          </cell>
          <cell r="I26">
            <v>1.8959216130047765</v>
          </cell>
          <cell r="K26">
            <v>0.30919758261077579</v>
          </cell>
          <cell r="L26">
            <v>0.38796361934906826</v>
          </cell>
          <cell r="M26">
            <v>29.889959665666954</v>
          </cell>
          <cell r="N26">
            <v>38.500212542580016</v>
          </cell>
          <cell r="O26">
            <v>0.69056409386695039</v>
          </cell>
          <cell r="P26">
            <v>0.90722059962616752</v>
          </cell>
          <cell r="Q26">
            <v>1.4438578904142805</v>
          </cell>
          <cell r="R26">
            <v>1.8762114209690253</v>
          </cell>
          <cell r="S26">
            <v>0.2935827084594525</v>
          </cell>
          <cell r="T26">
            <v>0.4071863390230176</v>
          </cell>
        </row>
        <row r="27">
          <cell r="B27" t="str">
            <v>CPA_D</v>
          </cell>
          <cell r="C27" t="str">
            <v>Electricity, gas, steam and air conditioning</v>
          </cell>
          <cell r="D27">
            <v>2.3359835046043753</v>
          </cell>
          <cell r="E27">
            <v>2.7220181493292017</v>
          </cell>
          <cell r="F27">
            <v>2.9159510082788622</v>
          </cell>
          <cell r="G27">
            <v>3.6587702189137561</v>
          </cell>
          <cell r="H27">
            <v>3.050858847944466</v>
          </cell>
          <cell r="I27">
            <v>4.0682018314684711</v>
          </cell>
          <cell r="K27">
            <v>0.21862718430512348</v>
          </cell>
          <cell r="L27">
            <v>0.27432101181037982</v>
          </cell>
          <cell r="M27">
            <v>18.257390264424782</v>
          </cell>
          <cell r="N27">
            <v>24.345521118294471</v>
          </cell>
          <cell r="O27">
            <v>0.66154457164311242</v>
          </cell>
          <cell r="P27">
            <v>0.81473788387916268</v>
          </cell>
          <cell r="Q27">
            <v>2.087634647030046</v>
          </cell>
          <cell r="R27">
            <v>2.3933428424545622</v>
          </cell>
          <cell r="S27">
            <v>0.24834920359124266</v>
          </cell>
          <cell r="T27">
            <v>0.32867596962620493</v>
          </cell>
        </row>
        <row r="28">
          <cell r="B28" t="str">
            <v>CPA_E36</v>
          </cell>
          <cell r="C28" t="str">
            <v>Natural water; water treatment and supply services</v>
          </cell>
          <cell r="D28">
            <v>1.8463746426426981</v>
          </cell>
          <cell r="E28">
            <v>2.434297071502137</v>
          </cell>
          <cell r="F28">
            <v>1.4577098973603728</v>
          </cell>
          <cell r="G28">
            <v>1.8290518411096386</v>
          </cell>
          <cell r="H28">
            <v>1.3809173953320413</v>
          </cell>
          <cell r="I28">
            <v>1.7736964214822124</v>
          </cell>
          <cell r="K28">
            <v>0.3329644812138367</v>
          </cell>
          <cell r="L28">
            <v>0.41778497799258979</v>
          </cell>
          <cell r="M28">
            <v>32.598463916775032</v>
          </cell>
          <cell r="N28">
            <v>41.870555755507844</v>
          </cell>
          <cell r="O28">
            <v>0.88245071577932255</v>
          </cell>
          <cell r="P28">
            <v>1.115760822645617</v>
          </cell>
          <cell r="Q28">
            <v>1.734165903563988</v>
          </cell>
          <cell r="R28">
            <v>2.1997528845053922</v>
          </cell>
          <cell r="S28">
            <v>0.11220901670186061</v>
          </cell>
          <cell r="T28">
            <v>0.23454494699993764</v>
          </cell>
        </row>
        <row r="29">
          <cell r="B29" t="str">
            <v>CPA_E37-39</v>
          </cell>
          <cell r="C29" t="str">
            <v>Sewerage services; sewage sludge; waste collection, treatment and disposal services; materials recovery services; remediation services and other waste management services</v>
          </cell>
          <cell r="D29">
            <v>1.5800354688978426</v>
          </cell>
          <cell r="E29">
            <v>1.9644877662997817</v>
          </cell>
          <cell r="F29">
            <v>1.6675380559166419</v>
          </cell>
          <cell r="G29">
            <v>2.0923323336266693</v>
          </cell>
          <cell r="H29">
            <v>1.6155936423285722</v>
          </cell>
          <cell r="I29">
            <v>2.0498858119670333</v>
          </cell>
          <cell r="K29">
            <v>0.21773103639580402</v>
          </cell>
          <cell r="L29">
            <v>0.27319657615523651</v>
          </cell>
          <cell r="M29">
            <v>22.555387517191477</v>
          </cell>
          <cell r="N29">
            <v>28.618563259675092</v>
          </cell>
          <cell r="O29">
            <v>0.57295768665753888</v>
          </cell>
          <cell r="P29">
            <v>0.72552306295360758</v>
          </cell>
          <cell r="Q29">
            <v>1.1827482613399982</v>
          </cell>
          <cell r="R29">
            <v>1.4872033657499533</v>
          </cell>
          <cell r="S29">
            <v>0.3973160429215668</v>
          </cell>
          <cell r="T29">
            <v>0.47731355134991682</v>
          </cell>
        </row>
        <row r="30">
          <cell r="B30" t="str">
            <v>CPA_F</v>
          </cell>
          <cell r="C30" t="str">
            <v>Constructions and construction works</v>
          </cell>
          <cell r="D30">
            <v>2.4731953413310128</v>
          </cell>
          <cell r="E30">
            <v>3.0912567329844043</v>
          </cell>
          <cell r="F30">
            <v>2.3470832699494046</v>
          </cell>
          <cell r="G30">
            <v>2.9449871911498002</v>
          </cell>
          <cell r="H30">
            <v>2.391166006004438</v>
          </cell>
          <cell r="I30">
            <v>3.1453931090020575</v>
          </cell>
          <cell r="K30">
            <v>0.35003340666796373</v>
          </cell>
          <cell r="L30">
            <v>0.43920209917984881</v>
          </cell>
          <cell r="M30">
            <v>30.902734079742221</v>
          </cell>
          <cell r="N30">
            <v>40.650145819931758</v>
          </cell>
          <cell r="O30">
            <v>0.66980618810316728</v>
          </cell>
          <cell r="P30">
            <v>0.91507658817334225</v>
          </cell>
          <cell r="Q30">
            <v>2.1745984987308611</v>
          </cell>
          <cell r="R30">
            <v>2.6640530989484383</v>
          </cell>
          <cell r="S30">
            <v>0.29859681869571431</v>
          </cell>
          <cell r="T30">
            <v>0.42720411724005802</v>
          </cell>
        </row>
        <row r="31">
          <cell r="B31" t="str">
            <v>CPA_G45</v>
          </cell>
          <cell r="C31" t="str">
            <v>Wholesale and retail trade and repair services of motor vehicles and motorcycles</v>
          </cell>
          <cell r="D31">
            <v>1.7780349109199298</v>
          </cell>
          <cell r="E31">
            <v>2.5136534662138086</v>
          </cell>
          <cell r="F31">
            <v>1.415443991404794</v>
          </cell>
          <cell r="G31">
            <v>1.776018975486509</v>
          </cell>
          <cell r="H31">
            <v>1.3412686760100481</v>
          </cell>
          <cell r="I31">
            <v>1.7125727276768026</v>
          </cell>
          <cell r="K31">
            <v>0.41661082927192911</v>
          </cell>
          <cell r="L31">
            <v>0.52273967933254273</v>
          </cell>
          <cell r="M31">
            <v>41.907954656732819</v>
          </cell>
          <cell r="N31">
            <v>53.509353868858277</v>
          </cell>
          <cell r="O31">
            <v>0.80301140467719012</v>
          </cell>
          <cell r="P31">
            <v>1.0949329836538571</v>
          </cell>
          <cell r="Q31">
            <v>1.5951954206596197</v>
          </cell>
          <cell r="R31">
            <v>2.1777457801486886</v>
          </cell>
          <cell r="S31">
            <v>0.18284031551310734</v>
          </cell>
          <cell r="T31">
            <v>0.33590911488003783</v>
          </cell>
        </row>
        <row r="32">
          <cell r="B32" t="str">
            <v>CPA_G46</v>
          </cell>
          <cell r="C32" t="str">
            <v>Wholesale trade services, except of motor vehicles and motorcycles</v>
          </cell>
          <cell r="D32">
            <v>1.8901686808944587</v>
          </cell>
          <cell r="E32">
            <v>2.474250372072218</v>
          </cell>
          <cell r="F32">
            <v>1.7285785142570886</v>
          </cell>
          <cell r="G32">
            <v>2.1689224445341555</v>
          </cell>
          <cell r="H32">
            <v>1.8152117978637259</v>
          </cell>
          <cell r="I32">
            <v>2.4478232457879314</v>
          </cell>
          <cell r="K32">
            <v>0.33078931461551447</v>
          </cell>
          <cell r="L32">
            <v>0.41505570210677362</v>
          </cell>
          <cell r="M32">
            <v>26.431484023657113</v>
          </cell>
          <cell r="N32">
            <v>35.643003802599473</v>
          </cell>
          <cell r="O32">
            <v>0.84663042457130644</v>
          </cell>
          <cell r="P32">
            <v>1.0784163798234225</v>
          </cell>
          <cell r="Q32">
            <v>1.7530148348412269</v>
          </cell>
          <cell r="R32">
            <v>2.2155602623837058</v>
          </cell>
          <cell r="S32">
            <v>0.13715430276833596</v>
          </cell>
          <cell r="T32">
            <v>0.25869104563239925</v>
          </cell>
        </row>
        <row r="33">
          <cell r="B33" t="str">
            <v>CPA_G47</v>
          </cell>
          <cell r="C33" t="str">
            <v>Retail trade services, except of motor vehicles and motorcycles</v>
          </cell>
          <cell r="D33">
            <v>1.5524592882944241</v>
          </cell>
          <cell r="E33">
            <v>2.3324161131403396</v>
          </cell>
          <cell r="F33">
            <v>1.2698893805024962</v>
          </cell>
          <cell r="G33">
            <v>1.5933852912843707</v>
          </cell>
          <cell r="H33">
            <v>1.1831602355519011</v>
          </cell>
          <cell r="I33">
            <v>1.4564207909261171</v>
          </cell>
          <cell r="K33">
            <v>0.44172140201866505</v>
          </cell>
          <cell r="L33">
            <v>0.55424700421035422</v>
          </cell>
          <cell r="M33">
            <v>53.259229250008545</v>
          </cell>
          <cell r="N33">
            <v>65.559884838616355</v>
          </cell>
          <cell r="O33">
            <v>0.92392244243927368</v>
          </cell>
          <cell r="P33">
            <v>1.2334391426422562</v>
          </cell>
          <cell r="Q33">
            <v>1.4880972022833887</v>
          </cell>
          <cell r="R33">
            <v>2.1057598827991382</v>
          </cell>
          <cell r="S33">
            <v>6.4362586490282689E-2</v>
          </cell>
          <cell r="T33">
            <v>0.22665737076134043</v>
          </cell>
        </row>
        <row r="34">
          <cell r="B34" t="str">
            <v>CPA_H49</v>
          </cell>
          <cell r="C34" t="str">
            <v>Land transport services and transport services via pipelines</v>
          </cell>
          <cell r="D34">
            <v>1.9269374518377713</v>
          </cell>
          <cell r="E34">
            <v>2.4146494671554266</v>
          </cell>
          <cell r="F34">
            <v>1.8002559362989234</v>
          </cell>
          <cell r="G34">
            <v>2.2588592152105469</v>
          </cell>
          <cell r="H34">
            <v>1.7342684036652012</v>
          </cell>
          <cell r="I34">
            <v>2.2655057181464007</v>
          </cell>
          <cell r="K34">
            <v>0.27621123160249894</v>
          </cell>
          <cell r="L34">
            <v>0.34657421384909143</v>
          </cell>
          <cell r="M34">
            <v>25.11012590592976</v>
          </cell>
          <cell r="N34">
            <v>32.801804901152977</v>
          </cell>
          <cell r="O34">
            <v>0.60710397874264588</v>
          </cell>
          <cell r="P34">
            <v>0.80064676062712958</v>
          </cell>
          <cell r="Q34">
            <v>1.608206559974251</v>
          </cell>
          <cell r="R34">
            <v>1.9944350037863219</v>
          </cell>
          <cell r="S34">
            <v>0.31873123198572545</v>
          </cell>
          <cell r="T34">
            <v>0.42021520365046372</v>
          </cell>
        </row>
        <row r="35">
          <cell r="B35" t="str">
            <v>CPA_H50</v>
          </cell>
          <cell r="C35" t="str">
            <v>Water transport services</v>
          </cell>
          <cell r="D35">
            <v>1.8509004570423682</v>
          </cell>
          <cell r="E35">
            <v>2.4648952690070076</v>
          </cell>
          <cell r="F35">
            <v>1.5077752925437502</v>
          </cell>
          <cell r="G35">
            <v>1.8918710641950107</v>
          </cell>
          <cell r="H35">
            <v>2.6480703983469538</v>
          </cell>
          <cell r="I35">
            <v>4.3603449566422272</v>
          </cell>
          <cell r="K35">
            <v>0.34773033651803503</v>
          </cell>
          <cell r="L35">
            <v>0.43631233715960055</v>
          </cell>
          <cell r="M35">
            <v>14.975403065012513</v>
          </cell>
          <cell r="N35">
            <v>24.658681003712662</v>
          </cell>
          <cell r="O35">
            <v>0.87753068712859283</v>
          </cell>
          <cell r="P35">
            <v>1.1211873128380865</v>
          </cell>
          <cell r="Q35">
            <v>1.7513565405438474</v>
          </cell>
          <cell r="R35">
            <v>2.2375907387711198</v>
          </cell>
          <cell r="S35">
            <v>9.9544150613586097E-2</v>
          </cell>
          <cell r="T35">
            <v>0.22730526812292534</v>
          </cell>
        </row>
        <row r="36">
          <cell r="B36" t="str">
            <v>CPA_H51</v>
          </cell>
          <cell r="C36" t="str">
            <v>Air transport services</v>
          </cell>
          <cell r="D36">
            <v>2.1844680934203184</v>
          </cell>
          <cell r="E36">
            <v>2.5951308910723734</v>
          </cell>
          <cell r="F36">
            <v>3.4181599082017682</v>
          </cell>
          <cell r="G36">
            <v>4.2889135105858367</v>
          </cell>
          <cell r="H36">
            <v>6.246111370369885</v>
          </cell>
          <cell r="I36">
            <v>8.8841872609286785</v>
          </cell>
          <cell r="K36">
            <v>0.23257511307963694</v>
          </cell>
          <cell r="L36">
            <v>0.29182208308038088</v>
          </cell>
          <cell r="M36">
            <v>15.334354398455478</v>
          </cell>
          <cell r="N36">
            <v>21.810894478696479</v>
          </cell>
          <cell r="O36">
            <v>0.44864509696884192</v>
          </cell>
          <cell r="P36">
            <v>0.61161180227397183</v>
          </cell>
          <cell r="Q36">
            <v>1.7124905426910337</v>
          </cell>
          <cell r="R36">
            <v>2.0377022419873052</v>
          </cell>
          <cell r="S36">
            <v>0.47197839338593955</v>
          </cell>
          <cell r="T36">
            <v>0.55742982868334368</v>
          </cell>
        </row>
        <row r="37">
          <cell r="B37" t="str">
            <v>CPA_H52</v>
          </cell>
          <cell r="C37" t="str">
            <v>Warehousing and support services for transportation</v>
          </cell>
          <cell r="D37">
            <v>2.5070115007204814</v>
          </cell>
          <cell r="E37">
            <v>3.043729459371642</v>
          </cell>
          <cell r="F37">
            <v>2.674956208246273</v>
          </cell>
          <cell r="G37">
            <v>3.3563835893822942</v>
          </cell>
          <cell r="H37">
            <v>2.7927689405683376</v>
          </cell>
          <cell r="I37">
            <v>3.7803759999868682</v>
          </cell>
          <cell r="K37">
            <v>0.30396529863152832</v>
          </cell>
          <cell r="L37">
            <v>0.38139844567302977</v>
          </cell>
          <cell r="M37">
            <v>23.936169048835584</v>
          </cell>
          <cell r="N37">
            <v>32.400718043445444</v>
          </cell>
          <cell r="O37">
            <v>0.76647033864597658</v>
          </cell>
          <cell r="P37">
            <v>0.97946055324433778</v>
          </cell>
          <cell r="Q37">
            <v>2.2945264830833234</v>
          </cell>
          <cell r="R37">
            <v>2.7195636677850636</v>
          </cell>
          <cell r="S37">
            <v>0.21248542118169622</v>
          </cell>
          <cell r="T37">
            <v>0.32416663549878516</v>
          </cell>
        </row>
        <row r="38">
          <cell r="B38" t="str">
            <v>CPA_H53</v>
          </cell>
          <cell r="C38" t="str">
            <v>Postal and courier services</v>
          </cell>
          <cell r="D38">
            <v>1.757227433127603</v>
          </cell>
          <cell r="E38">
            <v>2.4964685634383295</v>
          </cell>
          <cell r="F38">
            <v>1.5517233467979461</v>
          </cell>
          <cell r="G38">
            <v>1.9470145942570516</v>
          </cell>
          <cell r="H38">
            <v>1.4737598297321322</v>
          </cell>
          <cell r="I38">
            <v>1.828588117219492</v>
          </cell>
          <cell r="K38">
            <v>0.4186624414437628</v>
          </cell>
          <cell r="L38">
            <v>0.52531392611987049</v>
          </cell>
          <cell r="M38">
            <v>48.423067545227255</v>
          </cell>
          <cell r="N38">
            <v>60.08159818592241</v>
          </cell>
          <cell r="O38">
            <v>0.80649613441198376</v>
          </cell>
          <cell r="P38">
            <v>1.0998552897130491</v>
          </cell>
          <cell r="Q38">
            <v>1.591586550525075</v>
          </cell>
          <cell r="R38">
            <v>2.1770056962392244</v>
          </cell>
          <cell r="S38">
            <v>0.16564131502982576</v>
          </cell>
          <cell r="T38">
            <v>0.31946390616078196</v>
          </cell>
        </row>
        <row r="39">
          <cell r="B39" t="str">
            <v>CPA_I</v>
          </cell>
          <cell r="C39" t="str">
            <v>Accommodation and food services</v>
          </cell>
          <cell r="D39">
            <v>1.8418713005122886</v>
          </cell>
          <cell r="E39">
            <v>2.5095319061376382</v>
          </cell>
          <cell r="F39">
            <v>1.4385681638807777</v>
          </cell>
          <cell r="G39">
            <v>1.8050338777780583</v>
          </cell>
          <cell r="H39">
            <v>1.3582081827028114</v>
          </cell>
          <cell r="I39">
            <v>1.6929380325932906</v>
          </cell>
          <cell r="K39">
            <v>0.37812346708771288</v>
          </cell>
          <cell r="L39">
            <v>0.47444791648592549</v>
          </cell>
          <cell r="M39">
            <v>42.725322341501311</v>
          </cell>
          <cell r="N39">
            <v>53.254960519231503</v>
          </cell>
          <cell r="O39">
            <v>0.70869893782010474</v>
          </cell>
          <cell r="P39">
            <v>0.97365220308515188</v>
          </cell>
          <cell r="Q39">
            <v>1.5778096166476134</v>
          </cell>
          <cell r="R39">
            <v>2.1065427800849519</v>
          </cell>
          <cell r="S39">
            <v>0.26406270507801433</v>
          </cell>
          <cell r="T39">
            <v>0.40299069506984114</v>
          </cell>
        </row>
        <row r="40">
          <cell r="B40" t="str">
            <v>CPA_J58</v>
          </cell>
          <cell r="C40" t="str">
            <v>Publishing services</v>
          </cell>
          <cell r="D40">
            <v>1.7964815335940751</v>
          </cell>
          <cell r="E40">
            <v>2.4144158400135236</v>
          </cell>
          <cell r="F40">
            <v>1.3703539494181205</v>
          </cell>
          <cell r="G40">
            <v>1.7194425438791123</v>
          </cell>
          <cell r="H40">
            <v>1.3512025364041993</v>
          </cell>
          <cell r="I40">
            <v>1.7373827363827197</v>
          </cell>
          <cell r="K40">
            <v>0.34996143311003547</v>
          </cell>
          <cell r="L40">
            <v>0.4391117908346302</v>
          </cell>
          <cell r="M40">
            <v>34.098121328277898</v>
          </cell>
          <cell r="N40">
            <v>43.843528814330099</v>
          </cell>
          <cell r="O40">
            <v>0.64886014241659695</v>
          </cell>
          <cell r="P40">
            <v>0.89408011020513489</v>
          </cell>
          <cell r="Q40">
            <v>1.4571381718286531</v>
          </cell>
          <cell r="R40">
            <v>1.9464921308264198</v>
          </cell>
          <cell r="S40">
            <v>0.33936733879249786</v>
          </cell>
          <cell r="T40">
            <v>0.46794819321843678</v>
          </cell>
        </row>
        <row r="41">
          <cell r="B41" t="str">
            <v>CPA_J59_60</v>
          </cell>
          <cell r="C41" t="str">
            <v>Motion picture, video and television programme production services, sound recording and music publishing; programming and broadcasting services</v>
          </cell>
          <cell r="D41">
            <v>1.8555613457144762</v>
          </cell>
          <cell r="E41">
            <v>2.4932859615525276</v>
          </cell>
          <cell r="F41">
            <v>1.7879792035583753</v>
          </cell>
          <cell r="G41">
            <v>2.2434550660979085</v>
          </cell>
          <cell r="H41">
            <v>2.2171570274677905</v>
          </cell>
          <cell r="I41">
            <v>3.2516716607153624</v>
          </cell>
          <cell r="K41">
            <v>0.36116949353632427</v>
          </cell>
          <cell r="L41">
            <v>0.45317503043744339</v>
          </cell>
          <cell r="M41">
            <v>21.555132227289068</v>
          </cell>
          <cell r="N41">
            <v>31.612651579531168</v>
          </cell>
          <cell r="O41">
            <v>0.76936866067060594</v>
          </cell>
          <cell r="P41">
            <v>1.0224421801842052</v>
          </cell>
          <cell r="Q41">
            <v>1.6659391569430995</v>
          </cell>
          <cell r="R41">
            <v>2.1709654392981825</v>
          </cell>
          <cell r="S41">
            <v>0.18962344143355178</v>
          </cell>
          <cell r="T41">
            <v>0.32232229815837937</v>
          </cell>
        </row>
        <row r="42">
          <cell r="B42" t="str">
            <v>CPA_J61</v>
          </cell>
          <cell r="C42" t="str">
            <v>Telecommunications services</v>
          </cell>
          <cell r="D42">
            <v>1.9475332205561757</v>
          </cell>
          <cell r="E42">
            <v>2.4114319173127252</v>
          </cell>
          <cell r="F42">
            <v>2.4654057344766556</v>
          </cell>
          <cell r="G42">
            <v>3.0934515200125539</v>
          </cell>
          <cell r="H42">
            <v>2.8500075475183495</v>
          </cell>
          <cell r="I42">
            <v>3.997485734697054</v>
          </cell>
          <cell r="K42">
            <v>0.2627247768059689</v>
          </cell>
          <cell r="L42">
            <v>0.32965217399719604</v>
          </cell>
          <cell r="M42">
            <v>18.171150274313174</v>
          </cell>
          <cell r="N42">
            <v>25.487270750512177</v>
          </cell>
          <cell r="O42">
            <v>0.78010320242519016</v>
          </cell>
          <cell r="P42">
            <v>0.96419594868318625</v>
          </cell>
          <cell r="Q42">
            <v>1.7380202871812382</v>
          </cell>
          <cell r="R42">
            <v>2.1053905099919952</v>
          </cell>
          <cell r="S42">
            <v>0.20951377990359779</v>
          </cell>
          <cell r="T42">
            <v>0.30604263447013474</v>
          </cell>
        </row>
        <row r="43">
          <cell r="B43" t="str">
            <v>CPA_J62_63</v>
          </cell>
          <cell r="C43" t="str">
            <v>Computer programming, consultancy and related services; Information services</v>
          </cell>
          <cell r="D43">
            <v>1.4518310168965625</v>
          </cell>
          <cell r="E43">
            <v>2.2857030475014342</v>
          </cell>
          <cell r="F43">
            <v>1.3243697654232018</v>
          </cell>
          <cell r="G43">
            <v>1.6617441935076604</v>
          </cell>
          <cell r="H43">
            <v>1.4035240465833325</v>
          </cell>
          <cell r="I43">
            <v>2.0741556291242018</v>
          </cell>
          <cell r="K43">
            <v>0.47225578484514535</v>
          </cell>
          <cell r="L43">
            <v>0.59255981887056353</v>
          </cell>
          <cell r="M43">
            <v>27.522821840108239</v>
          </cell>
          <cell r="N43">
            <v>40.67377113203851</v>
          </cell>
          <cell r="O43">
            <v>0.74792842047973906</v>
          </cell>
          <cell r="P43">
            <v>1.0788407364984736</v>
          </cell>
          <cell r="Q43">
            <v>1.2052047378224411</v>
          </cell>
          <cell r="R43">
            <v>1.8655638977442328</v>
          </cell>
          <cell r="S43">
            <v>0.24663850017251474</v>
          </cell>
          <cell r="T43">
            <v>0.42015205503296776</v>
          </cell>
        </row>
        <row r="44">
          <cell r="B44" t="str">
            <v>CPA_K64</v>
          </cell>
          <cell r="C44" t="str">
            <v>Financial services, except insurance and pension funding</v>
          </cell>
          <cell r="D44">
            <v>1.5170718848033722</v>
          </cell>
          <cell r="E44">
            <v>2.007441043091327</v>
          </cell>
          <cell r="F44">
            <v>1.5788779050755812</v>
          </cell>
          <cell r="G44">
            <v>1.9810865964449791</v>
          </cell>
          <cell r="H44">
            <v>1.7121735318815348</v>
          </cell>
          <cell r="I44">
            <v>2.6917186620463061</v>
          </cell>
          <cell r="K44">
            <v>0.27771608017977151</v>
          </cell>
          <cell r="L44">
            <v>0.34846241263668026</v>
          </cell>
          <cell r="M44">
            <v>13.517742607794254</v>
          </cell>
          <cell r="N44">
            <v>21.251327256620527</v>
          </cell>
          <cell r="O44">
            <v>0.8206002876802605</v>
          </cell>
          <cell r="P44">
            <v>1.0151975255268375</v>
          </cell>
          <cell r="Q44">
            <v>1.3508696217895111</v>
          </cell>
          <cell r="R44">
            <v>1.7392023077817471</v>
          </cell>
          <cell r="S44">
            <v>0.16620282365772202</v>
          </cell>
          <cell r="T44">
            <v>0.26823969829273286</v>
          </cell>
        </row>
        <row r="45">
          <cell r="B45" t="str">
            <v>CPA_K65</v>
          </cell>
          <cell r="C45" t="str">
            <v>Insurance, reinsurance and pension funding services, except compulsory social security</v>
          </cell>
          <cell r="D45">
            <v>1.9180333526482622</v>
          </cell>
          <cell r="E45">
            <v>2.5522919193864921</v>
          </cell>
          <cell r="F45">
            <v>2.0125557661697075</v>
          </cell>
          <cell r="G45">
            <v>2.5252410209426572</v>
          </cell>
          <cell r="H45">
            <v>2.5275242851791164</v>
          </cell>
          <cell r="I45">
            <v>3.6757775185624091</v>
          </cell>
          <cell r="K45">
            <v>0.35920652838355288</v>
          </cell>
          <cell r="L45">
            <v>0.4507120129102854</v>
          </cell>
          <cell r="M45">
            <v>22.018194203522462</v>
          </cell>
          <cell r="N45">
            <v>32.021050688703284</v>
          </cell>
          <cell r="O45">
            <v>0.77905027310230568</v>
          </cell>
          <cell r="P45">
            <v>1.030748331762249</v>
          </cell>
          <cell r="Q45">
            <v>1.7476726232625746</v>
          </cell>
          <cell r="R45">
            <v>2.2499540752506464</v>
          </cell>
          <cell r="S45">
            <v>0.17036422039486218</v>
          </cell>
          <cell r="T45">
            <v>0.3023418555430476</v>
          </cell>
        </row>
        <row r="46">
          <cell r="B46" t="str">
            <v>CPA_K66</v>
          </cell>
          <cell r="C46" t="str">
            <v>Services auxiliary to financial services and insurance services</v>
          </cell>
          <cell r="D46">
            <v>1.6551856802412399</v>
          </cell>
          <cell r="E46">
            <v>2.1835931215414739</v>
          </cell>
          <cell r="F46">
            <v>1.7834778410919785</v>
          </cell>
          <cell r="G46">
            <v>2.2378070113501343</v>
          </cell>
          <cell r="H46">
            <v>1.8520110540956998</v>
          </cell>
          <cell r="I46">
            <v>2.6518610604014339</v>
          </cell>
          <cell r="K46">
            <v>0.29925871326832254</v>
          </cell>
          <cell r="L46">
            <v>0.37549288885442023</v>
          </cell>
          <cell r="M46">
            <v>19.295749078632689</v>
          </cell>
          <cell r="N46">
            <v>27.629233367555678</v>
          </cell>
          <cell r="O46">
            <v>0.86794151088485838</v>
          </cell>
          <cell r="P46">
            <v>1.077633794334343</v>
          </cell>
          <cell r="Q46">
            <v>1.5560233735581313</v>
          </cell>
          <cell r="R46">
            <v>1.9744793011185435</v>
          </cell>
          <cell r="S46">
            <v>9.9163256635139543E-2</v>
          </cell>
          <cell r="T46">
            <v>0.20911520392399757</v>
          </cell>
        </row>
        <row r="47">
          <cell r="B47" t="str">
            <v>CPA_L68A</v>
          </cell>
          <cell r="C47" t="str">
            <v>Imputed rents of owner-occupied dwellings</v>
          </cell>
          <cell r="D47">
            <v>1.3608156204194837</v>
          </cell>
          <cell r="E47">
            <v>1.4581449784341025</v>
          </cell>
          <cell r="F47">
            <v>1</v>
          </cell>
          <cell r="G47">
            <v>1</v>
          </cell>
          <cell r="H47">
            <v>1</v>
          </cell>
          <cell r="I47">
            <v>1</v>
          </cell>
          <cell r="K47">
            <v>5.5121590208903559E-2</v>
          </cell>
          <cell r="L47">
            <v>6.9163450312748634E-2</v>
          </cell>
          <cell r="M47">
            <v>4.4934998067984555</v>
          </cell>
          <cell r="N47">
            <v>6.0284756842576375</v>
          </cell>
          <cell r="O47">
            <v>0.93197872507187074</v>
          </cell>
          <cell r="P47">
            <v>0.97060273702472588</v>
          </cell>
          <cell r="Q47">
            <v>1.3160501548959962</v>
          </cell>
          <cell r="R47">
            <v>1.3931271292221885</v>
          </cell>
          <cell r="S47">
            <v>4.4765656304134413E-2</v>
          </cell>
          <cell r="T47">
            <v>6.5018119849592521E-2</v>
          </cell>
        </row>
        <row r="48">
          <cell r="B48" t="str">
            <v>CPA_L68B</v>
          </cell>
          <cell r="C48" t="str">
            <v>Real estate services excluding imputed rents</v>
          </cell>
          <cell r="D48">
            <v>1.6297727456526223</v>
          </cell>
          <cell r="E48">
            <v>2.0890077670559588</v>
          </cell>
          <cell r="F48">
            <v>1.6330954827427049</v>
          </cell>
          <cell r="G48">
            <v>2.0491157430070825</v>
          </cell>
          <cell r="H48">
            <v>1.6391801516593369</v>
          </cell>
          <cell r="I48">
            <v>2.1689264086562683</v>
          </cell>
          <cell r="K48">
            <v>0.26008354699688563</v>
          </cell>
          <cell r="L48">
            <v>0.32633810838383537</v>
          </cell>
          <cell r="M48">
            <v>22.410496894345076</v>
          </cell>
          <cell r="N48">
            <v>29.653066806628846</v>
          </cell>
          <cell r="O48">
            <v>0.89760420209376113</v>
          </cell>
          <cell r="P48">
            <v>1.0798462235934612</v>
          </cell>
          <cell r="Q48">
            <v>1.5524418643410522</v>
          </cell>
          <cell r="R48">
            <v>1.9161188337203898</v>
          </cell>
          <cell r="S48">
            <v>7.7331254021697618E-2</v>
          </cell>
          <cell r="T48">
            <v>0.17288968283997683</v>
          </cell>
        </row>
        <row r="49">
          <cell r="B49" t="str">
            <v>CPA_M69_70</v>
          </cell>
          <cell r="C49" t="str">
            <v>Legal and accounting services; services of head offices; management consultancy services</v>
          </cell>
          <cell r="D49">
            <v>1.3124658678029804</v>
          </cell>
          <cell r="E49">
            <v>2.025996796177902</v>
          </cell>
          <cell r="F49">
            <v>1.2288573542632597</v>
          </cell>
          <cell r="G49">
            <v>1.5419006280648686</v>
          </cell>
          <cell r="H49">
            <v>1.2075758463882069</v>
          </cell>
          <cell r="I49">
            <v>1.5454310912011646</v>
          </cell>
          <cell r="K49">
            <v>0.4041017041266568</v>
          </cell>
          <cell r="L49">
            <v>0.5070439373889214</v>
          </cell>
          <cell r="M49">
            <v>40.221128461434652</v>
          </cell>
          <cell r="N49">
            <v>51.474184941187161</v>
          </cell>
          <cell r="O49">
            <v>0.81353830477662048</v>
          </cell>
          <cell r="P49">
            <v>1.096694668575356</v>
          </cell>
          <cell r="Q49">
            <v>1.1386425048897078</v>
          </cell>
          <cell r="R49">
            <v>1.7037012514914989</v>
          </cell>
          <cell r="S49">
            <v>0.17382394245804453</v>
          </cell>
          <cell r="T49">
            <v>0.32229670967078483</v>
          </cell>
        </row>
        <row r="50">
          <cell r="B50" t="str">
            <v>CPA_M71</v>
          </cell>
          <cell r="C50" t="str">
            <v>Architectural and engineering services; technical testing and analysis services</v>
          </cell>
          <cell r="D50">
            <v>1.6196804368951443</v>
          </cell>
          <cell r="E50">
            <v>2.3957897309732208</v>
          </cell>
          <cell r="F50">
            <v>1.4207269189459173</v>
          </cell>
          <cell r="G50">
            <v>1.7826476938364624</v>
          </cell>
          <cell r="H50">
            <v>1.4168362290304697</v>
          </cell>
          <cell r="I50">
            <v>1.8422415730242674</v>
          </cell>
          <cell r="K50">
            <v>0.43954238821823455</v>
          </cell>
          <cell r="L50">
            <v>0.5515129010731683</v>
          </cell>
          <cell r="M50">
            <v>40.76592418120191</v>
          </cell>
          <cell r="N50">
            <v>53.005900576636336</v>
          </cell>
          <cell r="O50">
            <v>0.82874478642238125</v>
          </cell>
          <cell r="P50">
            <v>1.1367346392547726</v>
          </cell>
          <cell r="Q50">
            <v>1.4592653465712315</v>
          </cell>
          <cell r="R50">
            <v>2.0738810941136099</v>
          </cell>
          <cell r="S50">
            <v>0.16041549009210923</v>
          </cell>
          <cell r="T50">
            <v>0.32190967341186966</v>
          </cell>
        </row>
        <row r="51">
          <cell r="B51" t="str">
            <v>CPA_M72</v>
          </cell>
          <cell r="C51" t="str">
            <v>Scientific research and development services</v>
          </cell>
          <cell r="D51">
            <v>1.2776066112380531</v>
          </cell>
          <cell r="E51">
            <v>1.8557617984695995</v>
          </cell>
          <cell r="F51">
            <v>1.1726386255994883</v>
          </cell>
          <cell r="G51">
            <v>1.4713605505408605</v>
          </cell>
          <cell r="H51">
            <v>1.7104311808480259</v>
          </cell>
          <cell r="I51">
            <v>3.5038949524708021</v>
          </cell>
          <cell r="K51">
            <v>0.32743289340244597</v>
          </cell>
          <cell r="L51">
            <v>0.41084425481508718</v>
          </cell>
          <cell r="M51">
            <v>8.6959116629787516</v>
          </cell>
          <cell r="N51">
            <v>17.813964878690133</v>
          </cell>
          <cell r="O51">
            <v>0.91988044920686862</v>
          </cell>
          <cell r="P51">
            <v>1.149314541013807</v>
          </cell>
          <cell r="Q51">
            <v>1.2110916309612807</v>
          </cell>
          <cell r="R51">
            <v>1.6689437470320263</v>
          </cell>
          <cell r="S51">
            <v>6.6515394449925672E-2</v>
          </cell>
          <cell r="T51">
            <v>0.18681893997691545</v>
          </cell>
        </row>
        <row r="52">
          <cell r="B52" t="str">
            <v>CPA_M73</v>
          </cell>
          <cell r="C52" t="str">
            <v>Advertising and market research services</v>
          </cell>
          <cell r="D52">
            <v>2.1734150768745089</v>
          </cell>
          <cell r="E52">
            <v>2.8125561094774758</v>
          </cell>
          <cell r="F52">
            <v>2.1736293712283397</v>
          </cell>
          <cell r="G52">
            <v>2.7273470602994188</v>
          </cell>
          <cell r="H52">
            <v>2.1929842642665749</v>
          </cell>
          <cell r="I52">
            <v>2.9094774406525317</v>
          </cell>
          <cell r="K52">
            <v>0.36197166819434407</v>
          </cell>
          <cell r="L52">
            <v>0.4541815537777868</v>
          </cell>
          <cell r="M52">
            <v>30.851611420763454</v>
          </cell>
          <cell r="N52">
            <v>40.931469002815412</v>
          </cell>
          <cell r="O52">
            <v>0.65992092615535636</v>
          </cell>
          <cell r="P52">
            <v>0.9135565340169558</v>
          </cell>
          <cell r="Q52">
            <v>1.8641427860111239</v>
          </cell>
          <cell r="R52">
            <v>2.3702907558082242</v>
          </cell>
          <cell r="S52">
            <v>0.3092730915863513</v>
          </cell>
          <cell r="T52">
            <v>0.44226667879622283</v>
          </cell>
        </row>
        <row r="53">
          <cell r="B53" t="str">
            <v>CPA_M74_75</v>
          </cell>
          <cell r="C53" t="str">
            <v>Other professional, scientific and technical services and veterinary services</v>
          </cell>
          <cell r="D53">
            <v>1.4917401867223532</v>
          </cell>
          <cell r="E53">
            <v>2.0997531824858271</v>
          </cell>
          <cell r="F53">
            <v>1.3423383617125535</v>
          </cell>
          <cell r="G53">
            <v>1.6842901707180149</v>
          </cell>
          <cell r="H53">
            <v>1.3149341769487088</v>
          </cell>
          <cell r="I53">
            <v>1.6593408293681884</v>
          </cell>
          <cell r="K53">
            <v>0.34434258971612824</v>
          </cell>
          <cell r="L53">
            <v>0.43206158429275043</v>
          </cell>
          <cell r="M53">
            <v>36.610279120932304</v>
          </cell>
          <cell r="N53">
            <v>46.199218169913223</v>
          </cell>
          <cell r="O53">
            <v>0.81326180809104753</v>
          </cell>
          <cell r="P53">
            <v>1.0545446203369926</v>
          </cell>
          <cell r="Q53">
            <v>1.3212324591623672</v>
          </cell>
          <cell r="R53">
            <v>1.8027295430886088</v>
          </cell>
          <cell r="S53">
            <v>0.17050768253679494</v>
          </cell>
          <cell r="T53">
            <v>0.29702409323802453</v>
          </cell>
        </row>
        <row r="54">
          <cell r="B54" t="str">
            <v>CPA_N77</v>
          </cell>
          <cell r="C54" t="str">
            <v>Rental and leasing services</v>
          </cell>
          <cell r="D54">
            <v>1.6234386259467084</v>
          </cell>
          <cell r="E54">
            <v>2.017193444002169</v>
          </cell>
          <cell r="F54">
            <v>1.7504862942667614</v>
          </cell>
          <cell r="G54">
            <v>2.1964110864332573</v>
          </cell>
          <cell r="H54">
            <v>1.9172131554552765</v>
          </cell>
          <cell r="I54">
            <v>2.5853500763647532</v>
          </cell>
          <cell r="K54">
            <v>0.22299943374099432</v>
          </cell>
          <cell r="L54">
            <v>0.27980706283805773</v>
          </cell>
          <cell r="M54">
            <v>17.819212461123332</v>
          </cell>
          <cell r="N54">
            <v>24.029097738057761</v>
          </cell>
          <cell r="O54">
            <v>0.70269887472236381</v>
          </cell>
          <cell r="P54">
            <v>0.85895584702032257</v>
          </cell>
          <cell r="Q54">
            <v>1.341891590825071</v>
          </cell>
          <cell r="R54">
            <v>1.653713538705551</v>
          </cell>
          <cell r="S54">
            <v>0.28154754537554438</v>
          </cell>
          <cell r="T54">
            <v>0.36348073861944663</v>
          </cell>
        </row>
        <row r="55">
          <cell r="B55" t="str">
            <v>CPA_N78</v>
          </cell>
          <cell r="C55" t="str">
            <v>Employment services</v>
          </cell>
          <cell r="D55">
            <v>1.2537332663727476</v>
          </cell>
          <cell r="E55">
            <v>2.010033919364123</v>
          </cell>
          <cell r="F55">
            <v>1.1414737664334864</v>
          </cell>
          <cell r="G55">
            <v>1.4322566498684999</v>
          </cell>
          <cell r="H55">
            <v>1.1394290457869447</v>
          </cell>
          <cell r="I55">
            <v>1.4958623833523148</v>
          </cell>
          <cell r="K55">
            <v>0.42832394581966854</v>
          </cell>
          <cell r="L55">
            <v>0.53743663475938686</v>
          </cell>
          <cell r="M55">
            <v>38.129502627156342</v>
          </cell>
          <cell r="N55">
            <v>50.057078048685582</v>
          </cell>
          <cell r="O55">
            <v>0.76447758614794536</v>
          </cell>
          <cell r="P55">
            <v>1.0646066125482168</v>
          </cell>
          <cell r="Q55">
            <v>1.0249139374540788</v>
          </cell>
          <cell r="R55">
            <v>1.6238428444416555</v>
          </cell>
          <cell r="S55">
            <v>0.22881946106963286</v>
          </cell>
          <cell r="T55">
            <v>0.38619182760484988</v>
          </cell>
        </row>
        <row r="56">
          <cell r="B56" t="str">
            <v>CPA_N79</v>
          </cell>
          <cell r="C56" t="str">
            <v>Travel agency, tour operator and other reservation services and related services</v>
          </cell>
          <cell r="D56">
            <v>2.6614686978888558</v>
          </cell>
          <cell r="E56">
            <v>3.252569426726736</v>
          </cell>
          <cell r="F56">
            <v>3.7447300485705761</v>
          </cell>
          <cell r="G56">
            <v>4.6986752317449092</v>
          </cell>
          <cell r="H56">
            <v>3.861275773417558</v>
          </cell>
          <cell r="I56">
            <v>5.0798486718679579</v>
          </cell>
          <cell r="K56">
            <v>0.3347644822879865</v>
          </cell>
          <cell r="L56">
            <v>0.42004351742120627</v>
          </cell>
          <cell r="M56">
            <v>29.53918413537043</v>
          </cell>
          <cell r="N56">
            <v>38.861400765818246</v>
          </cell>
          <cell r="O56">
            <v>0.6598001872354784</v>
          </cell>
          <cell r="P56">
            <v>0.89437156509812221</v>
          </cell>
          <cell r="Q56">
            <v>2.3684179809921839</v>
          </cell>
          <cell r="R56">
            <v>2.8365219182850545</v>
          </cell>
          <cell r="S56">
            <v>0.29305175362919361</v>
          </cell>
          <cell r="T56">
            <v>0.41604903016198258</v>
          </cell>
        </row>
        <row r="57">
          <cell r="B57" t="str">
            <v>CPA_N80-82</v>
          </cell>
          <cell r="C57" t="str">
            <v>Security and investigation services; services to buildings and landscape; office administrative, office support and other business support services</v>
          </cell>
          <cell r="D57">
            <v>1.6922863854788255</v>
          </cell>
          <cell r="E57">
            <v>2.4883527494116442</v>
          </cell>
          <cell r="F57">
            <v>1.4724692529687824</v>
          </cell>
          <cell r="G57">
            <v>1.8475710448263987</v>
          </cell>
          <cell r="H57">
            <v>1.4444032064556787</v>
          </cell>
          <cell r="I57">
            <v>1.8252486033430695</v>
          </cell>
          <cell r="K57">
            <v>0.45084489188972027</v>
          </cell>
          <cell r="L57">
            <v>0.56569464271251224</v>
          </cell>
          <cell r="M57">
            <v>47.615319542909461</v>
          </cell>
          <cell r="N57">
            <v>60.170037774072377</v>
          </cell>
          <cell r="O57">
            <v>0.6905723915144002</v>
          </cell>
          <cell r="P57">
            <v>1.0064819729912329</v>
          </cell>
          <cell r="Q57">
            <v>1.4011250389178098</v>
          </cell>
          <cell r="R57">
            <v>2.0315451705863925</v>
          </cell>
          <cell r="S57">
            <v>0.29116183824291791</v>
          </cell>
          <cell r="T57">
            <v>0.45680872366564146</v>
          </cell>
        </row>
        <row r="58">
          <cell r="B58" t="str">
            <v>CPA_O</v>
          </cell>
          <cell r="C58" t="str">
            <v>Public administration and defence services; compulsory social security services</v>
          </cell>
          <cell r="D58">
            <v>1.5145956744188858</v>
          </cell>
          <cell r="E58">
            <v>2.2387022790431521</v>
          </cell>
          <cell r="F58">
            <v>1.2981207154616548</v>
          </cell>
          <cell r="G58">
            <v>1.628808371883286</v>
          </cell>
          <cell r="H58">
            <v>1.3464216907439135</v>
          </cell>
          <cell r="I58">
            <v>1.8554857080348364</v>
          </cell>
          <cell r="K58">
            <v>0.41009114147926828</v>
          </cell>
          <cell r="L58">
            <v>0.5145591442465014</v>
          </cell>
          <cell r="M58">
            <v>30.204308945915265</v>
          </cell>
          <cell r="N58">
            <v>41.624153826019956</v>
          </cell>
          <cell r="O58">
            <v>0.88423422558181697</v>
          </cell>
          <cell r="P58">
            <v>1.1715874222190352</v>
          </cell>
          <cell r="Q58">
            <v>1.4322351909014903</v>
          </cell>
          <cell r="R58">
            <v>2.0056690171645535</v>
          </cell>
          <cell r="S58">
            <v>8.2356546148369611E-2</v>
          </cell>
          <cell r="T58">
            <v>0.23302991862633995</v>
          </cell>
        </row>
        <row r="59">
          <cell r="B59" t="str">
            <v>CPA_P</v>
          </cell>
          <cell r="C59" t="str">
            <v>Education services</v>
          </cell>
          <cell r="D59">
            <v>1.4150503034574697</v>
          </cell>
          <cell r="E59">
            <v>2.4531707966066576</v>
          </cell>
          <cell r="F59">
            <v>1.1216427046764665</v>
          </cell>
          <cell r="G59">
            <v>1.4073737564453856</v>
          </cell>
          <cell r="H59">
            <v>1.1013120551974229</v>
          </cell>
          <cell r="I59">
            <v>1.3777750621074543</v>
          </cell>
          <cell r="K59">
            <v>0.58793003034335811</v>
          </cell>
          <cell r="L59">
            <v>0.73770131244249704</v>
          </cell>
          <cell r="M59">
            <v>65.219704430679585</v>
          </cell>
          <cell r="N59">
            <v>81.591844835023878</v>
          </cell>
          <cell r="O59">
            <v>0.90384927224548051</v>
          </cell>
          <cell r="P59">
            <v>1.315815190379612</v>
          </cell>
          <cell r="Q59">
            <v>1.3451542159494034</v>
          </cell>
          <cell r="R59">
            <v>2.1672616276302148</v>
          </cell>
          <cell r="S59">
            <v>6.9896446080507449E-2</v>
          </cell>
          <cell r="T59">
            <v>0.28591037930853735</v>
          </cell>
        </row>
        <row r="60">
          <cell r="B60" t="str">
            <v>CPA_Q86</v>
          </cell>
          <cell r="C60" t="str">
            <v>Human health services</v>
          </cell>
          <cell r="D60">
            <v>1.501688635066353</v>
          </cell>
          <cell r="E60">
            <v>2.3832546302726367</v>
          </cell>
          <cell r="F60">
            <v>1.1794711437216425</v>
          </cell>
          <cell r="G60">
            <v>1.4799336074113469</v>
          </cell>
          <cell r="H60">
            <v>1.16646717410543</v>
          </cell>
          <cell r="I60">
            <v>1.5135008810055448</v>
          </cell>
          <cell r="K60">
            <v>0.49926682473921496</v>
          </cell>
          <cell r="L60">
            <v>0.62645174231705725</v>
          </cell>
          <cell r="M60">
            <v>46.731894566577949</v>
          </cell>
          <cell r="N60">
            <v>60.635022714476499</v>
          </cell>
          <cell r="O60">
            <v>0.82238339257124138</v>
          </cell>
          <cell r="P60">
            <v>1.1722224979618663</v>
          </cell>
          <cell r="Q60">
            <v>1.3518066873139574</v>
          </cell>
          <cell r="R60">
            <v>2.0499356071528463</v>
          </cell>
          <cell r="S60">
            <v>0.1498803955378453</v>
          </cell>
          <cell r="T60">
            <v>0.33331819421467512</v>
          </cell>
        </row>
        <row r="61">
          <cell r="B61" t="str">
            <v>CPA_Q87_88</v>
          </cell>
          <cell r="C61" t="str">
            <v>Residential care services; social work services without accommodation</v>
          </cell>
          <cell r="D61">
            <v>1.4913996708367798</v>
          </cell>
          <cell r="E61">
            <v>2.501009586614396</v>
          </cell>
          <cell r="F61">
            <v>1.1606075287954005</v>
          </cell>
          <cell r="G61">
            <v>1.4562646114929527</v>
          </cell>
          <cell r="H61">
            <v>1.1278306246861685</v>
          </cell>
          <cell r="I61">
            <v>1.4133211671029815</v>
          </cell>
          <cell r="K61">
            <v>0.5717833260544124</v>
          </cell>
          <cell r="L61">
            <v>0.71744134215552313</v>
          </cell>
          <cell r="M61">
            <v>62.901856091938953</v>
          </cell>
          <cell r="N61">
            <v>78.824357770512322</v>
          </cell>
          <cell r="O61">
            <v>0.88051212639929288</v>
          </cell>
          <cell r="P61">
            <v>1.2811639569482898</v>
          </cell>
          <cell r="Q61">
            <v>1.403564427376448</v>
          </cell>
          <cell r="R61">
            <v>2.2030937692444148</v>
          </cell>
          <cell r="S61">
            <v>8.7835421388184939E-2</v>
          </cell>
          <cell r="T61">
            <v>0.29791682366506073</v>
          </cell>
        </row>
        <row r="62">
          <cell r="B62" t="str">
            <v>CPA_R90-92</v>
          </cell>
          <cell r="C62" t="str">
            <v>Creative, arts, entertainment, library, archive, museum, other cultural services; gambling and betting services</v>
          </cell>
          <cell r="D62">
            <v>1.5713369101943575</v>
          </cell>
          <cell r="E62">
            <v>2.2552137741379132</v>
          </cell>
          <cell r="F62">
            <v>1.3667770541686095</v>
          </cell>
          <cell r="G62">
            <v>1.7149544582501248</v>
          </cell>
          <cell r="H62">
            <v>1.3947920463123644</v>
          </cell>
          <cell r="I62">
            <v>1.8307953143167834</v>
          </cell>
          <cell r="K62">
            <v>0.38730739641768464</v>
          </cell>
          <cell r="L62">
            <v>0.48597139099894293</v>
          </cell>
          <cell r="M62">
            <v>34.502878214075039</v>
          </cell>
          <cell r="N62">
            <v>45.288262097405713</v>
          </cell>
          <cell r="O62">
            <v>0.84897892795304208</v>
          </cell>
          <cell r="P62">
            <v>1.1203674247647601</v>
          </cell>
          <cell r="Q62">
            <v>1.4667786255202135</v>
          </cell>
          <cell r="R62">
            <v>2.0083537531043967</v>
          </cell>
          <cell r="S62">
            <v>0.10455931633442787</v>
          </cell>
          <cell r="T62">
            <v>0.24686161380276975</v>
          </cell>
        </row>
        <row r="63">
          <cell r="B63" t="str">
            <v>CPA_R93</v>
          </cell>
          <cell r="C63" t="str">
            <v>Sporting services and amusement and recreation services</v>
          </cell>
          <cell r="D63">
            <v>1.9053222632148936</v>
          </cell>
          <cell r="E63">
            <v>2.6931872781353685</v>
          </cell>
          <cell r="F63">
            <v>1.5303538899847176</v>
          </cell>
          <cell r="G63">
            <v>1.9202014098240403</v>
          </cell>
          <cell r="H63">
            <v>1.392384431880904</v>
          </cell>
          <cell r="I63">
            <v>1.7080132718848215</v>
          </cell>
          <cell r="K63">
            <v>0.44620013301490352</v>
          </cell>
          <cell r="L63">
            <v>0.55986666227080861</v>
          </cell>
          <cell r="M63">
            <v>54.814062640795221</v>
          </cell>
          <cell r="N63">
            <v>67.239437854051033</v>
          </cell>
          <cell r="O63">
            <v>0.78688175200634602</v>
          </cell>
          <cell r="P63">
            <v>1.0995367245065668</v>
          </cell>
          <cell r="Q63">
            <v>1.7363317493369084</v>
          </cell>
          <cell r="R63">
            <v>2.3602570763529251</v>
          </cell>
          <cell r="S63">
            <v>0.16899168625698202</v>
          </cell>
          <cell r="T63">
            <v>0.33293202059086385</v>
          </cell>
        </row>
        <row r="64">
          <cell r="B64" t="str">
            <v>CPA_S94</v>
          </cell>
          <cell r="C64" t="str">
            <v>Services furnished by membership organisations</v>
          </cell>
          <cell r="D64">
            <v>2.0369195067365116</v>
          </cell>
          <cell r="E64">
            <v>2.7344673697504707</v>
          </cell>
          <cell r="F64">
            <v>1.9552875361933941</v>
          </cell>
          <cell r="G64">
            <v>2.4533840885962812</v>
          </cell>
          <cell r="H64">
            <v>1.5544853644849839</v>
          </cell>
          <cell r="I64">
            <v>1.9201057320942527</v>
          </cell>
          <cell r="K64">
            <v>0.39504984149157396</v>
          </cell>
          <cell r="L64">
            <v>0.4956861726868021</v>
          </cell>
          <cell r="M64">
            <v>46.772217992063688</v>
          </cell>
          <cell r="N64">
            <v>57.773206439339852</v>
          </cell>
          <cell r="O64">
            <v>0.78273824462222485</v>
          </cell>
          <cell r="P64">
            <v>1.0595519167589811</v>
          </cell>
          <cell r="Q64">
            <v>1.8814495017964508</v>
          </cell>
          <cell r="R64">
            <v>2.4338509542003726</v>
          </cell>
          <cell r="S64">
            <v>0.15547155823687836</v>
          </cell>
          <cell r="T64">
            <v>0.30061854117270043</v>
          </cell>
        </row>
        <row r="65">
          <cell r="B65" t="str">
            <v>CPA_S95</v>
          </cell>
          <cell r="C65" t="str">
            <v>Repair services of computers and personal and household goods</v>
          </cell>
          <cell r="D65">
            <v>1.7391599154026562</v>
          </cell>
          <cell r="E65">
            <v>2.3234567003165991</v>
          </cell>
          <cell r="F65">
            <v>1.4915119781304826</v>
          </cell>
          <cell r="G65">
            <v>1.8714647781267095</v>
          </cell>
          <cell r="H65">
            <v>1.2410538925751951</v>
          </cell>
          <cell r="I65">
            <v>1.4336552131846421</v>
          </cell>
          <cell r="K65">
            <v>0.3309111309823774</v>
          </cell>
          <cell r="L65">
            <v>0.41520855038645615</v>
          </cell>
          <cell r="M65">
            <v>59.377590890261125</v>
          </cell>
          <cell r="N65">
            <v>68.592502900521666</v>
          </cell>
          <cell r="O65">
            <v>0.77967538230092048</v>
          </cell>
          <cell r="P65">
            <v>1.0115466949745462</v>
          </cell>
          <cell r="Q65">
            <v>1.5384638662442998</v>
          </cell>
          <cell r="R65">
            <v>2.0011796306175111</v>
          </cell>
          <cell r="S65">
            <v>0.20069666408182402</v>
          </cell>
          <cell r="T65">
            <v>0.32227816402781773</v>
          </cell>
        </row>
        <row r="66">
          <cell r="B66" t="str">
            <v>CPA_S96</v>
          </cell>
          <cell r="C66" t="str">
            <v>Other personal services</v>
          </cell>
          <cell r="D66">
            <v>1.5098463579360399</v>
          </cell>
          <cell r="E66">
            <v>2.3050027437900358</v>
          </cell>
          <cell r="F66">
            <v>1.1931743043164815</v>
          </cell>
          <cell r="G66">
            <v>1.4971275574286977</v>
          </cell>
          <cell r="H66">
            <v>1.084764484937623</v>
          </cell>
          <cell r="I66">
            <v>1.2356535179870238</v>
          </cell>
          <cell r="K66">
            <v>0.45032953414172749</v>
          </cell>
          <cell r="L66">
            <v>0.56504800099079278</v>
          </cell>
          <cell r="M66">
            <v>90.15462882814748</v>
          </cell>
          <cell r="N66">
            <v>102.69499584577623</v>
          </cell>
          <cell r="O66">
            <v>0.86491587914344548</v>
          </cell>
          <cell r="P66">
            <v>1.1804643465133917</v>
          </cell>
          <cell r="Q66">
            <v>1.3975999323860839</v>
          </cell>
          <cell r="R66">
            <v>2.0272994350640965</v>
          </cell>
          <cell r="S66">
            <v>0.11224710502540795</v>
          </cell>
          <cell r="T66">
            <v>0.27770464061325639</v>
          </cell>
        </row>
        <row r="67">
          <cell r="B67" t="str">
            <v>CPA_T</v>
          </cell>
          <cell r="C67" t="str">
            <v>Services of households as employers; undifferentiated goods and services produced by households for own use</v>
          </cell>
          <cell r="D67">
            <v>1</v>
          </cell>
          <cell r="E67">
            <v>1</v>
          </cell>
          <cell r="F67">
            <v>1</v>
          </cell>
          <cell r="G67">
            <v>1</v>
          </cell>
          <cell r="H67">
            <v>1</v>
          </cell>
          <cell r="I67">
            <v>1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1</v>
          </cell>
          <cell r="P67">
            <v>1</v>
          </cell>
          <cell r="Q67">
            <v>1</v>
          </cell>
          <cell r="R67">
            <v>1</v>
          </cell>
          <cell r="S67">
            <v>0</v>
          </cell>
          <cell r="T67">
            <v>0</v>
          </cell>
        </row>
        <row r="68">
          <cell r="B68" t="str">
            <v>CPA_U</v>
          </cell>
          <cell r="C68" t="str">
            <v>Services provided by extraterritorial organisations and bodies</v>
          </cell>
          <cell r="D68">
            <v>1</v>
          </cell>
          <cell r="E68">
            <v>1</v>
          </cell>
          <cell r="F68">
            <v>1</v>
          </cell>
          <cell r="G68">
            <v>1</v>
          </cell>
          <cell r="H68">
            <v>1</v>
          </cell>
          <cell r="I68">
            <v>1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EMPL"/>
      <sheetName val="USE_Data"/>
      <sheetName val="Sets"/>
      <sheetName val="Dimensions"/>
      <sheetName val="unit"/>
      <sheetName val="stk_flow"/>
      <sheetName val="induse"/>
      <sheetName val="prod_na"/>
      <sheetName val="SIOT_Eurostat"/>
      <sheetName val="ID_TypeI"/>
      <sheetName val="TypeI"/>
      <sheetName val="INVERSE_TypeI"/>
      <sheetName val="ID_TypeII"/>
      <sheetName val="TypeII"/>
      <sheetName val="INVERSE_TypeII"/>
      <sheetName val="Output"/>
      <sheetName val="Import"/>
      <sheetName val="Income"/>
      <sheetName val="VA"/>
      <sheetName val="Employment"/>
      <sheetName val="Multiplie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4">
          <cell r="B4" t="str">
            <v>CPA_A01</v>
          </cell>
          <cell r="C4" t="str">
            <v>Products of agriculture, hunting and related services</v>
          </cell>
          <cell r="D4">
            <v>1.7691433944442843</v>
          </cell>
          <cell r="E4">
            <v>2.0082930570362207</v>
          </cell>
          <cell r="F4">
            <v>2.1892519165278603</v>
          </cell>
          <cell r="G4">
            <v>2.6901275541983503</v>
          </cell>
          <cell r="H4">
            <v>1.3522453125447398</v>
          </cell>
          <cell r="I4">
            <v>1.4965615282215152</v>
          </cell>
          <cell r="K4">
            <v>0.15261711890051552</v>
          </cell>
          <cell r="L4">
            <v>0.18753415890474012</v>
          </cell>
          <cell r="M4">
            <v>38.157420241774481</v>
          </cell>
          <cell r="N4">
            <v>42.229709816894811</v>
          </cell>
          <cell r="O4">
            <v>0.55666315025928403</v>
          </cell>
          <cell r="P4">
            <v>0.66327296348811637</v>
          </cell>
          <cell r="Q4">
            <v>1.342241865410251</v>
          </cell>
          <cell r="R4">
            <v>1.5307807818115635</v>
          </cell>
          <cell r="S4">
            <v>0.42690174907381823</v>
          </cell>
          <cell r="T4">
            <v>0.47751260779624227</v>
          </cell>
        </row>
        <row r="5">
          <cell r="B5" t="str">
            <v>CPA_A02</v>
          </cell>
          <cell r="C5" t="str">
            <v>Products of forestry, logging and related services</v>
          </cell>
          <cell r="D5">
            <v>1.7863899210352572</v>
          </cell>
          <cell r="E5">
            <v>2.2504074317502658</v>
          </cell>
          <cell r="F5">
            <v>1.8126207822930509</v>
          </cell>
          <cell r="G5">
            <v>2.2273275519122051</v>
          </cell>
          <cell r="H5">
            <v>1.5507989343801902</v>
          </cell>
          <cell r="I5">
            <v>1.7959380799898992</v>
          </cell>
          <cell r="K5">
            <v>0.29612007325115763</v>
          </cell>
          <cell r="L5">
            <v>0.36386893732521031</v>
          </cell>
          <cell r="M5">
            <v>49.985734233025376</v>
          </cell>
          <cell r="N5">
            <v>57.887119713055498</v>
          </cell>
          <cell r="O5">
            <v>0.66467411546302524</v>
          </cell>
          <cell r="P5">
            <v>0.87152709453932897</v>
          </cell>
          <cell r="Q5">
            <v>1.6319963259599821</v>
          </cell>
          <cell r="R5">
            <v>1.9978147750151234</v>
          </cell>
          <cell r="S5">
            <v>0.15439395077319409</v>
          </cell>
          <cell r="T5">
            <v>0.25259323077635953</v>
          </cell>
        </row>
        <row r="6">
          <cell r="B6" t="str">
            <v>CPA_A03</v>
          </cell>
          <cell r="C6" t="str">
            <v>Fish and other fishing products; aquaculture products; support services to fishing</v>
          </cell>
          <cell r="D6">
            <v>1.2715498050907534</v>
          </cell>
          <cell r="E6">
            <v>1.3908310255290088</v>
          </cell>
          <cell r="F6">
            <v>1.7303892558722531</v>
          </cell>
          <cell r="G6">
            <v>2.1262823988266604</v>
          </cell>
          <cell r="H6">
            <v>1.4846193394610046</v>
          </cell>
          <cell r="I6">
            <v>1.7710583490497223</v>
          </cell>
          <cell r="K6">
            <v>7.6121187063040288E-2</v>
          </cell>
          <cell r="L6">
            <v>9.3536838419830834E-2</v>
          </cell>
          <cell r="M6">
            <v>10.527467376255954</v>
          </cell>
          <cell r="N6">
            <v>12.558612497824335</v>
          </cell>
          <cell r="O6">
            <v>0.16916890618289507</v>
          </cell>
          <cell r="P6">
            <v>0.22234292489070284</v>
          </cell>
          <cell r="Q6">
            <v>0.51166664365825121</v>
          </cell>
          <cell r="R6">
            <v>0.60570462725694896</v>
          </cell>
          <cell r="S6">
            <v>0.75988316918310528</v>
          </cell>
          <cell r="T6">
            <v>0.78512646215040383</v>
          </cell>
        </row>
        <row r="7">
          <cell r="B7" t="str">
            <v>CPA_B</v>
          </cell>
          <cell r="C7" t="str">
            <v>Mining and quarrying</v>
          </cell>
          <cell r="D7">
            <v>1.0267372764998088</v>
          </cell>
          <cell r="E7">
            <v>1.0429627751912451</v>
          </cell>
          <cell r="F7">
            <v>1.4724739864251697</v>
          </cell>
          <cell r="G7">
            <v>1.8093590846342513</v>
          </cell>
          <cell r="H7">
            <v>1.69210260289075</v>
          </cell>
          <cell r="I7">
            <v>2.2998299706382634</v>
          </cell>
          <cell r="K7">
            <v>1.0354557209794408E-2</v>
          </cell>
          <cell r="L7">
            <v>1.2723560706421149E-2</v>
          </cell>
          <cell r="M7">
            <v>0.76928069316557579</v>
          </cell>
          <cell r="N7">
            <v>1.0455718175440911</v>
          </cell>
          <cell r="O7">
            <v>2.8923543490177176E-2</v>
          </cell>
          <cell r="P7">
            <v>3.6156660051124861E-2</v>
          </cell>
          <cell r="Q7">
            <v>5.7656093071969262E-2</v>
          </cell>
          <cell r="R7">
            <v>7.0447823188579645E-2</v>
          </cell>
          <cell r="S7">
            <v>0.96907874720625953</v>
          </cell>
          <cell r="T7">
            <v>0.97251252341598859</v>
          </cell>
        </row>
        <row r="8">
          <cell r="B8" t="str">
            <v>CPA_C10-12</v>
          </cell>
          <cell r="C8" t="str">
            <v>Food, beverages and tobacco products</v>
          </cell>
          <cell r="D8">
            <v>1.7811189725535215</v>
          </cell>
          <cell r="E8">
            <v>2.0066425779460322</v>
          </cell>
          <cell r="F8">
            <v>2.3673593570251263</v>
          </cell>
          <cell r="G8">
            <v>2.9089839268579842</v>
          </cell>
          <cell r="H8">
            <v>3.0789558618026951</v>
          </cell>
          <cell r="I8">
            <v>3.7022908594081958</v>
          </cell>
          <cell r="K8">
            <v>0.14392143616690184</v>
          </cell>
          <cell r="L8">
            <v>0.17684900405907886</v>
          </cell>
          <cell r="M8">
            <v>18.968930167559098</v>
          </cell>
          <cell r="N8">
            <v>22.809192441943093</v>
          </cell>
          <cell r="O8">
            <v>0.46065249831964367</v>
          </cell>
          <cell r="P8">
            <v>0.56118799224008997</v>
          </cell>
          <cell r="Q8">
            <v>1.2112214385360376</v>
          </cell>
          <cell r="R8">
            <v>1.3890179519109003</v>
          </cell>
          <cell r="S8">
            <v>0.5698977199335945</v>
          </cell>
          <cell r="T8">
            <v>0.6176249180713056</v>
          </cell>
        </row>
        <row r="9">
          <cell r="B9" t="str">
            <v>CPA_C13-15</v>
          </cell>
          <cell r="C9" t="str">
            <v>Textiles, wearing apparel, leather and related products</v>
          </cell>
          <cell r="D9">
            <v>1.3018040168556255</v>
          </cell>
          <cell r="E9">
            <v>1.5288661842675184</v>
          </cell>
          <cell r="F9">
            <v>1.3089489234322895</v>
          </cell>
          <cell r="G9">
            <v>1.6084213695919152</v>
          </cell>
          <cell r="H9">
            <v>1.2538392917125776</v>
          </cell>
          <cell r="I9">
            <v>1.5057298006075801</v>
          </cell>
          <cell r="K9">
            <v>0.14490329372046529</v>
          </cell>
          <cell r="L9">
            <v>0.17805549931857717</v>
          </cell>
          <cell r="M9">
            <v>19.246143986864247</v>
          </cell>
          <cell r="N9">
            <v>23.112605211329555</v>
          </cell>
          <cell r="O9">
            <v>0.35565847623613184</v>
          </cell>
          <cell r="P9">
            <v>0.45687984112018121</v>
          </cell>
          <cell r="Q9">
            <v>0.66252884668004353</v>
          </cell>
          <cell r="R9">
            <v>0.84153831939094148</v>
          </cell>
          <cell r="S9">
            <v>0.63927556351671111</v>
          </cell>
          <cell r="T9">
            <v>0.68732836506173911</v>
          </cell>
        </row>
        <row r="10">
          <cell r="B10" t="str">
            <v>CPA_C16</v>
          </cell>
          <cell r="C10" t="str">
            <v>Wood and of products of wood and cork, except furniture; articles of straw and plaiting materials</v>
          </cell>
          <cell r="D10">
            <v>1.7227830866054934</v>
          </cell>
          <cell r="E10">
            <v>2.0430840926102332</v>
          </cell>
          <cell r="F10">
            <v>1.8655147564351979</v>
          </cell>
          <cell r="G10">
            <v>2.2923230584670264</v>
          </cell>
          <cell r="H10">
            <v>1.7910803621455236</v>
          </cell>
          <cell r="I10">
            <v>2.2112694055212736</v>
          </cell>
          <cell r="K10">
            <v>0.20440512517381382</v>
          </cell>
          <cell r="L10">
            <v>0.25117066487329531</v>
          </cell>
          <cell r="M10">
            <v>23.248638853289428</v>
          </cell>
          <cell r="N10">
            <v>28.702790172245304</v>
          </cell>
          <cell r="O10">
            <v>0.53165745067497305</v>
          </cell>
          <cell r="P10">
            <v>0.67444347870896737</v>
          </cell>
          <cell r="Q10">
            <v>1.2792942648546626</v>
          </cell>
          <cell r="R10">
            <v>1.5318106344780933</v>
          </cell>
          <cell r="S10">
            <v>0.44348844838728635</v>
          </cell>
          <cell r="T10">
            <v>0.5112732354861359</v>
          </cell>
        </row>
        <row r="11">
          <cell r="B11" t="str">
            <v>CPA_C17</v>
          </cell>
          <cell r="C11" t="str">
            <v>Paper and paper products</v>
          </cell>
          <cell r="D11">
            <v>1.4020539367923126</v>
          </cell>
          <cell r="E11">
            <v>1.5659433533813722</v>
          </cell>
          <cell r="F11">
            <v>1.7177591143680682</v>
          </cell>
          <cell r="G11">
            <v>2.1107626263339103</v>
          </cell>
          <cell r="H11">
            <v>1.8391593746894177</v>
          </cell>
          <cell r="I11">
            <v>2.3835086943465811</v>
          </cell>
          <cell r="K11">
            <v>0.10458860910369457</v>
          </cell>
          <cell r="L11">
            <v>0.12851727893031104</v>
          </cell>
          <cell r="M11">
            <v>9.4289095587230296</v>
          </cell>
          <cell r="N11">
            <v>12.219652206714894</v>
          </cell>
          <cell r="O11">
            <v>0.31847198060942533</v>
          </cell>
          <cell r="P11">
            <v>0.39153175373799948</v>
          </cell>
          <cell r="Q11">
            <v>0.75468280861498149</v>
          </cell>
          <cell r="R11">
            <v>0.88388864849972726</v>
          </cell>
          <cell r="S11">
            <v>0.64738303034075784</v>
          </cell>
          <cell r="T11">
            <v>0.68206668416318694</v>
          </cell>
        </row>
        <row r="12">
          <cell r="B12" t="str">
            <v>CPA_C18</v>
          </cell>
          <cell r="C12" t="str">
            <v>Printing and recording services</v>
          </cell>
          <cell r="D12">
            <v>1.6202911911317706</v>
          </cell>
          <cell r="E12">
            <v>2.0225001260350246</v>
          </cell>
          <cell r="F12">
            <v>1.3158667147737364</v>
          </cell>
          <cell r="G12">
            <v>1.6169218719604734</v>
          </cell>
          <cell r="H12">
            <v>1.3215624586723487</v>
          </cell>
          <cell r="I12">
            <v>1.7223235565723654</v>
          </cell>
          <cell r="K12">
            <v>0.25667595837557089</v>
          </cell>
          <cell r="L12">
            <v>0.31540046301364216</v>
          </cell>
          <cell r="M12">
            <v>22.585137017158477</v>
          </cell>
          <cell r="N12">
            <v>29.434033373000553</v>
          </cell>
          <cell r="O12">
            <v>0.73290148707604019</v>
          </cell>
          <cell r="P12">
            <v>0.91220100589731135</v>
          </cell>
          <cell r="Q12">
            <v>1.3653536446675516</v>
          </cell>
          <cell r="R12">
            <v>1.6824439383844967</v>
          </cell>
          <cell r="S12">
            <v>0.25498675703246876</v>
          </cell>
          <cell r="T12">
            <v>0.34010558747806707</v>
          </cell>
        </row>
        <row r="13">
          <cell r="B13" t="str">
            <v>CPA_C19</v>
          </cell>
          <cell r="C13" t="str">
            <v>Coke and refined petroleum products</v>
          </cell>
          <cell r="D13">
            <v>1</v>
          </cell>
          <cell r="E13">
            <v>1</v>
          </cell>
          <cell r="F13">
            <v>1</v>
          </cell>
          <cell r="G13">
            <v>1</v>
          </cell>
          <cell r="H13">
            <v>1</v>
          </cell>
          <cell r="I13">
            <v>1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</row>
        <row r="14">
          <cell r="B14" t="str">
            <v>CPA_C20</v>
          </cell>
          <cell r="C14" t="str">
            <v>Chemicals and chemical products</v>
          </cell>
          <cell r="D14">
            <v>1.5669091198875205</v>
          </cell>
          <cell r="E14">
            <v>1.673891603775608</v>
          </cell>
          <cell r="F14">
            <v>3.2230730463136528</v>
          </cell>
          <cell r="G14">
            <v>3.9604750579977508</v>
          </cell>
          <cell r="H14">
            <v>5.1924889229950804</v>
          </cell>
          <cell r="I14">
            <v>6.4849930880073687</v>
          </cell>
          <cell r="K14">
            <v>6.8272554879913711E-2</v>
          </cell>
          <cell r="L14">
            <v>8.3892529540072897E-2</v>
          </cell>
          <cell r="M14">
            <v>7.3185523639368748</v>
          </cell>
          <cell r="N14">
            <v>9.1402720734115253</v>
          </cell>
          <cell r="O14">
            <v>0.27487733589376745</v>
          </cell>
          <cell r="P14">
            <v>0.32256873759784099</v>
          </cell>
          <cell r="Q14">
            <v>0.82085551017252956</v>
          </cell>
          <cell r="R14">
            <v>0.9051975132829333</v>
          </cell>
          <cell r="S14">
            <v>0.74605368791534754</v>
          </cell>
          <cell r="T14">
            <v>0.76869421903360657</v>
          </cell>
        </row>
        <row r="15">
          <cell r="B15" t="str">
            <v>CPA_C21</v>
          </cell>
          <cell r="C15" t="str">
            <v>Basic pharmaceutical products and pharmaceutical preparations</v>
          </cell>
          <cell r="D15">
            <v>1.0403074658201807</v>
          </cell>
          <cell r="E15">
            <v>1.0523107341325189</v>
          </cell>
          <cell r="F15">
            <v>2.0019565570349052</v>
          </cell>
          <cell r="G15">
            <v>2.4599811724404264</v>
          </cell>
          <cell r="H15">
            <v>1</v>
          </cell>
          <cell r="I15">
            <v>1</v>
          </cell>
          <cell r="K15">
            <v>7.6600744795721071E-3</v>
          </cell>
          <cell r="L15">
            <v>9.4126113441482806E-3</v>
          </cell>
          <cell r="M15">
            <v>0.39502686666220355</v>
          </cell>
          <cell r="N15">
            <v>0.5994209849140425</v>
          </cell>
          <cell r="O15">
            <v>0.15213175007298327</v>
          </cell>
          <cell r="P15">
            <v>0.15748265117417934</v>
          </cell>
          <cell r="Q15">
            <v>0.19336570388698746</v>
          </cell>
          <cell r="R15">
            <v>0.20282874546670235</v>
          </cell>
          <cell r="S15">
            <v>0.84694180045251366</v>
          </cell>
          <cell r="T15">
            <v>0.84948203283327006</v>
          </cell>
        </row>
        <row r="16">
          <cell r="B16" t="str">
            <v>CPA_C22</v>
          </cell>
          <cell r="C16" t="str">
            <v>Rubber and plastic products</v>
          </cell>
          <cell r="D16">
            <v>1.4972639957891059</v>
          </cell>
          <cell r="E16">
            <v>1.646908390617968</v>
          </cell>
          <cell r="F16">
            <v>1.7591663764893444</v>
          </cell>
          <cell r="G16">
            <v>2.1616433933828763</v>
          </cell>
          <cell r="H16">
            <v>2.1066672008971929</v>
          </cell>
          <cell r="I16">
            <v>2.7966874683599263</v>
          </cell>
          <cell r="K16">
            <v>9.5497924399590553E-2</v>
          </cell>
          <cell r="L16">
            <v>0.11734675021024239</v>
          </cell>
          <cell r="M16">
            <v>7.7797102250114545</v>
          </cell>
          <cell r="N16">
            <v>10.32788571659302</v>
          </cell>
          <cell r="O16">
            <v>0.34625287207206173</v>
          </cell>
          <cell r="P16">
            <v>0.41296239953089181</v>
          </cell>
          <cell r="Q16">
            <v>0.84990423456264796</v>
          </cell>
          <cell r="R16">
            <v>0.96787969704408827</v>
          </cell>
          <cell r="S16">
            <v>0.64735970887571148</v>
          </cell>
          <cell r="T16">
            <v>0.67902871163825773</v>
          </cell>
        </row>
        <row r="17">
          <cell r="B17" t="str">
            <v>CPA_C23</v>
          </cell>
          <cell r="C17" t="str">
            <v>Other non-metallic mineral products</v>
          </cell>
          <cell r="D17">
            <v>1.4627849131987776</v>
          </cell>
          <cell r="E17">
            <v>1.7024709878777362</v>
          </cell>
          <cell r="F17">
            <v>1.5264741577876526</v>
          </cell>
          <cell r="G17">
            <v>1.8757138735998091</v>
          </cell>
          <cell r="H17">
            <v>1.5153082818754664</v>
          </cell>
          <cell r="I17">
            <v>1.9467383357007346</v>
          </cell>
          <cell r="K17">
            <v>0.15295943871137233</v>
          </cell>
          <cell r="L17">
            <v>0.18795479754782229</v>
          </cell>
          <cell r="M17">
            <v>14.335151423151784</v>
          </cell>
          <cell r="N17">
            <v>18.416575133467134</v>
          </cell>
          <cell r="O17">
            <v>0.41119081866125989</v>
          </cell>
          <cell r="P17">
            <v>0.51803975743094155</v>
          </cell>
          <cell r="Q17">
            <v>0.90009977539937758</v>
          </cell>
          <cell r="R17">
            <v>1.089061584112291</v>
          </cell>
          <cell r="S17">
            <v>0.56267359556906393</v>
          </cell>
          <cell r="T17">
            <v>0.61339797431931931</v>
          </cell>
        </row>
        <row r="18">
          <cell r="B18" t="str">
            <v>CPA_C24</v>
          </cell>
          <cell r="C18" t="str">
            <v>Basic metals</v>
          </cell>
          <cell r="D18">
            <v>1.0908194288903073</v>
          </cell>
          <cell r="E18">
            <v>1.1188627314782134</v>
          </cell>
          <cell r="F18">
            <v>1.5456240819512836</v>
          </cell>
          <cell r="G18">
            <v>1.8992450799742202</v>
          </cell>
          <cell r="H18">
            <v>1.4248081234615544</v>
          </cell>
          <cell r="I18">
            <v>1.7416656605627798</v>
          </cell>
          <cell r="K18">
            <v>1.7896274655107645E-2</v>
          </cell>
          <cell r="L18">
            <v>2.1990736289298991E-2</v>
          </cell>
          <cell r="M18">
            <v>2.1472884026507635</v>
          </cell>
          <cell r="N18">
            <v>2.6248155191139677</v>
          </cell>
          <cell r="O18">
            <v>5.1797986684999277E-2</v>
          </cell>
          <cell r="P18">
            <v>6.4299326719576916E-2</v>
          </cell>
          <cell r="Q18">
            <v>0.1463833911371068</v>
          </cell>
          <cell r="R18">
            <v>0.16849194786653712</v>
          </cell>
          <cell r="S18">
            <v>0.94444970400253869</v>
          </cell>
          <cell r="T18">
            <v>0.95038446305678126</v>
          </cell>
        </row>
        <row r="19">
          <cell r="B19" t="str">
            <v>CPA_C25</v>
          </cell>
          <cell r="C19" t="str">
            <v>Fabricated metal products, except machinery and equipment</v>
          </cell>
          <cell r="D19">
            <v>1.4470525204863933</v>
          </cell>
          <cell r="E19">
            <v>1.6805654005418695</v>
          </cell>
          <cell r="F19">
            <v>1.465405088114732</v>
          </cell>
          <cell r="G19">
            <v>1.8006729037616129</v>
          </cell>
          <cell r="H19">
            <v>1.4896384787491206</v>
          </cell>
          <cell r="I19">
            <v>1.9503886948601004</v>
          </cell>
          <cell r="K19">
            <v>0.14901991746080043</v>
          </cell>
          <cell r="L19">
            <v>0.18311395918358267</v>
          </cell>
          <cell r="M19">
            <v>12.855680035841859</v>
          </cell>
          <cell r="N19">
            <v>16.831985320155958</v>
          </cell>
          <cell r="O19">
            <v>0.31760818861325812</v>
          </cell>
          <cell r="P19">
            <v>0.4217051974044409</v>
          </cell>
          <cell r="Q19">
            <v>0.76963917941577764</v>
          </cell>
          <cell r="R19">
            <v>0.95373421385674939</v>
          </cell>
          <cell r="S19">
            <v>0.67741421327835616</v>
          </cell>
          <cell r="T19">
            <v>0.72683216877227519</v>
          </cell>
        </row>
        <row r="20">
          <cell r="B20" t="str">
            <v>CPA_C26</v>
          </cell>
          <cell r="C20" t="str">
            <v>Computer, electronic and optical products</v>
          </cell>
          <cell r="D20">
            <v>1.11820439131302</v>
          </cell>
          <cell r="E20">
            <v>1.1874302304208035</v>
          </cell>
          <cell r="F20">
            <v>1.3575225375267193</v>
          </cell>
          <cell r="G20">
            <v>1.6681080674524618</v>
          </cell>
          <cell r="H20">
            <v>1.5643108798236096</v>
          </cell>
          <cell r="I20">
            <v>2.228929425641764</v>
          </cell>
          <cell r="K20">
            <v>4.4177558118188361E-2</v>
          </cell>
          <cell r="L20">
            <v>5.4284874880649668E-2</v>
          </cell>
          <cell r="M20">
            <v>2.7745190988927573</v>
          </cell>
          <cell r="N20">
            <v>3.9533109059654845</v>
          </cell>
          <cell r="O20">
            <v>0.12501614360254953</v>
          </cell>
          <cell r="P20">
            <v>0.15587612349088723</v>
          </cell>
          <cell r="Q20">
            <v>0.24429782763415733</v>
          </cell>
          <cell r="R20">
            <v>0.29887354624858559</v>
          </cell>
          <cell r="S20">
            <v>0.87390675068431567</v>
          </cell>
          <cell r="T20">
            <v>0.88855690375186747</v>
          </cell>
        </row>
        <row r="21">
          <cell r="B21" t="str">
            <v>CPA_C27</v>
          </cell>
          <cell r="C21" t="str">
            <v>Electrical equipment</v>
          </cell>
          <cell r="D21">
            <v>1.2319554848419427</v>
          </cell>
          <cell r="E21">
            <v>1.3285342423617514</v>
          </cell>
          <cell r="F21">
            <v>1.5536638272260357</v>
          </cell>
          <cell r="G21">
            <v>1.9091242264210353</v>
          </cell>
          <cell r="H21">
            <v>1.6874167232500321</v>
          </cell>
          <cell r="I21">
            <v>2.2415631472796997</v>
          </cell>
          <cell r="K21">
            <v>6.1633253252022416E-2</v>
          </cell>
          <cell r="L21">
            <v>7.5734232125789475E-2</v>
          </cell>
          <cell r="M21">
            <v>5.0078153594177293</v>
          </cell>
          <cell r="N21">
            <v>6.6523782794042621</v>
          </cell>
          <cell r="O21">
            <v>0.15776065645716955</v>
          </cell>
          <cell r="P21">
            <v>0.20081421208199177</v>
          </cell>
          <cell r="Q21">
            <v>0.39428157016270932</v>
          </cell>
          <cell r="R21">
            <v>0.47042156589935225</v>
          </cell>
          <cell r="S21">
            <v>0.83767442084964705</v>
          </cell>
          <cell r="T21">
            <v>0.85811322807791679</v>
          </cell>
        </row>
        <row r="22">
          <cell r="B22" t="str">
            <v>CPA_C28</v>
          </cell>
          <cell r="C22" t="str">
            <v>Machinery and equipment n.e.c.</v>
          </cell>
          <cell r="D22">
            <v>1.1393020501845967</v>
          </cell>
          <cell r="E22">
            <v>1.221807836536499</v>
          </cell>
          <cell r="F22">
            <v>1.3394187041057499</v>
          </cell>
          <cell r="G22">
            <v>1.6458622853409148</v>
          </cell>
          <cell r="H22">
            <v>1.3384815477274152</v>
          </cell>
          <cell r="I22">
            <v>1.7066858899285919</v>
          </cell>
          <cell r="K22">
            <v>5.2652365339667703E-2</v>
          </cell>
          <cell r="L22">
            <v>6.469862043953388E-2</v>
          </cell>
          <cell r="M22">
            <v>5.1071283267664214</v>
          </cell>
          <cell r="N22">
            <v>6.5120538031667783</v>
          </cell>
          <cell r="O22">
            <v>0.13340332081113215</v>
          </cell>
          <cell r="P22">
            <v>0.17018332868546032</v>
          </cell>
          <cell r="Q22">
            <v>0.27638919104673632</v>
          </cell>
          <cell r="R22">
            <v>0.3414344492630047</v>
          </cell>
          <cell r="S22">
            <v>0.86291339770879871</v>
          </cell>
          <cell r="T22">
            <v>0.88037396466750562</v>
          </cell>
        </row>
        <row r="23">
          <cell r="B23" t="str">
            <v>CPA_C29</v>
          </cell>
          <cell r="C23" t="str">
            <v>Motor vehicles, trailers and semi-trailers</v>
          </cell>
          <cell r="D23">
            <v>1.1082155448287336</v>
          </cell>
          <cell r="E23">
            <v>1.150676823478872</v>
          </cell>
          <cell r="F23">
            <v>1.4978835662223116</v>
          </cell>
          <cell r="G23">
            <v>1.8405820837952198</v>
          </cell>
          <cell r="H23">
            <v>1.4095061010653469</v>
          </cell>
          <cell r="I23">
            <v>1.7622493764750893</v>
          </cell>
          <cell r="K23">
            <v>2.7097332867549975E-2</v>
          </cell>
          <cell r="L23">
            <v>3.3296890705886512E-2</v>
          </cell>
          <cell r="M23">
            <v>2.8891504965925892</v>
          </cell>
          <cell r="N23">
            <v>3.6121898708453615</v>
          </cell>
          <cell r="O23">
            <v>7.8094287715865157E-2</v>
          </cell>
          <cell r="P23">
            <v>9.7022974201501841E-2</v>
          </cell>
          <cell r="Q23">
            <v>0.18722577690875106</v>
          </cell>
          <cell r="R23">
            <v>0.2207010633839453</v>
          </cell>
          <cell r="S23">
            <v>0.92098990396366343</v>
          </cell>
          <cell r="T23">
            <v>0.92997591611874753</v>
          </cell>
        </row>
        <row r="24">
          <cell r="B24" t="str">
            <v>CPA_C30</v>
          </cell>
          <cell r="C24" t="str">
            <v>Other transport equipment</v>
          </cell>
          <cell r="D24">
            <v>1.2206913386008267</v>
          </cell>
          <cell r="E24">
            <v>1.3482803481597967</v>
          </cell>
          <cell r="F24">
            <v>1.4487555691485756</v>
          </cell>
          <cell r="G24">
            <v>1.7802141665112905</v>
          </cell>
          <cell r="H24">
            <v>1.5691381710880699</v>
          </cell>
          <cell r="I24">
            <v>2.0487723694106701</v>
          </cell>
          <cell r="K24">
            <v>8.1422933368240552E-2</v>
          </cell>
          <cell r="L24">
            <v>0.10005156325040603</v>
          </cell>
          <cell r="M24">
            <v>7.1077671570207084</v>
          </cell>
          <cell r="N24">
            <v>9.2803790181274852</v>
          </cell>
          <cell r="O24">
            <v>0.30367062706823711</v>
          </cell>
          <cell r="P24">
            <v>0.36054815025480802</v>
          </cell>
          <cell r="Q24">
            <v>0.53333006796284188</v>
          </cell>
          <cell r="R24">
            <v>0.63391768053251152</v>
          </cell>
          <cell r="S24">
            <v>0.68736154482312417</v>
          </cell>
          <cell r="T24">
            <v>0.71436300184939283</v>
          </cell>
        </row>
        <row r="25">
          <cell r="B25" t="str">
            <v>CPA_C31_32</v>
          </cell>
          <cell r="C25" t="str">
            <v>Furniture and other manufactured goods</v>
          </cell>
          <cell r="D25">
            <v>1.6579974774946746</v>
          </cell>
          <cell r="E25">
            <v>1.989904694162449</v>
          </cell>
          <cell r="F25">
            <v>1.5828235990204356</v>
          </cell>
          <cell r="G25">
            <v>1.9449554183391682</v>
          </cell>
          <cell r="H25">
            <v>1.6805394062783332</v>
          </cell>
          <cell r="I25">
            <v>2.1317660036203372</v>
          </cell>
          <cell r="K25">
            <v>0.21181181106894337</v>
          </cell>
          <cell r="L25">
            <v>0.26027191524167742</v>
          </cell>
          <cell r="M25">
            <v>21.049393403012154</v>
          </cell>
          <cell r="N25">
            <v>26.701177661013258</v>
          </cell>
          <cell r="O25">
            <v>0.57158530344040559</v>
          </cell>
          <cell r="P25">
            <v>0.71954522943298371</v>
          </cell>
          <cell r="Q25">
            <v>1.2429679249346013</v>
          </cell>
          <cell r="R25">
            <v>1.5046343069737613</v>
          </cell>
          <cell r="S25">
            <v>0.41502974262226983</v>
          </cell>
          <cell r="T25">
            <v>0.4852707334297226</v>
          </cell>
        </row>
        <row r="26">
          <cell r="B26" t="str">
            <v>CPA_C33</v>
          </cell>
          <cell r="C26" t="str">
            <v>Repair and installation services of machinery and equipment</v>
          </cell>
          <cell r="D26">
            <v>1.6217237868241865</v>
          </cell>
          <cell r="E26">
            <v>2.1078004410770594</v>
          </cell>
          <cell r="F26">
            <v>1.4122798988893197</v>
          </cell>
          <cell r="G26">
            <v>1.735393282774029</v>
          </cell>
          <cell r="H26">
            <v>1.5770612688122061</v>
          </cell>
          <cell r="I26">
            <v>2.1635028770923701</v>
          </cell>
          <cell r="K26">
            <v>0.31019746268032877</v>
          </cell>
          <cell r="L26">
            <v>0.381167071408681</v>
          </cell>
          <cell r="M26">
            <v>22.258578873491704</v>
          </cell>
          <cell r="N26">
            <v>30.535591980555541</v>
          </cell>
          <cell r="O26">
            <v>0.65841571035913482</v>
          </cell>
          <cell r="P26">
            <v>0.87510236909474215</v>
          </cell>
          <cell r="Q26">
            <v>1.2880517271717049</v>
          </cell>
          <cell r="R26">
            <v>1.6712609890521453</v>
          </cell>
          <cell r="S26">
            <v>0.33367224488317887</v>
          </cell>
          <cell r="T26">
            <v>0.43653986597883215</v>
          </cell>
        </row>
        <row r="27">
          <cell r="B27" t="str">
            <v>CPA_D</v>
          </cell>
          <cell r="C27" t="str">
            <v>Electricity, gas, steam and air conditioning</v>
          </cell>
          <cell r="D27">
            <v>1.7325961143679893</v>
          </cell>
          <cell r="E27">
            <v>1.9605097073981179</v>
          </cell>
          <cell r="F27">
            <v>2.2973640607266801</v>
          </cell>
          <cell r="G27">
            <v>2.8229745124935697</v>
          </cell>
          <cell r="H27">
            <v>2.5818060880487779</v>
          </cell>
          <cell r="I27">
            <v>3.3689317623093729</v>
          </cell>
          <cell r="K27">
            <v>0.14544664437128685</v>
          </cell>
          <cell r="L27">
            <v>0.17872316234370991</v>
          </cell>
          <cell r="M27">
            <v>12.729714106772766</v>
          </cell>
          <cell r="N27">
            <v>16.610673581545225</v>
          </cell>
          <cell r="O27">
            <v>0.5081379938180145</v>
          </cell>
          <cell r="P27">
            <v>0.60973891318336448</v>
          </cell>
          <cell r="Q27">
            <v>1.2817918677768385</v>
          </cell>
          <cell r="R27">
            <v>1.4614725806714726</v>
          </cell>
          <cell r="S27">
            <v>0.45080416147807711</v>
          </cell>
          <cell r="T27">
            <v>0.49903714885824302</v>
          </cell>
        </row>
        <row r="28">
          <cell r="B28" t="str">
            <v>CPA_E36</v>
          </cell>
          <cell r="C28" t="str">
            <v>Natural water; water treatment and supply services</v>
          </cell>
          <cell r="D28">
            <v>1.5023072122586432</v>
          </cell>
          <cell r="E28">
            <v>2.0640570162332588</v>
          </cell>
          <cell r="F28">
            <v>1.266871990526075</v>
          </cell>
          <cell r="G28">
            <v>1.556717718791105</v>
          </cell>
          <cell r="H28">
            <v>1.2525426474607331</v>
          </cell>
          <cell r="I28">
            <v>1.6186347851105587</v>
          </cell>
          <cell r="K28">
            <v>0.35848947348013394</v>
          </cell>
          <cell r="L28">
            <v>0.44050773838237461</v>
          </cell>
          <cell r="M28">
            <v>32.727582753075474</v>
          </cell>
          <cell r="N28">
            <v>42.293173796601657</v>
          </cell>
          <cell r="O28">
            <v>0.88138677951442645</v>
          </cell>
          <cell r="P28">
            <v>1.1318075454648873</v>
          </cell>
          <cell r="Q28">
            <v>1.3936172529365844</v>
          </cell>
          <cell r="R28">
            <v>1.8364851130963629</v>
          </cell>
          <cell r="S28">
            <v>0.1086900908560535</v>
          </cell>
          <cell r="T28">
            <v>0.22757229900208792</v>
          </cell>
        </row>
        <row r="29">
          <cell r="B29" t="str">
            <v>CPA_E37-39</v>
          </cell>
          <cell r="C29" t="str">
            <v>Sewerage services; sewage sludge; waste collection, treatment and disposal services; materials recovery services; remediation services and other waste management services</v>
          </cell>
          <cell r="D29">
            <v>1.582943447688985</v>
          </cell>
          <cell r="E29">
            <v>1.9430176803660355</v>
          </cell>
          <cell r="F29">
            <v>1.5212657798859104</v>
          </cell>
          <cell r="G29">
            <v>1.8693138787886241</v>
          </cell>
          <cell r="H29">
            <v>1.4804899248170182</v>
          </cell>
          <cell r="I29">
            <v>1.8731033511862032</v>
          </cell>
          <cell r="K29">
            <v>0.22978703538985601</v>
          </cell>
          <cell r="L29">
            <v>0.28235966397151513</v>
          </cell>
          <cell r="M29">
            <v>23.120713537397727</v>
          </cell>
          <cell r="N29">
            <v>29.252131529411457</v>
          </cell>
          <cell r="O29">
            <v>0.57245886706878435</v>
          </cell>
          <cell r="P29">
            <v>0.73297528293225356</v>
          </cell>
          <cell r="Q29">
            <v>1.2157795722382769</v>
          </cell>
          <cell r="R29">
            <v>1.4996520432139242</v>
          </cell>
          <cell r="S29">
            <v>0.36716459054425682</v>
          </cell>
          <cell r="T29">
            <v>0.44336652167847962</v>
          </cell>
        </row>
        <row r="30">
          <cell r="B30" t="str">
            <v>CPA_F</v>
          </cell>
          <cell r="C30" t="str">
            <v>Constructions and construction works</v>
          </cell>
          <cell r="D30">
            <v>1.597554959098479</v>
          </cell>
          <cell r="E30">
            <v>2.0715558885704484</v>
          </cell>
          <cell r="F30">
            <v>1.3135418747768715</v>
          </cell>
          <cell r="G30">
            <v>1.6140651353339357</v>
          </cell>
          <cell r="H30">
            <v>1.2835409667040021</v>
          </cell>
          <cell r="I30">
            <v>1.6276424193163981</v>
          </cell>
          <cell r="K30">
            <v>0.30249114896563328</v>
          </cell>
          <cell r="L30">
            <v>0.37169764182468029</v>
          </cell>
          <cell r="M30">
            <v>30.107264774902767</v>
          </cell>
          <cell r="N30">
            <v>38.1786499600857</v>
          </cell>
          <cell r="O30">
            <v>0.7451624388829714</v>
          </cell>
          <cell r="P30">
            <v>0.9564658963648448</v>
          </cell>
          <cell r="Q30">
            <v>1.3657009288995012</v>
          </cell>
          <cell r="R30">
            <v>1.7393900265435545</v>
          </cell>
          <cell r="S30">
            <v>0.23185492048880574</v>
          </cell>
          <cell r="T30">
            <v>0.33216697535771467</v>
          </cell>
        </row>
        <row r="31">
          <cell r="B31" t="str">
            <v>CPA_G45</v>
          </cell>
          <cell r="C31" t="str">
            <v>Wholesale and retail trade and repair services of motor vehicles and motorcycles</v>
          </cell>
          <cell r="D31">
            <v>1.414800564830007</v>
          </cell>
          <cell r="E31">
            <v>1.9350758712779612</v>
          </cell>
          <cell r="F31">
            <v>1.1261847580851114</v>
          </cell>
          <cell r="G31">
            <v>1.3838428670410177</v>
          </cell>
          <cell r="H31">
            <v>1.1096955715493428</v>
          </cell>
          <cell r="I31">
            <v>1.3769882626040915</v>
          </cell>
          <cell r="K31">
            <v>0.33202187050815835</v>
          </cell>
          <cell r="L31">
            <v>0.40798465252324717</v>
          </cell>
          <cell r="M31">
            <v>36.780604543966611</v>
          </cell>
          <cell r="N31">
            <v>45.639959324891954</v>
          </cell>
          <cell r="O31">
            <v>0.81792981160225375</v>
          </cell>
          <cell r="P31">
            <v>1.0498617852744596</v>
          </cell>
          <cell r="Q31">
            <v>1.2537352623364366</v>
          </cell>
          <cell r="R31">
            <v>1.6639057867056628</v>
          </cell>
          <cell r="S31">
            <v>0.16106551487756313</v>
          </cell>
          <cell r="T31">
            <v>0.27117054177167604</v>
          </cell>
        </row>
        <row r="32">
          <cell r="B32" t="str">
            <v>CPA_G46</v>
          </cell>
          <cell r="C32" t="str">
            <v>Wholesale trade services, except of motor vehicles and motorcycles</v>
          </cell>
          <cell r="D32">
            <v>1.4992436084163765</v>
          </cell>
          <cell r="E32">
            <v>1.9589719087260267</v>
          </cell>
          <cell r="F32">
            <v>1.3313083083026254</v>
          </cell>
          <cell r="G32">
            <v>1.6358963243381057</v>
          </cell>
          <cell r="H32">
            <v>1.5010710236507236</v>
          </cell>
          <cell r="I32">
            <v>2.0304197771248105</v>
          </cell>
          <cell r="K32">
            <v>0.29338284616361288</v>
          </cell>
          <cell r="L32">
            <v>0.3605054641886965</v>
          </cell>
          <cell r="M32">
            <v>22.198798344268681</v>
          </cell>
          <cell r="N32">
            <v>30.027146268527535</v>
          </cell>
          <cell r="O32">
            <v>0.86287633324685498</v>
          </cell>
          <cell r="P32">
            <v>1.0678172380377149</v>
          </cell>
          <cell r="Q32">
            <v>1.3845257263869493</v>
          </cell>
          <cell r="R32">
            <v>1.7469626817227217</v>
          </cell>
          <cell r="S32">
            <v>0.11471810187128065</v>
          </cell>
          <cell r="T32">
            <v>0.21200966317016873</v>
          </cell>
        </row>
        <row r="33">
          <cell r="B33" t="str">
            <v>CPA_G47</v>
          </cell>
          <cell r="C33" t="str">
            <v>Retail trade services, except of motor vehicles and motorcycles</v>
          </cell>
          <cell r="D33">
            <v>1.3187874605323995</v>
          </cell>
          <cell r="E33">
            <v>1.8889355730564754</v>
          </cell>
          <cell r="F33">
            <v>1.1630233356181692</v>
          </cell>
          <cell r="G33">
            <v>1.4291096870588467</v>
          </cell>
          <cell r="H33">
            <v>1.1340878687331475</v>
          </cell>
          <cell r="I33">
            <v>1.3763897066695028</v>
          </cell>
          <cell r="K33">
            <v>0.36384898618261868</v>
          </cell>
          <cell r="L33">
            <v>0.44709344589697453</v>
          </cell>
          <cell r="M33">
            <v>45.440862648349707</v>
          </cell>
          <cell r="N33">
            <v>55.149461814839313</v>
          </cell>
          <cell r="O33">
            <v>0.94771047009024556</v>
          </cell>
          <cell r="P33">
            <v>1.2018750929050332</v>
          </cell>
          <cell r="Q33">
            <v>1.2785930523324567</v>
          </cell>
          <cell r="R33">
            <v>1.7280819044533282</v>
          </cell>
          <cell r="S33">
            <v>4.0194706741486862E-2</v>
          </cell>
          <cell r="T33">
            <v>0.16085423542771105</v>
          </cell>
        </row>
        <row r="34">
          <cell r="B34" t="str">
            <v>CPA_H49</v>
          </cell>
          <cell r="C34" t="str">
            <v>Land transport services and transport services via pipelines</v>
          </cell>
          <cell r="D34">
            <v>1.5104419906986928</v>
          </cell>
          <cell r="E34">
            <v>1.8559169944346656</v>
          </cell>
          <cell r="F34">
            <v>1.4137307415629827</v>
          </cell>
          <cell r="G34">
            <v>1.7371760615505418</v>
          </cell>
          <cell r="H34">
            <v>1.3839493592512622</v>
          </cell>
          <cell r="I34">
            <v>1.7676132427971913</v>
          </cell>
          <cell r="K34">
            <v>0.22047030780175006</v>
          </cell>
          <cell r="L34">
            <v>0.27091137635760121</v>
          </cell>
          <cell r="M34">
            <v>21.220459839417789</v>
          </cell>
          <cell r="N34">
            <v>27.103279162392255</v>
          </cell>
          <cell r="O34">
            <v>0.72984259427889764</v>
          </cell>
          <cell r="P34">
            <v>0.88385086351224085</v>
          </cell>
          <cell r="Q34">
            <v>1.3366506280967649</v>
          </cell>
          <cell r="R34">
            <v>1.6090134746179456</v>
          </cell>
          <cell r="S34">
            <v>0.17379146135152995</v>
          </cell>
          <cell r="T34">
            <v>0.24690378112947844</v>
          </cell>
        </row>
        <row r="35">
          <cell r="B35" t="str">
            <v>CPA_H50</v>
          </cell>
          <cell r="C35" t="str">
            <v>Water transport services</v>
          </cell>
          <cell r="D35">
            <v>1.214896359137277</v>
          </cell>
          <cell r="E35">
            <v>1.3435010121973974</v>
          </cell>
          <cell r="F35">
            <v>1.4777220038570715</v>
          </cell>
          <cell r="G35">
            <v>1.8158077880438013</v>
          </cell>
          <cell r="H35">
            <v>1.7829295694124261</v>
          </cell>
          <cell r="I35">
            <v>2.4111060657619192</v>
          </cell>
          <cell r="K35">
            <v>8.2071082244117841E-2</v>
          </cell>
          <cell r="L35">
            <v>0.10084800112813815</v>
          </cell>
          <cell r="M35">
            <v>6.2155285683973496</v>
          </cell>
          <cell r="N35">
            <v>8.4054350156513262</v>
          </cell>
          <cell r="O35">
            <v>0.29314819533257142</v>
          </cell>
          <cell r="P35">
            <v>0.3504784791995933</v>
          </cell>
          <cell r="Q35">
            <v>0.53249775279666112</v>
          </cell>
          <cell r="R35">
            <v>0.63388607034363031</v>
          </cell>
          <cell r="S35">
            <v>0.68239864662086591</v>
          </cell>
          <cell r="T35">
            <v>0.70961504264889674</v>
          </cell>
        </row>
        <row r="36">
          <cell r="B36" t="str">
            <v>CPA_H51</v>
          </cell>
          <cell r="C36" t="str">
            <v>Air transport services</v>
          </cell>
          <cell r="D36">
            <v>1.6490703739846391</v>
          </cell>
          <cell r="E36">
            <v>1.9004052990981983</v>
          </cell>
          <cell r="F36">
            <v>4.8832744471374179</v>
          </cell>
          <cell r="G36">
            <v>6.000511428484522</v>
          </cell>
          <cell r="H36">
            <v>13.728619513531669</v>
          </cell>
          <cell r="I36">
            <v>17.971382534855909</v>
          </cell>
          <cell r="K36">
            <v>0.16039333584743096</v>
          </cell>
          <cell r="L36">
            <v>0.19708948477582505</v>
          </cell>
          <cell r="M36">
            <v>13.848406894288878</v>
          </cell>
          <cell r="N36">
            <v>18.128189622437759</v>
          </cell>
          <cell r="O36">
            <v>0.33820805196381476</v>
          </cell>
          <cell r="P36">
            <v>0.45024989694838963</v>
          </cell>
          <cell r="Q36">
            <v>1.0416570710249251</v>
          </cell>
          <cell r="R36">
            <v>1.2398025081588742</v>
          </cell>
          <cell r="S36">
            <v>0.60741369206175477</v>
          </cell>
          <cell r="T36">
            <v>0.66060329830693709</v>
          </cell>
        </row>
        <row r="37">
          <cell r="B37" t="str">
            <v>CPA_H52</v>
          </cell>
          <cell r="C37" t="str">
            <v>Warehousing and support services for transportation</v>
          </cell>
          <cell r="D37">
            <v>1.5123179400428921</v>
          </cell>
          <cell r="E37">
            <v>1.7542907151092844</v>
          </cell>
          <cell r="F37">
            <v>1.7177451042800882</v>
          </cell>
          <cell r="G37">
            <v>2.1107454108990726</v>
          </cell>
          <cell r="H37">
            <v>1.8362748030125078</v>
          </cell>
          <cell r="I37">
            <v>2.4012776156793327</v>
          </cell>
          <cell r="K37">
            <v>0.15441873253238877</v>
          </cell>
          <cell r="L37">
            <v>0.18974796099692143</v>
          </cell>
          <cell r="M37">
            <v>13.391291087326419</v>
          </cell>
          <cell r="N37">
            <v>17.511653201519234</v>
          </cell>
          <cell r="O37">
            <v>0.65480894733462214</v>
          </cell>
          <cell r="P37">
            <v>0.76267726743469033</v>
          </cell>
          <cell r="Q37">
            <v>1.1862122460652589</v>
          </cell>
          <cell r="R37">
            <v>1.3769768255139043</v>
          </cell>
          <cell r="S37">
            <v>0.32610579235966913</v>
          </cell>
          <cell r="T37">
            <v>0.37731410183763087</v>
          </cell>
        </row>
        <row r="38">
          <cell r="B38" t="str">
            <v>CPA_H53</v>
          </cell>
          <cell r="C38" t="str">
            <v>Postal and courier services</v>
          </cell>
          <cell r="D38">
            <v>1.369684085953691</v>
          </cell>
          <cell r="E38">
            <v>1.809233090820711</v>
          </cell>
          <cell r="F38">
            <v>1.2799190909399321</v>
          </cell>
          <cell r="G38">
            <v>1.5727498455923778</v>
          </cell>
          <cell r="H38">
            <v>1.2261210333532746</v>
          </cell>
          <cell r="I38">
            <v>1.482069217509465</v>
          </cell>
          <cell r="K38">
            <v>0.28050511136558576</v>
          </cell>
          <cell r="L38">
            <v>0.34468145190655813</v>
          </cell>
          <cell r="M38">
            <v>35.85563935729806</v>
          </cell>
          <cell r="N38">
            <v>43.340370094002999</v>
          </cell>
          <cell r="O38">
            <v>0.55131871270427757</v>
          </cell>
          <cell r="P38">
            <v>0.74726394969903032</v>
          </cell>
          <cell r="Q38">
            <v>0.98058464586653826</v>
          </cell>
          <cell r="R38">
            <v>1.3271128081257886</v>
          </cell>
          <cell r="S38">
            <v>0.38910078033043832</v>
          </cell>
          <cell r="T38">
            <v>0.48212182976785789</v>
          </cell>
        </row>
        <row r="39">
          <cell r="B39" t="str">
            <v>CPA_I</v>
          </cell>
          <cell r="C39" t="str">
            <v>Accommodation and food services</v>
          </cell>
          <cell r="D39">
            <v>1.5892333872169391</v>
          </cell>
          <cell r="E39">
            <v>2.1498510105386375</v>
          </cell>
          <cell r="F39">
            <v>1.2556262338660948</v>
          </cell>
          <cell r="G39">
            <v>1.5428990624590335</v>
          </cell>
          <cell r="H39">
            <v>1.2269247573270317</v>
          </cell>
          <cell r="I39">
            <v>1.4821713659498541</v>
          </cell>
          <cell r="K39">
            <v>0.35776695458777963</v>
          </cell>
          <cell r="L39">
            <v>0.43961991548448021</v>
          </cell>
          <cell r="M39">
            <v>45.887413136634123</v>
          </cell>
          <cell r="N39">
            <v>55.433725175456459</v>
          </cell>
          <cell r="O39">
            <v>0.80001325119719902</v>
          </cell>
          <cell r="P39">
            <v>1.0499293057186714</v>
          </cell>
          <cell r="Q39">
            <v>1.3996167330094493</v>
          </cell>
          <cell r="R39">
            <v>1.8415920135554495</v>
          </cell>
          <cell r="S39">
            <v>0.18961679605641288</v>
          </cell>
          <cell r="T39">
            <v>0.30825940263056134</v>
          </cell>
        </row>
        <row r="40">
          <cell r="B40" t="str">
            <v>CPA_J58</v>
          </cell>
          <cell r="C40" t="str">
            <v>Publishing services</v>
          </cell>
          <cell r="D40">
            <v>1.6388204565905315</v>
          </cell>
          <cell r="E40">
            <v>2.2577476780185517</v>
          </cell>
          <cell r="F40">
            <v>1.3505684094331136</v>
          </cell>
          <cell r="G40">
            <v>1.6595629149011262</v>
          </cell>
          <cell r="H40">
            <v>1.4711246352106688</v>
          </cell>
          <cell r="I40">
            <v>1.9756535974157494</v>
          </cell>
          <cell r="K40">
            <v>0.39497814180328678</v>
          </cell>
          <cell r="L40">
            <v>0.48534459399093172</v>
          </cell>
          <cell r="M40">
            <v>30.730655961478721</v>
          </cell>
          <cell r="N40">
            <v>41.269875813443164</v>
          </cell>
          <cell r="O40">
            <v>0.70052627214936791</v>
          </cell>
          <cell r="P40">
            <v>0.976435988113593</v>
          </cell>
          <cell r="Q40">
            <v>1.3489120218415684</v>
          </cell>
          <cell r="R40">
            <v>1.8368569614019774</v>
          </cell>
          <cell r="S40">
            <v>0.28992010402272556</v>
          </cell>
          <cell r="T40">
            <v>0.42090267712635165</v>
          </cell>
        </row>
        <row r="41">
          <cell r="B41" t="str">
            <v>CPA_J59_60</v>
          </cell>
          <cell r="C41" t="str">
            <v>Motion picture, video and television programme production services, sound recording and music publishing; programming and broadcasting services</v>
          </cell>
          <cell r="D41">
            <v>1.7193751406396931</v>
          </cell>
          <cell r="E41">
            <v>1.9857546542261206</v>
          </cell>
          <cell r="F41">
            <v>2.1769829182718343</v>
          </cell>
          <cell r="G41">
            <v>2.6750515503717556</v>
          </cell>
          <cell r="H41">
            <v>2.1335779994320632</v>
          </cell>
          <cell r="I41">
            <v>2.6663824717518017</v>
          </cell>
          <cell r="K41">
            <v>0.16999427662605524</v>
          </cell>
          <cell r="L41">
            <v>0.20888701028662432</v>
          </cell>
          <cell r="M41">
            <v>18.163952789384812</v>
          </cell>
          <cell r="N41">
            <v>22.699917860155583</v>
          </cell>
          <cell r="O41">
            <v>0.67511422157320766</v>
          </cell>
          <cell r="P41">
            <v>0.79386274868233087</v>
          </cell>
          <cell r="Q41">
            <v>1.4588724750940898</v>
          </cell>
          <cell r="R41">
            <v>1.668878645701948</v>
          </cell>
          <cell r="S41">
            <v>0.26050316350767239</v>
          </cell>
          <cell r="T41">
            <v>0.31687663183104037</v>
          </cell>
        </row>
        <row r="42">
          <cell r="B42" t="str">
            <v>CPA_J61</v>
          </cell>
          <cell r="C42" t="str">
            <v>Telecommunications services</v>
          </cell>
          <cell r="D42">
            <v>1.4540365736425191</v>
          </cell>
          <cell r="E42">
            <v>1.7324655532748079</v>
          </cell>
          <cell r="F42">
            <v>2.0200887407506114</v>
          </cell>
          <cell r="G42">
            <v>2.4822617910677995</v>
          </cell>
          <cell r="H42">
            <v>3.2279690131046359</v>
          </cell>
          <cell r="I42">
            <v>4.5461004981935194</v>
          </cell>
          <cell r="K42">
            <v>0.17768383291594519</v>
          </cell>
          <cell r="L42">
            <v>0.21833584853992127</v>
          </cell>
          <cell r="M42">
            <v>11.610580640013604</v>
          </cell>
          <cell r="N42">
            <v>16.351726493531523</v>
          </cell>
          <cell r="O42">
            <v>0.76631739883482997</v>
          </cell>
          <cell r="P42">
            <v>0.89043742139468407</v>
          </cell>
          <cell r="Q42">
            <v>1.2303514706336656</v>
          </cell>
          <cell r="R42">
            <v>1.4498571038244059</v>
          </cell>
          <cell r="S42">
            <v>0.22368536998661184</v>
          </cell>
          <cell r="T42">
            <v>0.28260884744283099</v>
          </cell>
        </row>
        <row r="43">
          <cell r="B43" t="str">
            <v>CPA_J62_63</v>
          </cell>
          <cell r="C43" t="str">
            <v>Computer programming, consultancy and related services; Information services</v>
          </cell>
          <cell r="D43">
            <v>1.5010399874145994</v>
          </cell>
          <cell r="E43">
            <v>2.2117107857760256</v>
          </cell>
          <cell r="F43">
            <v>1.2528751158768314</v>
          </cell>
          <cell r="G43">
            <v>1.5395185203423905</v>
          </cell>
          <cell r="H43">
            <v>1.4966788473451904</v>
          </cell>
          <cell r="I43">
            <v>2.1320664518678467</v>
          </cell>
          <cell r="K43">
            <v>0.45352574850886301</v>
          </cell>
          <cell r="L43">
            <v>0.5572872191598226</v>
          </cell>
          <cell r="M43">
            <v>28.505406148226719</v>
          </cell>
          <cell r="N43">
            <v>40.606854472023244</v>
          </cell>
          <cell r="O43">
            <v>0.84006693492483142</v>
          </cell>
          <cell r="P43">
            <v>1.1568747458134239</v>
          </cell>
          <cell r="Q43">
            <v>1.3564156222483901</v>
          </cell>
          <cell r="R43">
            <v>1.9166886361800306</v>
          </cell>
          <cell r="S43">
            <v>0.14462533782520737</v>
          </cell>
          <cell r="T43">
            <v>0.29502345666091834</v>
          </cell>
        </row>
        <row r="44">
          <cell r="B44" t="str">
            <v>CPA_K64</v>
          </cell>
          <cell r="C44" t="str">
            <v>Financial services, except insurance and pension funding</v>
          </cell>
          <cell r="D44">
            <v>1.5027003478158625</v>
          </cell>
          <cell r="E44">
            <v>1.9089087812856531</v>
          </cell>
          <cell r="F44">
            <v>1.5626155087957325</v>
          </cell>
          <cell r="G44">
            <v>1.9201239496896318</v>
          </cell>
          <cell r="H44">
            <v>1.791497766460999</v>
          </cell>
          <cell r="I44">
            <v>2.4339132223666486</v>
          </cell>
          <cell r="K44">
            <v>0.25922830129613406</v>
          </cell>
          <cell r="L44">
            <v>0.31853675261400055</v>
          </cell>
          <cell r="M44">
            <v>19.289372759187621</v>
          </cell>
          <cell r="N44">
            <v>26.206373398103743</v>
          </cell>
          <cell r="O44">
            <v>0.78034404631204302</v>
          </cell>
          <cell r="P44">
            <v>0.96142648964412514</v>
          </cell>
          <cell r="Q44">
            <v>1.3321516077019828</v>
          </cell>
          <cell r="R44">
            <v>1.6523949944139629</v>
          </cell>
          <cell r="S44">
            <v>0.17056003573679371</v>
          </cell>
          <cell r="T44">
            <v>0.25652527363585759</v>
          </cell>
        </row>
        <row r="45">
          <cell r="B45" t="str">
            <v>CPA_K65</v>
          </cell>
          <cell r="C45" t="str">
            <v>Insurance, reinsurance and pension funding services, except compulsory social security</v>
          </cell>
          <cell r="D45">
            <v>1.6662391849896283</v>
          </cell>
          <cell r="E45">
            <v>2.1240090243523428</v>
          </cell>
          <cell r="F45">
            <v>1.7899257627404042</v>
          </cell>
          <cell r="G45">
            <v>2.1994401731319355</v>
          </cell>
          <cell r="H45">
            <v>1.831079671086222</v>
          </cell>
          <cell r="I45">
            <v>2.325132972205731</v>
          </cell>
          <cell r="K45">
            <v>0.29213302350460724</v>
          </cell>
          <cell r="L45">
            <v>0.35896969649222049</v>
          </cell>
          <cell r="M45">
            <v>28.890129660483062</v>
          </cell>
          <cell r="N45">
            <v>36.685128509476449</v>
          </cell>
          <cell r="O45">
            <v>0.75380880866618361</v>
          </cell>
          <cell r="P45">
            <v>0.95787665700567393</v>
          </cell>
          <cell r="Q45">
            <v>1.4931673183707095</v>
          </cell>
          <cell r="R45">
            <v>1.8540602777804689</v>
          </cell>
          <cell r="S45">
            <v>0.17307262833241671</v>
          </cell>
          <cell r="T45">
            <v>0.26994972368882936</v>
          </cell>
        </row>
        <row r="46">
          <cell r="B46" t="str">
            <v>CPA_K66</v>
          </cell>
          <cell r="C46" t="str">
            <v>Services auxiliary to financial services and insurance services</v>
          </cell>
          <cell r="D46">
            <v>1.5989582459996836</v>
          </cell>
          <cell r="E46">
            <v>2.0655485335970338</v>
          </cell>
          <cell r="F46">
            <v>1.6052447480759005</v>
          </cell>
          <cell r="G46">
            <v>1.9725062682050696</v>
          </cell>
          <cell r="H46">
            <v>1.5212149179711754</v>
          </cell>
          <cell r="I46">
            <v>1.8757051492020904</v>
          </cell>
          <cell r="K46">
            <v>0.29776193128725542</v>
          </cell>
          <cell r="L46">
            <v>0.36588643358027517</v>
          </cell>
          <cell r="M46">
            <v>34.095014419514513</v>
          </cell>
          <cell r="N46">
            <v>42.040209672736516</v>
          </cell>
          <cell r="O46">
            <v>0.82154096510957042</v>
          </cell>
          <cell r="P46">
            <v>1.0295408547017952</v>
          </cell>
          <cell r="Q46">
            <v>1.518629568787679</v>
          </cell>
          <cell r="R46">
            <v>1.886476323299251</v>
          </cell>
          <cell r="S46">
            <v>8.0329340400741536E-2</v>
          </cell>
          <cell r="T46">
            <v>0.17907309304043598</v>
          </cell>
        </row>
        <row r="47">
          <cell r="B47" t="str">
            <v>CPA_L68A</v>
          </cell>
          <cell r="C47" t="str">
            <v>Imputed rents of owner-occupied dwellings</v>
          </cell>
          <cell r="D47">
            <v>1.3246662779096485</v>
          </cell>
          <cell r="E47">
            <v>1.3938088626619565</v>
          </cell>
          <cell r="F47">
            <v>1</v>
          </cell>
          <cell r="G47">
            <v>1</v>
          </cell>
          <cell r="H47">
            <v>1</v>
          </cell>
          <cell r="I47">
            <v>1</v>
          </cell>
          <cell r="K47">
            <v>4.4124428041688334E-2</v>
          </cell>
          <cell r="L47">
            <v>5.4219589254235284E-2</v>
          </cell>
          <cell r="M47">
            <v>3.8732490348877948</v>
          </cell>
          <cell r="N47">
            <v>5.0506231696953447</v>
          </cell>
          <cell r="O47">
            <v>0.87323143798736191</v>
          </cell>
          <cell r="P47">
            <v>0.90405430416543353</v>
          </cell>
          <cell r="Q47">
            <v>1.238401219291962</v>
          </cell>
          <cell r="R47">
            <v>1.292911302497179</v>
          </cell>
          <cell r="S47">
            <v>8.6264541943273612E-2</v>
          </cell>
          <cell r="T47">
            <v>0.10089707602538632</v>
          </cell>
        </row>
        <row r="48">
          <cell r="B48" t="str">
            <v>CPA_L68B</v>
          </cell>
          <cell r="C48" t="str">
            <v>Real estate services excluding imputed rents</v>
          </cell>
          <cell r="D48">
            <v>1.4026966354456409</v>
          </cell>
          <cell r="E48">
            <v>1.5783756940026592</v>
          </cell>
          <cell r="F48">
            <v>2.2054815665225171</v>
          </cell>
          <cell r="G48">
            <v>2.7100703612896679</v>
          </cell>
          <cell r="H48">
            <v>2.295077336825762</v>
          </cell>
          <cell r="I48">
            <v>2.8742090968465184</v>
          </cell>
          <cell r="K48">
            <v>0.11211235457135491</v>
          </cell>
          <cell r="L48">
            <v>0.13776237075392719</v>
          </cell>
          <cell r="M48">
            <v>11.855198152441693</v>
          </cell>
          <cell r="N48">
            <v>14.846697245415223</v>
          </cell>
          <cell r="O48">
            <v>0.87930022627281423</v>
          </cell>
          <cell r="P48">
            <v>0.95761566865308878</v>
          </cell>
          <cell r="Q48">
            <v>1.3541174880639137</v>
          </cell>
          <cell r="R48">
            <v>1.4926179524833847</v>
          </cell>
          <cell r="S48">
            <v>4.8579253422944439E-2</v>
          </cell>
          <cell r="T48">
            <v>8.5757930226218554E-2</v>
          </cell>
        </row>
        <row r="49">
          <cell r="B49" t="str">
            <v>CPA_M69_70</v>
          </cell>
          <cell r="C49" t="str">
            <v>Legal and accounting services; services of head offices; management consultancy services</v>
          </cell>
          <cell r="D49">
            <v>1.5198091271076759</v>
          </cell>
          <cell r="E49">
            <v>1.975409207384951</v>
          </cell>
          <cell r="F49">
            <v>1.5393878670763428</v>
          </cell>
          <cell r="G49">
            <v>1.8915820909219678</v>
          </cell>
          <cell r="H49">
            <v>1.4584109685395887</v>
          </cell>
          <cell r="I49">
            <v>1.7839385919000146</v>
          </cell>
          <cell r="K49">
            <v>0.29074835761489232</v>
          </cell>
          <cell r="L49">
            <v>0.35726823498605059</v>
          </cell>
          <cell r="M49">
            <v>34.757197080601287</v>
          </cell>
          <cell r="N49">
            <v>42.51524882622688</v>
          </cell>
          <cell r="O49">
            <v>0.82692201090432083</v>
          </cell>
          <cell r="P49">
            <v>1.0300226088268833</v>
          </cell>
          <cell r="Q49">
            <v>1.3598483620148951</v>
          </cell>
          <cell r="R49">
            <v>1.7190307439461543</v>
          </cell>
          <cell r="S49">
            <v>0.15996105874802741</v>
          </cell>
          <cell r="T49">
            <v>0.25637897147652139</v>
          </cell>
        </row>
        <row r="50">
          <cell r="B50" t="str">
            <v>CPA_M71</v>
          </cell>
          <cell r="C50" t="str">
            <v>Architectural and engineering services; technical testing and analysis services</v>
          </cell>
          <cell r="D50">
            <v>1.6017743932504729</v>
          </cell>
          <cell r="E50">
            <v>2.249895676553257</v>
          </cell>
          <cell r="F50">
            <v>1.4507234647303879</v>
          </cell>
          <cell r="G50">
            <v>1.7826322939494594</v>
          </cell>
          <cell r="H50">
            <v>1.6543261825223017</v>
          </cell>
          <cell r="I50">
            <v>2.2351447055245286</v>
          </cell>
          <cell r="K50">
            <v>0.41360879159823288</v>
          </cell>
          <cell r="L50">
            <v>0.50823772199855388</v>
          </cell>
          <cell r="M50">
            <v>31.434448729217589</v>
          </cell>
          <cell r="N50">
            <v>42.470791063143785</v>
          </cell>
          <cell r="O50">
            <v>0.85692243803059498</v>
          </cell>
          <cell r="P50">
            <v>1.1458464875720751</v>
          </cell>
          <cell r="Q50">
            <v>1.4789873526879391</v>
          </cell>
          <cell r="R50">
            <v>1.989948075467797</v>
          </cell>
          <cell r="S50">
            <v>0.12281037714893754</v>
          </cell>
          <cell r="T50">
            <v>0.2599712426451336</v>
          </cell>
        </row>
        <row r="51">
          <cell r="B51" t="str">
            <v>CPA_M72</v>
          </cell>
          <cell r="C51" t="str">
            <v>Scientific research and development services</v>
          </cell>
          <cell r="D51">
            <v>1.4700287704343906</v>
          </cell>
          <cell r="E51">
            <v>2.1455142917218066</v>
          </cell>
          <cell r="F51">
            <v>1.2691947643197483</v>
          </cell>
          <cell r="G51">
            <v>1.5595719164909456</v>
          </cell>
          <cell r="H51">
            <v>1.2367737086246968</v>
          </cell>
          <cell r="I51">
            <v>1.51697807066887</v>
          </cell>
          <cell r="K51">
            <v>0.4310717104953774</v>
          </cell>
          <cell r="L51">
            <v>0.52969595572089556</v>
          </cell>
          <cell r="M51">
            <v>50.769194995767606</v>
          </cell>
          <cell r="N51">
            <v>62.27150119461497</v>
          </cell>
          <cell r="O51">
            <v>0.86208333110720814</v>
          </cell>
          <cell r="P51">
            <v>1.1632060025036097</v>
          </cell>
          <cell r="Q51">
            <v>1.368338374321765</v>
          </cell>
          <cell r="R51">
            <v>1.9008722982588147</v>
          </cell>
          <cell r="S51">
            <v>0.10169143955840403</v>
          </cell>
          <cell r="T51">
            <v>0.24464335475827476</v>
          </cell>
        </row>
        <row r="52">
          <cell r="B52" t="str">
            <v>CPA_M73</v>
          </cell>
          <cell r="C52" t="str">
            <v>Advertising and market research services</v>
          </cell>
          <cell r="D52">
            <v>1.6133919835404105</v>
          </cell>
          <cell r="E52">
            <v>2.0499646780395349</v>
          </cell>
          <cell r="F52">
            <v>1.5632480654054768</v>
          </cell>
          <cell r="G52">
            <v>1.9209012279702231</v>
          </cell>
          <cell r="H52">
            <v>1.9507728648427582</v>
          </cell>
          <cell r="I52">
            <v>2.5336888451946256</v>
          </cell>
          <cell r="K52">
            <v>0.27860573208827949</v>
          </cell>
          <cell r="L52">
            <v>0.34234751651466466</v>
          </cell>
          <cell r="M52">
            <v>24.878614677890774</v>
          </cell>
          <cell r="N52">
            <v>32.312664190327475</v>
          </cell>
          <cell r="O52">
            <v>0.7735718245978519</v>
          </cell>
          <cell r="P52">
            <v>0.96819026109038619</v>
          </cell>
          <cell r="Q52">
            <v>1.4147728307912828</v>
          </cell>
          <cell r="R52">
            <v>1.7589545530616353</v>
          </cell>
          <cell r="S52">
            <v>0.19862083485434046</v>
          </cell>
          <cell r="T52">
            <v>0.29101201251225983</v>
          </cell>
        </row>
        <row r="53">
          <cell r="B53" t="str">
            <v>CPA_M74_75</v>
          </cell>
          <cell r="C53" t="str">
            <v>Other professional, scientific and technical services and veterinary services</v>
          </cell>
          <cell r="D53">
            <v>1.4192855106863702</v>
          </cell>
          <cell r="E53">
            <v>1.6873808793475682</v>
          </cell>
          <cell r="F53">
            <v>1.4438850644039509</v>
          </cell>
          <cell r="G53">
            <v>1.7742293463462611</v>
          </cell>
          <cell r="H53">
            <v>1.2602965537999744</v>
          </cell>
          <cell r="I53">
            <v>1.4392282128461276</v>
          </cell>
          <cell r="K53">
            <v>0.17108927653165448</v>
          </cell>
          <cell r="L53">
            <v>0.21023253356590468</v>
          </cell>
          <cell r="M53">
            <v>32.15464740750889</v>
          </cell>
          <cell r="N53">
            <v>36.7198304109235</v>
          </cell>
          <cell r="O53">
            <v>0.54178057496490961</v>
          </cell>
          <cell r="P53">
            <v>0.66129400797883975</v>
          </cell>
          <cell r="Q53">
            <v>0.97087068865987902</v>
          </cell>
          <cell r="R53">
            <v>1.1822295914982273</v>
          </cell>
          <cell r="S53">
            <v>0.44841516696956157</v>
          </cell>
          <cell r="T53">
            <v>0.50515175894460529</v>
          </cell>
        </row>
        <row r="54">
          <cell r="B54" t="str">
            <v>CPA_N77</v>
          </cell>
          <cell r="C54" t="str">
            <v>Rental and leasing services</v>
          </cell>
          <cell r="D54">
            <v>1.4431535008424978</v>
          </cell>
          <cell r="E54">
            <v>1.6043679987441857</v>
          </cell>
          <cell r="F54">
            <v>2.0255254549906838</v>
          </cell>
          <cell r="G54">
            <v>2.4889423629431096</v>
          </cell>
          <cell r="H54">
            <v>2.3190883618927365</v>
          </cell>
          <cell r="I54">
            <v>3.0044071445043445</v>
          </cell>
          <cell r="K54">
            <v>0.10288156766807206</v>
          </cell>
          <cell r="L54">
            <v>0.12641968606424669</v>
          </cell>
          <cell r="M54">
            <v>9.2896133177588958</v>
          </cell>
          <cell r="N54">
            <v>12.034806900923263</v>
          </cell>
          <cell r="O54">
            <v>0.54958289498450097</v>
          </cell>
          <cell r="P54">
            <v>0.62145022410720774</v>
          </cell>
          <cell r="Q54">
            <v>1.0433882206027953</v>
          </cell>
          <cell r="R54">
            <v>1.1704852292840475</v>
          </cell>
          <cell r="S54">
            <v>0.3997655727565359</v>
          </cell>
          <cell r="T54">
            <v>0.43388313783640386</v>
          </cell>
        </row>
        <row r="55">
          <cell r="B55" t="str">
            <v>CPA_N78</v>
          </cell>
          <cell r="C55" t="str">
            <v>Employment services</v>
          </cell>
          <cell r="D55">
            <v>1.4978433624973275</v>
          </cell>
          <cell r="E55">
            <v>2.443269478346247</v>
          </cell>
          <cell r="F55">
            <v>1.3897948776785447</v>
          </cell>
          <cell r="G55">
            <v>1.707763947538925</v>
          </cell>
          <cell r="H55">
            <v>1.4058430780941631</v>
          </cell>
          <cell r="I55">
            <v>1.8526145244049561</v>
          </cell>
          <cell r="K55">
            <v>0.60333854695989042</v>
          </cell>
          <cell r="L55">
            <v>0.74137546137721522</v>
          </cell>
          <cell r="M55">
            <v>50.657985193135502</v>
          </cell>
          <cell r="N55">
            <v>66.756895281030793</v>
          </cell>
          <cell r="O55">
            <v>0.95919456997631891</v>
          </cell>
          <cell r="P55">
            <v>1.3806532521250607</v>
          </cell>
          <cell r="Q55">
            <v>1.4622753093977008</v>
          </cell>
          <cell r="R55">
            <v>2.207622860750122</v>
          </cell>
          <cell r="S55">
            <v>3.5568183141342344E-2</v>
          </cell>
          <cell r="T55">
            <v>0.23564719250780938</v>
          </cell>
        </row>
        <row r="56">
          <cell r="B56" t="str">
            <v>CPA_N79</v>
          </cell>
          <cell r="C56" t="str">
            <v>Travel agency, tour operator and other reservation services and related services</v>
          </cell>
          <cell r="D56">
            <v>1.7735460263149663</v>
          </cell>
          <cell r="E56">
            <v>2.1551924566119487</v>
          </cell>
          <cell r="F56">
            <v>2.7045334061101496</v>
          </cell>
          <cell r="G56">
            <v>3.3232995171089259</v>
          </cell>
          <cell r="H56">
            <v>2.3449813557792307</v>
          </cell>
          <cell r="I56">
            <v>2.8118103779556294</v>
          </cell>
          <cell r="K56">
            <v>0.24355367262205579</v>
          </cell>
          <cell r="L56">
            <v>0.29927594933246626</v>
          </cell>
          <cell r="M56">
            <v>32.644621011330379</v>
          </cell>
          <cell r="N56">
            <v>39.143374815270306</v>
          </cell>
          <cell r="O56">
            <v>0.77622278613383155</v>
          </cell>
          <cell r="P56">
            <v>0.94635580749141113</v>
          </cell>
          <cell r="Q56">
            <v>1.5624757771133919</v>
          </cell>
          <cell r="R56">
            <v>1.8633551663492458</v>
          </cell>
          <cell r="S56">
            <v>0.21107102208428744</v>
          </cell>
          <cell r="T56">
            <v>0.29183824272902675</v>
          </cell>
        </row>
        <row r="57">
          <cell r="B57" t="str">
            <v>CPA_N80-82</v>
          </cell>
          <cell r="C57" t="str">
            <v>Security and investigation services; services to buildings and landscape; office administrative, office support and other business support services</v>
          </cell>
          <cell r="D57">
            <v>1.557102940502235</v>
          </cell>
          <cell r="E57">
            <v>2.325008985580522</v>
          </cell>
          <cell r="F57">
            <v>1.2166243653117181</v>
          </cell>
          <cell r="G57">
            <v>1.4949740153362014</v>
          </cell>
          <cell r="H57">
            <v>1.1686107978223563</v>
          </cell>
          <cell r="I57">
            <v>1.4146086335005064</v>
          </cell>
          <cell r="K57">
            <v>0.49005132148611802</v>
          </cell>
          <cell r="L57">
            <v>0.60216942278252528</v>
          </cell>
          <cell r="M57">
            <v>62.117729781693129</v>
          </cell>
          <cell r="N57">
            <v>75.193791642503996</v>
          </cell>
          <cell r="O57">
            <v>0.84146156819567408</v>
          </cell>
          <cell r="P57">
            <v>1.1837841086325258</v>
          </cell>
          <cell r="Q57">
            <v>1.4249132728111269</v>
          </cell>
          <cell r="R57">
            <v>2.0303089571199853</v>
          </cell>
          <cell r="S57">
            <v>0.1321900827152728</v>
          </cell>
          <cell r="T57">
            <v>0.29470080482265487</v>
          </cell>
        </row>
        <row r="58">
          <cell r="B58" t="str">
            <v>CPA_O</v>
          </cell>
          <cell r="C58" t="str">
            <v>Public administration and defence services; compulsory social security services</v>
          </cell>
          <cell r="D58">
            <v>1.3826074142425191</v>
          </cell>
          <cell r="E58">
            <v>1.9460177183782876</v>
          </cell>
          <cell r="F58">
            <v>1.2138469941169774</v>
          </cell>
          <cell r="G58">
            <v>1.4915612135828709</v>
          </cell>
          <cell r="H58">
            <v>1.222758732677556</v>
          </cell>
          <cell r="I58">
            <v>1.5735156513479813</v>
          </cell>
          <cell r="K58">
            <v>0.35954914777690078</v>
          </cell>
          <cell r="L58">
            <v>0.44180985396016009</v>
          </cell>
          <cell r="M58">
            <v>33.444768366598886</v>
          </cell>
          <cell r="N58">
            <v>43.038634747930082</v>
          </cell>
          <cell r="O58">
            <v>0.83967679017222763</v>
          </cell>
          <cell r="P58">
            <v>1.0908377855260181</v>
          </cell>
          <cell r="Q58">
            <v>1.2869009090352195</v>
          </cell>
          <cell r="R58">
            <v>1.7310778611572233</v>
          </cell>
          <cell r="S58">
            <v>9.5708510616638875E-2</v>
          </cell>
          <cell r="T58">
            <v>0.21494212774294891</v>
          </cell>
        </row>
        <row r="59">
          <cell r="B59" t="str">
            <v>CPA_P</v>
          </cell>
          <cell r="C59" t="str">
            <v>Education services</v>
          </cell>
          <cell r="D59">
            <v>1.2634678924452443</v>
          </cell>
          <cell r="E59">
            <v>2.1579041419750653</v>
          </cell>
          <cell r="F59">
            <v>1.0848927887722786</v>
          </cell>
          <cell r="G59">
            <v>1.333103770467913</v>
          </cell>
          <cell r="H59">
            <v>1.0682978188530503</v>
          </cell>
          <cell r="I59">
            <v>1.2881191510595502</v>
          </cell>
          <cell r="K59">
            <v>0.57079856172051546</v>
          </cell>
          <cell r="L59">
            <v>0.70139070208807752</v>
          </cell>
          <cell r="M59">
            <v>74.018584931510503</v>
          </cell>
          <cell r="N59">
            <v>89.249229102583868</v>
          </cell>
          <cell r="O59">
            <v>0.90656730118667672</v>
          </cell>
          <cell r="P59">
            <v>1.3052953632461999</v>
          </cell>
          <cell r="Q59">
            <v>1.2027058688391139</v>
          </cell>
          <cell r="R59">
            <v>1.9078544333351144</v>
          </cell>
          <cell r="S59">
            <v>6.0762927673053434E-2</v>
          </cell>
          <cell r="T59">
            <v>0.25005103358357667</v>
          </cell>
        </row>
        <row r="60">
          <cell r="B60" t="str">
            <v>CPA_Q86</v>
          </cell>
          <cell r="C60" t="str">
            <v>Human health services</v>
          </cell>
          <cell r="D60">
            <v>1.4278366173821093</v>
          </cell>
          <cell r="E60">
            <v>2.2540732172453488</v>
          </cell>
          <cell r="F60">
            <v>1.1466415656374358</v>
          </cell>
          <cell r="G60">
            <v>1.4089799566797114</v>
          </cell>
          <cell r="H60">
            <v>1.1525471043146587</v>
          </cell>
          <cell r="I60">
            <v>1.4626858559225966</v>
          </cell>
          <cell r="K60">
            <v>0.52727588253573132</v>
          </cell>
          <cell r="L60">
            <v>0.64791053490237804</v>
          </cell>
          <cell r="M60">
            <v>52.284861102015697</v>
          </cell>
          <cell r="N60">
            <v>66.354187630596812</v>
          </cell>
          <cell r="O60">
            <v>0.84116351110073373</v>
          </cell>
          <cell r="P60">
            <v>1.2094890551954613</v>
          </cell>
          <cell r="Q60">
            <v>1.2961452184615743</v>
          </cell>
          <cell r="R60">
            <v>1.9475270834451153</v>
          </cell>
          <cell r="S60">
            <v>0.13169154099374092</v>
          </cell>
          <cell r="T60">
            <v>0.30654666465881658</v>
          </cell>
        </row>
        <row r="61">
          <cell r="B61" t="str">
            <v>CPA_Q87_88</v>
          </cell>
          <cell r="C61" t="str">
            <v>Residential care services; social work services without accommodation</v>
          </cell>
          <cell r="D61">
            <v>1.5967068615018689</v>
          </cell>
          <cell r="E61">
            <v>2.1518056114489967</v>
          </cell>
          <cell r="F61">
            <v>1.2821922031144559</v>
          </cell>
          <cell r="G61">
            <v>1.5755430196662743</v>
          </cell>
          <cell r="H61">
            <v>1.155796161636587</v>
          </cell>
          <cell r="I61">
            <v>1.3386678050340473</v>
          </cell>
          <cell r="K61">
            <v>0.35424499873438259</v>
          </cell>
          <cell r="L61">
            <v>0.43529217667362691</v>
          </cell>
          <cell r="M61">
            <v>59.741209301031134</v>
          </cell>
          <cell r="N61">
            <v>69.193544830473996</v>
          </cell>
          <cell r="O61">
            <v>0.76598865106442604</v>
          </cell>
          <cell r="P61">
            <v>1.0134444635210778</v>
          </cell>
          <cell r="Q61">
            <v>1.4392633592435078</v>
          </cell>
          <cell r="R61">
            <v>1.8768877141201175</v>
          </cell>
          <cell r="S61">
            <v>0.15744369879183895</v>
          </cell>
          <cell r="T61">
            <v>0.27491835506390461</v>
          </cell>
        </row>
        <row r="62">
          <cell r="B62" t="str">
            <v>CPA_R90-92</v>
          </cell>
          <cell r="C62" t="str">
            <v>Creative, arts, entertainment, library, archive, museum, other cultural services; gambling and betting services</v>
          </cell>
          <cell r="D62">
            <v>1.4078294487930254</v>
          </cell>
          <cell r="E62">
            <v>1.9574923694237287</v>
          </cell>
          <cell r="F62">
            <v>1.2161002383074675</v>
          </cell>
          <cell r="G62">
            <v>1.4943299741066887</v>
          </cell>
          <cell r="H62">
            <v>1.1572351642288004</v>
          </cell>
          <cell r="I62">
            <v>1.3631254502370438</v>
          </cell>
          <cell r="K62">
            <v>0.35077603875293545</v>
          </cell>
          <cell r="L62">
            <v>0.43102955858018122</v>
          </cell>
          <cell r="M62">
            <v>52.607914553166317</v>
          </cell>
          <cell r="N62">
            <v>61.967687664508738</v>
          </cell>
          <cell r="O62">
            <v>0.85380516242655324</v>
          </cell>
          <cell r="P62">
            <v>1.0988377527808313</v>
          </cell>
          <cell r="Q62">
            <v>1.2974975923738956</v>
          </cell>
          <cell r="R62">
            <v>1.7308364911977814</v>
          </cell>
          <cell r="S62">
            <v>0.11035482591256805</v>
          </cell>
          <cell r="T62">
            <v>0.22667910636310337</v>
          </cell>
        </row>
        <row r="63">
          <cell r="B63" t="str">
            <v>CPA_R93</v>
          </cell>
          <cell r="C63" t="str">
            <v>Sporting services and amusement and recreation services</v>
          </cell>
          <cell r="D63">
            <v>1.9184535149960482</v>
          </cell>
          <cell r="E63">
            <v>2.5262942735750897</v>
          </cell>
          <cell r="F63">
            <v>1.6301311801494043</v>
          </cell>
          <cell r="G63">
            <v>2.0030864294652662</v>
          </cell>
          <cell r="H63">
            <v>1.3845450105379891</v>
          </cell>
          <cell r="I63">
            <v>1.5526008358137429</v>
          </cell>
          <cell r="K63">
            <v>0.38790314115109725</v>
          </cell>
          <cell r="L63">
            <v>0.47665091463099241</v>
          </cell>
          <cell r="M63">
            <v>85.273130383571001</v>
          </cell>
          <cell r="N63">
            <v>95.623567669022307</v>
          </cell>
          <cell r="O63">
            <v>0.7488636767818071</v>
          </cell>
          <cell r="P63">
            <v>1.019831191611863</v>
          </cell>
          <cell r="Q63">
            <v>1.7217774579161731</v>
          </cell>
          <cell r="R63">
            <v>2.2009821397249478</v>
          </cell>
          <cell r="S63">
            <v>0.19667672622959614</v>
          </cell>
          <cell r="T63">
            <v>0.32531308901914602</v>
          </cell>
        </row>
        <row r="64">
          <cell r="B64" t="str">
            <v>CPA_S94</v>
          </cell>
          <cell r="C64" t="str">
            <v>Services furnished by membership organisations</v>
          </cell>
          <cell r="D64">
            <v>1.9353961715940322</v>
          </cell>
          <cell r="E64">
            <v>2.5075102450632483</v>
          </cell>
          <cell r="F64">
            <v>1.9343304807935642</v>
          </cell>
          <cell r="G64">
            <v>2.3768830284097118</v>
          </cell>
          <cell r="H64">
            <v>1.3371957833391894</v>
          </cell>
          <cell r="I64">
            <v>1.5017859077597489</v>
          </cell>
          <cell r="K64">
            <v>0.36510359508344825</v>
          </cell>
          <cell r="L64">
            <v>0.4486350948723089</v>
          </cell>
          <cell r="M64">
            <v>79.148508645569308</v>
          </cell>
          <cell r="N64">
            <v>88.890584598834238</v>
          </cell>
          <cell r="O64">
            <v>0.75059155684850487</v>
          </cell>
          <cell r="P64">
            <v>1.0056325795164425</v>
          </cell>
          <cell r="Q64">
            <v>1.8200747040333252</v>
          </cell>
          <cell r="R64">
            <v>2.2711134648693778</v>
          </cell>
          <cell r="S64">
            <v>0.11532236689253635</v>
          </cell>
          <cell r="T64">
            <v>0.23639794873380132</v>
          </cell>
        </row>
        <row r="65">
          <cell r="B65" t="str">
            <v>CPA_S95</v>
          </cell>
          <cell r="C65" t="str">
            <v>Repair services of computers and personal and household goods</v>
          </cell>
          <cell r="D65">
            <v>1.5251864763216338</v>
          </cell>
          <cell r="E65">
            <v>1.8296553877725665</v>
          </cell>
          <cell r="F65">
            <v>1.4412810594401593</v>
          </cell>
          <cell r="G65">
            <v>1.7710295750218741</v>
          </cell>
          <cell r="H65">
            <v>1.1826794889918797</v>
          </cell>
          <cell r="I65">
            <v>1.355300196851684</v>
          </cell>
          <cell r="K65">
            <v>0.19430162500251977</v>
          </cell>
          <cell r="L65">
            <v>0.23875560016582553</v>
          </cell>
          <cell r="M65">
            <v>35.521067288190252</v>
          </cell>
          <cell r="N65">
            <v>40.705626449227026</v>
          </cell>
          <cell r="O65">
            <v>0.76575637147155839</v>
          </cell>
          <cell r="P65">
            <v>0.90148465739916883</v>
          </cell>
          <cell r="Q65">
            <v>1.3087171985259867</v>
          </cell>
          <cell r="R65">
            <v>1.5487519868702029</v>
          </cell>
          <cell r="S65">
            <v>0.21646948309307679</v>
          </cell>
          <cell r="T65">
            <v>0.28090374946754632</v>
          </cell>
        </row>
        <row r="66">
          <cell r="B66" t="str">
            <v>CPA_S96</v>
          </cell>
          <cell r="C66" t="str">
            <v>Other personal services</v>
          </cell>
          <cell r="D66">
            <v>1.4051512276237446</v>
          </cell>
          <cell r="E66">
            <v>1.7961263096132976</v>
          </cell>
          <cell r="F66">
            <v>1.2322793149618878</v>
          </cell>
          <cell r="G66">
            <v>1.5142106372596851</v>
          </cell>
          <cell r="H66">
            <v>1.1164350278452877</v>
          </cell>
          <cell r="I66">
            <v>1.2682008051024796</v>
          </cell>
          <cell r="K66">
            <v>0.24950689843519927</v>
          </cell>
          <cell r="L66">
            <v>0.3065912046831164</v>
          </cell>
          <cell r="M66">
            <v>48.975351641237602</v>
          </cell>
          <cell r="N66">
            <v>55.632955642271078</v>
          </cell>
          <cell r="O66">
            <v>0.90024025821901255</v>
          </cell>
          <cell r="P66">
            <v>1.0745318713297354</v>
          </cell>
          <cell r="Q66">
            <v>1.3279951550573728</v>
          </cell>
          <cell r="R66">
            <v>1.636228992811114</v>
          </cell>
          <cell r="S66">
            <v>7.7156187456339898E-2</v>
          </cell>
          <cell r="T66">
            <v>0.15989761566535679</v>
          </cell>
        </row>
        <row r="67">
          <cell r="B67" t="str">
            <v>CPA_T</v>
          </cell>
          <cell r="C67" t="str">
            <v>Services of households as employers; undifferentiated goods and services produced by households for own use</v>
          </cell>
          <cell r="D67">
            <v>1</v>
          </cell>
          <cell r="E67">
            <v>2.5669910709546784</v>
          </cell>
          <cell r="F67">
            <v>1</v>
          </cell>
          <cell r="G67">
            <v>1.2287884888390885</v>
          </cell>
          <cell r="H67">
            <v>1</v>
          </cell>
          <cell r="I67">
            <v>1.6787886325285453</v>
          </cell>
          <cell r="K67">
            <v>1</v>
          </cell>
          <cell r="L67">
            <v>1.2287884888390885</v>
          </cell>
          <cell r="M67">
            <v>39.309800624251686</v>
          </cell>
          <cell r="N67">
            <v>65.992846434957244</v>
          </cell>
          <cell r="O67">
            <v>1</v>
          </cell>
          <cell r="P67">
            <v>1.6985442655245429</v>
          </cell>
          <cell r="Q67">
            <v>1</v>
          </cell>
          <cell r="R67">
            <v>2.2353720064930145</v>
          </cell>
          <cell r="S67">
            <v>0</v>
          </cell>
          <cell r="T67">
            <v>0.33161980180883116</v>
          </cell>
        </row>
        <row r="68">
          <cell r="B68" t="str">
            <v>CPA_U</v>
          </cell>
          <cell r="C68" t="e">
            <v>#N/A</v>
          </cell>
          <cell r="D68">
            <v>1</v>
          </cell>
          <cell r="E68">
            <v>1</v>
          </cell>
          <cell r="F68">
            <v>1</v>
          </cell>
          <cell r="G68">
            <v>1</v>
          </cell>
          <cell r="H68">
            <v>1</v>
          </cell>
          <cell r="I68">
            <v>1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EMPL"/>
      <sheetName val="USE_Data"/>
      <sheetName val="Sets"/>
      <sheetName val="Dimensions"/>
      <sheetName val="unit"/>
      <sheetName val="stk_flow"/>
      <sheetName val="induse"/>
      <sheetName val="prod_na"/>
      <sheetName val="SIOT_Eurostat"/>
      <sheetName val="ID_TypeI"/>
      <sheetName val="TypeI"/>
      <sheetName val="INVERSE_TypeI"/>
      <sheetName val="ID_TypeII"/>
      <sheetName val="TypeII"/>
      <sheetName val="INVERSE_TypeII"/>
      <sheetName val="Output"/>
      <sheetName val="Import"/>
      <sheetName val="Income"/>
      <sheetName val="VA"/>
      <sheetName val="Employment"/>
      <sheetName val="Multiplie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4">
          <cell r="B4" t="str">
            <v>A01</v>
          </cell>
          <cell r="C4" t="str">
            <v>Crop and animal production, hunting and related service activities</v>
          </cell>
          <cell r="D4">
            <v>1.6086585144955736</v>
          </cell>
          <cell r="E4">
            <v>1.8139753481060525</v>
          </cell>
          <cell r="F4">
            <v>2.2651206765148157</v>
          </cell>
          <cell r="G4">
            <v>2.880246504905811</v>
          </cell>
          <cell r="H4">
            <v>1.6032260163766345</v>
          </cell>
          <cell r="I4">
            <v>1.913913055410394</v>
          </cell>
          <cell r="K4">
            <v>0.10691082509155787</v>
          </cell>
          <cell r="L4">
            <v>0.13594398457407836</v>
          </cell>
          <cell r="M4">
            <v>6.2336752742072816</v>
          </cell>
          <cell r="N4">
            <v>7.441690921070661</v>
          </cell>
          <cell r="O4">
            <v>0.40462183448053957</v>
          </cell>
          <cell r="P4">
            <v>0.48683072500406049</v>
          </cell>
          <cell r="Q4">
            <v>1.0287376400954664</v>
          </cell>
          <cell r="R4">
            <v>1.1994587896891558</v>
          </cell>
          <cell r="S4">
            <v>0.57992087440010787</v>
          </cell>
          <cell r="T4">
            <v>0.61451655841689645</v>
          </cell>
        </row>
        <row r="5">
          <cell r="B5" t="str">
            <v>A02</v>
          </cell>
          <cell r="C5" t="str">
            <v>Forestry and logging</v>
          </cell>
          <cell r="D5">
            <v>1.3622446419903518</v>
          </cell>
          <cell r="E5">
            <v>1.6490920397965492</v>
          </cell>
          <cell r="F5">
            <v>1.4236325158783787</v>
          </cell>
          <cell r="G5">
            <v>1.8102402316321569</v>
          </cell>
          <cell r="H5">
            <v>1.489261752442345</v>
          </cell>
          <cell r="I5">
            <v>2.0040730386641434</v>
          </cell>
          <cell r="K5">
            <v>0.14936472297740366</v>
          </cell>
          <cell r="L5">
            <v>0.18992684397452136</v>
          </cell>
          <cell r="M5">
            <v>4.8822711182163454</v>
          </cell>
          <cell r="N5">
            <v>6.5699853631638945</v>
          </cell>
          <cell r="O5">
            <v>0.31962948767046412</v>
          </cell>
          <cell r="P5">
            <v>0.43448322814819096</v>
          </cell>
          <cell r="Q5">
            <v>0.6872304232563351</v>
          </cell>
          <cell r="R5">
            <v>0.92574431736955931</v>
          </cell>
          <cell r="S5">
            <v>0.67501421873401612</v>
          </cell>
          <cell r="T5">
            <v>0.72334772242698886</v>
          </cell>
        </row>
        <row r="6">
          <cell r="B6" t="str">
            <v>A03</v>
          </cell>
          <cell r="C6" t="str">
            <v>Fishing and aquaculture</v>
          </cell>
          <cell r="D6">
            <v>1.319770937255198</v>
          </cell>
          <cell r="E6">
            <v>1.5068206133934456</v>
          </cell>
          <cell r="F6">
            <v>1.6016709172485919</v>
          </cell>
          <cell r="G6">
            <v>2.0366275003557708</v>
          </cell>
          <cell r="H6">
            <v>1.4107491792088642</v>
          </cell>
          <cell r="I6">
            <v>1.7908447132595036</v>
          </cell>
          <cell r="K6">
            <v>9.7398907129981949E-2</v>
          </cell>
          <cell r="L6">
            <v>0.12384896961622932</v>
          </cell>
          <cell r="M6">
            <v>4.0847172700496976</v>
          </cell>
          <cell r="N6">
            <v>5.1852550659150722</v>
          </cell>
          <cell r="O6">
            <v>0.37316446903165429</v>
          </cell>
          <cell r="P6">
            <v>0.4480591870034038</v>
          </cell>
          <cell r="Q6">
            <v>0.7007221845390087</v>
          </cell>
          <cell r="R6">
            <v>0.85625417468275089</v>
          </cell>
          <cell r="S6">
            <v>0.61904875271618753</v>
          </cell>
          <cell r="T6">
            <v>0.65056643871069519</v>
          </cell>
        </row>
        <row r="7">
          <cell r="B7" t="str">
            <v>B</v>
          </cell>
          <cell r="C7" t="str">
            <v>Mining and quarrying</v>
          </cell>
          <cell r="D7">
            <v>1.1766034966482692</v>
          </cell>
          <cell r="E7">
            <v>1.2540080011043759</v>
          </cell>
          <cell r="F7">
            <v>2.387233183173719</v>
          </cell>
          <cell r="G7">
            <v>3.0355204045069373</v>
          </cell>
          <cell r="H7">
            <v>4.5436571434907576</v>
          </cell>
          <cell r="I7">
            <v>6.8072798452975531</v>
          </cell>
          <cell r="K7">
            <v>4.0305411357089017E-2</v>
          </cell>
          <cell r="L7">
            <v>5.1250920709737011E-2</v>
          </cell>
          <cell r="M7">
            <v>0.91414638928965708</v>
          </cell>
          <cell r="N7">
            <v>1.3695686304979828</v>
          </cell>
          <cell r="O7">
            <v>0.29392628589945685</v>
          </cell>
          <cell r="P7">
            <v>0.32491906092408906</v>
          </cell>
          <cell r="Q7">
            <v>0.4722428507172291</v>
          </cell>
          <cell r="R7">
            <v>0.53660477249489758</v>
          </cell>
          <cell r="S7">
            <v>0.70436064593104042</v>
          </cell>
          <cell r="T7">
            <v>0.71740322860947803</v>
          </cell>
        </row>
        <row r="8">
          <cell r="B8" t="str">
            <v>C10-12</v>
          </cell>
          <cell r="C8" t="str">
            <v>Manufacture of food products; beverages and tobacco products</v>
          </cell>
          <cell r="D8">
            <v>1.8607169030093582</v>
          </cell>
          <cell r="E8">
            <v>2.1202452212721008</v>
          </cell>
          <cell r="F8">
            <v>2.8263917693019565</v>
          </cell>
          <cell r="G8">
            <v>3.5939387686628921</v>
          </cell>
          <cell r="H8">
            <v>3.6001893653412314</v>
          </cell>
          <cell r="I8">
            <v>4.7929422319361352</v>
          </cell>
          <cell r="K8">
            <v>0.13513936559500012</v>
          </cell>
          <cell r="L8">
            <v>0.17183838789069564</v>
          </cell>
          <cell r="M8">
            <v>4.6090097814860886</v>
          </cell>
          <cell r="N8">
            <v>6.1359876904690607</v>
          </cell>
          <cell r="O8">
            <v>0.38393212044050051</v>
          </cell>
          <cell r="P8">
            <v>0.48784729743126076</v>
          </cell>
          <cell r="Q8">
            <v>1.2587223296485295</v>
          </cell>
          <cell r="R8">
            <v>1.4745203821842039</v>
          </cell>
          <cell r="S8">
            <v>0.60199457336082873</v>
          </cell>
          <cell r="T8">
            <v>0.64572483908789768</v>
          </cell>
        </row>
        <row r="9">
          <cell r="B9" t="str">
            <v>C13-15</v>
          </cell>
          <cell r="C9" t="str">
            <v>Manufacture of textiles, wearing apparel, leather and related products</v>
          </cell>
          <cell r="D9">
            <v>1.1589482255824182</v>
          </cell>
          <cell r="E9">
            <v>1.2347362182295303</v>
          </cell>
          <cell r="F9">
            <v>1.6470849400869116</v>
          </cell>
          <cell r="G9">
            <v>2.0943743488614506</v>
          </cell>
          <cell r="H9">
            <v>1.599583648094933</v>
          </cell>
          <cell r="I9">
            <v>2.1360757555130716</v>
          </cell>
          <cell r="K9">
            <v>3.9463675157331513E-2</v>
          </cell>
          <cell r="L9">
            <v>5.0180599038781026E-2</v>
          </cell>
          <cell r="M9">
            <v>1.3295112742626132</v>
          </cell>
          <cell r="N9">
            <v>1.7754225001086732</v>
          </cell>
          <cell r="O9">
            <v>9.2146930175976777E-2</v>
          </cell>
          <cell r="P9">
            <v>0.12249245363336746</v>
          </cell>
          <cell r="Q9">
            <v>0.25352944693297114</v>
          </cell>
          <cell r="R9">
            <v>0.31654723754754904</v>
          </cell>
          <cell r="S9">
            <v>0.90541877864944642</v>
          </cell>
          <cell r="T9">
            <v>0.91818898068198129</v>
          </cell>
        </row>
        <row r="10">
          <cell r="B10" t="str">
            <v>C16</v>
          </cell>
          <cell r="C10" t="str">
            <v>Manufacture of wood and of products of wood and cork, except furniture; manufacture of articles of straw and plaiting materials</v>
          </cell>
          <cell r="D10">
            <v>1.5319365137893219</v>
          </cell>
          <cell r="E10">
            <v>1.8083251849095618</v>
          </cell>
          <cell r="F10">
            <v>1.9749268523131551</v>
          </cell>
          <cell r="G10">
            <v>2.5112464085453321</v>
          </cell>
          <cell r="H10">
            <v>1.9314544747357463</v>
          </cell>
          <cell r="I10">
            <v>2.587254165719397</v>
          </cell>
          <cell r="K10">
            <v>0.14391874429294643</v>
          </cell>
          <cell r="L10">
            <v>0.18300193209925922</v>
          </cell>
          <cell r="M10">
            <v>4.7894043879618859</v>
          </cell>
          <cell r="N10">
            <v>6.4155829796425774</v>
          </cell>
          <cell r="O10">
            <v>0.30953626843307491</v>
          </cell>
          <cell r="P10">
            <v>0.42020233319994132</v>
          </cell>
          <cell r="Q10">
            <v>0.84716629005464306</v>
          </cell>
          <cell r="R10">
            <v>1.0769837426159767</v>
          </cell>
          <cell r="S10">
            <v>0.68477022373467911</v>
          </cell>
          <cell r="T10">
            <v>0.73134144229358522</v>
          </cell>
        </row>
        <row r="11">
          <cell r="B11" t="str">
            <v>C17</v>
          </cell>
          <cell r="C11" t="str">
            <v>Manufacture of paper and paper products</v>
          </cell>
          <cell r="D11">
            <v>1.661449438520376</v>
          </cell>
          <cell r="E11">
            <v>1.9425378819471861</v>
          </cell>
          <cell r="F11">
            <v>2.2076564410318551</v>
          </cell>
          <cell r="G11">
            <v>2.807177036632917</v>
          </cell>
          <cell r="H11">
            <v>2.6183357807890517</v>
          </cell>
          <cell r="I11">
            <v>3.8011534171996728</v>
          </cell>
          <cell r="K11">
            <v>0.14636596952140127</v>
          </cell>
          <cell r="L11">
            <v>0.1861137362446435</v>
          </cell>
          <cell r="M11">
            <v>3.660989988695218</v>
          </cell>
          <cell r="N11">
            <v>5.3148204703023048</v>
          </cell>
          <cell r="O11">
            <v>0.31883083230554576</v>
          </cell>
          <cell r="P11">
            <v>0.43137868659859108</v>
          </cell>
          <cell r="Q11">
            <v>0.98506278465201991</v>
          </cell>
          <cell r="R11">
            <v>1.2187881025203386</v>
          </cell>
          <cell r="S11">
            <v>0.67638665386835461</v>
          </cell>
          <cell r="T11">
            <v>0.7237497794268466</v>
          </cell>
        </row>
        <row r="12">
          <cell r="B12" t="str">
            <v>C18</v>
          </cell>
          <cell r="C12" t="str">
            <v>Printing and reproduction of recorded media</v>
          </cell>
          <cell r="D12">
            <v>1.9898631071526465</v>
          </cell>
          <cell r="E12">
            <v>2.5958705844039018</v>
          </cell>
          <cell r="F12">
            <v>1.7325757258108236</v>
          </cell>
          <cell r="G12">
            <v>2.2030813768515927</v>
          </cell>
          <cell r="H12">
            <v>1.7037187101903402</v>
          </cell>
          <cell r="I12">
            <v>2.3169000765289254</v>
          </cell>
          <cell r="K12">
            <v>0.31555502909956579</v>
          </cell>
          <cell r="L12">
            <v>0.40124849818946534</v>
          </cell>
          <cell r="M12">
            <v>9.9068349667090772</v>
          </cell>
          <cell r="N12">
            <v>13.472380478795916</v>
          </cell>
          <cell r="O12">
            <v>0.68688719730105008</v>
          </cell>
          <cell r="P12">
            <v>0.92953268076052753</v>
          </cell>
          <cell r="Q12">
            <v>1.6845126763878089</v>
          </cell>
          <cell r="R12">
            <v>2.1884084912579347</v>
          </cell>
          <cell r="S12">
            <v>0.30535043076483781</v>
          </cell>
          <cell r="T12">
            <v>0.40746209314596837</v>
          </cell>
        </row>
        <row r="13">
          <cell r="B13" t="str">
            <v>C19</v>
          </cell>
          <cell r="C13" t="str">
            <v>Manufacture of coke and refined petroleum products</v>
          </cell>
          <cell r="D13">
            <v>1.6627875525731732</v>
          </cell>
          <cell r="E13">
            <v>1.7464321145012591</v>
          </cell>
          <cell r="F13">
            <v>4.6913162838374696</v>
          </cell>
          <cell r="G13">
            <v>5.9653101355821789</v>
          </cell>
          <cell r="H13">
            <v>9.206865316259675</v>
          </cell>
          <cell r="I13">
            <v>13.755511785067233</v>
          </cell>
          <cell r="K13">
            <v>4.3554680699581766E-2</v>
          </cell>
          <cell r="L13">
            <v>5.5382575488330046E-2</v>
          </cell>
          <cell r="M13">
            <v>0.99612839232212924</v>
          </cell>
          <cell r="N13">
            <v>1.4882650467177378</v>
          </cell>
          <cell r="O13">
            <v>0.20011215289574621</v>
          </cell>
          <cell r="P13">
            <v>0.23360344785444145</v>
          </cell>
          <cell r="Q13">
            <v>0.86567093960694197</v>
          </cell>
          <cell r="R13">
            <v>0.93522147532538591</v>
          </cell>
          <cell r="S13">
            <v>0.79711661296623115</v>
          </cell>
          <cell r="T13">
            <v>0.81121063917587366</v>
          </cell>
        </row>
        <row r="14">
          <cell r="B14" t="str">
            <v>C20</v>
          </cell>
          <cell r="C14" t="str">
            <v>Manufacture of chemicals and chemical products</v>
          </cell>
          <cell r="D14">
            <v>1.7053063632411198</v>
          </cell>
          <cell r="E14">
            <v>1.8992385997019821</v>
          </cell>
          <cell r="F14">
            <v>2.6519515943759444</v>
          </cell>
          <cell r="G14">
            <v>3.3721268760979211</v>
          </cell>
          <cell r="H14">
            <v>4.010806049958779</v>
          </cell>
          <cell r="I14">
            <v>5.99151832490183</v>
          </cell>
          <cell r="K14">
            <v>0.10098273506017864</v>
          </cell>
          <cell r="L14">
            <v>0.12840603713901375</v>
          </cell>
          <cell r="M14">
            <v>2.3105122518200036</v>
          </cell>
          <cell r="N14">
            <v>3.4515447329675837</v>
          </cell>
          <cell r="O14">
            <v>0.29938634462404368</v>
          </cell>
          <cell r="P14">
            <v>0.37703684076621119</v>
          </cell>
          <cell r="Q14">
            <v>1.0100288686272947</v>
          </cell>
          <cell r="R14">
            <v>1.1712837144656338</v>
          </cell>
          <cell r="S14">
            <v>0.69527749461382538</v>
          </cell>
          <cell r="T14">
            <v>0.7279548852363491</v>
          </cell>
        </row>
        <row r="15">
          <cell r="B15" t="str">
            <v>C21</v>
          </cell>
          <cell r="C15" t="str">
            <v>Manufacture of basic pharmaceutical products and pharmaceutical preparations</v>
          </cell>
          <cell r="D15">
            <v>1.3132071769317881</v>
          </cell>
          <cell r="E15">
            <v>1.477220765627127</v>
          </cell>
          <cell r="F15">
            <v>1.8865306578218726</v>
          </cell>
          <cell r="G15">
            <v>2.3988449665955658</v>
          </cell>
          <cell r="H15">
            <v>2.5253780186261756</v>
          </cell>
          <cell r="I15">
            <v>3.7339935896659977</v>
          </cell>
          <cell r="K15">
            <v>8.5403752752746934E-2</v>
          </cell>
          <cell r="L15">
            <v>0.10859635997425872</v>
          </cell>
          <cell r="M15">
            <v>2.0163505762671496</v>
          </cell>
          <cell r="N15">
            <v>2.9813517306200086</v>
          </cell>
          <cell r="O15">
            <v>0.24281896180895712</v>
          </cell>
          <cell r="P15">
            <v>0.30849002696382544</v>
          </cell>
          <cell r="Q15">
            <v>0.55824217898051531</v>
          </cell>
          <cell r="R15">
            <v>0.69461963970142715</v>
          </cell>
          <cell r="S15">
            <v>0.75496499795127303</v>
          </cell>
          <cell r="T15">
            <v>0.78260112592570141</v>
          </cell>
        </row>
        <row r="16">
          <cell r="B16" t="str">
            <v>C22</v>
          </cell>
          <cell r="C16" t="str">
            <v>Manufacture of rubber and plastic products</v>
          </cell>
          <cell r="D16">
            <v>1.4918453096670028</v>
          </cell>
          <cell r="E16">
            <v>1.7263170652723505</v>
          </cell>
          <cell r="F16">
            <v>1.7277598775892407</v>
          </cell>
          <cell r="G16">
            <v>2.1969577163543041</v>
          </cell>
          <cell r="H16">
            <v>1.8994379258800196</v>
          </cell>
          <cell r="I16">
            <v>2.7112860477605967</v>
          </cell>
          <cell r="K16">
            <v>0.12209212664944528</v>
          </cell>
          <cell r="L16">
            <v>0.15524798510940729</v>
          </cell>
          <cell r="M16">
            <v>3.22766796429906</v>
          </cell>
          <cell r="N16">
            <v>4.6072214307047936</v>
          </cell>
          <cell r="O16">
            <v>0.27789790148980553</v>
          </cell>
          <cell r="P16">
            <v>0.37178042708917747</v>
          </cell>
          <cell r="Q16">
            <v>0.77512559525155389</v>
          </cell>
          <cell r="R16">
            <v>0.97008909123132203</v>
          </cell>
          <cell r="S16">
            <v>0.71671971441544935</v>
          </cell>
          <cell r="T16">
            <v>0.75622797404102848</v>
          </cell>
        </row>
        <row r="17">
          <cell r="B17" t="str">
            <v>C23</v>
          </cell>
          <cell r="C17" t="str">
            <v>Manufacture of other non-metallic mineral products</v>
          </cell>
          <cell r="D17">
            <v>1.6006068398124715</v>
          </cell>
          <cell r="E17">
            <v>1.9461676584084884</v>
          </cell>
          <cell r="F17">
            <v>1.8207807206687741</v>
          </cell>
          <cell r="G17">
            <v>2.3152396961804054</v>
          </cell>
          <cell r="H17">
            <v>2.04481333019418</v>
          </cell>
          <cell r="I17">
            <v>2.8766656345779062</v>
          </cell>
          <cell r="K17">
            <v>0.17993747315187861</v>
          </cell>
          <cell r="L17">
            <v>0.22880206053511395</v>
          </cell>
          <cell r="M17">
            <v>4.9978122746332669</v>
          </cell>
          <cell r="N17">
            <v>7.0309766697109133</v>
          </cell>
          <cell r="O17">
            <v>0.38346393133491474</v>
          </cell>
          <cell r="P17">
            <v>0.52182653417474512</v>
          </cell>
          <cell r="Q17">
            <v>0.9937864168792091</v>
          </cell>
          <cell r="R17">
            <v>1.281120578271796</v>
          </cell>
          <cell r="S17">
            <v>0.60682042293326277</v>
          </cell>
          <cell r="T17">
            <v>0.66504708013669156</v>
          </cell>
        </row>
        <row r="18">
          <cell r="B18" t="str">
            <v>C24</v>
          </cell>
          <cell r="C18" t="str">
            <v>Manufacture of basic metals</v>
          </cell>
          <cell r="D18">
            <v>1.3787227569389897</v>
          </cell>
          <cell r="E18">
            <v>1.5594382858462952</v>
          </cell>
          <cell r="F18">
            <v>1.9047011810699537</v>
          </cell>
          <cell r="G18">
            <v>2.4219499546080012</v>
          </cell>
          <cell r="H18">
            <v>2.4364128623654735</v>
          </cell>
          <cell r="I18">
            <v>3.582859764047853</v>
          </cell>
          <cell r="K18">
            <v>9.4100644173149436E-2</v>
          </cell>
          <cell r="L18">
            <v>0.11965501630849919</v>
          </cell>
          <cell r="M18">
            <v>2.2596460321508332</v>
          </cell>
          <cell r="N18">
            <v>3.3229158221252093</v>
          </cell>
          <cell r="O18">
            <v>0.20618043742288658</v>
          </cell>
          <cell r="P18">
            <v>0.27853896190717753</v>
          </cell>
          <cell r="Q18">
            <v>0.59016820052061003</v>
          </cell>
          <cell r="R18">
            <v>0.74043334099622404</v>
          </cell>
          <cell r="S18">
            <v>0.78855455641838035</v>
          </cell>
          <cell r="T18">
            <v>0.81900494485007225</v>
          </cell>
        </row>
        <row r="19">
          <cell r="B19" t="str">
            <v>C25</v>
          </cell>
          <cell r="C19" t="str">
            <v>Manufacture of fabricated metal products, except machinery and equipment</v>
          </cell>
          <cell r="D19">
            <v>1.7448605297078605</v>
          </cell>
          <cell r="E19">
            <v>2.1806980110498322</v>
          </cell>
          <cell r="F19">
            <v>1.8393802223666627</v>
          </cell>
          <cell r="G19">
            <v>2.338890157859455</v>
          </cell>
          <cell r="H19">
            <v>1.9596380564872822</v>
          </cell>
          <cell r="I19">
            <v>2.7207806901173135</v>
          </cell>
          <cell r="K19">
            <v>0.2269455646510545</v>
          </cell>
          <cell r="L19">
            <v>0.28857586978359823</v>
          </cell>
          <cell r="M19">
            <v>6.6021044979727241</v>
          </cell>
          <cell r="N19">
            <v>9.1664266126878129</v>
          </cell>
          <cell r="O19">
            <v>0.47620196557975492</v>
          </cell>
          <cell r="P19">
            <v>0.65071135752598186</v>
          </cell>
          <cell r="Q19">
            <v>1.2278600925229342</v>
          </cell>
          <cell r="R19">
            <v>1.5902593880034104</v>
          </cell>
          <cell r="S19">
            <v>0.51700043718492605</v>
          </cell>
          <cell r="T19">
            <v>0.59043862304642125</v>
          </cell>
        </row>
        <row r="20">
          <cell r="B20" t="str">
            <v>C26</v>
          </cell>
          <cell r="C20" t="str">
            <v>Manufacture of computer, electronic and optical products</v>
          </cell>
          <cell r="D20">
            <v>1.4787680768138243</v>
          </cell>
          <cell r="E20">
            <v>1.5791715617587643</v>
          </cell>
          <cell r="F20">
            <v>3.3678885293465792</v>
          </cell>
          <cell r="G20">
            <v>4.2824866975688503</v>
          </cell>
          <cell r="H20">
            <v>5.102470740110161</v>
          </cell>
          <cell r="I20">
            <v>7.4694506019565967</v>
          </cell>
          <cell r="K20">
            <v>5.2281243718652316E-2</v>
          </cell>
          <cell r="L20">
            <v>6.6478961167079451E-2</v>
          </cell>
          <cell r="M20">
            <v>1.2734524952093884</v>
          </cell>
          <cell r="N20">
            <v>1.8641930530109292</v>
          </cell>
          <cell r="O20">
            <v>0.13960831020649456</v>
          </cell>
          <cell r="P20">
            <v>0.17980988041811197</v>
          </cell>
          <cell r="Q20">
            <v>0.61962888185699128</v>
          </cell>
          <cell r="R20">
            <v>0.703114478588589</v>
          </cell>
          <cell r="S20">
            <v>0.85913919495683233</v>
          </cell>
          <cell r="T20">
            <v>0.87605708317017528</v>
          </cell>
        </row>
        <row r="21">
          <cell r="B21" t="str">
            <v>C27</v>
          </cell>
          <cell r="C21" t="str">
            <v>Manufacture of electrical equipment</v>
          </cell>
          <cell r="D21">
            <v>1.2814199073225259</v>
          </cell>
          <cell r="E21">
            <v>1.4503717320207874</v>
          </cell>
          <cell r="F21">
            <v>1.8023363566065052</v>
          </cell>
          <cell r="G21">
            <v>2.2917865019747441</v>
          </cell>
          <cell r="H21">
            <v>2.3118239457634111</v>
          </cell>
          <cell r="I21">
            <v>3.359727720460858</v>
          </cell>
          <cell r="K21">
            <v>8.7975148757084287E-2</v>
          </cell>
          <cell r="L21">
            <v>0.11186605524083353</v>
          </cell>
          <cell r="M21">
            <v>2.193028325886087</v>
          </cell>
          <cell r="N21">
            <v>3.1870844108772731</v>
          </cell>
          <cell r="O21">
            <v>0.2117239997555756</v>
          </cell>
          <cell r="P21">
            <v>0.2793723353358864</v>
          </cell>
          <cell r="Q21">
            <v>0.49584236520719338</v>
          </cell>
          <cell r="R21">
            <v>0.63632597403373514</v>
          </cell>
          <cell r="S21">
            <v>0.78557754211533204</v>
          </cell>
          <cell r="T21">
            <v>0.81404575798705203</v>
          </cell>
        </row>
        <row r="22">
          <cell r="B22" t="str">
            <v>C28</v>
          </cell>
          <cell r="C22" t="str">
            <v>Manufacture of machinery and equipment n.e.c.</v>
          </cell>
          <cell r="D22">
            <v>1.4667881190158021</v>
          </cell>
          <cell r="E22">
            <v>1.736564360657503</v>
          </cell>
          <cell r="F22">
            <v>1.7976478490560142</v>
          </cell>
          <cell r="G22">
            <v>2.2858247633241144</v>
          </cell>
          <cell r="H22">
            <v>2.2319910952578099</v>
          </cell>
          <cell r="I22">
            <v>3.2675131191065705</v>
          </cell>
          <cell r="K22">
            <v>0.140475576584879</v>
          </cell>
          <cell r="L22">
            <v>0.17862372308823876</v>
          </cell>
          <cell r="M22">
            <v>3.4212500689699152</v>
          </cell>
          <cell r="N22">
            <v>5.0085233349966432</v>
          </cell>
          <cell r="O22">
            <v>0.32480967573384989</v>
          </cell>
          <cell r="P22">
            <v>0.43282812276019056</v>
          </cell>
          <cell r="Q22">
            <v>0.79469047295921402</v>
          </cell>
          <cell r="R22">
            <v>1.0190096838891531</v>
          </cell>
          <cell r="S22">
            <v>0.67209764605658817</v>
          </cell>
          <cell r="T22">
            <v>0.71755467676835016</v>
          </cell>
        </row>
        <row r="23">
          <cell r="B23" t="str">
            <v>C29</v>
          </cell>
          <cell r="C23" t="str">
            <v>Manufacture of motor vehicles, trailers and semi-trailers</v>
          </cell>
          <cell r="D23">
            <v>1.4546048887309018</v>
          </cell>
          <cell r="E23">
            <v>1.6151975201403241</v>
          </cell>
          <cell r="F23">
            <v>2.516095298592206</v>
          </cell>
          <cell r="G23">
            <v>3.1993768653997536</v>
          </cell>
          <cell r="H23">
            <v>3.1532404382086119</v>
          </cell>
          <cell r="I23">
            <v>4.4185222918088431</v>
          </cell>
          <cell r="K23">
            <v>8.3622421141456488E-2</v>
          </cell>
          <cell r="L23">
            <v>0.10633128235579301</v>
          </cell>
          <cell r="M23">
            <v>2.3547425083263804</v>
          </cell>
          <cell r="N23">
            <v>3.2996158930464796</v>
          </cell>
          <cell r="O23">
            <v>0.18876081721529969</v>
          </cell>
          <cell r="P23">
            <v>0.25306213056726817</v>
          </cell>
          <cell r="Q23">
            <v>0.64617119789860034</v>
          </cell>
          <cell r="R23">
            <v>0.7797041292631377</v>
          </cell>
          <cell r="S23">
            <v>0.80843369083230232</v>
          </cell>
          <cell r="T23">
            <v>0.83549339087718655</v>
          </cell>
        </row>
        <row r="24">
          <cell r="B24" t="str">
            <v>C30</v>
          </cell>
          <cell r="C24" t="str">
            <v>Manufacture of other transport equipment</v>
          </cell>
          <cell r="D24">
            <v>1.7230586968492223</v>
          </cell>
          <cell r="E24">
            <v>2.0201482103730433</v>
          </cell>
          <cell r="F24">
            <v>2.6601602637754516</v>
          </cell>
          <cell r="G24">
            <v>3.3825647267577041</v>
          </cell>
          <cell r="H24">
            <v>3.2844751937681234</v>
          </cell>
          <cell r="I24">
            <v>4.6489249108641539</v>
          </cell>
          <cell r="K24">
            <v>0.1546979098515584</v>
          </cell>
          <cell r="L24">
            <v>0.19670833381458069</v>
          </cell>
          <cell r="M24">
            <v>4.20769037703921</v>
          </cell>
          <cell r="N24">
            <v>5.9556658086917338</v>
          </cell>
          <cell r="O24">
            <v>0.31088387602486556</v>
          </cell>
          <cell r="P24">
            <v>0.42983856114971647</v>
          </cell>
          <cell r="Q24">
            <v>1.0387520832591088</v>
          </cell>
          <cell r="R24">
            <v>1.2857823066904726</v>
          </cell>
          <cell r="S24">
            <v>0.68430661359011347</v>
          </cell>
          <cell r="T24">
            <v>0.73436590368257038</v>
          </cell>
        </row>
        <row r="25">
          <cell r="B25" t="str">
            <v>C31_32</v>
          </cell>
          <cell r="C25" t="str">
            <v>Manufacture of furniture; other manufacturing</v>
          </cell>
          <cell r="D25">
            <v>1.3121793438726619</v>
          </cell>
          <cell r="E25">
            <v>1.6136964046307818</v>
          </cell>
          <cell r="F25">
            <v>1.3657000235655399</v>
          </cell>
          <cell r="G25">
            <v>1.7365753447082195</v>
          </cell>
          <cell r="H25">
            <v>1.3172255361936729</v>
          </cell>
          <cell r="I25">
            <v>1.666748265227628</v>
          </cell>
          <cell r="K25">
            <v>0.15700338436929187</v>
          </cell>
          <cell r="L25">
            <v>0.19963989282187761</v>
          </cell>
          <cell r="M25">
            <v>6.6856649969740634</v>
          </cell>
          <cell r="N25">
            <v>8.4596906371857497</v>
          </cell>
          <cell r="O25">
            <v>0.28385946916219029</v>
          </cell>
          <cell r="P25">
            <v>0.40458694485404739</v>
          </cell>
          <cell r="Q25">
            <v>0.60089383110327554</v>
          </cell>
          <cell r="R25">
            <v>0.85160556442561053</v>
          </cell>
          <cell r="S25">
            <v>0.71128551276938612</v>
          </cell>
          <cell r="T25">
            <v>0.76209084020517148</v>
          </cell>
        </row>
        <row r="26">
          <cell r="B26" t="str">
            <v>C33</v>
          </cell>
          <cell r="C26" t="str">
            <v>Repair and installation of machinery and equipment</v>
          </cell>
          <cell r="D26">
            <v>1.9315623287245554</v>
          </cell>
          <cell r="E26">
            <v>2.4795239485182017</v>
          </cell>
          <cell r="F26">
            <v>1.8442434177302574</v>
          </cell>
          <cell r="G26">
            <v>2.3450740232905098</v>
          </cell>
          <cell r="H26">
            <v>1.9872033891754284</v>
          </cell>
          <cell r="I26">
            <v>2.8039718604862185</v>
          </cell>
          <cell r="K26">
            <v>0.28532988679236804</v>
          </cell>
          <cell r="L26">
            <v>0.3628152873706344</v>
          </cell>
          <cell r="M26">
            <v>7.8440706509615241</v>
          </cell>
          <cell r="N26">
            <v>11.068093732513391</v>
          </cell>
          <cell r="O26">
            <v>0.58504603567343993</v>
          </cell>
          <cell r="P26">
            <v>0.8044499492276963</v>
          </cell>
          <cell r="Q26">
            <v>1.5227009409327332</v>
          </cell>
          <cell r="R26">
            <v>1.9783315680924578</v>
          </cell>
          <cell r="S26">
            <v>0.40886138779182263</v>
          </cell>
          <cell r="T26">
            <v>0.50119238042574243</v>
          </cell>
        </row>
        <row r="27">
          <cell r="B27" t="str">
            <v>D</v>
          </cell>
          <cell r="C27" t="str">
            <v>Electricity, gas, steam and air conditioning supply</v>
          </cell>
          <cell r="D27">
            <v>1.8253532424511474</v>
          </cell>
          <cell r="E27">
            <v>2.1777949417589233</v>
          </cell>
          <cell r="F27">
            <v>2.1427126027306058</v>
          </cell>
          <cell r="G27">
            <v>2.7245967727106613</v>
          </cell>
          <cell r="H27">
            <v>3.1195364710524198</v>
          </cell>
          <cell r="I27">
            <v>4.5571225695926287</v>
          </cell>
          <cell r="K27">
            <v>0.18352042648948286</v>
          </cell>
          <cell r="L27">
            <v>0.23335801595721253</v>
          </cell>
          <cell r="M27">
            <v>4.499782175260064</v>
          </cell>
          <cell r="N27">
            <v>6.5734313733508758</v>
          </cell>
          <cell r="O27">
            <v>0.7057800789630404</v>
          </cell>
          <cell r="P27">
            <v>0.8468977874568554</v>
          </cell>
          <cell r="Q27">
            <v>1.5447068151083572</v>
          </cell>
          <cell r="R27">
            <v>1.8377624355974618</v>
          </cell>
          <cell r="S27">
            <v>0.28064642734279038</v>
          </cell>
          <cell r="T27">
            <v>0.3400325061614623</v>
          </cell>
        </row>
        <row r="28">
          <cell r="B28" t="str">
            <v>E36</v>
          </cell>
          <cell r="C28" t="str">
            <v>Water collection, treatment and supply</v>
          </cell>
          <cell r="D28">
            <v>1.547602364999779</v>
          </cell>
          <cell r="E28">
            <v>2.0560361908729816</v>
          </cell>
          <cell r="F28">
            <v>1.5357262560951905</v>
          </cell>
          <cell r="G28">
            <v>1.9527746258605692</v>
          </cell>
          <cell r="H28">
            <v>2.0383599771184011</v>
          </cell>
          <cell r="I28">
            <v>2.9963325371948204</v>
          </cell>
          <cell r="K28">
            <v>0.26474731210635388</v>
          </cell>
          <cell r="L28">
            <v>0.33664322094785576</v>
          </cell>
          <cell r="M28">
            <v>6.3651735851248032</v>
          </cell>
          <cell r="N28">
            <v>9.3566283345910772</v>
          </cell>
          <cell r="O28">
            <v>0.87144543486412562</v>
          </cell>
          <cell r="P28">
            <v>1.0750224138904181</v>
          </cell>
          <cell r="Q28">
            <v>1.4223446721989261</v>
          </cell>
          <cell r="R28">
            <v>1.8451078997385946</v>
          </cell>
          <cell r="S28">
            <v>0.12525769280085297</v>
          </cell>
          <cell r="T28">
            <v>0.21092829113438785</v>
          </cell>
        </row>
        <row r="29">
          <cell r="B29" t="str">
            <v>E37-39</v>
          </cell>
          <cell r="C29" t="str">
            <v>Sewerage, waste management, remediation activities</v>
          </cell>
          <cell r="D29">
            <v>1.8052343219391345</v>
          </cell>
          <cell r="E29">
            <v>2.2216402368488049</v>
          </cell>
          <cell r="F29">
            <v>2.1909667053813413</v>
          </cell>
          <cell r="G29">
            <v>2.7859549652114697</v>
          </cell>
          <cell r="H29">
            <v>2.5660117401041491</v>
          </cell>
          <cell r="I29">
            <v>3.6086476072278542</v>
          </cell>
          <cell r="K29">
            <v>0.2168273256174241</v>
          </cell>
          <cell r="L29">
            <v>0.27570987861828194</v>
          </cell>
          <cell r="M29">
            <v>6.0296328693482</v>
          </cell>
          <cell r="N29">
            <v>8.4796261398058359</v>
          </cell>
          <cell r="O29">
            <v>0.54542887664633821</v>
          </cell>
          <cell r="P29">
            <v>0.71215786652108037</v>
          </cell>
          <cell r="Q29">
            <v>1.3668664091872071</v>
          </cell>
          <cell r="R29">
            <v>1.7131083380193042</v>
          </cell>
          <cell r="S29">
            <v>0.43836791275192749</v>
          </cell>
          <cell r="T29">
            <v>0.50853189882950034</v>
          </cell>
        </row>
        <row r="30">
          <cell r="B30" t="str">
            <v>F</v>
          </cell>
          <cell r="C30" t="str">
            <v>Construction</v>
          </cell>
          <cell r="D30">
            <v>2.2004254144865603</v>
          </cell>
          <cell r="E30">
            <v>2.7992045624238933</v>
          </cell>
          <cell r="F30">
            <v>2.1958715092885979</v>
          </cell>
          <cell r="G30">
            <v>2.7921917385797017</v>
          </cell>
          <cell r="H30">
            <v>2.0784261795051733</v>
          </cell>
          <cell r="I30">
            <v>2.7646684192486592</v>
          </cell>
          <cell r="K30">
            <v>0.31179115529830209</v>
          </cell>
          <cell r="L30">
            <v>0.39646249077123102</v>
          </cell>
          <cell r="M30">
            <v>10.670182000823685</v>
          </cell>
          <cell r="N30">
            <v>14.193198438414534</v>
          </cell>
          <cell r="O30">
            <v>0.67553970405432873</v>
          </cell>
          <cell r="P30">
            <v>0.91529096338816229</v>
          </cell>
          <cell r="Q30">
            <v>1.8878723068191006</v>
          </cell>
          <cell r="R30">
            <v>2.3857577587374199</v>
          </cell>
          <cell r="S30">
            <v>0.31255310766746008</v>
          </cell>
          <cell r="T30">
            <v>0.41344680368647463</v>
          </cell>
        </row>
        <row r="31">
          <cell r="B31" t="str">
            <v>G45</v>
          </cell>
          <cell r="C31" t="str">
            <v>Wholesale and retail trade and repair of motor vehicles and motorcycles</v>
          </cell>
          <cell r="D31">
            <v>1.8942281426746015</v>
          </cell>
          <cell r="E31">
            <v>2.5414716781022642</v>
          </cell>
          <cell r="F31">
            <v>1.6470302215231634</v>
          </cell>
          <cell r="G31">
            <v>2.0943047706912341</v>
          </cell>
          <cell r="H31">
            <v>1.5978473820870625</v>
          </cell>
          <cell r="I31">
            <v>2.0917050120101144</v>
          </cell>
          <cell r="K31">
            <v>0.33702711653457285</v>
          </cell>
          <cell r="L31">
            <v>0.428551637235844</v>
          </cell>
          <cell r="M31">
            <v>12.321093424920553</v>
          </cell>
          <cell r="N31">
            <v>16.129258125196174</v>
          </cell>
          <cell r="O31">
            <v>0.77096897892462646</v>
          </cell>
          <cell r="P31">
            <v>1.0301253861726374</v>
          </cell>
          <cell r="Q31">
            <v>1.6796364194767193</v>
          </cell>
          <cell r="R31">
            <v>2.217820057380119</v>
          </cell>
          <cell r="S31">
            <v>0.21459172319788256</v>
          </cell>
          <cell r="T31">
            <v>0.32365162072214493</v>
          </cell>
        </row>
        <row r="32">
          <cell r="B32" t="str">
            <v>G46</v>
          </cell>
          <cell r="C32" t="str">
            <v>Wholesale trade, except of motor vehicles and motorcycles</v>
          </cell>
          <cell r="D32">
            <v>1.6676493238915007</v>
          </cell>
          <cell r="E32">
            <v>2.2496852279358364</v>
          </cell>
          <cell r="F32">
            <v>1.5778253149960531</v>
          </cell>
          <cell r="G32">
            <v>2.006306284688391</v>
          </cell>
          <cell r="H32">
            <v>1.7600518488040506</v>
          </cell>
          <cell r="I32">
            <v>2.4899920027342808</v>
          </cell>
          <cell r="K32">
            <v>0.30307275657846927</v>
          </cell>
          <cell r="L32">
            <v>0.38537648652362944</v>
          </cell>
          <cell r="M32">
            <v>8.2572604691874378</v>
          </cell>
          <cell r="N32">
            <v>11.681765254098302</v>
          </cell>
          <cell r="O32">
            <v>0.76262278062361943</v>
          </cell>
          <cell r="P32">
            <v>0.99567004262804071</v>
          </cell>
          <cell r="Q32">
            <v>1.4343246284292286</v>
          </cell>
          <cell r="R32">
            <v>1.9182880565413405</v>
          </cell>
          <cell r="S32">
            <v>0.23332469546227272</v>
          </cell>
          <cell r="T32">
            <v>0.33139717139449615</v>
          </cell>
        </row>
        <row r="33">
          <cell r="B33" t="str">
            <v>G47</v>
          </cell>
          <cell r="C33" t="str">
            <v>Retail trade, except of motor vehicles and motorcycles</v>
          </cell>
          <cell r="D33">
            <v>1.6179253247889869</v>
          </cell>
          <cell r="E33">
            <v>2.3538420394792414</v>
          </cell>
          <cell r="F33">
            <v>1.3538487065640361</v>
          </cell>
          <cell r="G33">
            <v>1.721505633532993</v>
          </cell>
          <cell r="H33">
            <v>1.1879481560228418</v>
          </cell>
          <cell r="I33">
            <v>1.3968314182009607</v>
          </cell>
          <cell r="K33">
            <v>0.38320025583225381</v>
          </cell>
          <cell r="L33">
            <v>0.48726375110312709</v>
          </cell>
          <cell r="M33">
            <v>24.624675436793499</v>
          </cell>
          <cell r="N33">
            <v>28.95456349565919</v>
          </cell>
          <cell r="O33">
            <v>0.89414274337820188</v>
          </cell>
          <cell r="P33">
            <v>1.1888039047088761</v>
          </cell>
          <cell r="Q33">
            <v>1.5231761797131698</v>
          </cell>
          <cell r="R33">
            <v>2.1350916536069748</v>
          </cell>
          <cell r="S33">
            <v>9.4749145075817054E-2</v>
          </cell>
          <cell r="T33">
            <v>0.21875038587226689</v>
          </cell>
        </row>
        <row r="34">
          <cell r="B34" t="str">
            <v>H49</v>
          </cell>
          <cell r="C34" t="str">
            <v>Land transport and transport via pipelines</v>
          </cell>
          <cell r="D34">
            <v>1.8083496776349512</v>
          </cell>
          <cell r="E34">
            <v>2.4281247388733886</v>
          </cell>
          <cell r="F34">
            <v>1.7547848585383261</v>
          </cell>
          <cell r="G34">
            <v>2.2313217163525332</v>
          </cell>
          <cell r="H34">
            <v>1.8270316806990072</v>
          </cell>
          <cell r="I34">
            <v>2.4779750031897607</v>
          </cell>
          <cell r="K34">
            <v>0.32272396765031025</v>
          </cell>
          <cell r="L34">
            <v>0.41036426425824557</v>
          </cell>
          <cell r="M34">
            <v>10.234932912337371</v>
          </cell>
          <cell r="N34">
            <v>13.881482288469638</v>
          </cell>
          <cell r="O34">
            <v>0.61205562860553109</v>
          </cell>
          <cell r="P34">
            <v>0.86021365472832922</v>
          </cell>
          <cell r="Q34">
            <v>1.4617305576185078</v>
          </cell>
          <cell r="R34">
            <v>1.9770741321490921</v>
          </cell>
          <cell r="S34">
            <v>0.34661912001644346</v>
          </cell>
          <cell r="T34">
            <v>0.45105060672429625</v>
          </cell>
        </row>
        <row r="35">
          <cell r="B35" t="str">
            <v>H50</v>
          </cell>
          <cell r="C35" t="str">
            <v>Water transport</v>
          </cell>
          <cell r="D35">
            <v>1.9156670908544495</v>
          </cell>
          <cell r="E35">
            <v>2.2478533018728286</v>
          </cell>
          <cell r="F35">
            <v>2.7306883239993565</v>
          </cell>
          <cell r="G35">
            <v>3.4722456877165913</v>
          </cell>
          <cell r="H35">
            <v>2.9830855439641235</v>
          </cell>
          <cell r="I35">
            <v>4.0719435003506828</v>
          </cell>
          <cell r="K35">
            <v>0.17297316191515841</v>
          </cell>
          <cell r="L35">
            <v>0.21994649124619542</v>
          </cell>
          <cell r="M35">
            <v>5.3545635980046216</v>
          </cell>
          <cell r="N35">
            <v>7.309036270926164</v>
          </cell>
          <cell r="O35">
            <v>0.55021530356230897</v>
          </cell>
          <cell r="P35">
            <v>0.68322271155128189</v>
          </cell>
          <cell r="Q35">
            <v>1.4740570161144191</v>
          </cell>
          <cell r="R35">
            <v>1.7502701781185641</v>
          </cell>
          <cell r="S35">
            <v>0.44161007474003067</v>
          </cell>
          <cell r="T35">
            <v>0.49758312375426278</v>
          </cell>
        </row>
        <row r="36">
          <cell r="B36" t="str">
            <v>H51</v>
          </cell>
          <cell r="C36" t="str">
            <v>Air transport</v>
          </cell>
          <cell r="D36">
            <v>2.0458613774101546</v>
          </cell>
          <cell r="E36">
            <v>2.499356717166028</v>
          </cell>
          <cell r="F36">
            <v>1.904657249326446</v>
          </cell>
          <cell r="G36">
            <v>2.4218940925729235</v>
          </cell>
          <cell r="H36">
            <v>2.8226530328963144</v>
          </cell>
          <cell r="I36">
            <v>4.1967263134761712</v>
          </cell>
          <cell r="K36">
            <v>0.236140213619592</v>
          </cell>
          <cell r="L36">
            <v>0.30026745682796441</v>
          </cell>
          <cell r="M36">
            <v>5.4811089190177622</v>
          </cell>
          <cell r="N36">
            <v>8.1493239726555302</v>
          </cell>
          <cell r="O36">
            <v>0.57008435240505639</v>
          </cell>
          <cell r="P36">
            <v>0.75166395347004589</v>
          </cell>
          <cell r="Q36">
            <v>1.6229302683868121</v>
          </cell>
          <cell r="R36">
            <v>2.0000120905494541</v>
          </cell>
          <cell r="S36">
            <v>0.42293110902334269</v>
          </cell>
          <cell r="T36">
            <v>0.49934462661657331</v>
          </cell>
        </row>
        <row r="37">
          <cell r="B37" t="str">
            <v>H52</v>
          </cell>
          <cell r="C37" t="str">
            <v>Warehousing and support activities for transportation</v>
          </cell>
          <cell r="D37">
            <v>1.7166320284997307</v>
          </cell>
          <cell r="E37">
            <v>2.2377419883359888</v>
          </cell>
          <cell r="F37">
            <v>1.838248464349264</v>
          </cell>
          <cell r="G37">
            <v>2.3374510548095331</v>
          </cell>
          <cell r="H37">
            <v>2.2894079577924051</v>
          </cell>
          <cell r="I37">
            <v>3.2222939087381928</v>
          </cell>
          <cell r="K37">
            <v>0.27134792013799963</v>
          </cell>
          <cell r="L37">
            <v>0.34503631823865971</v>
          </cell>
          <cell r="M37">
            <v>7.5244023550337431</v>
          </cell>
          <cell r="N37">
            <v>10.590439241287491</v>
          </cell>
          <cell r="O37">
            <v>0.71782912941540633</v>
          </cell>
          <cell r="P37">
            <v>0.92648163435404174</v>
          </cell>
          <cell r="Q37">
            <v>1.4515514808708345</v>
          </cell>
          <cell r="R37">
            <v>1.8848549262997094</v>
          </cell>
          <cell r="S37">
            <v>0.26508054762889577</v>
          </cell>
          <cell r="T37">
            <v>0.35288706203627929</v>
          </cell>
        </row>
        <row r="38">
          <cell r="B38" t="str">
            <v>H53</v>
          </cell>
          <cell r="C38" t="str">
            <v>Postal and courier activities</v>
          </cell>
          <cell r="D38">
            <v>1.8379089086544784</v>
          </cell>
          <cell r="E38">
            <v>2.4780788973665149</v>
          </cell>
          <cell r="F38">
            <v>1.924537455463661</v>
          </cell>
          <cell r="G38">
            <v>2.4471730522492008</v>
          </cell>
          <cell r="H38">
            <v>1.6614521576244821</v>
          </cell>
          <cell r="I38">
            <v>2.0349123086669252</v>
          </cell>
          <cell r="K38">
            <v>0.33334383980371368</v>
          </cell>
          <cell r="L38">
            <v>0.42386811417208381</v>
          </cell>
          <cell r="M38">
            <v>16.756637847885031</v>
          </cell>
          <cell r="N38">
            <v>20.52318416275585</v>
          </cell>
          <cell r="O38">
            <v>0.67031346334326691</v>
          </cell>
          <cell r="P38">
            <v>0.92663762144086959</v>
          </cell>
          <cell r="Q38">
            <v>1.5567081619862913</v>
          </cell>
          <cell r="R38">
            <v>2.0890101388209867</v>
          </cell>
          <cell r="S38">
            <v>0.28120074666818706</v>
          </cell>
          <cell r="T38">
            <v>0.38906875854552764</v>
          </cell>
        </row>
        <row r="39">
          <cell r="B39" t="str">
            <v>I</v>
          </cell>
          <cell r="C39" t="str">
            <v>Accommodation and food service activities</v>
          </cell>
          <cell r="D39">
            <v>1.748356864194615</v>
          </cell>
          <cell r="E39">
            <v>2.3114323121105746</v>
          </cell>
          <cell r="F39">
            <v>1.5026072753171122</v>
          </cell>
          <cell r="G39">
            <v>1.9106617134576531</v>
          </cell>
          <cell r="H39">
            <v>1.2508363271729279</v>
          </cell>
          <cell r="I39">
            <v>1.4744317157010762</v>
          </cell>
          <cell r="K39">
            <v>0.29319983007190475</v>
          </cell>
          <cell r="L39">
            <v>0.37282242600113308</v>
          </cell>
          <cell r="M39">
            <v>18.533277814363505</v>
          </cell>
          <cell r="N39">
            <v>21.846225610634068</v>
          </cell>
          <cell r="O39">
            <v>0.70022095014455954</v>
          </cell>
          <cell r="P39">
            <v>0.92567644271281868</v>
          </cell>
          <cell r="Q39">
            <v>1.4779800260400235</v>
          </cell>
          <cell r="R39">
            <v>1.9461778161859957</v>
          </cell>
          <cell r="S39">
            <v>0.27037683815459196</v>
          </cell>
          <cell r="T39">
            <v>0.36525449592457987</v>
          </cell>
        </row>
        <row r="40">
          <cell r="B40" t="str">
            <v>J58</v>
          </cell>
          <cell r="C40" t="str">
            <v>Publishing activities</v>
          </cell>
          <cell r="D40">
            <v>1.6859694105983756</v>
          </cell>
          <cell r="E40">
            <v>2.2201338929846131</v>
          </cell>
          <cell r="F40">
            <v>1.6646304582605518</v>
          </cell>
          <cell r="G40">
            <v>2.116684602756683</v>
          </cell>
          <cell r="H40">
            <v>2.025929525260505</v>
          </cell>
          <cell r="I40">
            <v>2.879671586752198</v>
          </cell>
          <cell r="K40">
            <v>0.27814555943747538</v>
          </cell>
          <cell r="L40">
            <v>0.35367995344844039</v>
          </cell>
          <cell r="M40">
            <v>7.4579705566961323</v>
          </cell>
          <cell r="N40">
            <v>10.600815891752582</v>
          </cell>
          <cell r="O40">
            <v>0.63952549034296502</v>
          </cell>
          <cell r="P40">
            <v>0.85340502804007423</v>
          </cell>
          <cell r="Q40">
            <v>1.3302765535253396</v>
          </cell>
          <cell r="R40">
            <v>1.7744348473265468</v>
          </cell>
          <cell r="S40">
            <v>0.35569285707303638</v>
          </cell>
          <cell r="T40">
            <v>0.44569904565806651</v>
          </cell>
        </row>
        <row r="41">
          <cell r="B41" t="str">
            <v>J59_60</v>
          </cell>
          <cell r="C41" t="str">
            <v>Motion picture, video, television programme production; programming and broadcasting activities</v>
          </cell>
          <cell r="D41">
            <v>1.8702584095333237</v>
          </cell>
          <cell r="E41">
            <v>2.2672513899394739</v>
          </cell>
          <cell r="F41">
            <v>1.8694460276867499</v>
          </cell>
          <cell r="G41">
            <v>2.3771207614596124</v>
          </cell>
          <cell r="H41">
            <v>1.9865788199122949</v>
          </cell>
          <cell r="I41">
            <v>2.6120533258956922</v>
          </cell>
          <cell r="K41">
            <v>0.20671878844235236</v>
          </cell>
          <cell r="L41">
            <v>0.26285622398959835</v>
          </cell>
          <cell r="M41">
            <v>7.4186864723117063</v>
          </cell>
          <cell r="N41">
            <v>9.7544605225553997</v>
          </cell>
          <cell r="O41">
            <v>0.53382806397580318</v>
          </cell>
          <cell r="P41">
            <v>0.69278411200609935</v>
          </cell>
          <cell r="Q41">
            <v>1.4277305846270649</v>
          </cell>
          <cell r="R41">
            <v>1.757830639277937</v>
          </cell>
          <cell r="S41">
            <v>0.4425278249062583</v>
          </cell>
          <cell r="T41">
            <v>0.50942075066153625</v>
          </cell>
        </row>
        <row r="42">
          <cell r="B42" t="str">
            <v>J61</v>
          </cell>
          <cell r="C42" t="str">
            <v>Telecommunications</v>
          </cell>
          <cell r="D42">
            <v>1.7091993005295703</v>
          </cell>
          <cell r="E42">
            <v>2.087844447276054</v>
          </cell>
          <cell r="F42">
            <v>2.0234156445036051</v>
          </cell>
          <cell r="G42">
            <v>2.5729030238778665</v>
          </cell>
          <cell r="H42">
            <v>2.9779350790219179</v>
          </cell>
          <cell r="I42">
            <v>4.3132943715178014</v>
          </cell>
          <cell r="K42">
            <v>0.19716486146664716</v>
          </cell>
          <cell r="L42">
            <v>0.25070779187063524</v>
          </cell>
          <cell r="M42">
            <v>4.9681819071982041</v>
          </cell>
          <cell r="N42">
            <v>7.196003434713182</v>
          </cell>
          <cell r="O42">
            <v>0.66770774507858144</v>
          </cell>
          <cell r="P42">
            <v>0.81931731779973238</v>
          </cell>
          <cell r="Q42">
            <v>1.382152611756615</v>
          </cell>
          <cell r="R42">
            <v>1.6969964246281382</v>
          </cell>
          <cell r="S42">
            <v>0.32704668877295529</v>
          </cell>
          <cell r="T42">
            <v>0.39084802264791679</v>
          </cell>
        </row>
        <row r="43">
          <cell r="B43" t="str">
            <v>J62_63</v>
          </cell>
          <cell r="C43" t="str">
            <v>Computer programming, consultancy, and information service activities</v>
          </cell>
          <cell r="D43">
            <v>1.6773002289729992</v>
          </cell>
          <cell r="E43">
            <v>2.3182374497784366</v>
          </cell>
          <cell r="F43">
            <v>1.5551673585302497</v>
          </cell>
          <cell r="G43">
            <v>1.97749523696119</v>
          </cell>
          <cell r="H43">
            <v>1.8017506024693355</v>
          </cell>
          <cell r="I43">
            <v>2.628493171373679</v>
          </cell>
          <cell r="K43">
            <v>0.33374334633564129</v>
          </cell>
          <cell r="L43">
            <v>0.42437611240114143</v>
          </cell>
          <cell r="M43">
            <v>8.2184112650961367</v>
          </cell>
          <cell r="N43">
            <v>11.989471717250815</v>
          </cell>
          <cell r="O43">
            <v>0.67778189800516042</v>
          </cell>
          <cell r="P43">
            <v>0.93441325594635805</v>
          </cell>
          <cell r="Q43">
            <v>1.3610315851086969</v>
          </cell>
          <cell r="R43">
            <v>1.8939715161855619</v>
          </cell>
          <cell r="S43">
            <v>0.31626864386430281</v>
          </cell>
          <cell r="T43">
            <v>0.4242659335928749</v>
          </cell>
        </row>
        <row r="44">
          <cell r="B44" t="str">
            <v>K64</v>
          </cell>
          <cell r="C44" t="str">
            <v>Financial service activities, except insurance and pension funding</v>
          </cell>
          <cell r="D44">
            <v>1.3868093169494282</v>
          </cell>
          <cell r="E44">
            <v>1.727992655201565</v>
          </cell>
          <cell r="F44">
            <v>1.5290875202040883</v>
          </cell>
          <cell r="G44">
            <v>1.9443330465462356</v>
          </cell>
          <cell r="H44">
            <v>2.0170642251101496</v>
          </cell>
          <cell r="I44">
            <v>3.2344727952192032</v>
          </cell>
          <cell r="K44">
            <v>0.17765806903699663</v>
          </cell>
          <cell r="L44">
            <v>0.22590365172042004</v>
          </cell>
          <cell r="M44">
            <v>3.3259765876377068</v>
          </cell>
          <cell r="N44">
            <v>5.3333853510106692</v>
          </cell>
          <cell r="O44">
            <v>0.7629401028461692</v>
          </cell>
          <cell r="P44">
            <v>0.89954996190931802</v>
          </cell>
          <cell r="Q44">
            <v>1.1695739623577568</v>
          </cell>
          <cell r="R44">
            <v>1.4532682445281238</v>
          </cell>
          <cell r="S44">
            <v>0.21723535459167195</v>
          </cell>
          <cell r="T44">
            <v>0.27472441067344172</v>
          </cell>
        </row>
        <row r="45">
          <cell r="B45" t="str">
            <v>K65</v>
          </cell>
          <cell r="C45" t="str">
            <v>Insurance, reinsurance and pension funding, except compulsory social security</v>
          </cell>
          <cell r="D45">
            <v>1.8088744542071451</v>
          </cell>
          <cell r="E45">
            <v>2.4448558312860813</v>
          </cell>
          <cell r="F45">
            <v>1.8218915477594027</v>
          </cell>
          <cell r="G45">
            <v>2.3166521842118453</v>
          </cell>
          <cell r="H45">
            <v>2.3489786523790945</v>
          </cell>
          <cell r="I45">
            <v>3.6172244020021229</v>
          </cell>
          <cell r="K45">
            <v>0.33116278178811731</v>
          </cell>
          <cell r="L45">
            <v>0.42109475874270147</v>
          </cell>
          <cell r="M45">
            <v>6.930555643760175</v>
          </cell>
          <cell r="N45">
            <v>10.672457567314224</v>
          </cell>
          <cell r="O45">
            <v>0.80863261169098977</v>
          </cell>
          <cell r="P45">
            <v>1.0632796490716214</v>
          </cell>
          <cell r="Q45">
            <v>1.6583222007038407</v>
          </cell>
          <cell r="R45">
            <v>2.1871413428355577</v>
          </cell>
          <cell r="S45">
            <v>0.1505522535033039</v>
          </cell>
          <cell r="T45">
            <v>0.25771448845052325</v>
          </cell>
        </row>
        <row r="46">
          <cell r="B46" t="str">
            <v>K66</v>
          </cell>
          <cell r="C46" t="str">
            <v>Activities auxiliary to financial services and insurance activities</v>
          </cell>
          <cell r="D46">
            <v>1.4916689862714945</v>
          </cell>
          <cell r="E46">
            <v>2.1893927365381516</v>
          </cell>
          <cell r="F46">
            <v>1.3366676899148839</v>
          </cell>
          <cell r="G46">
            <v>1.6996588667503121</v>
          </cell>
          <cell r="H46">
            <v>1.5307919008119719</v>
          </cell>
          <cell r="I46">
            <v>2.2484266978474712</v>
          </cell>
          <cell r="K46">
            <v>0.36331274214223636</v>
          </cell>
          <cell r="L46">
            <v>0.46197549940385207</v>
          </cell>
          <cell r="M46">
            <v>8.7567746783622926</v>
          </cell>
          <cell r="N46">
            <v>12.861948095897908</v>
          </cell>
          <cell r="O46">
            <v>0.7632077530639676</v>
          </cell>
          <cell r="P46">
            <v>1.0425764457945021</v>
          </cell>
          <cell r="Q46">
            <v>1.2995046938051329</v>
          </cell>
          <cell r="R46">
            <v>1.8796626801216754</v>
          </cell>
          <cell r="S46">
            <v>0.19216429246636149</v>
          </cell>
          <cell r="T46">
            <v>0.30973005641647527</v>
          </cell>
        </row>
        <row r="47">
          <cell r="B47" t="str">
            <v>L68A</v>
          </cell>
          <cell r="C47" t="str">
            <v>Imputed rents of owner-occupied dwellings</v>
          </cell>
          <cell r="D47">
            <v>2.0780584321467566</v>
          </cell>
          <cell r="E47">
            <v>2.352332062836517</v>
          </cell>
          <cell r="F47">
            <v>1</v>
          </cell>
          <cell r="G47">
            <v>1</v>
          </cell>
          <cell r="H47">
            <v>1</v>
          </cell>
          <cell r="I47">
            <v>1</v>
          </cell>
          <cell r="K47">
            <v>0.14281741853437113</v>
          </cell>
          <cell r="L47">
            <v>0.18160152562211726</v>
          </cell>
          <cell r="M47">
            <v>3.3558950557582619</v>
          </cell>
          <cell r="N47">
            <v>4.9696294562402228</v>
          </cell>
          <cell r="O47">
            <v>0.80025825850143073</v>
          </cell>
          <cell r="P47">
            <v>0.91007746076732998</v>
          </cell>
          <cell r="Q47">
            <v>1.9101340370592621</v>
          </cell>
          <cell r="R47">
            <v>2.1381928314171801</v>
          </cell>
          <cell r="S47">
            <v>0.16792439508749354</v>
          </cell>
          <cell r="T47">
            <v>0.21413923141933641</v>
          </cell>
        </row>
        <row r="48">
          <cell r="B48" t="str">
            <v>L68B</v>
          </cell>
          <cell r="C48" t="str">
            <v>Real estate activities excluding imputed rents</v>
          </cell>
          <cell r="D48">
            <v>1.5459375410139142</v>
          </cell>
          <cell r="E48">
            <v>1.8293305663190091</v>
          </cell>
          <cell r="F48">
            <v>2.3048691901704235</v>
          </cell>
          <cell r="G48">
            <v>2.9307892943998857</v>
          </cell>
          <cell r="H48">
            <v>2.7585110420430894</v>
          </cell>
          <cell r="I48">
            <v>3.7247573700668521</v>
          </cell>
          <cell r="K48">
            <v>0.1475659916811333</v>
          </cell>
          <cell r="L48">
            <v>0.18763964153843798</v>
          </cell>
          <cell r="M48">
            <v>4.7601871677246068</v>
          </cell>
          <cell r="N48">
            <v>6.4275770390782165</v>
          </cell>
          <cell r="O48">
            <v>0.87350546569894161</v>
          </cell>
          <cell r="P48">
            <v>0.9869760749166705</v>
          </cell>
          <cell r="Q48">
            <v>1.4545481307054517</v>
          </cell>
          <cell r="R48">
            <v>1.6901897106779296</v>
          </cell>
          <cell r="S48">
            <v>9.1389410308461802E-2</v>
          </cell>
          <cell r="T48">
            <v>0.13914085564107978</v>
          </cell>
        </row>
        <row r="49">
          <cell r="B49" t="str">
            <v>M69_70</v>
          </cell>
          <cell r="C49" t="str">
            <v>Legal and accounting activities; activities of head offices; management consultancy activities</v>
          </cell>
          <cell r="D49">
            <v>1.6093495478629596</v>
          </cell>
          <cell r="E49">
            <v>2.2474718624552739</v>
          </cell>
          <cell r="F49">
            <v>1.5331871032890834</v>
          </cell>
          <cell r="G49">
            <v>1.9495459298926057</v>
          </cell>
          <cell r="H49">
            <v>1.8119830624829745</v>
          </cell>
          <cell r="I49">
            <v>2.6164439915928948</v>
          </cell>
          <cell r="K49">
            <v>0.33227759245415001</v>
          </cell>
          <cell r="L49">
            <v>0.42251231214626311</v>
          </cell>
          <cell r="M49">
            <v>8.4567036333556533</v>
          </cell>
          <cell r="N49">
            <v>12.211202117891267</v>
          </cell>
          <cell r="O49">
            <v>0.66590681997371071</v>
          </cell>
          <cell r="P49">
            <v>0.92141108905112978</v>
          </cell>
          <cell r="Q49">
            <v>1.2809528534262593</v>
          </cell>
          <cell r="R49">
            <v>1.811552187211358</v>
          </cell>
          <cell r="S49">
            <v>0.32839669443670044</v>
          </cell>
          <cell r="T49">
            <v>0.435919675243916</v>
          </cell>
        </row>
        <row r="50">
          <cell r="B50" t="str">
            <v>M71</v>
          </cell>
          <cell r="C50" t="str">
            <v>Architectural and engineering activities; technical testing and analysis</v>
          </cell>
          <cell r="D50">
            <v>1.6233290029921406</v>
          </cell>
          <cell r="E50">
            <v>2.474712148345132</v>
          </cell>
          <cell r="F50">
            <v>1.3967128852591122</v>
          </cell>
          <cell r="G50">
            <v>1.7760101913484765</v>
          </cell>
          <cell r="H50">
            <v>1.5237330848751418</v>
          </cell>
          <cell r="I50">
            <v>2.1553314488688113</v>
          </cell>
          <cell r="K50">
            <v>0.4433249477800672</v>
          </cell>
          <cell r="L50">
            <v>0.56371616074148612</v>
          </cell>
          <cell r="M50">
            <v>12.084841283505025</v>
          </cell>
          <cell r="N50">
            <v>17.094095239824007</v>
          </cell>
          <cell r="O50">
            <v>0.80716722750028846</v>
          </cell>
          <cell r="P50">
            <v>1.1480611647342933</v>
          </cell>
          <cell r="Q50">
            <v>1.4382786793895026</v>
          </cell>
          <cell r="R50">
            <v>2.1462046042316238</v>
          </cell>
          <cell r="S50">
            <v>0.18505032360263796</v>
          </cell>
          <cell r="T50">
            <v>0.32850754411350869</v>
          </cell>
        </row>
        <row r="51">
          <cell r="B51" t="str">
            <v>M72</v>
          </cell>
          <cell r="C51" t="str">
            <v>Scientific research and development</v>
          </cell>
          <cell r="D51">
            <v>1.4716196075437822</v>
          </cell>
          <cell r="E51">
            <v>2.0952624803985276</v>
          </cell>
          <cell r="F51">
            <v>1.3881562312183073</v>
          </cell>
          <cell r="G51">
            <v>1.7651298558545483</v>
          </cell>
          <cell r="H51">
            <v>1.6228220568682801</v>
          </cell>
          <cell r="I51">
            <v>2.4476942098263064</v>
          </cell>
          <cell r="K51">
            <v>0.32473798142563715</v>
          </cell>
          <cell r="L51">
            <v>0.41292521220126788</v>
          </cell>
          <cell r="M51">
            <v>7.2188534370384971</v>
          </cell>
          <cell r="N51">
            <v>10.888159724377006</v>
          </cell>
          <cell r="O51">
            <v>0.39765589004099061</v>
          </cell>
          <cell r="P51">
            <v>0.64736258850662121</v>
          </cell>
          <cell r="Q51">
            <v>0.87393318030534572</v>
          </cell>
          <cell r="R51">
            <v>1.3924928440086308</v>
          </cell>
          <cell r="S51">
            <v>0.59768642723843679</v>
          </cell>
          <cell r="T51">
            <v>0.70276963638989665</v>
          </cell>
        </row>
        <row r="52">
          <cell r="B52" t="str">
            <v>M73</v>
          </cell>
          <cell r="C52" t="str">
            <v>Advertising and market research</v>
          </cell>
          <cell r="D52">
            <v>1.63405214941864</v>
          </cell>
          <cell r="E52">
            <v>2.0166436841624971</v>
          </cell>
          <cell r="F52">
            <v>1.9818679935471604</v>
          </cell>
          <cell r="G52">
            <v>2.5200725156868113</v>
          </cell>
          <cell r="H52">
            <v>1.6275812531706451</v>
          </cell>
          <cell r="I52">
            <v>2.0012711474313067</v>
          </cell>
          <cell r="K52">
            <v>0.19921979086289399</v>
          </cell>
          <cell r="L52">
            <v>0.25332076665504061</v>
          </cell>
          <cell r="M52">
            <v>9.8042569271585958</v>
          </cell>
          <cell r="N52">
            <v>12.055297683051428</v>
          </cell>
          <cell r="O52">
            <v>0.44718072497008149</v>
          </cell>
          <cell r="P52">
            <v>0.60037043202865759</v>
          </cell>
          <cell r="Q52">
            <v>1.0890422930885009</v>
          </cell>
          <cell r="R52">
            <v>1.4071675314710581</v>
          </cell>
          <cell r="S52">
            <v>0.54500985633013876</v>
          </cell>
          <cell r="T52">
            <v>0.60947615269143907</v>
          </cell>
        </row>
        <row r="53">
          <cell r="B53" t="str">
            <v>M74_75</v>
          </cell>
          <cell r="C53" t="str">
            <v>Other professional, scientific and technical activities; veterinary activities</v>
          </cell>
          <cell r="D53">
            <v>1.6875758080002636</v>
          </cell>
          <cell r="E53">
            <v>2.1664051394781887</v>
          </cell>
          <cell r="F53">
            <v>1.6992195094760651</v>
          </cell>
          <cell r="G53">
            <v>2.1606668041927564</v>
          </cell>
          <cell r="H53">
            <v>1.302921397351245</v>
          </cell>
          <cell r="I53">
            <v>1.4951470915074738</v>
          </cell>
          <cell r="K53">
            <v>0.24933191305426122</v>
          </cell>
          <cell r="L53">
            <v>0.31704155040470666</v>
          </cell>
          <cell r="M53">
            <v>19.095697489611837</v>
          </cell>
          <cell r="N53">
            <v>21.91296928574647</v>
          </cell>
          <cell r="O53">
            <v>0.67772027689700187</v>
          </cell>
          <cell r="P53">
            <v>0.86944361199187215</v>
          </cell>
          <cell r="Q53">
            <v>1.371370886111678</v>
          </cell>
          <cell r="R53">
            <v>1.769517947371039</v>
          </cell>
          <cell r="S53">
            <v>0.3162049218885854</v>
          </cell>
          <cell r="T53">
            <v>0.39688719210714996</v>
          </cell>
        </row>
        <row r="54">
          <cell r="B54" t="str">
            <v>N77</v>
          </cell>
          <cell r="C54" t="str">
            <v>Rental and leasing activities</v>
          </cell>
          <cell r="D54">
            <v>1.103459353959424</v>
          </cell>
          <cell r="E54">
            <v>1.1643655529931611</v>
          </cell>
          <cell r="F54">
            <v>2.005763257736831</v>
          </cell>
          <cell r="G54">
            <v>2.5504568796987068</v>
          </cell>
          <cell r="H54">
            <v>2.627815125161034</v>
          </cell>
          <cell r="I54">
            <v>3.4939409750398647</v>
          </cell>
          <cell r="K54">
            <v>3.1714554902209924E-2</v>
          </cell>
          <cell r="L54">
            <v>4.0327094648343838E-2</v>
          </cell>
          <cell r="M54">
            <v>1.0872347041612795</v>
          </cell>
          <cell r="N54">
            <v>1.4455864288099991</v>
          </cell>
          <cell r="O54">
            <v>0.13272365300628303</v>
          </cell>
          <cell r="P54">
            <v>0.15711050410134453</v>
          </cell>
          <cell r="Q54">
            <v>0.23901015257797045</v>
          </cell>
          <cell r="R54">
            <v>0.28965371712927435</v>
          </cell>
          <cell r="S54">
            <v>0.86444920138145376</v>
          </cell>
          <cell r="T54">
            <v>0.87471183586388701</v>
          </cell>
        </row>
        <row r="55">
          <cell r="B55" t="str">
            <v>N78</v>
          </cell>
          <cell r="C55" t="str">
            <v>Employment activities</v>
          </cell>
          <cell r="D55">
            <v>1.294805289339497</v>
          </cell>
          <cell r="E55">
            <v>2.565334164146178</v>
          </cell>
          <cell r="F55">
            <v>1.123661375321616</v>
          </cell>
          <cell r="G55">
            <v>1.4288076492010131</v>
          </cell>
          <cell r="H55">
            <v>1.1038678786008169</v>
          </cell>
          <cell r="I55">
            <v>1.380849827339524</v>
          </cell>
          <cell r="K55">
            <v>0.6615789261874655</v>
          </cell>
          <cell r="L55">
            <v>0.84124012006400661</v>
          </cell>
          <cell r="M55">
            <v>29.791897880762473</v>
          </cell>
          <cell r="N55">
            <v>37.267265260867383</v>
          </cell>
          <cell r="O55">
            <v>0.93211585104329719</v>
          </cell>
          <cell r="P55">
            <v>1.4408358003004158</v>
          </cell>
          <cell r="Q55">
            <v>1.2309199252678327</v>
          </cell>
          <cell r="R55">
            <v>2.2873659374369146</v>
          </cell>
          <cell r="S55">
            <v>6.3885364071664591E-2</v>
          </cell>
          <cell r="T55">
            <v>0.27796822670926202</v>
          </cell>
        </row>
        <row r="56">
          <cell r="B56" t="str">
            <v>N79</v>
          </cell>
          <cell r="C56" t="str">
            <v>Travel agency, tour operator reservation service and related activities</v>
          </cell>
          <cell r="D56">
            <v>2.1893045416110426</v>
          </cell>
          <cell r="E56">
            <v>2.6155522412485812</v>
          </cell>
          <cell r="F56">
            <v>3.8679286578492964</v>
          </cell>
          <cell r="G56">
            <v>4.9183198553185736</v>
          </cell>
          <cell r="H56">
            <v>4.4756454581474134</v>
          </cell>
          <cell r="I56">
            <v>5.8068069915240326</v>
          </cell>
          <cell r="K56">
            <v>0.22195205556346595</v>
          </cell>
          <cell r="L56">
            <v>0.28222630207806132</v>
          </cell>
          <cell r="M56">
            <v>8.4320848233400039</v>
          </cell>
          <cell r="N56">
            <v>10.939983866720686</v>
          </cell>
          <cell r="O56">
            <v>0.71142855895576573</v>
          </cell>
          <cell r="P56">
            <v>0.88209820089016566</v>
          </cell>
          <cell r="Q56">
            <v>1.9093287900927327</v>
          </cell>
          <cell r="R56">
            <v>2.2637541726302537</v>
          </cell>
          <cell r="S56">
            <v>0.27997575151830922</v>
          </cell>
          <cell r="T56">
            <v>0.35179806861832763</v>
          </cell>
        </row>
        <row r="57">
          <cell r="B57" t="str">
            <v>N80-82</v>
          </cell>
          <cell r="C57" t="str">
            <v>Security and investigation, service and landscape, office administrative and support activities</v>
          </cell>
          <cell r="D57">
            <v>1.6009463344605914</v>
          </cell>
          <cell r="E57">
            <v>2.3324182348813314</v>
          </cell>
          <cell r="F57">
            <v>1.3981608919270698</v>
          </cell>
          <cell r="G57">
            <v>1.7778514248808472</v>
          </cell>
          <cell r="H57">
            <v>1.1817561618929555</v>
          </cell>
          <cell r="I57">
            <v>1.3478839720358402</v>
          </cell>
          <cell r="K57">
            <v>0.38088579017166452</v>
          </cell>
          <cell r="L57">
            <v>0.48432075927988605</v>
          </cell>
          <cell r="M57">
            <v>30.614782897031194</v>
          </cell>
          <cell r="N57">
            <v>34.918519153871905</v>
          </cell>
          <cell r="O57">
            <v>0.80332116339403914</v>
          </cell>
          <cell r="P57">
            <v>1.0962026204342548</v>
          </cell>
          <cell r="Q57">
            <v>1.4137720449418119</v>
          </cell>
          <cell r="R57">
            <v>2.0219916513878378</v>
          </cell>
          <cell r="S57">
            <v>0.1871742895187796</v>
          </cell>
          <cell r="T57">
            <v>0.31042658349349367</v>
          </cell>
        </row>
        <row r="58">
          <cell r="B58" t="str">
            <v>O</v>
          </cell>
          <cell r="C58" t="str">
            <v>Public administration and defence; compulsory social security</v>
          </cell>
          <cell r="D58">
            <v>1.5873636413482166</v>
          </cell>
          <cell r="E58">
            <v>2.3743105530134145</v>
          </cell>
          <cell r="F58">
            <v>1.3923436578241919</v>
          </cell>
          <cell r="G58">
            <v>1.7704544378828686</v>
          </cell>
          <cell r="H58">
            <v>1.6448742095798135</v>
          </cell>
          <cell r="I58">
            <v>2.375848262994511</v>
          </cell>
          <cell r="K58">
            <v>0.40977226343259693</v>
          </cell>
          <cell r="L58">
            <v>0.52105176637875295</v>
          </cell>
          <cell r="M58">
            <v>10.418955103277687</v>
          </cell>
          <cell r="N58">
            <v>15.04908779052686</v>
          </cell>
          <cell r="O58">
            <v>0.8413285961722945</v>
          </cell>
          <cell r="P58">
            <v>1.1564222559140136</v>
          </cell>
          <cell r="Q58">
            <v>1.4862192481098795</v>
          </cell>
          <cell r="R58">
            <v>2.1405663811051632</v>
          </cell>
          <cell r="S58">
            <v>0.10114439323833749</v>
          </cell>
          <cell r="T58">
            <v>0.2337441719082527</v>
          </cell>
        </row>
        <row r="59">
          <cell r="B59" t="str">
            <v>P</v>
          </cell>
          <cell r="C59" t="str">
            <v>Education</v>
          </cell>
          <cell r="D59">
            <v>1.3299802105300573</v>
          </cell>
          <cell r="E59">
            <v>2.305344922952171</v>
          </cell>
          <cell r="F59">
            <v>1.1609581957993911</v>
          </cell>
          <cell r="G59">
            <v>1.4762329532649441</v>
          </cell>
          <cell r="H59">
            <v>1.2284657246523769</v>
          </cell>
          <cell r="I59">
            <v>1.6822215582810884</v>
          </cell>
          <cell r="K59">
            <v>0.50788356870956763</v>
          </cell>
          <cell r="L59">
            <v>0.64580659602011947</v>
          </cell>
          <cell r="M59">
            <v>15.536595649950517</v>
          </cell>
          <cell r="N59">
            <v>21.27531572119257</v>
          </cell>
          <cell r="O59">
            <v>0.90661042198246644</v>
          </cell>
          <cell r="P59">
            <v>1.2971465969954585</v>
          </cell>
          <cell r="Q59">
            <v>1.2706720189155867</v>
          </cell>
          <cell r="R59">
            <v>2.0816887390240311</v>
          </cell>
          <cell r="S59">
            <v>5.9308191614470762E-2</v>
          </cell>
          <cell r="T59">
            <v>0.22365618392813996</v>
          </cell>
        </row>
        <row r="60">
          <cell r="B60" t="str">
            <v>Q86</v>
          </cell>
          <cell r="C60" t="str">
            <v>Human health activities</v>
          </cell>
          <cell r="D60">
            <v>1.4562880949980948</v>
          </cell>
          <cell r="E60">
            <v>2.3953396204281399</v>
          </cell>
          <cell r="F60">
            <v>1.203228695258062</v>
          </cell>
          <cell r="G60">
            <v>1.5299826097793978</v>
          </cell>
          <cell r="H60">
            <v>1.2283456493003464</v>
          </cell>
          <cell r="I60">
            <v>1.6785655978908292</v>
          </cell>
          <cell r="K60">
            <v>0.48897487664201217</v>
          </cell>
          <cell r="L60">
            <v>0.62176297891636589</v>
          </cell>
          <cell r="M60">
            <v>15.074165599421672</v>
          </cell>
          <cell r="N60">
            <v>20.599231011654524</v>
          </cell>
          <cell r="O60">
            <v>0.85510337948477577</v>
          </cell>
          <cell r="P60">
            <v>1.2310997490590445</v>
          </cell>
          <cell r="Q60">
            <v>1.3456353253150162</v>
          </cell>
          <cell r="R60">
            <v>2.1264575946340147</v>
          </cell>
          <cell r="S60">
            <v>0.11065276968307865</v>
          </cell>
          <cell r="T60">
            <v>0.26888202579412579</v>
          </cell>
        </row>
        <row r="61">
          <cell r="B61" t="str">
            <v>Q87_88</v>
          </cell>
          <cell r="C61" t="str">
            <v>Residential care activities and social work activities without accommodation</v>
          </cell>
          <cell r="D61">
            <v>1.3882717586692328</v>
          </cell>
          <cell r="E61">
            <v>2.4380857610807189</v>
          </cell>
          <cell r="F61">
            <v>1.1450784069328055</v>
          </cell>
          <cell r="G61">
            <v>1.4560407812293241</v>
          </cell>
          <cell r="H61">
            <v>1.1143771734473655</v>
          </cell>
          <cell r="I61">
            <v>1.381783521538867</v>
          </cell>
          <cell r="K61">
            <v>0.54665016607169525</v>
          </cell>
          <cell r="L61">
            <v>0.69510081584559813</v>
          </cell>
          <cell r="M61">
            <v>25.740729882549211</v>
          </cell>
          <cell r="N61">
            <v>31.917484700497194</v>
          </cell>
          <cell r="O61">
            <v>0.89356652834746797</v>
          </cell>
          <cell r="P61">
            <v>1.31391221007583</v>
          </cell>
          <cell r="Q61">
            <v>1.3153368105587497</v>
          </cell>
          <cell r="R61">
            <v>2.1882581887018731</v>
          </cell>
          <cell r="S61">
            <v>7.2934948110482997E-2</v>
          </cell>
          <cell r="T61">
            <v>0.2498275723788464</v>
          </cell>
        </row>
        <row r="62">
          <cell r="B62" t="str">
            <v>R90-92</v>
          </cell>
          <cell r="C62" t="str">
            <v>Creative, arts and entertainment activities; libraries, archives, museums and other cultural activities; gambling and betting activities</v>
          </cell>
          <cell r="D62">
            <v>1.6866466849824495</v>
          </cell>
          <cell r="E62">
            <v>2.2341078613043512</v>
          </cell>
          <cell r="F62">
            <v>1.6998163552922163</v>
          </cell>
          <cell r="G62">
            <v>2.1614257320034294</v>
          </cell>
          <cell r="H62">
            <v>1.5112581065363373</v>
          </cell>
          <cell r="I62">
            <v>1.8212288717891256</v>
          </cell>
          <cell r="K62">
            <v>0.28506930014910487</v>
          </cell>
          <cell r="L62">
            <v>0.36248393470749996</v>
          </cell>
          <cell r="M62">
            <v>15.704323604771517</v>
          </cell>
          <cell r="N62">
            <v>18.925402244147808</v>
          </cell>
          <cell r="O62">
            <v>0.78233679917720056</v>
          </cell>
          <cell r="P62">
            <v>1.0015403350914043</v>
          </cell>
          <cell r="Q62">
            <v>1.496969337214004</v>
          </cell>
          <cell r="R62">
            <v>1.9521838451335261</v>
          </cell>
          <cell r="S62">
            <v>0.18967734776844608</v>
          </cell>
          <cell r="T62">
            <v>0.28192401617082469</v>
          </cell>
        </row>
        <row r="63">
          <cell r="B63" t="str">
            <v>R93</v>
          </cell>
          <cell r="C63" t="str">
            <v>Sports activities and amusement and recreation activities</v>
          </cell>
          <cell r="D63">
            <v>1.8958780950304537</v>
          </cell>
          <cell r="E63">
            <v>2.5912303542431201</v>
          </cell>
          <cell r="F63">
            <v>1.6515184916857089</v>
          </cell>
          <cell r="G63">
            <v>2.1000118946351272</v>
          </cell>
          <cell r="H63">
            <v>1.5527333806617436</v>
          </cell>
          <cell r="I63">
            <v>1.9349089592344371</v>
          </cell>
          <cell r="K63">
            <v>0.36207787960894738</v>
          </cell>
          <cell r="L63">
            <v>0.46040529233611288</v>
          </cell>
          <cell r="M63">
            <v>16.622135927657713</v>
          </cell>
          <cell r="N63">
            <v>20.713356284213198</v>
          </cell>
          <cell r="O63">
            <v>0.7513512328551053</v>
          </cell>
          <cell r="P63">
            <v>1.0297703802171154</v>
          </cell>
          <cell r="Q63">
            <v>1.718434244950201</v>
          </cell>
          <cell r="R63">
            <v>2.2966203341170131</v>
          </cell>
          <cell r="S63">
            <v>0.1774438500802524</v>
          </cell>
          <cell r="T63">
            <v>0.29461002012610765</v>
          </cell>
        </row>
        <row r="64">
          <cell r="B64" t="str">
            <v>S94</v>
          </cell>
          <cell r="C64" t="str">
            <v>Activities of membership organisations</v>
          </cell>
          <cell r="D64">
            <v>1.6082858116844823</v>
          </cell>
          <cell r="E64">
            <v>2.5531274468150644</v>
          </cell>
          <cell r="F64">
            <v>1.286132283293866</v>
          </cell>
          <cell r="G64">
            <v>1.6353998496465798</v>
          </cell>
          <cell r="H64">
            <v>1.40681051370364</v>
          </cell>
          <cell r="I64">
            <v>1.9925316120087311</v>
          </cell>
          <cell r="K64">
            <v>0.49198985303030657</v>
          </cell>
          <cell r="L64">
            <v>0.62559671514719661</v>
          </cell>
          <cell r="M64">
            <v>13.3521671780125</v>
          </cell>
          <cell r="N64">
            <v>18.911299661085607</v>
          </cell>
          <cell r="O64">
            <v>0.81394962220312816</v>
          </cell>
          <cell r="P64">
            <v>1.1922643525572711</v>
          </cell>
          <cell r="Q64">
            <v>1.4949613172916776</v>
          </cell>
          <cell r="R64">
            <v>2.2805980685358387</v>
          </cell>
          <cell r="S64">
            <v>0.11332449439280462</v>
          </cell>
          <cell r="T64">
            <v>0.27252937827922635</v>
          </cell>
        </row>
        <row r="65">
          <cell r="B65" t="str">
            <v>S95</v>
          </cell>
          <cell r="C65" t="str">
            <v>Repair of computers and personal and household goods</v>
          </cell>
          <cell r="D65">
            <v>1.6771302692490118</v>
          </cell>
          <cell r="E65">
            <v>2.1161536819537492</v>
          </cell>
          <cell r="F65">
            <v>1.9423390658936304</v>
          </cell>
          <cell r="G65">
            <v>2.4698089439057549</v>
          </cell>
          <cell r="H65">
            <v>1.3885822637822987</v>
          </cell>
          <cell r="I65">
            <v>1.6300270950068894</v>
          </cell>
          <cell r="K65">
            <v>0.22860451557431205</v>
          </cell>
          <cell r="L65">
            <v>0.29068533249261147</v>
          </cell>
          <cell r="M65">
            <v>14.855572189509545</v>
          </cell>
          <cell r="N65">
            <v>17.438639259854316</v>
          </cell>
          <cell r="O65">
            <v>0.64012245969271586</v>
          </cell>
          <cell r="P65">
            <v>0.81590749902747606</v>
          </cell>
          <cell r="Q65">
            <v>1.32561314089724</v>
          </cell>
          <cell r="R65">
            <v>1.6906615414472499</v>
          </cell>
          <cell r="S65">
            <v>0.35151712835177151</v>
          </cell>
          <cell r="T65">
            <v>0.42549214050649997</v>
          </cell>
        </row>
        <row r="66">
          <cell r="B66" t="str">
            <v>S96</v>
          </cell>
          <cell r="C66" t="str">
            <v>Other personal service activities</v>
          </cell>
          <cell r="D66">
            <v>1.6250648716139424</v>
          </cell>
          <cell r="E66">
            <v>2.171760989740787</v>
          </cell>
          <cell r="F66">
            <v>1.4612925557179364</v>
          </cell>
          <cell r="G66">
            <v>1.8581273924563628</v>
          </cell>
          <cell r="H66">
            <v>1.1716385478149576</v>
          </cell>
          <cell r="I66">
            <v>1.3128148596337319</v>
          </cell>
          <cell r="K66">
            <v>0.28467092559092411</v>
          </cell>
          <cell r="L66">
            <v>0.36197737585580619</v>
          </cell>
          <cell r="M66">
            <v>26.694747153158296</v>
          </cell>
          <cell r="N66">
            <v>29.911324445742235</v>
          </cell>
          <cell r="O66">
            <v>0.8186955921085074</v>
          </cell>
          <cell r="P66">
            <v>1.0375927986083351</v>
          </cell>
          <cell r="Q66">
            <v>1.4657425403744404</v>
          </cell>
          <cell r="R66">
            <v>1.9203209016504104</v>
          </cell>
          <cell r="S66">
            <v>0.15932233123950224</v>
          </cell>
          <cell r="T66">
            <v>0.25144008809037655</v>
          </cell>
        </row>
        <row r="67">
          <cell r="B67" t="str">
            <v>T</v>
          </cell>
          <cell r="C67" t="str">
            <v>Activities of households as employers; undifferentiated goods- and services-producing activities of households for own use</v>
          </cell>
          <cell r="D67">
            <v>1</v>
          </cell>
          <cell r="E67">
            <v>2.8302027507392964</v>
          </cell>
          <cell r="F67">
            <v>1</v>
          </cell>
          <cell r="G67">
            <v>1.2715642635594351</v>
          </cell>
          <cell r="H67">
            <v>1</v>
          </cell>
          <cell r="I67">
            <v>1.2491037730442387</v>
          </cell>
          <cell r="K67">
            <v>0.95300751879699253</v>
          </cell>
          <cell r="L67">
            <v>1.2118103038057022</v>
          </cell>
          <cell r="M67">
            <v>43.228174875831876</v>
          </cell>
          <cell r="N67">
            <v>53.996476339217764</v>
          </cell>
          <cell r="O67">
            <v>1</v>
          </cell>
          <cell r="P67">
            <v>1.732813451900493</v>
          </cell>
          <cell r="Q67">
            <v>1</v>
          </cell>
          <cell r="R67">
            <v>2.5218153918568857</v>
          </cell>
          <cell r="S67">
            <v>0</v>
          </cell>
          <cell r="T67">
            <v>0.30838735888241114</v>
          </cell>
        </row>
        <row r="68">
          <cell r="B68" t="str">
            <v>U</v>
          </cell>
          <cell r="C68" t="e">
            <v>#N/A</v>
          </cell>
          <cell r="D68">
            <v>1</v>
          </cell>
          <cell r="E68">
            <v>1</v>
          </cell>
          <cell r="F68">
            <v>1</v>
          </cell>
          <cell r="G68">
            <v>1</v>
          </cell>
          <cell r="H68">
            <v>1</v>
          </cell>
          <cell r="I68">
            <v>1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EMPL"/>
      <sheetName val="USE_Data"/>
      <sheetName val="Sets"/>
      <sheetName val="Dimensions"/>
      <sheetName val="unit"/>
      <sheetName val="stk_flow"/>
      <sheetName val="induse"/>
      <sheetName val="prod_na"/>
      <sheetName val="SIOT_Eurostat"/>
      <sheetName val="ID_TypeI"/>
      <sheetName val="TypeI"/>
      <sheetName val="INVERSE_TypeI"/>
      <sheetName val="ID_TypeII"/>
      <sheetName val="TypeII"/>
      <sheetName val="INVERSE_TypeII"/>
      <sheetName val="Output"/>
      <sheetName val="Import"/>
      <sheetName val="Income"/>
      <sheetName val="VA"/>
      <sheetName val="Employment"/>
      <sheetName val="Multiplie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4">
          <cell r="B4" t="str">
            <v>CPA_A01</v>
          </cell>
          <cell r="C4" t="str">
            <v>Products of agriculture, hunting and related services</v>
          </cell>
          <cell r="D4">
            <v>1.9526271669527484</v>
          </cell>
          <cell r="E4">
            <v>2.2115220312845878</v>
          </cell>
          <cell r="F4">
            <v>2.5592796382397802</v>
          </cell>
          <cell r="G4">
            <v>3.104487007345432</v>
          </cell>
          <cell r="H4">
            <v>1.3217133768482419</v>
          </cell>
          <cell r="I4">
            <v>1.3895489098675686</v>
          </cell>
          <cell r="K4">
            <v>0.1380538951417247</v>
          </cell>
          <cell r="L4">
            <v>0.16746373369175319</v>
          </cell>
          <cell r="M4">
            <v>81.589160170895425</v>
          </cell>
          <cell r="N4">
            <v>85.77663702157983</v>
          </cell>
          <cell r="O4">
            <v>0.576875342042659</v>
          </cell>
          <cell r="P4">
            <v>0.67574497717929538</v>
          </cell>
          <cell r="Q4">
            <v>1.6047112218234021</v>
          </cell>
          <cell r="R4">
            <v>1.8236117769312257</v>
          </cell>
          <cell r="S4">
            <v>0.34791599501507209</v>
          </cell>
          <cell r="T4">
            <v>0.38791030423755951</v>
          </cell>
        </row>
        <row r="5">
          <cell r="B5" t="str">
            <v>CPA_A02</v>
          </cell>
          <cell r="C5" t="str">
            <v>Products of forestry, logging and related services</v>
          </cell>
          <cell r="D5">
            <v>1.823154413729263</v>
          </cell>
          <cell r="E5">
            <v>2.5355414672884362</v>
          </cell>
          <cell r="F5">
            <v>1.5908243239113005</v>
          </cell>
          <cell r="G5">
            <v>1.9297201332592353</v>
          </cell>
          <cell r="H5">
            <v>1.6293537246824914</v>
          </cell>
          <cell r="I5">
            <v>2.1092667239699368</v>
          </cell>
          <cell r="K5">
            <v>0.37987546738788169</v>
          </cell>
          <cell r="L5">
            <v>0.46080093605013939</v>
          </cell>
          <cell r="M5">
            <v>39.119911715186575</v>
          </cell>
          <cell r="N5">
            <v>50.642366218890949</v>
          </cell>
          <cell r="O5">
            <v>0.7739790838502133</v>
          </cell>
          <cell r="P5">
            <v>1.0460333335288794</v>
          </cell>
          <cell r="Q5">
            <v>1.6833612550389609</v>
          </cell>
          <cell r="R5">
            <v>2.2856981220841486</v>
          </cell>
          <cell r="S5">
            <v>0.13979317874170963</v>
          </cell>
          <cell r="T5">
            <v>0.24984336525148618</v>
          </cell>
        </row>
        <row r="6">
          <cell r="B6" t="str">
            <v>CPA_A03</v>
          </cell>
          <cell r="C6" t="str">
            <v>Fish and other fishing products; aquaculture products; support services to fishing</v>
          </cell>
          <cell r="D6">
            <v>1.1002447757385754</v>
          </cell>
          <cell r="E6">
            <v>1.1586316368245952</v>
          </cell>
          <cell r="F6">
            <v>1.4411580417620915</v>
          </cell>
          <cell r="G6">
            <v>1.7481702074803196</v>
          </cell>
          <cell r="H6">
            <v>1.1629874107491178</v>
          </cell>
          <cell r="I6">
            <v>1.2766568447858972</v>
          </cell>
          <cell r="K6">
            <v>3.1134389702270636E-2</v>
          </cell>
          <cell r="L6">
            <v>3.7766997739569687E-2</v>
          </cell>
          <cell r="M6">
            <v>9.6621867569515949</v>
          </cell>
          <cell r="N6">
            <v>10.606560952294695</v>
          </cell>
          <cell r="O6">
            <v>0.10074208992543596</v>
          </cell>
          <cell r="P6">
            <v>0.12303951041404472</v>
          </cell>
          <cell r="Q6">
            <v>0.22140276455122748</v>
          </cell>
          <cell r="R6">
            <v>0.27076997133502595</v>
          </cell>
          <cell r="S6">
            <v>0.87884201831488673</v>
          </cell>
          <cell r="T6">
            <v>0.88786167261676419</v>
          </cell>
        </row>
        <row r="7">
          <cell r="B7" t="str">
            <v>CPA_B</v>
          </cell>
          <cell r="C7" t="str">
            <v>Mining and quarrying</v>
          </cell>
          <cell r="D7">
            <v>1.2710368642444267</v>
          </cell>
          <cell r="E7">
            <v>1.5520295871943133</v>
          </cell>
          <cell r="F7">
            <v>1.2672164186494272</v>
          </cell>
          <cell r="G7">
            <v>1.5371735266481952</v>
          </cell>
          <cell r="H7">
            <v>1.3643870159312885</v>
          </cell>
          <cell r="I7">
            <v>1.8915605565969411</v>
          </cell>
          <cell r="K7">
            <v>0.14983742535730341</v>
          </cell>
          <cell r="L7">
            <v>0.1817575278939714</v>
          </cell>
          <cell r="M7">
            <v>11.762727331954583</v>
          </cell>
          <cell r="N7">
            <v>16.307624449169182</v>
          </cell>
          <cell r="O7">
            <v>0.3009057941314206</v>
          </cell>
          <cell r="P7">
            <v>0.40821440400208975</v>
          </cell>
          <cell r="Q7">
            <v>0.58550219832444539</v>
          </cell>
          <cell r="R7">
            <v>0.82308691516977084</v>
          </cell>
          <cell r="S7">
            <v>0.6855346741238294</v>
          </cell>
          <cell r="T7">
            <v>0.72894268022673203</v>
          </cell>
        </row>
        <row r="8">
          <cell r="B8" t="str">
            <v>CPA_C10-12</v>
          </cell>
          <cell r="C8" t="str">
            <v>Food, beverages and tobacco products</v>
          </cell>
          <cell r="D8">
            <v>2.1937868362800979</v>
          </cell>
          <cell r="E8">
            <v>2.5350866874908133</v>
          </cell>
          <cell r="F8">
            <v>2.6249577111238067</v>
          </cell>
          <cell r="G8">
            <v>3.1841565834595076</v>
          </cell>
          <cell r="H8">
            <v>4.2050371273015532</v>
          </cell>
          <cell r="I8">
            <v>4.869855462380186</v>
          </cell>
          <cell r="K8">
            <v>0.1819957842444371</v>
          </cell>
          <cell r="L8">
            <v>0.22076663258536899</v>
          </cell>
          <cell r="M8">
            <v>34.916598488165931</v>
          </cell>
          <cell r="N8">
            <v>40.436929027651061</v>
          </cell>
          <cell r="O8">
            <v>0.58214826260161867</v>
          </cell>
          <cell r="P8">
            <v>0.71248762583494996</v>
          </cell>
          <cell r="Q8">
            <v>1.8188849836498477</v>
          </cell>
          <cell r="R8">
            <v>2.1074605298703477</v>
          </cell>
          <cell r="S8">
            <v>0.374901891475456</v>
          </cell>
          <cell r="T8">
            <v>0.42762619646365507</v>
          </cell>
        </row>
        <row r="9">
          <cell r="B9" t="str">
            <v>CPA_C13-15</v>
          </cell>
          <cell r="C9" t="str">
            <v>Textiles, wearing apparel, leather and related products</v>
          </cell>
          <cell r="D9">
            <v>1.3699321739968036</v>
          </cell>
          <cell r="E9">
            <v>1.5705198557792897</v>
          </cell>
          <cell r="F9">
            <v>1.5211350765540483</v>
          </cell>
          <cell r="G9">
            <v>1.8451848758611507</v>
          </cell>
          <cell r="H9">
            <v>1.3488814615326956</v>
          </cell>
          <cell r="I9">
            <v>1.5860291509614024</v>
          </cell>
          <cell r="K9">
            <v>0.10696199346784568</v>
          </cell>
          <cell r="L9">
            <v>0.12974827527213056</v>
          </cell>
          <cell r="M9">
            <v>18.453898656097639</v>
          </cell>
          <cell r="N9">
            <v>21.698290066349809</v>
          </cell>
          <cell r="O9">
            <v>0.25933091889621634</v>
          </cell>
          <cell r="P9">
            <v>0.33593356206536884</v>
          </cell>
          <cell r="Q9">
            <v>0.64013307174376377</v>
          </cell>
          <cell r="R9">
            <v>0.80973378979314659</v>
          </cell>
          <cell r="S9">
            <v>0.72979911358051841</v>
          </cell>
          <cell r="T9">
            <v>0.76078607731243642</v>
          </cell>
        </row>
        <row r="10">
          <cell r="B10" t="str">
            <v>CPA_C16</v>
          </cell>
          <cell r="C10" t="str">
            <v>Wood and of products of wood and cork, except furniture; articles of straw and plaiting materials</v>
          </cell>
          <cell r="D10">
            <v>2.1199504847151571</v>
          </cell>
          <cell r="E10">
            <v>2.546597180293261</v>
          </cell>
          <cell r="F10">
            <v>2.5287971888065424</v>
          </cell>
          <cell r="G10">
            <v>3.0675108337364247</v>
          </cell>
          <cell r="H10">
            <v>1.9777273717921895</v>
          </cell>
          <cell r="I10">
            <v>2.3959960578144721</v>
          </cell>
          <cell r="K10">
            <v>0.22750639849853188</v>
          </cell>
          <cell r="L10">
            <v>0.27597244461821163</v>
          </cell>
          <cell r="M10">
            <v>32.629351487659079</v>
          </cell>
          <cell r="N10">
            <v>39.530118583851362</v>
          </cell>
          <cell r="O10">
            <v>0.65959173517322767</v>
          </cell>
          <cell r="P10">
            <v>0.82252429558891471</v>
          </cell>
          <cell r="Q10">
            <v>1.8219716500239902</v>
          </cell>
          <cell r="R10">
            <v>2.1827095840807202</v>
          </cell>
          <cell r="S10">
            <v>0.29797886548273256</v>
          </cell>
          <cell r="T10">
            <v>0.36388762700158633</v>
          </cell>
        </row>
        <row r="11">
          <cell r="B11" t="str">
            <v>CPA_C17</v>
          </cell>
          <cell r="C11" t="str">
            <v>Paper and paper products</v>
          </cell>
          <cell r="D11">
            <v>1.8375025605110611</v>
          </cell>
          <cell r="E11">
            <v>2.095213781652395</v>
          </cell>
          <cell r="F11">
            <v>2.4936117591482714</v>
          </cell>
          <cell r="G11">
            <v>3.0248297966235387</v>
          </cell>
          <cell r="H11">
            <v>2.6039634505895179</v>
          </cell>
          <cell r="I11">
            <v>3.4040422360086615</v>
          </cell>
          <cell r="K11">
            <v>0.13742272559987564</v>
          </cell>
          <cell r="L11">
            <v>0.16669810510907512</v>
          </cell>
          <cell r="M11">
            <v>13.566394494885587</v>
          </cell>
          <cell r="N11">
            <v>17.734726591685067</v>
          </cell>
          <cell r="O11">
            <v>0.44770481145890278</v>
          </cell>
          <cell r="P11">
            <v>0.54612242383842735</v>
          </cell>
          <cell r="Q11">
            <v>1.3103506703361452</v>
          </cell>
          <cell r="R11">
            <v>1.5282504325077306</v>
          </cell>
          <cell r="S11">
            <v>0.52715191028083597</v>
          </cell>
          <cell r="T11">
            <v>0.5669633692490611</v>
          </cell>
        </row>
        <row r="12">
          <cell r="B12" t="str">
            <v>CPA_C18</v>
          </cell>
          <cell r="C12" t="str">
            <v>Printing and recording services</v>
          </cell>
          <cell r="D12">
            <v>2.1305798877199709</v>
          </cell>
          <cell r="E12">
            <v>2.6666780151254863</v>
          </cell>
          <cell r="F12">
            <v>1.7350472175496867</v>
          </cell>
          <cell r="G12">
            <v>2.104667056906107</v>
          </cell>
          <cell r="H12">
            <v>1.5530121909818184</v>
          </cell>
          <cell r="I12">
            <v>1.9417951144127734</v>
          </cell>
          <cell r="K12">
            <v>0.28587061723886709</v>
          </cell>
          <cell r="L12">
            <v>0.34677008472988646</v>
          </cell>
          <cell r="M12">
            <v>34.637054882802325</v>
          </cell>
          <cell r="N12">
            <v>43.308136497339362</v>
          </cell>
          <cell r="O12">
            <v>0.69587237166625326</v>
          </cell>
          <cell r="P12">
            <v>0.90060345581042978</v>
          </cell>
          <cell r="Q12">
            <v>1.8628761898941355</v>
          </cell>
          <cell r="R12">
            <v>2.3161574011077919</v>
          </cell>
          <cell r="S12">
            <v>0.2677037356859277</v>
          </cell>
          <cell r="T12">
            <v>0.35052065187461934</v>
          </cell>
        </row>
        <row r="13">
          <cell r="B13" t="str">
            <v>CPA_C19</v>
          </cell>
          <cell r="C13" t="str">
            <v>Coke and refined petroleum products</v>
          </cell>
          <cell r="D13">
            <v>1.9340837235056754</v>
          </cell>
          <cell r="E13">
            <v>2.1655612802488244</v>
          </cell>
          <cell r="F13">
            <v>7.6741381051637303</v>
          </cell>
          <cell r="G13">
            <v>9.3089718231967549</v>
          </cell>
          <cell r="H13">
            <v>10.339261133906293</v>
          </cell>
          <cell r="I13">
            <v>14.096896507674554</v>
          </cell>
          <cell r="K13">
            <v>0.12343380556719308</v>
          </cell>
          <cell r="L13">
            <v>0.14972910342619275</v>
          </cell>
          <cell r="M13">
            <v>10.301791173252095</v>
          </cell>
          <cell r="N13">
            <v>14.045808702593719</v>
          </cell>
          <cell r="O13">
            <v>0.33789422536949182</v>
          </cell>
          <cell r="P13">
            <v>0.42629343574618206</v>
          </cell>
          <cell r="Q13">
            <v>1.316158191816762</v>
          </cell>
          <cell r="R13">
            <v>1.511876889431135</v>
          </cell>
          <cell r="S13">
            <v>0.61792614481238095</v>
          </cell>
          <cell r="T13">
            <v>0.6536850039397879</v>
          </cell>
        </row>
        <row r="14">
          <cell r="B14" t="str">
            <v>CPA_C20</v>
          </cell>
          <cell r="C14" t="str">
            <v>Chemicals and chemical products</v>
          </cell>
          <cell r="D14">
            <v>1.5334001675468913</v>
          </cell>
          <cell r="E14">
            <v>1.6943445537866235</v>
          </cell>
          <cell r="F14">
            <v>2.3083663680598088</v>
          </cell>
          <cell r="G14">
            <v>2.8001212883339566</v>
          </cell>
          <cell r="H14">
            <v>2.4805164021647754</v>
          </cell>
          <cell r="I14">
            <v>3.2669203681771046</v>
          </cell>
          <cell r="K14">
            <v>8.5822480406988741E-2</v>
          </cell>
          <cell r="L14">
            <v>0.10410537847474247</v>
          </cell>
          <cell r="M14">
            <v>8.2110977974261239</v>
          </cell>
          <cell r="N14">
            <v>10.814281500454936</v>
          </cell>
          <cell r="O14">
            <v>0.29313812144127049</v>
          </cell>
          <cell r="P14">
            <v>0.35460134430542273</v>
          </cell>
          <cell r="Q14">
            <v>0.84709218930694818</v>
          </cell>
          <cell r="R14">
            <v>0.98317374341691388</v>
          </cell>
          <cell r="S14">
            <v>0.68630799155597511</v>
          </cell>
          <cell r="T14">
            <v>0.71117082368479201</v>
          </cell>
        </row>
        <row r="15">
          <cell r="B15" t="str">
            <v>CPA_C21</v>
          </cell>
          <cell r="C15" t="str">
            <v>Basic pharmaceutical products and pharmaceutical preparations</v>
          </cell>
          <cell r="D15">
            <v>1.4199607990968315</v>
          </cell>
          <cell r="E15">
            <v>1.5904973640555562</v>
          </cell>
          <cell r="F15">
            <v>1.9824116830828429</v>
          </cell>
          <cell r="G15">
            <v>2.4047279638317809</v>
          </cell>
          <cell r="H15">
            <v>2.0559605030728987</v>
          </cell>
          <cell r="I15">
            <v>2.7066863077845529</v>
          </cell>
          <cell r="K15">
            <v>9.0937443341729818E-2</v>
          </cell>
          <cell r="L15">
            <v>0.11030999001335461</v>
          </cell>
          <cell r="M15">
            <v>8.7149165466746314</v>
          </cell>
          <cell r="N15">
            <v>11.473248272577774</v>
          </cell>
          <cell r="O15">
            <v>0.24261976887553499</v>
          </cell>
          <cell r="P15">
            <v>0.30774615907427139</v>
          </cell>
          <cell r="Q15">
            <v>0.67371681211782775</v>
          </cell>
          <cell r="R15">
            <v>0.81790873663510022</v>
          </cell>
          <cell r="S15">
            <v>0.74624276557046254</v>
          </cell>
          <cell r="T15">
            <v>0.77258740601090825</v>
          </cell>
        </row>
        <row r="16">
          <cell r="B16" t="str">
            <v>CPA_C22</v>
          </cell>
          <cell r="C16" t="str">
            <v>Rubber and plastic products</v>
          </cell>
          <cell r="D16">
            <v>1.8618396047113521</v>
          </cell>
          <cell r="E16">
            <v>2.1614447221438371</v>
          </cell>
          <cell r="F16">
            <v>2.0251683232709485</v>
          </cell>
          <cell r="G16">
            <v>2.4565931183691756</v>
          </cell>
          <cell r="H16">
            <v>2.2367052633083695</v>
          </cell>
          <cell r="I16">
            <v>2.9570442825543721</v>
          </cell>
          <cell r="K16">
            <v>0.15976235593817154</v>
          </cell>
          <cell r="L16">
            <v>0.19379678205624887</v>
          </cell>
          <cell r="M16">
            <v>15.047003787245028</v>
          </cell>
          <cell r="N16">
            <v>19.892945775445476</v>
          </cell>
          <cell r="O16">
            <v>0.44020297336900543</v>
          </cell>
          <cell r="P16">
            <v>0.55461949036739111</v>
          </cell>
          <cell r="Q16">
            <v>1.3256572764573571</v>
          </cell>
          <cell r="R16">
            <v>1.5789791285086714</v>
          </cell>
          <cell r="S16">
            <v>0.53618234971372991</v>
          </cell>
          <cell r="T16">
            <v>0.58246561509313111</v>
          </cell>
        </row>
        <row r="17">
          <cell r="B17" t="str">
            <v>CPA_C23</v>
          </cell>
          <cell r="C17" t="str">
            <v>Other non-metallic mineral products</v>
          </cell>
          <cell r="D17">
            <v>1.9243367298672811</v>
          </cell>
          <cell r="E17">
            <v>2.3103146987997465</v>
          </cell>
          <cell r="F17">
            <v>2.0394502861729578</v>
          </cell>
          <cell r="G17">
            <v>2.4739175903050254</v>
          </cell>
          <cell r="H17">
            <v>1.8788252943804387</v>
          </cell>
          <cell r="I17">
            <v>2.395565145773809</v>
          </cell>
          <cell r="K17">
            <v>0.2058200813968985</v>
          </cell>
          <cell r="L17">
            <v>0.24966625725468533</v>
          </cell>
          <cell r="M17">
            <v>22.698959114437159</v>
          </cell>
          <cell r="N17">
            <v>28.94193273985152</v>
          </cell>
          <cell r="O17">
            <v>0.60882766052529202</v>
          </cell>
          <cell r="P17">
            <v>0.75622919766130547</v>
          </cell>
          <cell r="Q17">
            <v>1.5746621110358698</v>
          </cell>
          <cell r="R17">
            <v>1.9010138595603612</v>
          </cell>
          <cell r="S17">
            <v>0.34967465064817616</v>
          </cell>
          <cell r="T17">
            <v>0.40930087105387125</v>
          </cell>
        </row>
        <row r="18">
          <cell r="B18" t="str">
            <v>CPA_C24</v>
          </cell>
          <cell r="C18" t="str">
            <v>Basic metals</v>
          </cell>
          <cell r="D18">
            <v>1.7778926856841288</v>
          </cell>
          <cell r="E18">
            <v>2.0044615648954358</v>
          </cell>
          <cell r="F18">
            <v>2.6668486892608061</v>
          </cell>
          <cell r="G18">
            <v>3.2349716625966773</v>
          </cell>
          <cell r="H18">
            <v>2.4389380206865479</v>
          </cell>
          <cell r="I18">
            <v>3.1498568645990082</v>
          </cell>
          <cell r="K18">
            <v>0.12081628723590371</v>
          </cell>
          <cell r="L18">
            <v>0.14655397104536177</v>
          </cell>
          <cell r="M18">
            <v>12.572162274452909</v>
          </cell>
          <cell r="N18">
            <v>16.236784742849203</v>
          </cell>
          <cell r="O18">
            <v>0.33461485746316189</v>
          </cell>
          <cell r="P18">
            <v>0.42113948775565863</v>
          </cell>
          <cell r="Q18">
            <v>1.1332527746675416</v>
          </cell>
          <cell r="R18">
            <v>1.324821091627056</v>
          </cell>
          <cell r="S18">
            <v>0.64463994450094153</v>
          </cell>
          <cell r="T18">
            <v>0.67964050675139598</v>
          </cell>
        </row>
        <row r="19">
          <cell r="B19" t="str">
            <v>CPA_C25</v>
          </cell>
          <cell r="C19" t="str">
            <v>Fabricated metal products, except machinery and equipment</v>
          </cell>
          <cell r="D19">
            <v>1.8518988612406371</v>
          </cell>
          <cell r="E19">
            <v>2.2198220068013872</v>
          </cell>
          <cell r="F19">
            <v>1.7790474172930095</v>
          </cell>
          <cell r="G19">
            <v>2.1580406884478704</v>
          </cell>
          <cell r="H19">
            <v>1.8392808401549112</v>
          </cell>
          <cell r="I19">
            <v>2.4149093996986126</v>
          </cell>
          <cell r="K19">
            <v>0.19619247175314036</v>
          </cell>
          <cell r="L19">
            <v>0.23798766277667108</v>
          </cell>
          <cell r="M19">
            <v>19.014801977819694</v>
          </cell>
          <cell r="N19">
            <v>24.965749127130074</v>
          </cell>
          <cell r="O19">
            <v>0.54032376684927585</v>
          </cell>
          <cell r="P19">
            <v>0.6808303282822189</v>
          </cell>
          <cell r="Q19">
            <v>1.4102924035917712</v>
          </cell>
          <cell r="R19">
            <v>1.7213784539393535</v>
          </cell>
          <cell r="S19">
            <v>0.4416064771554209</v>
          </cell>
          <cell r="T19">
            <v>0.49844357236641823</v>
          </cell>
        </row>
        <row r="20">
          <cell r="B20" t="str">
            <v>CPA_C26</v>
          </cell>
          <cell r="C20" t="str">
            <v>Computer, electronic and optical products</v>
          </cell>
          <cell r="D20">
            <v>1.3802125815470889</v>
          </cell>
          <cell r="E20">
            <v>1.4747015549653182</v>
          </cell>
          <cell r="F20">
            <v>2.4085268213473952</v>
          </cell>
          <cell r="G20">
            <v>2.9216190806170257</v>
          </cell>
          <cell r="H20">
            <v>2.1901817479875514</v>
          </cell>
          <cell r="I20">
            <v>2.8190579654683834</v>
          </cell>
          <cell r="K20">
            <v>5.0385591317136345E-2</v>
          </cell>
          <cell r="L20">
            <v>6.1119313131819404E-2</v>
          </cell>
          <cell r="M20">
            <v>5.3226155522760408</v>
          </cell>
          <cell r="N20">
            <v>6.8509208350205624</v>
          </cell>
          <cell r="O20">
            <v>0.13362738847516903</v>
          </cell>
          <cell r="P20">
            <v>0.16971188304560386</v>
          </cell>
          <cell r="Q20">
            <v>0.52155678709621434</v>
          </cell>
          <cell r="R20">
            <v>0.6014490197451694</v>
          </cell>
          <cell r="S20">
            <v>0.85865582166874299</v>
          </cell>
          <cell r="T20">
            <v>0.87325256243746019</v>
          </cell>
        </row>
        <row r="21">
          <cell r="B21" t="str">
            <v>CPA_C27</v>
          </cell>
          <cell r="C21" t="str">
            <v>Electrical equipment</v>
          </cell>
          <cell r="D21">
            <v>1.6885351128828794</v>
          </cell>
          <cell r="E21">
            <v>1.9176067601837063</v>
          </cell>
          <cell r="F21">
            <v>2.1741909085753957</v>
          </cell>
          <cell r="G21">
            <v>2.637362219551441</v>
          </cell>
          <cell r="H21">
            <v>2.240625781947609</v>
          </cell>
          <cell r="I21">
            <v>2.9264866962527987</v>
          </cell>
          <cell r="K21">
            <v>0.12215087100328131</v>
          </cell>
          <cell r="L21">
            <v>0.1481728632930599</v>
          </cell>
          <cell r="M21">
            <v>12.104130502989007</v>
          </cell>
          <cell r="N21">
            <v>15.809233818560642</v>
          </cell>
          <cell r="O21">
            <v>0.36039047739166952</v>
          </cell>
          <cell r="P21">
            <v>0.44787089245216866</v>
          </cell>
          <cell r="Q21">
            <v>1.0693072502061591</v>
          </cell>
          <cell r="R21">
            <v>1.2629917054116597</v>
          </cell>
          <cell r="S21">
            <v>0.61922833743728845</v>
          </cell>
          <cell r="T21">
            <v>0.65461552953126079</v>
          </cell>
        </row>
        <row r="22">
          <cell r="B22" t="str">
            <v>CPA_C28</v>
          </cell>
          <cell r="C22" t="str">
            <v>Machinery and equipment n.e.c.</v>
          </cell>
          <cell r="D22">
            <v>1.4389065207091711</v>
          </cell>
          <cell r="E22">
            <v>1.6434725821597775</v>
          </cell>
          <cell r="F22">
            <v>1.6728891358108571</v>
          </cell>
          <cell r="G22">
            <v>2.0292673411906224</v>
          </cell>
          <cell r="H22">
            <v>1.7225819609852515</v>
          </cell>
          <cell r="I22">
            <v>2.2516499018488618</v>
          </cell>
          <cell r="K22">
            <v>0.10908343689992725</v>
          </cell>
          <cell r="L22">
            <v>0.13232165313725733</v>
          </cell>
          <cell r="M22">
            <v>10.772860008380025</v>
          </cell>
          <cell r="N22">
            <v>14.081599441936856</v>
          </cell>
          <cell r="O22">
            <v>0.27786746036609916</v>
          </cell>
          <cell r="P22">
            <v>0.35598941117867339</v>
          </cell>
          <cell r="Q22">
            <v>0.72776231660639235</v>
          </cell>
          <cell r="R22">
            <v>0.90072683068946113</v>
          </cell>
          <cell r="S22">
            <v>0.71114422092303109</v>
          </cell>
          <cell r="T22">
            <v>0.74274576828936001</v>
          </cell>
        </row>
        <row r="23">
          <cell r="B23" t="str">
            <v>CPA_C29</v>
          </cell>
          <cell r="C23" t="str">
            <v>Motor vehicles, trailers and semi-trailers</v>
          </cell>
          <cell r="D23">
            <v>1.8993826590042762</v>
          </cell>
          <cell r="E23">
            <v>2.1295376501860317</v>
          </cell>
          <cell r="F23">
            <v>2.7546716122443455</v>
          </cell>
          <cell r="G23">
            <v>3.3415036410783316</v>
          </cell>
          <cell r="H23">
            <v>2.7352356250119469</v>
          </cell>
          <cell r="I23">
            <v>3.535440159621368</v>
          </cell>
          <cell r="K23">
            <v>0.12272855663225632</v>
          </cell>
          <cell r="L23">
            <v>0.14887361420073186</v>
          </cell>
          <cell r="M23">
            <v>12.724570064460641</v>
          </cell>
          <cell r="N23">
            <v>16.447195849759201</v>
          </cell>
          <cell r="O23">
            <v>0.33405012432396913</v>
          </cell>
          <cell r="P23">
            <v>0.42194425873155272</v>
          </cell>
          <cell r="Q23">
            <v>1.2510150345455284</v>
          </cell>
          <cell r="R23">
            <v>1.4456154777043622</v>
          </cell>
          <cell r="S23">
            <v>0.64836734986489242</v>
          </cell>
          <cell r="T23">
            <v>0.68392189788645363</v>
          </cell>
        </row>
        <row r="24">
          <cell r="B24" t="str">
            <v>CPA_C30</v>
          </cell>
          <cell r="C24" t="str">
            <v>Other transport equipment</v>
          </cell>
          <cell r="D24">
            <v>1.8271024694506925</v>
          </cell>
          <cell r="E24">
            <v>2.1601405630553656</v>
          </cell>
          <cell r="F24">
            <v>1.943721604040944</v>
          </cell>
          <cell r="G24">
            <v>2.3577956763614809</v>
          </cell>
          <cell r="H24">
            <v>1.8526158934866315</v>
          </cell>
          <cell r="I24">
            <v>2.3532454767022397</v>
          </cell>
          <cell r="K24">
            <v>0.1775902591631483</v>
          </cell>
          <cell r="L24">
            <v>0.21542259156263699</v>
          </cell>
          <cell r="M24">
            <v>19.933876888144439</v>
          </cell>
          <cell r="N24">
            <v>25.320578207866767</v>
          </cell>
          <cell r="O24">
            <v>0.52062867735569285</v>
          </cell>
          <cell r="P24">
            <v>0.64781294918848709</v>
          </cell>
          <cell r="Q24">
            <v>1.3695444940854873</v>
          </cell>
          <cell r="R24">
            <v>1.6511345663731771</v>
          </cell>
          <cell r="S24">
            <v>0.45755797798137365</v>
          </cell>
          <cell r="T24">
            <v>0.50900599929639112</v>
          </cell>
        </row>
        <row r="25">
          <cell r="B25" t="str">
            <v>CPA_C31_32</v>
          </cell>
          <cell r="C25" t="str">
            <v>Furniture and other manufactured goods</v>
          </cell>
          <cell r="D25">
            <v>1.8658463560160079</v>
          </cell>
          <cell r="E25">
            <v>2.2366222368417175</v>
          </cell>
          <cell r="F25">
            <v>1.8876070145862665</v>
          </cell>
          <cell r="G25">
            <v>2.2897269076026352</v>
          </cell>
          <cell r="H25">
            <v>1.6659807265712587</v>
          </cell>
          <cell r="I25">
            <v>2.0195649196907866</v>
          </cell>
          <cell r="K25">
            <v>0.19771367309543841</v>
          </cell>
          <cell r="L25">
            <v>0.23983292803497205</v>
          </cell>
          <cell r="M25">
            <v>28.256449461557533</v>
          </cell>
          <cell r="N25">
            <v>34.25353797761138</v>
          </cell>
          <cell r="O25">
            <v>0.53415669540719202</v>
          </cell>
          <cell r="P25">
            <v>0.67575269094504009</v>
          </cell>
          <cell r="Q25">
            <v>1.4263347402383051</v>
          </cell>
          <cell r="R25">
            <v>1.7398328327663566</v>
          </cell>
          <cell r="S25">
            <v>0.43951220978291633</v>
          </cell>
          <cell r="T25">
            <v>0.49678999807838642</v>
          </cell>
        </row>
        <row r="26">
          <cell r="B26" t="str">
            <v>CPA_C33</v>
          </cell>
          <cell r="C26" t="str">
            <v>Repair and installation services of machinery and equipment</v>
          </cell>
          <cell r="D26">
            <v>1.8871125595840599</v>
          </cell>
          <cell r="E26">
            <v>2.3391251607571673</v>
          </cell>
          <cell r="F26">
            <v>1.5985537131446657</v>
          </cell>
          <cell r="G26">
            <v>1.9390961264454267</v>
          </cell>
          <cell r="H26">
            <v>1.7397349581403789</v>
          </cell>
          <cell r="I26">
            <v>2.343329351108121</v>
          </cell>
          <cell r="K26">
            <v>0.24103259215333853</v>
          </cell>
          <cell r="L26">
            <v>0.29238014459470446</v>
          </cell>
          <cell r="M26">
            <v>21.072565836815695</v>
          </cell>
          <cell r="N26">
            <v>28.383611996479768</v>
          </cell>
          <cell r="O26">
            <v>0.70531543732319468</v>
          </cell>
          <cell r="P26">
            <v>0.87793501040929867</v>
          </cell>
          <cell r="Q26">
            <v>1.6130628300054386</v>
          </cell>
          <cell r="R26">
            <v>1.9952481219689751</v>
          </cell>
          <cell r="S26">
            <v>0.27404972509001574</v>
          </cell>
          <cell r="T26">
            <v>0.34387703429691696</v>
          </cell>
        </row>
        <row r="27">
          <cell r="B27" t="str">
            <v>CPA_D</v>
          </cell>
          <cell r="C27" t="str">
            <v>Electricity, gas, steam and air conditioning</v>
          </cell>
          <cell r="D27">
            <v>1.904898430906762</v>
          </cell>
          <cell r="E27">
            <v>2.2791030445245752</v>
          </cell>
          <cell r="F27">
            <v>2.1691753896147947</v>
          </cell>
          <cell r="G27">
            <v>2.6312782366932854</v>
          </cell>
          <cell r="H27">
            <v>2.8899982956299861</v>
          </cell>
          <cell r="I27">
            <v>3.8995816583596468</v>
          </cell>
          <cell r="K27">
            <v>0.19954202113382555</v>
          </cell>
          <cell r="L27">
            <v>0.24205077193341476</v>
          </cell>
          <cell r="M27">
            <v>17.325809020577616</v>
          </cell>
          <cell r="N27">
            <v>23.378355335036122</v>
          </cell>
          <cell r="O27">
            <v>0.73593599362210915</v>
          </cell>
          <cell r="P27">
            <v>0.87884139157321484</v>
          </cell>
          <cell r="Q27">
            <v>1.6672548576113844</v>
          </cell>
          <cell r="R27">
            <v>1.9836520092360477</v>
          </cell>
          <cell r="S27">
            <v>0.23764360107048985</v>
          </cell>
          <cell r="T27">
            <v>0.29545106306142932</v>
          </cell>
        </row>
        <row r="28">
          <cell r="B28" t="str">
            <v>CPA_E36</v>
          </cell>
          <cell r="C28" t="str">
            <v>Natural water; water treatment and supply services</v>
          </cell>
          <cell r="D28">
            <v>1.5003965109942858</v>
          </cell>
          <cell r="E28">
            <v>2.0310903028006377</v>
          </cell>
          <cell r="F28">
            <v>1.2861450806219303</v>
          </cell>
          <cell r="G28">
            <v>1.5601345912704583</v>
          </cell>
          <cell r="H28">
            <v>1.2099525442231798</v>
          </cell>
          <cell r="I28">
            <v>1.4728739340627439</v>
          </cell>
          <cell r="K28">
            <v>0.2829887926725787</v>
          </cell>
          <cell r="L28">
            <v>0.34327434054085199</v>
          </cell>
          <cell r="M28">
            <v>39.501665640727005</v>
          </cell>
          <cell r="N28">
            <v>48.085335207623672</v>
          </cell>
          <cell r="O28">
            <v>0.9053400966182944</v>
          </cell>
          <cell r="P28">
            <v>1.1080073132916963</v>
          </cell>
          <cell r="Q28">
            <v>1.4213936699360785</v>
          </cell>
          <cell r="R28">
            <v>1.8701054121272473</v>
          </cell>
          <cell r="S28">
            <v>7.900285538148745E-2</v>
          </cell>
          <cell r="T28">
            <v>0.16098490499353688</v>
          </cell>
        </row>
        <row r="29">
          <cell r="B29" t="str">
            <v>CPA_E37-39</v>
          </cell>
          <cell r="C29" t="str">
            <v>Sewerage services; sewage sludge; waste collection, treatment and disposal services; materials recovery services; remediation services and other waste management services</v>
          </cell>
          <cell r="D29">
            <v>1.7766707821472276</v>
          </cell>
          <cell r="E29">
            <v>2.2510636238937014</v>
          </cell>
          <cell r="F29">
            <v>1.5445078284835423</v>
          </cell>
          <cell r="G29">
            <v>1.8735367619180159</v>
          </cell>
          <cell r="H29">
            <v>1.6244545908442143</v>
          </cell>
          <cell r="I29">
            <v>2.1343333266852156</v>
          </cell>
          <cell r="K29">
            <v>0.25296670059282472</v>
          </cell>
          <cell r="L29">
            <v>0.30685659493684803</v>
          </cell>
          <cell r="M29">
            <v>24.445998813337699</v>
          </cell>
          <cell r="N29">
            <v>32.119032606690801</v>
          </cell>
          <cell r="O29">
            <v>0.67318140545764016</v>
          </cell>
          <cell r="P29">
            <v>0.85434779242307513</v>
          </cell>
          <cell r="Q29">
            <v>1.4847103964605233</v>
          </cell>
          <cell r="R29">
            <v>1.8858186095009226</v>
          </cell>
          <cell r="S29">
            <v>0.29196041506309134</v>
          </cell>
          <cell r="T29">
            <v>0.36524504376636402</v>
          </cell>
        </row>
        <row r="30">
          <cell r="B30" t="str">
            <v>CPA_F</v>
          </cell>
          <cell r="C30" t="str">
            <v>Constructions and construction works</v>
          </cell>
          <cell r="D30">
            <v>2.1425740413613306</v>
          </cell>
          <cell r="E30">
            <v>2.5760591975214373</v>
          </cell>
          <cell r="F30">
            <v>2.1669726139709096</v>
          </cell>
          <cell r="G30">
            <v>2.6286062002872743</v>
          </cell>
          <cell r="H30">
            <v>1.9559665305535381</v>
          </cell>
          <cell r="I30">
            <v>2.4457514054045735</v>
          </cell>
          <cell r="K30">
            <v>0.2311529602893771</v>
          </cell>
          <cell r="L30">
            <v>0.28039583920628702</v>
          </cell>
          <cell r="M30">
            <v>28.000079463583319</v>
          </cell>
          <cell r="N30">
            <v>35.011454761507835</v>
          </cell>
          <cell r="O30">
            <v>0.77111564303629299</v>
          </cell>
          <cell r="P30">
            <v>0.93665975043798833</v>
          </cell>
          <cell r="Q30">
            <v>1.9408285724904457</v>
          </cell>
          <cell r="R30">
            <v>2.307348555647867</v>
          </cell>
          <cell r="S30">
            <v>0.20174551252479636</v>
          </cell>
          <cell r="T30">
            <v>0.26871068552492144</v>
          </cell>
        </row>
        <row r="31">
          <cell r="B31" t="str">
            <v>CPA_G45</v>
          </cell>
          <cell r="C31" t="str">
            <v>Wholesale and retail trade and repair services of motor vehicles and motorcycles</v>
          </cell>
          <cell r="D31">
            <v>1.6291734941251197</v>
          </cell>
          <cell r="E31">
            <v>1.9185916921466528</v>
          </cell>
          <cell r="F31">
            <v>1.9942846249558279</v>
          </cell>
          <cell r="G31">
            <v>2.4191302171974955</v>
          </cell>
          <cell r="H31">
            <v>1.5196047313879459</v>
          </cell>
          <cell r="I31">
            <v>1.8251190470228651</v>
          </cell>
          <cell r="K31">
            <v>0.15433025164438416</v>
          </cell>
          <cell r="L31">
            <v>0.18720746803575869</v>
          </cell>
          <cell r="M31">
            <v>23.283801650603511</v>
          </cell>
          <cell r="N31">
            <v>27.964976024261929</v>
          </cell>
          <cell r="O31">
            <v>0.86108876646975951</v>
          </cell>
          <cell r="P31">
            <v>0.97161498997805795</v>
          </cell>
          <cell r="Q31">
            <v>1.5281969169399412</v>
          </cell>
          <cell r="R31">
            <v>1.7729055339637823</v>
          </cell>
          <cell r="S31">
            <v>0.10097576577682243</v>
          </cell>
          <cell r="T31">
            <v>0.14568534677280492</v>
          </cell>
        </row>
        <row r="32">
          <cell r="B32" t="str">
            <v>CPA_G46</v>
          </cell>
          <cell r="C32" t="str">
            <v>Wholesale trade services, except of motor vehicles and motorcycles</v>
          </cell>
          <cell r="D32">
            <v>1.7718079173610894</v>
          </cell>
          <cell r="E32">
            <v>2.2452223121898038</v>
          </cell>
          <cell r="F32">
            <v>1.5904273899945076</v>
          </cell>
          <cell r="G32">
            <v>1.9292386398854562</v>
          </cell>
          <cell r="H32">
            <v>1.9946595686992115</v>
          </cell>
          <cell r="I32">
            <v>2.7163282675833482</v>
          </cell>
          <cell r="K32">
            <v>0.25244495054368937</v>
          </cell>
          <cell r="L32">
            <v>0.30622369565361951</v>
          </cell>
          <cell r="M32">
            <v>21.164175715124212</v>
          </cell>
          <cell r="N32">
            <v>28.821383687334396</v>
          </cell>
          <cell r="O32">
            <v>0.79393163596024341</v>
          </cell>
          <cell r="P32">
            <v>0.9747243627914417</v>
          </cell>
          <cell r="Q32">
            <v>1.6406126571938895</v>
          </cell>
          <cell r="R32">
            <v>2.0408935746678285</v>
          </cell>
          <cell r="S32">
            <v>0.13119552521960209</v>
          </cell>
          <cell r="T32">
            <v>0.20432900257158185</v>
          </cell>
        </row>
        <row r="33">
          <cell r="B33" t="str">
            <v>CPA_G47</v>
          </cell>
          <cell r="C33" t="str">
            <v>Retail trade services, except of motor vehicles and motorcycles</v>
          </cell>
          <cell r="D33">
            <v>1.4688214976739622</v>
          </cell>
          <cell r="E33">
            <v>1.9115775429048181</v>
          </cell>
          <cell r="F33">
            <v>1.3459097685186994</v>
          </cell>
          <cell r="G33">
            <v>1.6326310446870083</v>
          </cell>
          <cell r="H33">
            <v>1.1888109414336749</v>
          </cell>
          <cell r="I33">
            <v>1.3956929358385459</v>
          </cell>
          <cell r="K33">
            <v>0.23609659774215874</v>
          </cell>
          <cell r="L33">
            <v>0.28639262752588723</v>
          </cell>
          <cell r="M33">
            <v>41.151302190034862</v>
          </cell>
          <cell r="N33">
            <v>48.312628833920677</v>
          </cell>
          <cell r="O33">
            <v>0.86743455934498437</v>
          </cell>
          <cell r="P33">
            <v>1.0365191364357289</v>
          </cell>
          <cell r="Q33">
            <v>1.3918149994859379</v>
          </cell>
          <cell r="R33">
            <v>1.7661736965134378</v>
          </cell>
          <cell r="S33">
            <v>7.7006515333658002E-2</v>
          </cell>
          <cell r="T33">
            <v>0.14540386353439927</v>
          </cell>
        </row>
        <row r="34">
          <cell r="B34" t="str">
            <v>CPA_H49</v>
          </cell>
          <cell r="C34" t="str">
            <v>Land transport services and transport services via pipelines</v>
          </cell>
          <cell r="D34">
            <v>1.8015846484786184</v>
          </cell>
          <cell r="E34">
            <v>2.1738509112976629</v>
          </cell>
          <cell r="F34">
            <v>1.692436759274301</v>
          </cell>
          <cell r="G34">
            <v>2.0529792256443575</v>
          </cell>
          <cell r="H34">
            <v>1.5509853298819587</v>
          </cell>
          <cell r="I34">
            <v>1.9267130727659514</v>
          </cell>
          <cell r="K34">
            <v>0.1985084089816051</v>
          </cell>
          <cell r="L34">
            <v>0.24079696775771708</v>
          </cell>
          <cell r="M34">
            <v>24.85519012748809</v>
          </cell>
          <cell r="N34">
            <v>30.876384722709922</v>
          </cell>
          <cell r="O34">
            <v>0.63629079748445605</v>
          </cell>
          <cell r="P34">
            <v>0.77845595658711852</v>
          </cell>
          <cell r="Q34">
            <v>1.5893215085760439</v>
          </cell>
          <cell r="R34">
            <v>1.9040797475597053</v>
          </cell>
          <cell r="S34">
            <v>0.21226318924510681</v>
          </cell>
          <cell r="T34">
            <v>0.26977121307829199</v>
          </cell>
        </row>
        <row r="35">
          <cell r="B35" t="str">
            <v>CPA_H50</v>
          </cell>
          <cell r="C35" t="str">
            <v>Water transport services</v>
          </cell>
          <cell r="D35">
            <v>1</v>
          </cell>
          <cell r="E35">
            <v>1</v>
          </cell>
          <cell r="F35">
            <v>1</v>
          </cell>
          <cell r="G35">
            <v>1</v>
          </cell>
          <cell r="H35">
            <v>1</v>
          </cell>
          <cell r="I35">
            <v>1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</row>
        <row r="36">
          <cell r="B36" t="str">
            <v>CPA_H51</v>
          </cell>
          <cell r="C36" t="str">
            <v>Air transport services</v>
          </cell>
          <cell r="D36">
            <v>1</v>
          </cell>
          <cell r="E36">
            <v>1</v>
          </cell>
          <cell r="F36">
            <v>1</v>
          </cell>
          <cell r="G36">
            <v>1</v>
          </cell>
          <cell r="H36">
            <v>1</v>
          </cell>
          <cell r="I36">
            <v>1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</row>
        <row r="37">
          <cell r="B37" t="str">
            <v>CPA_H52</v>
          </cell>
          <cell r="C37" t="str">
            <v>Warehousing and support services for transportation</v>
          </cell>
          <cell r="D37">
            <v>1</v>
          </cell>
          <cell r="E37">
            <v>1</v>
          </cell>
          <cell r="F37">
            <v>1</v>
          </cell>
          <cell r="G37">
            <v>1</v>
          </cell>
          <cell r="H37">
            <v>1</v>
          </cell>
          <cell r="I37">
            <v>1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</row>
        <row r="38">
          <cell r="B38" t="str">
            <v>CPA_H53</v>
          </cell>
          <cell r="C38" t="str">
            <v>Postal and courier services</v>
          </cell>
          <cell r="D38">
            <v>1</v>
          </cell>
          <cell r="E38">
            <v>1</v>
          </cell>
          <cell r="F38">
            <v>1</v>
          </cell>
          <cell r="G38">
            <v>1</v>
          </cell>
          <cell r="H38">
            <v>1</v>
          </cell>
          <cell r="I38">
            <v>1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</row>
        <row r="39">
          <cell r="B39" t="str">
            <v>CPA_I</v>
          </cell>
          <cell r="C39" t="str">
            <v>Accommodation and food services</v>
          </cell>
          <cell r="D39">
            <v>1.9646717279454609</v>
          </cell>
          <cell r="E39">
            <v>2.4652389341092928</v>
          </cell>
          <cell r="F39">
            <v>1.6358724573407988</v>
          </cell>
          <cell r="G39">
            <v>1.9843649414495681</v>
          </cell>
          <cell r="H39">
            <v>1.4434008241650955</v>
          </cell>
          <cell r="I39">
            <v>1.687131738833787</v>
          </cell>
          <cell r="K39">
            <v>0.26692399932102118</v>
          </cell>
          <cell r="L39">
            <v>0.32378723897898382</v>
          </cell>
          <cell r="M39">
            <v>47.947692171414076</v>
          </cell>
          <cell r="N39">
            <v>56.044081388838357</v>
          </cell>
          <cell r="O39">
            <v>0.73293151574187732</v>
          </cell>
          <cell r="P39">
            <v>0.92409365857738868</v>
          </cell>
          <cell r="Q39">
            <v>1.7627530176866542</v>
          </cell>
          <cell r="R39">
            <v>2.1859921560172904</v>
          </cell>
          <cell r="S39">
            <v>0.20191873659553258</v>
          </cell>
          <cell r="T39">
            <v>0.27924680442577149</v>
          </cell>
        </row>
        <row r="40">
          <cell r="B40" t="str">
            <v>CPA_J58</v>
          </cell>
          <cell r="C40" t="str">
            <v>Publishing services</v>
          </cell>
          <cell r="D40">
            <v>1.6792051070706497</v>
          </cell>
          <cell r="E40">
            <v>2.1552624518898806</v>
          </cell>
          <cell r="F40">
            <v>1.5925087801757385</v>
          </cell>
          <cell r="G40">
            <v>1.9317634318926677</v>
          </cell>
          <cell r="H40">
            <v>1.7476374871073459</v>
          </cell>
          <cell r="I40">
            <v>2.4632031931148339</v>
          </cell>
          <cell r="K40">
            <v>0.2538542853398702</v>
          </cell>
          <cell r="L40">
            <v>0.30793326325942921</v>
          </cell>
          <cell r="M40">
            <v>18.805725259457766</v>
          </cell>
          <cell r="N40">
            <v>26.50568144118288</v>
          </cell>
          <cell r="O40">
            <v>0.58179794416809594</v>
          </cell>
          <cell r="P40">
            <v>0.76359998998258527</v>
          </cell>
          <cell r="Q40">
            <v>1.2960805960236603</v>
          </cell>
          <cell r="R40">
            <v>1.6985961782196637</v>
          </cell>
          <cell r="S40">
            <v>0.38312696151537756</v>
          </cell>
          <cell r="T40">
            <v>0.45666872413579213</v>
          </cell>
        </row>
        <row r="41">
          <cell r="B41" t="str">
            <v>CPA_J59_60</v>
          </cell>
          <cell r="C41" t="str">
            <v>Motion picture, video and television programme production services, sound recording and music publishing; programming and broadcasting services</v>
          </cell>
          <cell r="D41">
            <v>1.8072820089545434</v>
          </cell>
          <cell r="E41">
            <v>2.1567998828949251</v>
          </cell>
          <cell r="F41">
            <v>2.0550911860686938</v>
          </cell>
          <cell r="G41">
            <v>2.4928904957210576</v>
          </cell>
          <cell r="H41">
            <v>1.9602792769599551</v>
          </cell>
          <cell r="I41">
            <v>2.5433754843176883</v>
          </cell>
          <cell r="K41">
            <v>0.18637798800549404</v>
          </cell>
          <cell r="L41">
            <v>0.226082384110317</v>
          </cell>
          <cell r="M41">
            <v>19.005360236448482</v>
          </cell>
          <cell r="N41">
            <v>24.658612609001601</v>
          </cell>
          <cell r="O41">
            <v>0.69442015106812915</v>
          </cell>
          <cell r="P41">
            <v>0.82789790374353556</v>
          </cell>
          <cell r="Q41">
            <v>1.5197356033486893</v>
          </cell>
          <cell r="R41">
            <v>1.8152596448282796</v>
          </cell>
          <cell r="S41">
            <v>0.28754640626264233</v>
          </cell>
          <cell r="T41">
            <v>0.34154023872136857</v>
          </cell>
        </row>
        <row r="42">
          <cell r="B42" t="str">
            <v>CPA_J61</v>
          </cell>
          <cell r="C42" t="str">
            <v>Telecommunications services</v>
          </cell>
          <cell r="D42">
            <v>1.8391375282872637</v>
          </cell>
          <cell r="E42">
            <v>2.1924001016466548</v>
          </cell>
          <cell r="F42">
            <v>2.3458386617235631</v>
          </cell>
          <cell r="G42">
            <v>2.845576363690463</v>
          </cell>
          <cell r="H42">
            <v>2.2741019378176488</v>
          </cell>
          <cell r="I42">
            <v>2.9349185371538575</v>
          </cell>
          <cell r="K42">
            <v>0.18837482306154488</v>
          </cell>
          <cell r="L42">
            <v>0.22850460808095946</v>
          </cell>
          <cell r="M42">
            <v>19.663263385519866</v>
          </cell>
          <cell r="N42">
            <v>25.377084136554881</v>
          </cell>
          <cell r="O42">
            <v>0.74316484691924467</v>
          </cell>
          <cell r="P42">
            <v>0.87807266683916507</v>
          </cell>
          <cell r="Q42">
            <v>1.618787330357778</v>
          </cell>
          <cell r="R42">
            <v>1.9174775867549509</v>
          </cell>
          <cell r="S42">
            <v>0.22035022885268091</v>
          </cell>
          <cell r="T42">
            <v>0.27492254581281123</v>
          </cell>
        </row>
        <row r="43">
          <cell r="B43" t="str">
            <v>CPA_J62_63</v>
          </cell>
          <cell r="C43" t="str">
            <v>Computer programming, consultancy and related services; Information services</v>
          </cell>
          <cell r="D43">
            <v>1.5513571389073415</v>
          </cell>
          <cell r="E43">
            <v>2.0547498304240075</v>
          </cell>
          <cell r="F43">
            <v>1.4744209315184031</v>
          </cell>
          <cell r="G43">
            <v>1.7885191429902596</v>
          </cell>
          <cell r="H43">
            <v>1.6237270580130072</v>
          </cell>
          <cell r="I43">
            <v>2.3436876723992088</v>
          </cell>
          <cell r="K43">
            <v>0.26843066983621644</v>
          </cell>
          <cell r="L43">
            <v>0.32561487788521593</v>
          </cell>
          <cell r="M43">
            <v>18.362853891482931</v>
          </cell>
          <cell r="N43">
            <v>26.504943723855607</v>
          </cell>
          <cell r="O43">
            <v>0.70284140998909472</v>
          </cell>
          <cell r="P43">
            <v>0.89508258043158262</v>
          </cell>
          <cell r="Q43">
            <v>1.2687890581878503</v>
          </cell>
          <cell r="R43">
            <v>1.6944171983775254</v>
          </cell>
          <cell r="S43">
            <v>0.28256809972770408</v>
          </cell>
          <cell r="T43">
            <v>0.3603326510517213</v>
          </cell>
        </row>
        <row r="44">
          <cell r="B44" t="str">
            <v>CPA_K64</v>
          </cell>
          <cell r="C44" t="str">
            <v>Financial services, except insurance and pension funding</v>
          </cell>
          <cell r="D44">
            <v>1.494169687384199</v>
          </cell>
          <cell r="E44">
            <v>2.0357797291026025</v>
          </cell>
          <cell r="F44">
            <v>1.3650399441601353</v>
          </cell>
          <cell r="G44">
            <v>1.6558365517522373</v>
          </cell>
          <cell r="H44">
            <v>1.474146041142169</v>
          </cell>
          <cell r="I44">
            <v>2.0937339477959025</v>
          </cell>
          <cell r="K44">
            <v>0.28880980740992623</v>
          </cell>
          <cell r="L44">
            <v>0.35033541520875738</v>
          </cell>
          <cell r="M44">
            <v>20.842666020145714</v>
          </cell>
          <cell r="N44">
            <v>29.602899706693702</v>
          </cell>
          <cell r="O44">
            <v>0.84421876389597861</v>
          </cell>
          <cell r="P44">
            <v>1.0510547988603509</v>
          </cell>
          <cell r="Q44">
            <v>1.3814829185275959</v>
          </cell>
          <cell r="R44">
            <v>1.8394245586219566</v>
          </cell>
          <cell r="S44">
            <v>0.11268679600398429</v>
          </cell>
          <cell r="T44">
            <v>0.19635519762482795</v>
          </cell>
        </row>
        <row r="45">
          <cell r="B45" t="str">
            <v>CPA_K65</v>
          </cell>
          <cell r="C45" t="str">
            <v>Insurance, reinsurance and pension funding services, except compulsory social security</v>
          </cell>
          <cell r="D45">
            <v>1.888018364903113</v>
          </cell>
          <cell r="E45">
            <v>2.26732607443703</v>
          </cell>
          <cell r="F45">
            <v>2.3701058278844465</v>
          </cell>
          <cell r="G45">
            <v>2.875013202450051</v>
          </cell>
          <cell r="H45">
            <v>1.8185988958476231</v>
          </cell>
          <cell r="I45">
            <v>2.2486189500956066</v>
          </cell>
          <cell r="K45">
            <v>0.20226321172336501</v>
          </cell>
          <cell r="L45">
            <v>0.24535166203682934</v>
          </cell>
          <cell r="M45">
            <v>25.945907597738195</v>
          </cell>
          <cell r="N45">
            <v>32.080993579681625</v>
          </cell>
          <cell r="O45">
            <v>0.62236046700499781</v>
          </cell>
          <cell r="P45">
            <v>0.76721469168387391</v>
          </cell>
          <cell r="Q45">
            <v>1.650102073745229</v>
          </cell>
          <cell r="R45">
            <v>1.9708139904838557</v>
          </cell>
          <cell r="S45">
            <v>0.23791804516116249</v>
          </cell>
          <cell r="T45">
            <v>0.2965138379542111</v>
          </cell>
        </row>
        <row r="46">
          <cell r="B46" t="str">
            <v>CPA_K66</v>
          </cell>
          <cell r="C46" t="str">
            <v>Services auxiliary to financial services and insurance services</v>
          </cell>
          <cell r="D46">
            <v>1.9497116053447596</v>
          </cell>
          <cell r="E46">
            <v>2.5885814914799354</v>
          </cell>
          <cell r="F46">
            <v>1.7499146752284143</v>
          </cell>
          <cell r="G46">
            <v>2.1227017524924081</v>
          </cell>
          <cell r="H46">
            <v>1.9718329524840197</v>
          </cell>
          <cell r="I46">
            <v>2.7165962863329232</v>
          </cell>
          <cell r="K46">
            <v>0.34067294651570212</v>
          </cell>
          <cell r="L46">
            <v>0.41324704045998228</v>
          </cell>
          <cell r="M46">
            <v>27.358559953811664</v>
          </cell>
          <cell r="N46">
            <v>37.691916182004128</v>
          </cell>
          <cell r="O46">
            <v>0.82329424832992704</v>
          </cell>
          <cell r="P46">
            <v>1.0672729487378552</v>
          </cell>
          <cell r="Q46">
            <v>1.844349553061791</v>
          </cell>
          <cell r="R46">
            <v>2.3845262501839475</v>
          </cell>
          <cell r="S46">
            <v>0.10536214607259556</v>
          </cell>
          <cell r="T46">
            <v>0.20405533508184243</v>
          </cell>
        </row>
        <row r="47">
          <cell r="B47" t="str">
            <v>CPA_L68A</v>
          </cell>
          <cell r="C47" t="str">
            <v>Imputed rents of owner-occupied dwellings</v>
          </cell>
          <cell r="D47">
            <v>1.4109507891308852</v>
          </cell>
          <cell r="E47">
            <v>1.5049749912554349</v>
          </cell>
          <cell r="F47">
            <v>1</v>
          </cell>
          <cell r="G47">
            <v>1</v>
          </cell>
          <cell r="H47">
            <v>1</v>
          </cell>
          <cell r="I47">
            <v>1</v>
          </cell>
          <cell r="K47">
            <v>5.0137755240479046E-2</v>
          </cell>
          <cell r="L47">
            <v>6.0818680145709632E-2</v>
          </cell>
          <cell r="M47">
            <v>5.382401220214291</v>
          </cell>
          <cell r="N47">
            <v>6.9031890922207744</v>
          </cell>
          <cell r="O47">
            <v>0.93130395801430677</v>
          </cell>
          <cell r="P47">
            <v>0.96721096058100164</v>
          </cell>
          <cell r="Q47">
            <v>1.3656058999149692</v>
          </cell>
          <cell r="R47">
            <v>1.4451051595536351</v>
          </cell>
          <cell r="S47">
            <v>4.534489860326292E-2</v>
          </cell>
          <cell r="T47">
            <v>5.9869841088591391E-2</v>
          </cell>
        </row>
        <row r="48">
          <cell r="B48" t="str">
            <v>CPA_L68B</v>
          </cell>
          <cell r="C48" t="str">
            <v>Real estate services excluding imputed rents</v>
          </cell>
          <cell r="D48">
            <v>1.971698856638844</v>
          </cell>
          <cell r="E48">
            <v>2.3551956434407333</v>
          </cell>
          <cell r="F48">
            <v>2.3337475968891868</v>
          </cell>
          <cell r="G48">
            <v>2.8309095202856125</v>
          </cell>
          <cell r="H48">
            <v>2.4740969392552272</v>
          </cell>
          <cell r="I48">
            <v>3.2368007667746497</v>
          </cell>
          <cell r="K48">
            <v>0.20449700819277636</v>
          </cell>
          <cell r="L48">
            <v>0.24806132768364836</v>
          </cell>
          <cell r="M48">
            <v>20.121089802248299</v>
          </cell>
          <cell r="N48">
            <v>26.323931721068387</v>
          </cell>
          <cell r="O48">
            <v>0.76934224631451187</v>
          </cell>
          <cell r="P48">
            <v>0.91579624216734457</v>
          </cell>
          <cell r="Q48">
            <v>1.8325749957813238</v>
          </cell>
          <cell r="R48">
            <v>2.1568288574006087</v>
          </cell>
          <cell r="S48">
            <v>0.13912388514206286</v>
          </cell>
          <cell r="T48">
            <v>0.1983668103224013</v>
          </cell>
        </row>
        <row r="49">
          <cell r="B49" t="str">
            <v>CPA_M69_70</v>
          </cell>
          <cell r="C49" t="str">
            <v>Legal and accounting services; services of head offices; management consultancy services</v>
          </cell>
          <cell r="D49">
            <v>1.4851339141411961</v>
          </cell>
          <cell r="E49">
            <v>1.9309802251298207</v>
          </cell>
          <cell r="F49">
            <v>1.5145605870853203</v>
          </cell>
          <cell r="G49">
            <v>1.8372098125540279</v>
          </cell>
          <cell r="H49">
            <v>1.5511920413052955</v>
          </cell>
          <cell r="I49">
            <v>2.0906806798876096</v>
          </cell>
          <cell r="K49">
            <v>0.23774446057630286</v>
          </cell>
          <cell r="L49">
            <v>0.28839153717298088</v>
          </cell>
          <cell r="M49">
            <v>20.73468424037517</v>
          </cell>
          <cell r="N49">
            <v>27.945994171324326</v>
          </cell>
          <cell r="O49">
            <v>0.7484265435076225</v>
          </cell>
          <cell r="P49">
            <v>0.9186912654758419</v>
          </cell>
          <cell r="Q49">
            <v>1.2633643845953375</v>
          </cell>
          <cell r="R49">
            <v>1.6403359603740331</v>
          </cell>
          <cell r="S49">
            <v>0.22176952932802699</v>
          </cell>
          <cell r="T49">
            <v>0.29064426453532344</v>
          </cell>
        </row>
        <row r="50">
          <cell r="B50" t="str">
            <v>CPA_M71</v>
          </cell>
          <cell r="C50" t="str">
            <v>Architectural and engineering services; technical testing and analysis services</v>
          </cell>
          <cell r="D50">
            <v>1.7012163655222989</v>
          </cell>
          <cell r="E50">
            <v>2.1113050348722737</v>
          </cell>
          <cell r="F50">
            <v>1.6463352673194334</v>
          </cell>
          <cell r="G50">
            <v>1.9970566603042279</v>
          </cell>
          <cell r="H50">
            <v>1.6081667221597367</v>
          </cell>
          <cell r="I50">
            <v>2.04038396771243</v>
          </cell>
          <cell r="K50">
            <v>0.21867694557542555</v>
          </cell>
          <cell r="L50">
            <v>0.26526203944318177</v>
          </cell>
          <cell r="M50">
            <v>24.67946457554882</v>
          </cell>
          <cell r="N50">
            <v>31.312415036203515</v>
          </cell>
          <cell r="O50">
            <v>0.79118455371131624</v>
          </cell>
          <cell r="P50">
            <v>0.94779375187730042</v>
          </cell>
          <cell r="Q50">
            <v>1.5073541946729319</v>
          </cell>
          <cell r="R50">
            <v>1.8540920011404896</v>
          </cell>
          <cell r="S50">
            <v>0.19386219724406437</v>
          </cell>
          <cell r="T50">
            <v>0.25721306012405964</v>
          </cell>
        </row>
        <row r="51">
          <cell r="B51" t="str">
            <v>CPA_M72</v>
          </cell>
          <cell r="C51" t="str">
            <v>Scientific research and development services</v>
          </cell>
          <cell r="D51">
            <v>1.4579793973624755</v>
          </cell>
          <cell r="E51">
            <v>2.1860351335631987</v>
          </cell>
          <cell r="F51">
            <v>1.1820616632562928</v>
          </cell>
          <cell r="G51">
            <v>1.4338781196978665</v>
          </cell>
          <cell r="H51">
            <v>1.5028531388900057</v>
          </cell>
          <cell r="I51">
            <v>2.5158017111247166</v>
          </cell>
          <cell r="K51">
            <v>0.38823068399670974</v>
          </cell>
          <cell r="L51">
            <v>0.47093607760251099</v>
          </cell>
          <cell r="M51">
            <v>17.471200903384755</v>
          </cell>
          <cell r="N51">
            <v>29.247087417073342</v>
          </cell>
          <cell r="O51">
            <v>0.8287409519875355</v>
          </cell>
          <cell r="P51">
            <v>1.1067789315475953</v>
          </cell>
          <cell r="Q51">
            <v>1.3160429935259721</v>
          </cell>
          <cell r="R51">
            <v>1.9316280311630936</v>
          </cell>
          <cell r="S51">
            <v>0.14193642211851962</v>
          </cell>
          <cell r="T51">
            <v>0.25440712067782062</v>
          </cell>
        </row>
        <row r="52">
          <cell r="B52" t="str">
            <v>CPA_M73</v>
          </cell>
          <cell r="C52" t="str">
            <v>Advertising and market research services</v>
          </cell>
          <cell r="D52">
            <v>1.995259115807904</v>
          </cell>
          <cell r="E52">
            <v>2.3798771941952901</v>
          </cell>
          <cell r="F52">
            <v>2.2221789167173167</v>
          </cell>
          <cell r="G52">
            <v>2.6955731885909366</v>
          </cell>
          <cell r="H52">
            <v>2.2205891819123642</v>
          </cell>
          <cell r="I52">
            <v>2.9171570615699576</v>
          </cell>
          <cell r="K52">
            <v>0.20509492917265754</v>
          </cell>
          <cell r="L52">
            <v>0.24878662471087631</v>
          </cell>
          <cell r="M52">
            <v>19.83186022632551</v>
          </cell>
          <cell r="N52">
            <v>26.052838397362326</v>
          </cell>
          <cell r="O52">
            <v>0.81602751135556773</v>
          </cell>
          <cell r="P52">
            <v>0.9629097184447496</v>
          </cell>
          <cell r="Q52">
            <v>1.8321287606159795</v>
          </cell>
          <cell r="R52">
            <v>2.1573306956979668</v>
          </cell>
          <cell r="S52">
            <v>0.16313038617151326</v>
          </cell>
          <cell r="T52">
            <v>0.22254652947463949</v>
          </cell>
        </row>
        <row r="53">
          <cell r="B53" t="str">
            <v>CPA_M74_75</v>
          </cell>
          <cell r="C53" t="str">
            <v>Other professional, scientific and technical services and veterinary services</v>
          </cell>
          <cell r="D53">
            <v>1.5232369407159347</v>
          </cell>
          <cell r="E53">
            <v>1.796915177488231</v>
          </cell>
          <cell r="F53">
            <v>1.7536841918725099</v>
          </cell>
          <cell r="G53">
            <v>2.1272742951996255</v>
          </cell>
          <cell r="H53">
            <v>1.3327195359091413</v>
          </cell>
          <cell r="I53">
            <v>1.5457996531993721</v>
          </cell>
          <cell r="K53">
            <v>0.1459370262111758</v>
          </cell>
          <cell r="L53">
            <v>0.17702622057933073</v>
          </cell>
          <cell r="M53">
            <v>27.686310402438938</v>
          </cell>
          <cell r="N53">
            <v>32.112899875265292</v>
          </cell>
          <cell r="O53">
            <v>0.78031114984409067</v>
          </cell>
          <cell r="P53">
            <v>0.88482642280768442</v>
          </cell>
          <cell r="Q53">
            <v>1.3272098467392324</v>
          </cell>
          <cell r="R53">
            <v>1.5586100257462527</v>
          </cell>
          <cell r="S53">
            <v>0.19602707800052924</v>
          </cell>
          <cell r="T53">
            <v>0.23830513576418885</v>
          </cell>
        </row>
        <row r="54">
          <cell r="B54" t="str">
            <v>CPA_N77</v>
          </cell>
          <cell r="C54" t="str">
            <v>Rental and leasing services</v>
          </cell>
          <cell r="D54">
            <v>1.5299986818274374</v>
          </cell>
          <cell r="E54">
            <v>1.8369317063959631</v>
          </cell>
          <cell r="F54">
            <v>1.6455297506168065</v>
          </cell>
          <cell r="G54">
            <v>1.9960795431107268</v>
          </cell>
          <cell r="H54">
            <v>2.4183341649483303</v>
          </cell>
          <cell r="I54">
            <v>3.445032346085608</v>
          </cell>
          <cell r="K54">
            <v>0.1636699117175357</v>
          </cell>
          <cell r="L54">
            <v>0.19853677059296732</v>
          </cell>
          <cell r="M54">
            <v>11.69354312061046</v>
          </cell>
          <cell r="N54">
            <v>16.658009829551652</v>
          </cell>
          <cell r="O54">
            <v>0.81661360419386875</v>
          </cell>
          <cell r="P54">
            <v>0.93382858344342889</v>
          </cell>
          <cell r="Q54">
            <v>1.3868260074913727</v>
          </cell>
          <cell r="R54">
            <v>1.6463437450578287</v>
          </cell>
          <cell r="S54">
            <v>0.14317267848445281</v>
          </cell>
          <cell r="T54">
            <v>0.19058796548471063</v>
          </cell>
        </row>
        <row r="55">
          <cell r="B55" t="str">
            <v>CPA_N78</v>
          </cell>
          <cell r="C55" t="str">
            <v>Employment services</v>
          </cell>
          <cell r="D55">
            <v>1.3774030017407886</v>
          </cell>
          <cell r="E55">
            <v>2.5698056986962738</v>
          </cell>
          <cell r="F55">
            <v>1.1731866012176158</v>
          </cell>
          <cell r="G55">
            <v>1.4231123892255979</v>
          </cell>
          <cell r="H55">
            <v>1.8339847133297871</v>
          </cell>
          <cell r="I55">
            <v>5.3166957069585061</v>
          </cell>
          <cell r="K55">
            <v>0.63584048805697713</v>
          </cell>
          <cell r="L55">
            <v>0.77129458790783545</v>
          </cell>
          <cell r="M55">
            <v>10.156175757220092</v>
          </cell>
          <cell r="N55">
            <v>29.442609665753704</v>
          </cell>
          <cell r="O55">
            <v>0.94515308832702305</v>
          </cell>
          <cell r="P55">
            <v>1.4005210226743834</v>
          </cell>
          <cell r="Q55">
            <v>1.3438912064906268</v>
          </cell>
          <cell r="R55">
            <v>2.3520904728192962</v>
          </cell>
          <cell r="S55">
            <v>3.3511799966032485E-2</v>
          </cell>
          <cell r="T55">
            <v>0.21771523058580605</v>
          </cell>
        </row>
        <row r="56">
          <cell r="B56" t="str">
            <v>CPA_N79</v>
          </cell>
          <cell r="C56" t="str">
            <v>Travel agency, tour operator and other reservation services and related services</v>
          </cell>
          <cell r="D56">
            <v>2.0946367117190094</v>
          </cell>
          <cell r="E56">
            <v>2.4303695997347914</v>
          </cell>
          <cell r="F56">
            <v>3.6617476947043044</v>
          </cell>
          <cell r="G56">
            <v>4.4418155689329746</v>
          </cell>
          <cell r="H56">
            <v>3.8008390624702928</v>
          </cell>
          <cell r="I56">
            <v>4.637161917650432</v>
          </cell>
          <cell r="K56">
            <v>0.17902723963790448</v>
          </cell>
          <cell r="L56">
            <v>0.2171656942494378</v>
          </cell>
          <cell r="M56">
            <v>24.679047020182985</v>
          </cell>
          <cell r="N56">
            <v>30.109335103370057</v>
          </cell>
          <cell r="O56">
            <v>0.56196585955102252</v>
          </cell>
          <cell r="P56">
            <v>0.69017924928803631</v>
          </cell>
          <cell r="Q56">
            <v>1.9245016850944094</v>
          </cell>
          <cell r="R56">
            <v>2.2083702575524882</v>
          </cell>
          <cell r="S56">
            <v>0.17013145142803537</v>
          </cell>
          <cell r="T56">
            <v>0.22199576698375573</v>
          </cell>
        </row>
        <row r="57">
          <cell r="B57" t="str">
            <v>CPA_N80-82</v>
          </cell>
          <cell r="C57" t="str">
            <v>Security and investigation services; services to buildings and landscape; office administrative, office support and other business support services</v>
          </cell>
          <cell r="D57">
            <v>1.7364002987211569</v>
          </cell>
          <cell r="E57">
            <v>2.472771690756272</v>
          </cell>
          <cell r="F57">
            <v>1.3567192602036844</v>
          </cell>
          <cell r="G57">
            <v>1.6457432993975263</v>
          </cell>
          <cell r="H57">
            <v>1.2868144645963915</v>
          </cell>
          <cell r="I57">
            <v>1.5486742597041439</v>
          </cell>
          <cell r="K57">
            <v>0.39266494993535161</v>
          </cell>
          <cell r="L57">
            <v>0.47631498219266982</v>
          </cell>
          <cell r="M57">
            <v>58.529255764891388</v>
          </cell>
          <cell r="N57">
            <v>70.439643271462373</v>
          </cell>
          <cell r="O57">
            <v>0.82867515776437783</v>
          </cell>
          <cell r="P57">
            <v>1.1098888119767332</v>
          </cell>
          <cell r="Q57">
            <v>1.6047260170981699</v>
          </cell>
          <cell r="R57">
            <v>2.2273421006501346</v>
          </cell>
          <cell r="S57">
            <v>0.13167429911974721</v>
          </cell>
          <cell r="T57">
            <v>0.24542960759854893</v>
          </cell>
        </row>
        <row r="58">
          <cell r="B58" t="str">
            <v>CPA_O</v>
          </cell>
          <cell r="C58" t="str">
            <v>Public administration and defence services; compulsory social security services</v>
          </cell>
          <cell r="D58">
            <v>1.372317978266961</v>
          </cell>
          <cell r="E58">
            <v>2.2939035789781044</v>
          </cell>
          <cell r="F58">
            <v>1.0958885236177833</v>
          </cell>
          <cell r="G58">
            <v>1.3293473805036486</v>
          </cell>
          <cell r="H58">
            <v>1.1229654370374578</v>
          </cell>
          <cell r="I58">
            <v>1.5022473325741825</v>
          </cell>
          <cell r="K58">
            <v>0.49142914523643649</v>
          </cell>
          <cell r="L58">
            <v>0.59611906945295345</v>
          </cell>
          <cell r="M58">
            <v>44.133557983214629</v>
          </cell>
          <cell r="N58">
            <v>59.039679736003038</v>
          </cell>
          <cell r="O58">
            <v>0.89495042607386954</v>
          </cell>
          <cell r="P58">
            <v>1.2468957314573668</v>
          </cell>
          <cell r="Q58">
            <v>1.3150318928643909</v>
          </cell>
          <cell r="R58">
            <v>2.094250129176991</v>
          </cell>
          <cell r="S58">
            <v>5.7286096560849806E-2</v>
          </cell>
          <cell r="T58">
            <v>0.19965346095395037</v>
          </cell>
        </row>
        <row r="59">
          <cell r="B59" t="str">
            <v>CPA_P</v>
          </cell>
          <cell r="C59" t="str">
            <v>Education services</v>
          </cell>
          <cell r="D59">
            <v>1.3426212991233926</v>
          </cell>
          <cell r="E59">
            <v>2.488985007890065</v>
          </cell>
          <cell r="F59">
            <v>1.116528187459632</v>
          </cell>
          <cell r="G59">
            <v>1.3543839444162444</v>
          </cell>
          <cell r="H59">
            <v>1.1256301841220751</v>
          </cell>
          <cell r="I59">
            <v>1.4796634648850924</v>
          </cell>
          <cell r="K59">
            <v>0.61129051614365792</v>
          </cell>
          <cell r="L59">
            <v>0.74151469684129478</v>
          </cell>
          <cell r="M59">
            <v>58.952612162425993</v>
          </cell>
          <cell r="N59">
            <v>77.494391680973393</v>
          </cell>
          <cell r="O59">
            <v>0.91638188442935309</v>
          </cell>
          <cell r="P59">
            <v>1.3541679406037517</v>
          </cell>
          <cell r="Q59">
            <v>1.2952602740744914</v>
          </cell>
          <cell r="R59">
            <v>2.2645326961139052</v>
          </cell>
          <cell r="S59">
            <v>4.7360576080099262E-2</v>
          </cell>
          <cell r="T59">
            <v>0.22445186280058818</v>
          </cell>
        </row>
        <row r="60">
          <cell r="B60" t="str">
            <v>CPA_Q86</v>
          </cell>
          <cell r="C60" t="str">
            <v>Human health services</v>
          </cell>
          <cell r="D60">
            <v>1.6564314192912495</v>
          </cell>
          <cell r="E60">
            <v>2.2600984875219305</v>
          </cell>
          <cell r="F60">
            <v>1.4170469435787914</v>
          </cell>
          <cell r="G60">
            <v>1.7189226841052017</v>
          </cell>
          <cell r="H60">
            <v>1.3878946943696533</v>
          </cell>
          <cell r="I60">
            <v>1.7365959259229169</v>
          </cell>
          <cell r="K60">
            <v>0.3219012874323034</v>
          </cell>
          <cell r="L60">
            <v>0.39047642529937743</v>
          </cell>
          <cell r="M60">
            <v>38.862389707365409</v>
          </cell>
          <cell r="N60">
            <v>48.626360422892844</v>
          </cell>
          <cell r="O60">
            <v>0.83875366013871544</v>
          </cell>
          <cell r="P60">
            <v>1.0692887189704332</v>
          </cell>
          <cell r="Q60">
            <v>1.5504628952042505</v>
          </cell>
          <cell r="R60">
            <v>2.0608749370848236</v>
          </cell>
          <cell r="S60">
            <v>0.10596850185539511</v>
          </cell>
          <cell r="T60">
            <v>0.19922352820193789</v>
          </cell>
        </row>
        <row r="61">
          <cell r="B61" t="str">
            <v>CPA_Q87_88</v>
          </cell>
          <cell r="C61" t="str">
            <v>Residential care services; social work services without accommodation</v>
          </cell>
          <cell r="D61">
            <v>1.5603742614926654</v>
          </cell>
          <cell r="E61">
            <v>2.6743408618504456</v>
          </cell>
          <cell r="F61">
            <v>1.1458524550520148</v>
          </cell>
          <cell r="G61">
            <v>1.3899552068841037</v>
          </cell>
          <cell r="H61">
            <v>1.145839649338142</v>
          </cell>
          <cell r="I61">
            <v>1.422309855666575</v>
          </cell>
          <cell r="K61">
            <v>0.59401498223641247</v>
          </cell>
          <cell r="L61">
            <v>0.72055892875770822</v>
          </cell>
          <cell r="M61">
            <v>74.675246147829327</v>
          </cell>
          <cell r="N61">
            <v>92.69302090544231</v>
          </cell>
          <cell r="O61">
            <v>0.88785450763710272</v>
          </cell>
          <cell r="P61">
            <v>1.3132683976191133</v>
          </cell>
          <cell r="Q61">
            <v>1.4941797948803719</v>
          </cell>
          <cell r="R61">
            <v>2.4360598426720479</v>
          </cell>
          <cell r="S61">
            <v>6.6194470442927505E-2</v>
          </cell>
          <cell r="T61">
            <v>0.23828102300245255</v>
          </cell>
        </row>
        <row r="62">
          <cell r="B62" t="str">
            <v>CPA_R90-92</v>
          </cell>
          <cell r="C62" t="str">
            <v>Creative, arts, entertainment, library, archive, museum, other cultural services; gambling and betting services</v>
          </cell>
          <cell r="D62">
            <v>1.7085328203796715</v>
          </cell>
          <cell r="E62">
            <v>2.4511317623921269</v>
          </cell>
          <cell r="F62">
            <v>1.4183676596689043</v>
          </cell>
          <cell r="G62">
            <v>1.7205247544225237</v>
          </cell>
          <cell r="H62">
            <v>1.3578915700287093</v>
          </cell>
          <cell r="I62">
            <v>1.6599353154683996</v>
          </cell>
          <cell r="K62">
            <v>0.39598574787307839</v>
          </cell>
          <cell r="L62">
            <v>0.48034321494131299</v>
          </cell>
          <cell r="M62">
            <v>53.99810947157372</v>
          </cell>
          <cell r="N62">
            <v>66.009224049088701</v>
          </cell>
          <cell r="O62">
            <v>0.78961525143635714</v>
          </cell>
          <cell r="P62">
            <v>1.0732071513340562</v>
          </cell>
          <cell r="Q62">
            <v>1.5607657500095899</v>
          </cell>
          <cell r="R62">
            <v>2.188647346071892</v>
          </cell>
          <cell r="S62">
            <v>0.14776408765718421</v>
          </cell>
          <cell r="T62">
            <v>0.26248143360295156</v>
          </cell>
        </row>
        <row r="63">
          <cell r="B63" t="str">
            <v>CPA_R93</v>
          </cell>
          <cell r="C63" t="str">
            <v>Sporting services and amusement and recreation services</v>
          </cell>
          <cell r="D63">
            <v>1.9245753215515702</v>
          </cell>
          <cell r="E63">
            <v>2.5339427759261515</v>
          </cell>
          <cell r="F63">
            <v>1.6730859114041519</v>
          </cell>
          <cell r="G63">
            <v>2.0295060361982404</v>
          </cell>
          <cell r="H63">
            <v>1.5571789292667553</v>
          </cell>
          <cell r="I63">
            <v>1.9102581588825138</v>
          </cell>
          <cell r="K63">
            <v>0.32494097890323387</v>
          </cell>
          <cell r="L63">
            <v>0.39416366702819977</v>
          </cell>
          <cell r="M63">
            <v>43.468493321530005</v>
          </cell>
          <cell r="N63">
            <v>53.324664533498911</v>
          </cell>
          <cell r="O63">
            <v>0.77434943634562259</v>
          </cell>
          <cell r="P63">
            <v>1.0070614217055662</v>
          </cell>
          <cell r="Q63">
            <v>1.7726850023035448</v>
          </cell>
          <cell r="R63">
            <v>2.2879168295995194</v>
          </cell>
          <cell r="S63">
            <v>0.15189026084231633</v>
          </cell>
          <cell r="T63">
            <v>0.24602588791732508</v>
          </cell>
        </row>
        <row r="64">
          <cell r="B64" t="str">
            <v>CPA_S94</v>
          </cell>
          <cell r="C64" t="str">
            <v>Services furnished by membership organisations</v>
          </cell>
          <cell r="D64">
            <v>2.2053017016167287</v>
          </cell>
          <cell r="E64">
            <v>2.9886321822652722</v>
          </cell>
          <cell r="F64">
            <v>1.450350204273692</v>
          </cell>
          <cell r="G64">
            <v>1.7593205908383109</v>
          </cell>
          <cell r="H64">
            <v>1.6728890008728816</v>
          </cell>
          <cell r="I64">
            <v>2.2270072629449733</v>
          </cell>
          <cell r="K64">
            <v>0.41770555903403128</v>
          </cell>
          <cell r="L64">
            <v>0.50669003165632809</v>
          </cell>
          <cell r="M64">
            <v>38.250636996278971</v>
          </cell>
          <cell r="N64">
            <v>50.920560992712211</v>
          </cell>
          <cell r="O64">
            <v>0.66932945008213285</v>
          </cell>
          <cell r="P64">
            <v>0.96847636059735487</v>
          </cell>
          <cell r="Q64">
            <v>1.9648691366018269</v>
          </cell>
          <cell r="R64">
            <v>2.6271900269345911</v>
          </cell>
          <cell r="S64">
            <v>0.24043268483541727</v>
          </cell>
          <cell r="T64">
            <v>0.36144227514657096</v>
          </cell>
        </row>
        <row r="65">
          <cell r="B65" t="str">
            <v>CPA_S95</v>
          </cell>
          <cell r="C65" t="str">
            <v>Repair services of computers and personal and household goods</v>
          </cell>
          <cell r="D65">
            <v>1.4121305943500553</v>
          </cell>
          <cell r="E65">
            <v>2.0781398038243912</v>
          </cell>
          <cell r="F65">
            <v>1.1658557865883428</v>
          </cell>
          <cell r="G65">
            <v>1.41421987961868</v>
          </cell>
          <cell r="H65">
            <v>1.1920552480220488</v>
          </cell>
          <cell r="I65">
            <v>1.6047437177536736</v>
          </cell>
          <cell r="K65">
            <v>0.35514480291251155</v>
          </cell>
          <cell r="L65">
            <v>0.43080185920068226</v>
          </cell>
          <cell r="M65">
            <v>31.115964491318078</v>
          </cell>
          <cell r="N65">
            <v>41.888283804078753</v>
          </cell>
          <cell r="O65">
            <v>0.88005062988286442</v>
          </cell>
          <cell r="P65">
            <v>1.1343935953499815</v>
          </cell>
          <cell r="Q65">
            <v>1.3089933011659682</v>
          </cell>
          <cell r="R65">
            <v>1.8721168147864928</v>
          </cell>
          <cell r="S65">
            <v>0.10313733530551372</v>
          </cell>
          <cell r="T65">
            <v>0.20602303115539147</v>
          </cell>
        </row>
        <row r="66">
          <cell r="B66" t="str">
            <v>CPA_S96</v>
          </cell>
          <cell r="C66" t="str">
            <v>Other personal services</v>
          </cell>
          <cell r="D66">
            <v>1.5283325400518348</v>
          </cell>
          <cell r="E66">
            <v>1.8937225723360256</v>
          </cell>
          <cell r="F66">
            <v>1.5726600342671189</v>
          </cell>
          <cell r="G66">
            <v>1.9076862764053557</v>
          </cell>
          <cell r="H66">
            <v>1.2918480568593864</v>
          </cell>
          <cell r="I66">
            <v>1.4920411421721635</v>
          </cell>
          <cell r="K66">
            <v>0.19484170662472766</v>
          </cell>
          <cell r="L66">
            <v>0.23634914202713064</v>
          </cell>
          <cell r="M66">
            <v>38.137133137187618</v>
          </cell>
          <cell r="N66">
            <v>44.047108623220154</v>
          </cell>
          <cell r="O66">
            <v>0.88647656113066453</v>
          </cell>
          <cell r="P66">
            <v>1.0260157492398461</v>
          </cell>
          <cell r="Q66">
            <v>1.4401976167590114</v>
          </cell>
          <cell r="R66">
            <v>1.7491418714250859</v>
          </cell>
          <cell r="S66">
            <v>8.8134938886844191E-2</v>
          </cell>
          <cell r="T66">
            <v>0.14458071650280213</v>
          </cell>
        </row>
        <row r="67">
          <cell r="B67" t="str">
            <v>CPA_T</v>
          </cell>
          <cell r="C67" t="str">
            <v>Services of households as employers; undifferentiated goods and services produced by households for own use</v>
          </cell>
          <cell r="D67">
            <v>1</v>
          </cell>
          <cell r="E67">
            <v>1.1564153316833126</v>
          </cell>
          <cell r="F67">
            <v>1</v>
          </cell>
          <cell r="G67">
            <v>1.2130315737910669</v>
          </cell>
          <cell r="H67">
            <v>1</v>
          </cell>
          <cell r="I67">
            <v>1.0672407865899576</v>
          </cell>
          <cell r="K67">
            <v>8.3407393400775257E-2</v>
          </cell>
          <cell r="L67">
            <v>0.10117580168275304</v>
          </cell>
          <cell r="M67">
            <v>37.624914216712497</v>
          </cell>
          <cell r="N67">
            <v>40.15484304402392</v>
          </cell>
          <cell r="O67">
            <v>1</v>
          </cell>
          <cell r="P67">
            <v>1.0597336174018619</v>
          </cell>
          <cell r="Q67">
            <v>1</v>
          </cell>
          <cell r="R67">
            <v>1.1322521519351767</v>
          </cell>
          <cell r="S67">
            <v>0</v>
          </cell>
          <cell r="T67">
            <v>2.4163179747212177E-2</v>
          </cell>
        </row>
        <row r="68">
          <cell r="B68" t="str">
            <v>CPA_U</v>
          </cell>
          <cell r="C68" t="str">
            <v>Services provided by extraterritorial organisations and bodies</v>
          </cell>
          <cell r="D68">
            <v>1</v>
          </cell>
          <cell r="E68">
            <v>1</v>
          </cell>
          <cell r="F68">
            <v>1</v>
          </cell>
          <cell r="G68">
            <v>1</v>
          </cell>
          <cell r="H68">
            <v>1</v>
          </cell>
          <cell r="I68">
            <v>1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EMPL"/>
      <sheetName val="USE_Data"/>
      <sheetName val="Sets"/>
      <sheetName val="Dimensions"/>
      <sheetName val="unit"/>
      <sheetName val="stk_flow"/>
      <sheetName val="induse"/>
      <sheetName val="prod_na"/>
      <sheetName val="SIOT_Eurostat"/>
      <sheetName val="ID_TypeI"/>
      <sheetName val="TypeI"/>
      <sheetName val="INVERSE_TypeI"/>
      <sheetName val="ID_TypeII"/>
      <sheetName val="TypeII"/>
      <sheetName val="INVERSE_TypeII"/>
      <sheetName val="Output"/>
      <sheetName val="Import"/>
      <sheetName val="Income"/>
      <sheetName val="VA"/>
      <sheetName val="Employment"/>
      <sheetName val="Multiplie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4">
          <cell r="B4" t="str">
            <v>CPA_A01</v>
          </cell>
          <cell r="C4" t="str">
            <v>Products of agriculture, hunting and related services</v>
          </cell>
          <cell r="D4">
            <v>1.7878278093357429</v>
          </cell>
          <cell r="E4">
            <v>2.0641997735187045</v>
          </cell>
          <cell r="F4">
            <v>2.258274334130383</v>
          </cell>
          <cell r="G4">
            <v>2.8693943375111335</v>
          </cell>
          <cell r="H4">
            <v>1.2481612398487902</v>
          </cell>
          <cell r="I4">
            <v>1.323841378774409</v>
          </cell>
          <cell r="K4">
            <v>0.15211090730025104</v>
          </cell>
          <cell r="L4">
            <v>0.19327420476976542</v>
          </cell>
          <cell r="M4">
            <v>56.937404425589001</v>
          </cell>
          <cell r="N4">
            <v>60.389707332795716</v>
          </cell>
          <cell r="O4">
            <v>0.4784326900726289</v>
          </cell>
          <cell r="P4">
            <v>0.60501443948911349</v>
          </cell>
          <cell r="Q4">
            <v>1.3028785215527006</v>
          </cell>
          <cell r="R4">
            <v>1.5413500242041887</v>
          </cell>
          <cell r="S4">
            <v>0.48495067935299779</v>
          </cell>
          <cell r="T4">
            <v>0.52285124447859876</v>
          </cell>
        </row>
        <row r="5">
          <cell r="B5" t="str">
            <v>CPA_A02</v>
          </cell>
          <cell r="C5" t="str">
            <v>Products of forestry, logging and related services</v>
          </cell>
          <cell r="D5">
            <v>1.3435523944640446</v>
          </cell>
          <cell r="E5">
            <v>1.5447717715132743</v>
          </cell>
          <cell r="F5">
            <v>1.8511390120611604</v>
          </cell>
          <cell r="G5">
            <v>2.3520826140902225</v>
          </cell>
          <cell r="H5">
            <v>1.4937769129212837</v>
          </cell>
          <cell r="I5">
            <v>1.7938452473243418</v>
          </cell>
          <cell r="K5">
            <v>0.11074807135316696</v>
          </cell>
          <cell r="L5">
            <v>0.14071801819127835</v>
          </cell>
          <cell r="M5">
            <v>12.512678452192668</v>
          </cell>
          <cell r="N5">
            <v>15.026212132886492</v>
          </cell>
          <cell r="O5">
            <v>0.74424452159074972</v>
          </cell>
          <cell r="P5">
            <v>0.8364054643212685</v>
          </cell>
          <cell r="Q5">
            <v>1.1148897388721986</v>
          </cell>
          <cell r="R5">
            <v>1.2885147566969426</v>
          </cell>
          <cell r="S5">
            <v>0.22866273660687705</v>
          </cell>
          <cell r="T5">
            <v>0.25625717125560465</v>
          </cell>
        </row>
        <row r="6">
          <cell r="B6" t="str">
            <v>CPA_A03</v>
          </cell>
          <cell r="C6" t="str">
            <v>Fish and other fishing products; aquaculture products; support services to fishing</v>
          </cell>
          <cell r="D6">
            <v>1.4258689601868269</v>
          </cell>
          <cell r="E6">
            <v>1.766937465819294</v>
          </cell>
          <cell r="F6">
            <v>1.4449516215045914</v>
          </cell>
          <cell r="G6">
            <v>1.8359753454486289</v>
          </cell>
          <cell r="H6">
            <v>1.2620810993700871</v>
          </cell>
          <cell r="I6">
            <v>1.4986642032389685</v>
          </cell>
          <cell r="K6">
            <v>0.18771889542656384</v>
          </cell>
          <cell r="L6">
            <v>0.2385182027887883</v>
          </cell>
          <cell r="M6">
            <v>22.727939513214896</v>
          </cell>
          <cell r="N6">
            <v>26.988399857058326</v>
          </cell>
          <cell r="O6">
            <v>0.44953588660955529</v>
          </cell>
          <cell r="P6">
            <v>0.60574944554074606</v>
          </cell>
          <cell r="Q6">
            <v>0.90293757546166775</v>
          </cell>
          <cell r="R6">
            <v>1.1972334143530083</v>
          </cell>
          <cell r="S6">
            <v>0.52293150226177521</v>
          </cell>
          <cell r="T6">
            <v>0.56970429684761548</v>
          </cell>
        </row>
        <row r="7">
          <cell r="B7" t="str">
            <v>CPA_B</v>
          </cell>
          <cell r="C7" t="str">
            <v>Mining and quarrying</v>
          </cell>
          <cell r="D7">
            <v>1.1240771502272735</v>
          </cell>
          <cell r="E7">
            <v>1.1890926968431557</v>
          </cell>
          <cell r="F7">
            <v>1.5899294170693963</v>
          </cell>
          <cell r="G7">
            <v>2.0201861206282938</v>
          </cell>
          <cell r="H7">
            <v>1.6551074316188277</v>
          </cell>
          <cell r="I7">
            <v>2.2002190058853479</v>
          </cell>
          <cell r="K7">
            <v>3.5783563696845891E-2</v>
          </cell>
          <cell r="L7">
            <v>4.5467086746676197E-2</v>
          </cell>
          <cell r="M7">
            <v>2.4658855313892776</v>
          </cell>
          <cell r="N7">
            <v>3.2780278239665788</v>
          </cell>
          <cell r="O7">
            <v>0.10020145767718099</v>
          </cell>
          <cell r="P7">
            <v>0.12997937547082186</v>
          </cell>
          <cell r="Q7">
            <v>0.22999001328640475</v>
          </cell>
          <cell r="R7">
            <v>0.28608960769726577</v>
          </cell>
          <cell r="S7">
            <v>0.89408715957815732</v>
          </cell>
          <cell r="T7">
            <v>0.90300313615333794</v>
          </cell>
        </row>
        <row r="8">
          <cell r="B8" t="str">
            <v>CPA_C10-12</v>
          </cell>
          <cell r="C8" t="str">
            <v>Food, beverages and tobacco products</v>
          </cell>
          <cell r="D8">
            <v>2.0072536275582697</v>
          </cell>
          <cell r="E8">
            <v>2.3097923488214538</v>
          </cell>
          <cell r="F8">
            <v>2.8762555110877694</v>
          </cell>
          <cell r="G8">
            <v>3.6546096955614353</v>
          </cell>
          <cell r="H8">
            <v>4.7108444041960027</v>
          </cell>
          <cell r="I8">
            <v>5.5265313439983279</v>
          </cell>
          <cell r="K8">
            <v>0.16651269068064783</v>
          </cell>
          <cell r="L8">
            <v>0.21157330822996837</v>
          </cell>
          <cell r="M8">
            <v>21.825848038515996</v>
          </cell>
          <cell r="N8">
            <v>25.605013230062188</v>
          </cell>
          <cell r="O8">
            <v>0.4943304373595418</v>
          </cell>
          <cell r="P8">
            <v>0.63289688246526832</v>
          </cell>
          <cell r="Q8">
            <v>1.5200132607806656</v>
          </cell>
          <cell r="R8">
            <v>1.7810631240805828</v>
          </cell>
          <cell r="S8">
            <v>0.48724072994489165</v>
          </cell>
          <cell r="T8">
            <v>0.52872970131052743</v>
          </cell>
        </row>
        <row r="9">
          <cell r="B9" t="str">
            <v>CPA_C13-15</v>
          </cell>
          <cell r="C9" t="str">
            <v>Textiles, wearing apparel, leather and related products</v>
          </cell>
          <cell r="D9">
            <v>1.7411959535004478</v>
          </cell>
          <cell r="E9">
            <v>2.1334102687242846</v>
          </cell>
          <cell r="F9">
            <v>1.7320959936648572</v>
          </cell>
          <cell r="G9">
            <v>2.2008249224342085</v>
          </cell>
          <cell r="H9">
            <v>1.6087859255296717</v>
          </cell>
          <cell r="I9">
            <v>1.9676923795316397</v>
          </cell>
          <cell r="K9">
            <v>0.21586876773560343</v>
          </cell>
          <cell r="L9">
            <v>0.27428581657443779</v>
          </cell>
          <cell r="M9">
            <v>21.96116321949436</v>
          </cell>
          <cell r="N9">
            <v>26.860511909576985</v>
          </cell>
          <cell r="O9">
            <v>0.48035337763094138</v>
          </cell>
          <cell r="P9">
            <v>0.65999234468027246</v>
          </cell>
          <cell r="Q9">
            <v>1.2307959320379052</v>
          </cell>
          <cell r="R9">
            <v>1.5692236643491828</v>
          </cell>
          <cell r="S9">
            <v>0.51040099932185079</v>
          </cell>
          <cell r="T9">
            <v>0.56418772925040928</v>
          </cell>
        </row>
        <row r="10">
          <cell r="B10" t="str">
            <v>CPA_C16</v>
          </cell>
          <cell r="C10" t="str">
            <v>Wood and of products of wood and cork, except furniture; articles of straw and plaiting materials</v>
          </cell>
          <cell r="D10">
            <v>2.1339657028175942</v>
          </cell>
          <cell r="E10">
            <v>2.5389894824122212</v>
          </cell>
          <cell r="F10">
            <v>2.2374052038183341</v>
          </cell>
          <cell r="G10">
            <v>2.8428777343504104</v>
          </cell>
          <cell r="H10">
            <v>2.1409275801253966</v>
          </cell>
          <cell r="I10">
            <v>2.7246051792166175</v>
          </cell>
          <cell r="K10">
            <v>0.22291890125125041</v>
          </cell>
          <cell r="L10">
            <v>0.28324381290055023</v>
          </cell>
          <cell r="M10">
            <v>18.55770992609429</v>
          </cell>
          <cell r="N10">
            <v>23.617068157006337</v>
          </cell>
          <cell r="O10">
            <v>0.64238045091249396</v>
          </cell>
          <cell r="P10">
            <v>0.82788630975722211</v>
          </cell>
          <cell r="Q10">
            <v>1.7955221081694168</v>
          </cell>
          <cell r="R10">
            <v>2.1450026700457121</v>
          </cell>
          <cell r="S10">
            <v>0.33844371674225848</v>
          </cell>
          <cell r="T10">
            <v>0.39398708627803769</v>
          </cell>
        </row>
        <row r="11">
          <cell r="B11" t="str">
            <v>CPA_C17</v>
          </cell>
          <cell r="C11" t="str">
            <v>Paper and paper products</v>
          </cell>
          <cell r="D11">
            <v>2.1624495382727651</v>
          </cell>
          <cell r="E11">
            <v>2.4308009468625138</v>
          </cell>
          <cell r="F11">
            <v>3.4917529419640143</v>
          </cell>
          <cell r="G11">
            <v>4.4366691717804887</v>
          </cell>
          <cell r="H11">
            <v>4.4542623309907379</v>
          </cell>
          <cell r="I11">
            <v>5.981026521723261</v>
          </cell>
          <cell r="K11">
            <v>0.14769651602166248</v>
          </cell>
          <cell r="L11">
            <v>0.18766521867498329</v>
          </cell>
          <cell r="M11">
            <v>9.7796342716195621</v>
          </cell>
          <cell r="N11">
            <v>13.131748335599315</v>
          </cell>
          <cell r="O11">
            <v>0.51117147643647742</v>
          </cell>
          <cell r="P11">
            <v>0.63407971301571653</v>
          </cell>
          <cell r="Q11">
            <v>1.6919445145549998</v>
          </cell>
          <cell r="R11">
            <v>1.9234953660830374</v>
          </cell>
          <cell r="S11">
            <v>0.47050520285916242</v>
          </cell>
          <cell r="T11">
            <v>0.50730586050860993</v>
          </cell>
        </row>
        <row r="12">
          <cell r="B12" t="str">
            <v>CPA_C18</v>
          </cell>
          <cell r="C12" t="str">
            <v>Printing and recording services</v>
          </cell>
          <cell r="D12">
            <v>2.0532681872235141</v>
          </cell>
          <cell r="E12">
            <v>2.6707847555567739</v>
          </cell>
          <cell r="F12">
            <v>1.573189959335251</v>
          </cell>
          <cell r="G12">
            <v>1.9989167360768119</v>
          </cell>
          <cell r="H12">
            <v>1.5405667470237496</v>
          </cell>
          <cell r="I12">
            <v>2.040869279626234</v>
          </cell>
          <cell r="K12">
            <v>0.3398716861885665</v>
          </cell>
          <cell r="L12">
            <v>0.43184562525941927</v>
          </cell>
          <cell r="M12">
            <v>23.752610186812557</v>
          </cell>
          <cell r="N12">
            <v>31.46632402319117</v>
          </cell>
          <cell r="O12">
            <v>0.77350776213339201</v>
          </cell>
          <cell r="P12">
            <v>1.0563379245356157</v>
          </cell>
          <cell r="Q12">
            <v>1.844149966111261</v>
          </cell>
          <cell r="R12">
            <v>2.3769829703487524</v>
          </cell>
          <cell r="S12">
            <v>0.20911840172726884</v>
          </cell>
          <cell r="T12">
            <v>0.2938021972904053</v>
          </cell>
        </row>
        <row r="13">
          <cell r="B13" t="str">
            <v>CPA_C19</v>
          </cell>
          <cell r="C13" t="str">
            <v>Coke and refined petroleum products</v>
          </cell>
          <cell r="D13">
            <v>1.91894893241716</v>
          </cell>
          <cell r="E13">
            <v>2.0075421001740912</v>
          </cell>
          <cell r="F13">
            <v>6.7426386258229662</v>
          </cell>
          <cell r="G13">
            <v>8.5672891023094113</v>
          </cell>
          <cell r="H13">
            <v>20.142966427228647</v>
          </cell>
          <cell r="I13">
            <v>27.84652139258786</v>
          </cell>
          <cell r="K13">
            <v>4.8760326207288471E-2</v>
          </cell>
          <cell r="L13">
            <v>6.1955539147668201E-2</v>
          </cell>
          <cell r="M13">
            <v>2.8936592130997871</v>
          </cell>
          <cell r="N13">
            <v>4.0003215748559668</v>
          </cell>
          <cell r="O13">
            <v>0.16119997691301982</v>
          </cell>
          <cell r="P13">
            <v>0.20177673437889856</v>
          </cell>
          <cell r="Q13">
            <v>1.0865555683483901</v>
          </cell>
          <cell r="R13">
            <v>1.1629994504263297</v>
          </cell>
          <cell r="S13">
            <v>0.83239461245571844</v>
          </cell>
          <cell r="T13">
            <v>0.84454393134260874</v>
          </cell>
        </row>
        <row r="14">
          <cell r="B14" t="str">
            <v>CPA_C20</v>
          </cell>
          <cell r="C14" t="str">
            <v>Chemicals and chemical products</v>
          </cell>
          <cell r="D14">
            <v>1.5931306127029683</v>
          </cell>
          <cell r="E14">
            <v>1.7251945175630643</v>
          </cell>
          <cell r="F14">
            <v>2.8914639336924686</v>
          </cell>
          <cell r="G14">
            <v>3.6739337258817799</v>
          </cell>
          <cell r="H14">
            <v>4.5885955267928589</v>
          </cell>
          <cell r="I14">
            <v>6.0929530768312112</v>
          </cell>
          <cell r="K14">
            <v>7.268595586122617E-2</v>
          </cell>
          <cell r="L14">
            <v>9.2355772287117013E-2</v>
          </cell>
          <cell r="M14">
            <v>5.0318507457571249</v>
          </cell>
          <cell r="N14">
            <v>6.6815282158776164</v>
          </cell>
          <cell r="O14">
            <v>0.22800973381905346</v>
          </cell>
          <cell r="P14">
            <v>0.28849662206541815</v>
          </cell>
          <cell r="Q14">
            <v>0.8305454345335882</v>
          </cell>
          <cell r="R14">
            <v>0.94449866394712334</v>
          </cell>
          <cell r="S14">
            <v>0.76258530021430115</v>
          </cell>
          <cell r="T14">
            <v>0.78069602516315229</v>
          </cell>
        </row>
        <row r="15">
          <cell r="B15" t="str">
            <v>CPA_C21</v>
          </cell>
          <cell r="C15" t="str">
            <v>Basic pharmaceutical products and pharmaceutical preparations</v>
          </cell>
          <cell r="D15">
            <v>1.2848410214776838</v>
          </cell>
          <cell r="E15">
            <v>1.4261973803952808</v>
          </cell>
          <cell r="F15">
            <v>1.7281257274058937</v>
          </cell>
          <cell r="G15">
            <v>2.1957802476798141</v>
          </cell>
          <cell r="H15">
            <v>2.3351432764286413</v>
          </cell>
          <cell r="I15">
            <v>3.4053843862129711</v>
          </cell>
          <cell r="K15">
            <v>7.780038062537023E-2</v>
          </cell>
          <cell r="L15">
            <v>9.8854230528468354E-2</v>
          </cell>
          <cell r="M15">
            <v>3.8526731167376229</v>
          </cell>
          <cell r="N15">
            <v>5.6184273613335556</v>
          </cell>
          <cell r="O15">
            <v>0.22988241014955244</v>
          </cell>
          <cell r="P15">
            <v>0.29462535633018816</v>
          </cell>
          <cell r="Q15">
            <v>0.51897012820828115</v>
          </cell>
          <cell r="R15">
            <v>0.64094148452902022</v>
          </cell>
          <cell r="S15">
            <v>0.76587386667112567</v>
          </cell>
          <cell r="T15">
            <v>0.78525892225341865</v>
          </cell>
        </row>
        <row r="16">
          <cell r="B16" t="str">
            <v>CPA_C22</v>
          </cell>
          <cell r="C16" t="str">
            <v>Rubber and plastic products</v>
          </cell>
          <cell r="D16">
            <v>1.7795293118071633</v>
          </cell>
          <cell r="E16">
            <v>2.033907410865603</v>
          </cell>
          <cell r="F16">
            <v>2.0575958650089605</v>
          </cell>
          <cell r="G16">
            <v>2.6144095226661519</v>
          </cell>
          <cell r="H16">
            <v>2.3300530271634488</v>
          </cell>
          <cell r="I16">
            <v>3.0887687447817127</v>
          </cell>
          <cell r="K16">
            <v>0.14000581990826108</v>
          </cell>
          <cell r="L16">
            <v>0.17789331472788805</v>
          </cell>
          <cell r="M16">
            <v>9.7584614359543345</v>
          </cell>
          <cell r="N16">
            <v>12.936027776684176</v>
          </cell>
          <cell r="O16">
            <v>0.40435648759374282</v>
          </cell>
          <cell r="P16">
            <v>0.52086477701900635</v>
          </cell>
          <cell r="Q16">
            <v>1.1938430969508804</v>
          </cell>
          <cell r="R16">
            <v>1.4133368784689533</v>
          </cell>
          <cell r="S16">
            <v>0.58568633730502095</v>
          </cell>
          <cell r="T16">
            <v>0.62057075019542784</v>
          </cell>
        </row>
        <row r="17">
          <cell r="B17" t="str">
            <v>CPA_C23</v>
          </cell>
          <cell r="C17" t="str">
            <v>Other non-metallic mineral products</v>
          </cell>
          <cell r="D17">
            <v>1.9886477920945309</v>
          </cell>
          <cell r="E17">
            <v>2.4254537873481103</v>
          </cell>
          <cell r="F17">
            <v>1.9156525498653136</v>
          </cell>
          <cell r="G17">
            <v>2.4340543999225805</v>
          </cell>
          <cell r="H17">
            <v>1.919647861480692</v>
          </cell>
          <cell r="I17">
            <v>2.5432575276478024</v>
          </cell>
          <cell r="K17">
            <v>0.24041134725309996</v>
          </cell>
          <cell r="L17">
            <v>0.30546995467098975</v>
          </cell>
          <cell r="M17">
            <v>16.796246146689406</v>
          </cell>
          <cell r="N17">
            <v>22.252612213910922</v>
          </cell>
          <cell r="O17">
            <v>0.574281651716118</v>
          </cell>
          <cell r="P17">
            <v>0.7743441551551542</v>
          </cell>
          <cell r="Q17">
            <v>1.5833764496252445</v>
          </cell>
          <cell r="R17">
            <v>1.9602807509108184</v>
          </cell>
          <cell r="S17">
            <v>0.40527155858203073</v>
          </cell>
          <cell r="T17">
            <v>0.46517341628059816</v>
          </cell>
        </row>
        <row r="18">
          <cell r="B18" t="str">
            <v>CPA_C24</v>
          </cell>
          <cell r="C18" t="str">
            <v>Basic metals</v>
          </cell>
          <cell r="D18">
            <v>1.7084633234646631</v>
          </cell>
          <cell r="E18">
            <v>1.8772828366375458</v>
          </cell>
          <cell r="F18">
            <v>3.7983657763351597</v>
          </cell>
          <cell r="G18">
            <v>4.8262556438295539</v>
          </cell>
          <cell r="H18">
            <v>4.5464215205944054</v>
          </cell>
          <cell r="I18">
            <v>6.1271488535604304</v>
          </cell>
          <cell r="K18">
            <v>9.291568120749738E-2</v>
          </cell>
          <cell r="L18">
            <v>0.11805993872991945</v>
          </cell>
          <cell r="M18">
            <v>6.0652720913319955</v>
          </cell>
          <cell r="N18">
            <v>8.1740825773845511</v>
          </cell>
          <cell r="O18">
            <v>0.2432512976087205</v>
          </cell>
          <cell r="P18">
            <v>0.32057270528564408</v>
          </cell>
          <cell r="Q18">
            <v>0.96016551623677637</v>
          </cell>
          <cell r="R18">
            <v>1.1058338480527301</v>
          </cell>
          <cell r="S18">
            <v>0.74829840615170728</v>
          </cell>
          <cell r="T18">
            <v>0.77144965078824856</v>
          </cell>
        </row>
        <row r="19">
          <cell r="B19" t="str">
            <v>CPA_C25</v>
          </cell>
          <cell r="C19" t="str">
            <v>Fabricated metal products, except machinery and equipment</v>
          </cell>
          <cell r="D19">
            <v>1.9577333530866652</v>
          </cell>
          <cell r="E19">
            <v>2.4349550975362888</v>
          </cell>
          <cell r="F19">
            <v>1.7196220524403214</v>
          </cell>
          <cell r="G19">
            <v>2.1849753616544665</v>
          </cell>
          <cell r="H19">
            <v>1.6873552984441333</v>
          </cell>
          <cell r="I19">
            <v>2.2403796646178757</v>
          </cell>
          <cell r="K19">
            <v>0.26265555823015674</v>
          </cell>
          <cell r="L19">
            <v>0.33373375418166734</v>
          </cell>
          <cell r="M19">
            <v>18.188521832217692</v>
          </cell>
          <cell r="N19">
            <v>24.149741598543329</v>
          </cell>
          <cell r="O19">
            <v>0.52294010955158965</v>
          </cell>
          <cell r="P19">
            <v>0.74151352183891472</v>
          </cell>
          <cell r="Q19">
            <v>1.4940684096905581</v>
          </cell>
          <cell r="R19">
            <v>1.9058460182960664</v>
          </cell>
          <cell r="S19">
            <v>0.46366512953970562</v>
          </cell>
          <cell r="T19">
            <v>0.52910944426365591</v>
          </cell>
        </row>
        <row r="20">
          <cell r="B20" t="str">
            <v>CPA_C26</v>
          </cell>
          <cell r="C20" t="str">
            <v>Computer, electronic and optical products</v>
          </cell>
          <cell r="D20">
            <v>1.3446143162930053</v>
          </cell>
          <cell r="E20">
            <v>1.5241090631488086</v>
          </cell>
          <cell r="F20">
            <v>2.5936974489947113</v>
          </cell>
          <cell r="G20">
            <v>3.295587547041043</v>
          </cell>
          <cell r="H20">
            <v>3.9865128052932457</v>
          </cell>
          <cell r="I20">
            <v>5.2751478585503717</v>
          </cell>
          <cell r="K20">
            <v>9.8791166754490567E-2</v>
          </cell>
          <cell r="L20">
            <v>0.12552541123867145</v>
          </cell>
          <cell r="M20">
            <v>6.9363320395434407</v>
          </cell>
          <cell r="N20">
            <v>9.178492304353794</v>
          </cell>
          <cell r="O20">
            <v>0.17414728816005398</v>
          </cell>
          <cell r="P20">
            <v>0.25635808380007497</v>
          </cell>
          <cell r="Q20">
            <v>0.52167283545050991</v>
          </cell>
          <cell r="R20">
            <v>0.67655244535339765</v>
          </cell>
          <cell r="S20">
            <v>0.82294151584131281</v>
          </cell>
          <cell r="T20">
            <v>0.84755672007529947</v>
          </cell>
        </row>
        <row r="21">
          <cell r="B21" t="str">
            <v>CPA_C27</v>
          </cell>
          <cell r="C21" t="str">
            <v>Electrical equipment</v>
          </cell>
          <cell r="D21">
            <v>1.7304180005481182</v>
          </cell>
          <cell r="E21">
            <v>1.9667805111177101</v>
          </cell>
          <cell r="F21">
            <v>2.1285218405327559</v>
          </cell>
          <cell r="G21">
            <v>2.7045290398012556</v>
          </cell>
          <cell r="H21">
            <v>2.32772171029394</v>
          </cell>
          <cell r="I21">
            <v>3.1520247951452038</v>
          </cell>
          <cell r="K21">
            <v>0.13009031520543199</v>
          </cell>
          <cell r="L21">
            <v>0.16529453847742903</v>
          </cell>
          <cell r="M21">
            <v>8.3375343316014732</v>
          </cell>
          <cell r="N21">
            <v>11.290058784674754</v>
          </cell>
          <cell r="O21">
            <v>0.27733945678529004</v>
          </cell>
          <cell r="P21">
            <v>0.38559638571374161</v>
          </cell>
          <cell r="Q21">
            <v>1.0149151478213523</v>
          </cell>
          <cell r="R21">
            <v>1.218863921108263</v>
          </cell>
          <cell r="S21">
            <v>0.71550299196452116</v>
          </cell>
          <cell r="T21">
            <v>0.74791681784435193</v>
          </cell>
        </row>
        <row r="22">
          <cell r="B22" t="str">
            <v>CPA_C28</v>
          </cell>
          <cell r="C22" t="str">
            <v>Machinery and equipment n.e.c.</v>
          </cell>
          <cell r="D22">
            <v>1.4464413616313612</v>
          </cell>
          <cell r="E22">
            <v>1.6237605646658446</v>
          </cell>
          <cell r="F22">
            <v>1.7894678757731803</v>
          </cell>
          <cell r="G22">
            <v>2.2737224226032353</v>
          </cell>
          <cell r="H22">
            <v>1.8644733838879228</v>
          </cell>
          <cell r="I22">
            <v>2.5176815185597161</v>
          </cell>
          <cell r="K22">
            <v>9.7593780668275565E-2</v>
          </cell>
          <cell r="L22">
            <v>0.12400399605732114</v>
          </cell>
          <cell r="M22">
            <v>6.3223026684752943</v>
          </cell>
          <cell r="N22">
            <v>8.5372871078313342</v>
          </cell>
          <cell r="O22">
            <v>0.23590168004455211</v>
          </cell>
          <cell r="P22">
            <v>0.31711604993043008</v>
          </cell>
          <cell r="Q22">
            <v>0.68766118421488309</v>
          </cell>
          <cell r="R22">
            <v>0.84066359501152987</v>
          </cell>
          <cell r="S22">
            <v>0.75878029736927699</v>
          </cell>
          <cell r="T22">
            <v>0.78309715607271335</v>
          </cell>
        </row>
        <row r="23">
          <cell r="B23" t="str">
            <v>CPA_C29</v>
          </cell>
          <cell r="C23" t="str">
            <v>Motor vehicles, trailers and semi-trailers</v>
          </cell>
          <cell r="D23">
            <v>1.6909116264586532</v>
          </cell>
          <cell r="E23">
            <v>1.8597948982087915</v>
          </cell>
          <cell r="F23">
            <v>2.566057178478244</v>
          </cell>
          <cell r="G23">
            <v>3.2604674402813965</v>
          </cell>
          <cell r="H23">
            <v>3.050636407791536</v>
          </cell>
          <cell r="I23">
            <v>4.0798341725658194</v>
          </cell>
          <cell r="K23">
            <v>9.2950772954459054E-2</v>
          </cell>
          <cell r="L23">
            <v>0.11810452678483518</v>
          </cell>
          <cell r="M23">
            <v>6.2530680862337116</v>
          </cell>
          <cell r="N23">
            <v>8.3626750131346235</v>
          </cell>
          <cell r="O23">
            <v>0.20230430386335937</v>
          </cell>
          <cell r="P23">
            <v>0.27965491375069196</v>
          </cell>
          <cell r="Q23">
            <v>0.89716448344323119</v>
          </cell>
          <cell r="R23">
            <v>1.0428878302596012</v>
          </cell>
          <cell r="S23">
            <v>0.79374814233516311</v>
          </cell>
          <cell r="T23">
            <v>0.81690813057244072</v>
          </cell>
        </row>
        <row r="24">
          <cell r="B24" t="str">
            <v>CPA_C30</v>
          </cell>
          <cell r="C24" t="str">
            <v>Other transport equipment</v>
          </cell>
          <cell r="D24">
            <v>1.5646426096246755</v>
          </cell>
          <cell r="E24">
            <v>1.7473432762642924</v>
          </cell>
          <cell r="F24">
            <v>2.3223704143440633</v>
          </cell>
          <cell r="G24">
            <v>2.9508356960042845</v>
          </cell>
          <cell r="H24">
            <v>2.3833702008240358</v>
          </cell>
          <cell r="I24">
            <v>3.196132796283627</v>
          </cell>
          <cell r="K24">
            <v>0.1005556560307069</v>
          </cell>
          <cell r="L24">
            <v>0.12776739551013691</v>
          </cell>
          <cell r="M24">
            <v>6.6924145918809801</v>
          </cell>
          <cell r="N24">
            <v>8.9746216328636201</v>
          </cell>
          <cell r="O24">
            <v>0.23382048195924726</v>
          </cell>
          <cell r="P24">
            <v>0.31749962818223648</v>
          </cell>
          <cell r="Q24">
            <v>0.80391417136893084</v>
          </cell>
          <cell r="R24">
            <v>0.96156005501628627</v>
          </cell>
          <cell r="S24">
            <v>0.76073702028204904</v>
          </cell>
          <cell r="T24">
            <v>0.78579187175707654</v>
          </cell>
        </row>
        <row r="25">
          <cell r="B25" t="str">
            <v>CPA_C31_32</v>
          </cell>
          <cell r="C25" t="str">
            <v>Furniture and other manufactured goods</v>
          </cell>
          <cell r="D25">
            <v>1.6738130833276632</v>
          </cell>
          <cell r="E25">
            <v>2.0108735939241855</v>
          </cell>
          <cell r="F25">
            <v>1.7394458449906716</v>
          </cell>
          <cell r="G25">
            <v>2.2101637443200617</v>
          </cell>
          <cell r="H25">
            <v>1.5092921775368846</v>
          </cell>
          <cell r="I25">
            <v>1.8772975642023098</v>
          </cell>
          <cell r="K25">
            <v>0.18551295618386618</v>
          </cell>
          <cell r="L25">
            <v>0.2357153061361425</v>
          </cell>
          <cell r="M25">
            <v>17.267995575355325</v>
          </cell>
          <cell r="N25">
            <v>21.478390012710836</v>
          </cell>
          <cell r="O25">
            <v>0.44312195820004352</v>
          </cell>
          <cell r="P25">
            <v>0.5974998062449931</v>
          </cell>
          <cell r="Q25">
            <v>1.1267652192470459</v>
          </cell>
          <cell r="R25">
            <v>1.4176027022893525</v>
          </cell>
          <cell r="S25">
            <v>0.54704802132005725</v>
          </cell>
          <cell r="T25">
            <v>0.59327117521664718</v>
          </cell>
        </row>
        <row r="26">
          <cell r="B26" t="str">
            <v>CPA_C33</v>
          </cell>
          <cell r="C26" t="str">
            <v>Repair and installation services of machinery and equipment</v>
          </cell>
          <cell r="D26">
            <v>1.9158151596289954</v>
          </cell>
          <cell r="E26">
            <v>2.5599693415609615</v>
          </cell>
          <cell r="F26">
            <v>1.6239286479215209</v>
          </cell>
          <cell r="G26">
            <v>2.0633860095932399</v>
          </cell>
          <cell r="H26">
            <v>1.7382999978757145</v>
          </cell>
          <cell r="I26">
            <v>2.398969530542935</v>
          </cell>
          <cell r="K26">
            <v>0.35453262180405754</v>
          </cell>
          <cell r="L26">
            <v>0.45047401110338459</v>
          </cell>
          <cell r="M26">
            <v>21.171186101087631</v>
          </cell>
          <cell r="N26">
            <v>29.217643930293917</v>
          </cell>
          <cell r="O26">
            <v>0.66439466220462395</v>
          </cell>
          <cell r="P26">
            <v>0.9594251783568124</v>
          </cell>
          <cell r="Q26">
            <v>1.5957009496561751</v>
          </cell>
          <cell r="R26">
            <v>2.1515185998244237</v>
          </cell>
          <cell r="S26">
            <v>0.32011448115486513</v>
          </cell>
          <cell r="T26">
            <v>0.40845125437068464</v>
          </cell>
        </row>
        <row r="27">
          <cell r="B27" t="str">
            <v>CPA_D</v>
          </cell>
          <cell r="C27" t="str">
            <v>Electricity, gas, steam and air conditioning</v>
          </cell>
          <cell r="D27">
            <v>2.4993182974197339</v>
          </cell>
          <cell r="E27">
            <v>2.6887607555575612</v>
          </cell>
          <cell r="F27">
            <v>5.0018503627076836</v>
          </cell>
          <cell r="G27">
            <v>6.3554196631111353</v>
          </cell>
          <cell r="H27">
            <v>9.4801690651302639</v>
          </cell>
          <cell r="I27">
            <v>13.831795340628753</v>
          </cell>
          <cell r="K27">
            <v>0.10426623508547246</v>
          </cell>
          <cell r="L27">
            <v>0.13248210814168782</v>
          </cell>
          <cell r="M27">
            <v>5.1553329786754993</v>
          </cell>
          <cell r="N27">
            <v>7.5217551695480971</v>
          </cell>
          <cell r="O27">
            <v>0.74629763944715655</v>
          </cell>
          <cell r="P27">
            <v>0.83306460886729017</v>
          </cell>
          <cell r="Q27">
            <v>2.2563295889892974</v>
          </cell>
          <cell r="R27">
            <v>2.4197927238686807</v>
          </cell>
          <cell r="S27">
            <v>0.24298879008456606</v>
          </cell>
          <cell r="T27">
            <v>0.2689681843528407</v>
          </cell>
        </row>
        <row r="28">
          <cell r="B28" t="str">
            <v>CPA_E36</v>
          </cell>
          <cell r="C28" t="str">
            <v>Natural water; water treatment and supply services</v>
          </cell>
          <cell r="D28">
            <v>1.7097166615236534</v>
          </cell>
          <cell r="E28">
            <v>2.1310656130317902</v>
          </cell>
          <cell r="F28">
            <v>1.7417416101278353</v>
          </cell>
          <cell r="G28">
            <v>2.2130807749860302</v>
          </cell>
          <cell r="H28">
            <v>1.7648097913141354</v>
          </cell>
          <cell r="I28">
            <v>2.3852368111817652</v>
          </cell>
          <cell r="K28">
            <v>0.23190402649337771</v>
          </cell>
          <cell r="L28">
            <v>0.29466043624959798</v>
          </cell>
          <cell r="M28">
            <v>14.971455637901018</v>
          </cell>
          <cell r="N28">
            <v>20.234739902426028</v>
          </cell>
          <cell r="O28">
            <v>0.90761590459115526</v>
          </cell>
          <cell r="P28">
            <v>1.100598892407507</v>
          </cell>
          <cell r="Q28">
            <v>1.6294735073681685</v>
          </cell>
          <cell r="R28">
            <v>1.9930404773530694</v>
          </cell>
          <cell r="S28">
            <v>8.0243925882351227E-2</v>
          </cell>
          <cell r="T28">
            <v>0.13802606534229303</v>
          </cell>
        </row>
        <row r="29">
          <cell r="B29" t="str">
            <v>CPA_E37-39</v>
          </cell>
          <cell r="C29" t="str">
            <v>Sewerage services; sewage sludge; waste collection, treatment and disposal services; materials recovery services; remediation services and other waste management services</v>
          </cell>
          <cell r="D29">
            <v>1.8868387134919971</v>
          </cell>
          <cell r="E29">
            <v>2.3619775009066108</v>
          </cell>
          <cell r="F29">
            <v>1.9887945024250704</v>
          </cell>
          <cell r="G29">
            <v>2.526989567868104</v>
          </cell>
          <cell r="H29">
            <v>1.9755970784024939</v>
          </cell>
          <cell r="I29">
            <v>2.6049245621130153</v>
          </cell>
          <cell r="K29">
            <v>0.26150913049679658</v>
          </cell>
          <cell r="L29">
            <v>0.33227708738226513</v>
          </cell>
          <cell r="M29">
            <v>18.631896827014589</v>
          </cell>
          <cell r="N29">
            <v>24.567097316570212</v>
          </cell>
          <cell r="O29">
            <v>0.72176208532261688</v>
          </cell>
          <cell r="P29">
            <v>0.9393814777395455</v>
          </cell>
          <cell r="Q29">
            <v>1.6355105946631938</v>
          </cell>
          <cell r="R29">
            <v>2.0454908939954346</v>
          </cell>
          <cell r="S29">
            <v>0.25133231959960994</v>
          </cell>
          <cell r="T29">
            <v>0.31649098578105095</v>
          </cell>
        </row>
        <row r="30">
          <cell r="B30" t="str">
            <v>CPA_F</v>
          </cell>
          <cell r="C30" t="str">
            <v>Constructions and construction works</v>
          </cell>
          <cell r="D30">
            <v>2.1361624844581804</v>
          </cell>
          <cell r="E30">
            <v>2.7734301421179333</v>
          </cell>
          <cell r="F30">
            <v>1.9047010022691575</v>
          </cell>
          <cell r="G30">
            <v>2.4201392133642163</v>
          </cell>
          <cell r="H30">
            <v>1.7860138412650708</v>
          </cell>
          <cell r="I30">
            <v>2.2973749267633612</v>
          </cell>
          <cell r="K30">
            <v>0.35074238404137908</v>
          </cell>
          <cell r="L30">
            <v>0.44565808302517018</v>
          </cell>
          <cell r="M30">
            <v>27.803145461385906</v>
          </cell>
          <cell r="N30">
            <v>35.763580209937828</v>
          </cell>
          <cell r="O30">
            <v>0.75556218402382214</v>
          </cell>
          <cell r="P30">
            <v>1.047438587593162</v>
          </cell>
          <cell r="Q30">
            <v>1.9419264681068089</v>
          </cell>
          <cell r="R30">
            <v>2.491801982298655</v>
          </cell>
          <cell r="S30">
            <v>0.19423614477956572</v>
          </cell>
          <cell r="T30">
            <v>0.28162852711825764</v>
          </cell>
        </row>
        <row r="31">
          <cell r="B31" t="str">
            <v>CPA_G45</v>
          </cell>
          <cell r="C31" t="str">
            <v>Wholesale and retail trade and repair services of motor vehicles and motorcycles</v>
          </cell>
          <cell r="D31">
            <v>1.9015431719381706</v>
          </cell>
          <cell r="E31">
            <v>2.5664216539700742</v>
          </cell>
          <cell r="F31">
            <v>1.4394279729105492</v>
          </cell>
          <cell r="G31">
            <v>1.8289569217971713</v>
          </cell>
          <cell r="H31">
            <v>1.3817905169989444</v>
          </cell>
          <cell r="I31">
            <v>1.7881082870415415</v>
          </cell>
          <cell r="K31">
            <v>0.36593896000005754</v>
          </cell>
          <cell r="L31">
            <v>0.46496706083462713</v>
          </cell>
          <cell r="M31">
            <v>28.244479656417852</v>
          </cell>
          <cell r="N31">
            <v>36.549815269035875</v>
          </cell>
          <cell r="O31">
            <v>0.75677227825494919</v>
          </cell>
          <cell r="P31">
            <v>1.0612947780453383</v>
          </cell>
          <cell r="Q31">
            <v>1.6733654991272071</v>
          </cell>
          <cell r="R31">
            <v>2.2470654080869465</v>
          </cell>
          <cell r="S31">
            <v>0.22817793112416038</v>
          </cell>
          <cell r="T31">
            <v>0.31935675341663666</v>
          </cell>
        </row>
        <row r="32">
          <cell r="B32" t="str">
            <v>CPA_G46</v>
          </cell>
          <cell r="C32" t="str">
            <v>Wholesale trade services, except of motor vehicles and motorcycles</v>
          </cell>
          <cell r="D32">
            <v>1.6147209790503048</v>
          </cell>
          <cell r="E32">
            <v>2.1241804421129391</v>
          </cell>
          <cell r="F32">
            <v>1.5351768476961791</v>
          </cell>
          <cell r="G32">
            <v>1.9506167551401135</v>
          </cell>
          <cell r="H32">
            <v>1.6304447103167827</v>
          </cell>
          <cell r="I32">
            <v>2.2380285763084196</v>
          </cell>
          <cell r="K32">
            <v>0.28039870609977552</v>
          </cell>
          <cell r="L32">
            <v>0.35627844118326313</v>
          </cell>
          <cell r="M32">
            <v>17.077503602887845</v>
          </cell>
          <cell r="N32">
            <v>23.441421124821307</v>
          </cell>
          <cell r="O32">
            <v>0.88243911061912172</v>
          </cell>
          <cell r="P32">
            <v>1.1157777934406528</v>
          </cell>
          <cell r="Q32">
            <v>1.5204722738108967</v>
          </cell>
          <cell r="R32">
            <v>1.960066659065324</v>
          </cell>
          <cell r="S32">
            <v>9.4248840459542751E-2</v>
          </cell>
          <cell r="T32">
            <v>0.16411410923143782</v>
          </cell>
        </row>
        <row r="33">
          <cell r="B33" t="str">
            <v>CPA_G47</v>
          </cell>
          <cell r="C33" t="str">
            <v>Retail trade services, except of motor vehicles and motorcycles</v>
          </cell>
          <cell r="D33">
            <v>1.5684596457434861</v>
          </cell>
          <cell r="E33">
            <v>2.3187845236024995</v>
          </cell>
          <cell r="F33">
            <v>1.2649829068475054</v>
          </cell>
          <cell r="G33">
            <v>1.6073046286266823</v>
          </cell>
          <cell r="H33">
            <v>1.1781163665313761</v>
          </cell>
          <cell r="I33">
            <v>1.476012864462986</v>
          </cell>
          <cell r="K33">
            <v>0.41296735100644016</v>
          </cell>
          <cell r="L33">
            <v>0.52472197936534515</v>
          </cell>
          <cell r="M33">
            <v>37.066966601211902</v>
          </cell>
          <cell r="N33">
            <v>46.439656645370533</v>
          </cell>
          <cell r="O33">
            <v>0.91621602183232309</v>
          </cell>
          <cell r="P33">
            <v>1.2598740189482249</v>
          </cell>
          <cell r="Q33">
            <v>1.5028135141041461</v>
          </cell>
          <cell r="R33">
            <v>2.1502420679692542</v>
          </cell>
          <cell r="S33">
            <v>6.5646331381912629E-2</v>
          </cell>
          <cell r="T33">
            <v>0.16854293662450553</v>
          </cell>
        </row>
        <row r="34">
          <cell r="B34" t="str">
            <v>CPA_H49</v>
          </cell>
          <cell r="C34" t="str">
            <v>Land transport services and transport services via pipelines</v>
          </cell>
          <cell r="D34">
            <v>1.9134876862034689</v>
          </cell>
          <cell r="E34">
            <v>2.5389239127424519</v>
          </cell>
          <cell r="F34">
            <v>1.6623074215247939</v>
          </cell>
          <cell r="G34">
            <v>2.1121506056361126</v>
          </cell>
          <cell r="H34">
            <v>1.72717721866035</v>
          </cell>
          <cell r="I34">
            <v>2.3160899803495889</v>
          </cell>
          <cell r="K34">
            <v>0.34423054508636497</v>
          </cell>
          <cell r="L34">
            <v>0.43738405114963291</v>
          </cell>
          <cell r="M34">
            <v>22.913101411086465</v>
          </cell>
          <cell r="N34">
            <v>30.725743730057491</v>
          </cell>
          <cell r="O34">
            <v>0.7224906875195608</v>
          </cell>
          <cell r="P34">
            <v>1.0089481505180109</v>
          </cell>
          <cell r="Q34">
            <v>1.7352376702076191</v>
          </cell>
          <cell r="R34">
            <v>2.2749042648144844</v>
          </cell>
          <cell r="S34">
            <v>0.1782503044312318</v>
          </cell>
          <cell r="T34">
            <v>0.26402017079929224</v>
          </cell>
        </row>
        <row r="35">
          <cell r="B35" t="str">
            <v>CPA_H50</v>
          </cell>
          <cell r="C35" t="str">
            <v>Water transport services</v>
          </cell>
          <cell r="D35">
            <v>2.2314217000576826</v>
          </cell>
          <cell r="E35">
            <v>2.6963310014423967</v>
          </cell>
          <cell r="F35">
            <v>3.8553881785220341</v>
          </cell>
          <cell r="G35">
            <v>4.8987090900178378</v>
          </cell>
          <cell r="H35">
            <v>3.9369862479715114</v>
          </cell>
          <cell r="I35">
            <v>5.349073067578221</v>
          </cell>
          <cell r="K35">
            <v>0.25587897764890027</v>
          </cell>
          <cell r="L35">
            <v>0.32512333796532522</v>
          </cell>
          <cell r="M35">
            <v>16.191446250183429</v>
          </cell>
          <cell r="N35">
            <v>21.99886502184787</v>
          </cell>
          <cell r="O35">
            <v>0.71519414463914444</v>
          </cell>
          <cell r="P35">
            <v>0.92812830698534554</v>
          </cell>
          <cell r="Q35">
            <v>1.9945237961442885</v>
          </cell>
          <cell r="R35">
            <v>2.3956774371281893</v>
          </cell>
          <cell r="S35">
            <v>0.23689811849535661</v>
          </cell>
          <cell r="T35">
            <v>0.30065395316085919</v>
          </cell>
        </row>
        <row r="36">
          <cell r="B36" t="str">
            <v>CPA_H51</v>
          </cell>
          <cell r="C36" t="str">
            <v>Air transport services</v>
          </cell>
          <cell r="D36">
            <v>2.1879193169396629</v>
          </cell>
          <cell r="E36">
            <v>2.6191483359716181</v>
          </cell>
          <cell r="F36">
            <v>2.1744852031624631</v>
          </cell>
          <cell r="G36">
            <v>2.762930718671436</v>
          </cell>
          <cell r="H36">
            <v>4.4071141757390979</v>
          </cell>
          <cell r="I36">
            <v>6.650433567560448</v>
          </cell>
          <cell r="K36">
            <v>0.23734186473315166</v>
          </cell>
          <cell r="L36">
            <v>0.30156982808817556</v>
          </cell>
          <cell r="M36">
            <v>10.582446433939708</v>
          </cell>
          <cell r="N36">
            <v>15.969147651905395</v>
          </cell>
          <cell r="O36">
            <v>0.53170538353643237</v>
          </cell>
          <cell r="P36">
            <v>0.72921356346195898</v>
          </cell>
          <cell r="Q36">
            <v>1.7432495915139508</v>
          </cell>
          <cell r="R36">
            <v>2.115341719090972</v>
          </cell>
          <cell r="S36">
            <v>0.44467040031728505</v>
          </cell>
          <cell r="T36">
            <v>0.50380745341233002</v>
          </cell>
        </row>
        <row r="37">
          <cell r="B37" t="str">
            <v>CPA_H52</v>
          </cell>
          <cell r="C37" t="str">
            <v>Warehousing and support services for transportation</v>
          </cell>
          <cell r="D37">
            <v>1.8472965159773587</v>
          </cell>
          <cell r="E37">
            <v>2.2898837390886788</v>
          </cell>
          <cell r="F37">
            <v>2.2090881558369313</v>
          </cell>
          <cell r="G37">
            <v>2.8068977048629149</v>
          </cell>
          <cell r="H37">
            <v>2.784459076479489</v>
          </cell>
          <cell r="I37">
            <v>3.9443679802480185</v>
          </cell>
          <cell r="K37">
            <v>0.24359324675347102</v>
          </cell>
          <cell r="L37">
            <v>0.30951291981074536</v>
          </cell>
          <cell r="M37">
            <v>13.271827806712373</v>
          </cell>
          <cell r="N37">
            <v>18.800410134362121</v>
          </cell>
          <cell r="O37">
            <v>0.72923234774577705</v>
          </cell>
          <cell r="P37">
            <v>0.93194272445289816</v>
          </cell>
          <cell r="Q37">
            <v>1.6247270976093344</v>
          </cell>
          <cell r="R37">
            <v>2.006619814049396</v>
          </cell>
          <cell r="S37">
            <v>0.22256951155493931</v>
          </cell>
          <cell r="T37">
            <v>0.2832641841237703</v>
          </cell>
        </row>
        <row r="38">
          <cell r="B38" t="str">
            <v>CPA_H53</v>
          </cell>
          <cell r="C38" t="str">
            <v>Postal and courier services</v>
          </cell>
          <cell r="D38">
            <v>1.6984249300522285</v>
          </cell>
          <cell r="E38">
            <v>2.5078441647399594</v>
          </cell>
          <cell r="F38">
            <v>1.5649400192538128</v>
          </cell>
          <cell r="G38">
            <v>1.9884342490748048</v>
          </cell>
          <cell r="H38">
            <v>1.6908916006410208</v>
          </cell>
          <cell r="I38">
            <v>2.4336019202028814</v>
          </cell>
          <cell r="K38">
            <v>0.44549198229498349</v>
          </cell>
          <cell r="L38">
            <v>0.5660482219030667</v>
          </cell>
          <cell r="M38">
            <v>23.018909105564191</v>
          </cell>
          <cell r="N38">
            <v>33.129776846156034</v>
          </cell>
          <cell r="O38">
            <v>0.79692404777113268</v>
          </cell>
          <cell r="P38">
            <v>1.1676479851322228</v>
          </cell>
          <cell r="Q38">
            <v>1.5319303625618241</v>
          </cell>
          <cell r="R38">
            <v>2.2303493275304218</v>
          </cell>
          <cell r="S38">
            <v>0.16650848376377317</v>
          </cell>
          <cell r="T38">
            <v>0.2775090568822815</v>
          </cell>
        </row>
        <row r="39">
          <cell r="B39" t="str">
            <v>CPA_I</v>
          </cell>
          <cell r="C39" t="str">
            <v>Accommodation and food services</v>
          </cell>
          <cell r="D39">
            <v>1.7627650231299219</v>
          </cell>
          <cell r="E39">
            <v>2.3230761603850922</v>
          </cell>
          <cell r="F39">
            <v>1.4499947187800473</v>
          </cell>
          <cell r="G39">
            <v>1.8423831740047125</v>
          </cell>
          <cell r="H39">
            <v>1.4662115247230461</v>
          </cell>
          <cell r="I39">
            <v>1.8433206423148709</v>
          </cell>
          <cell r="K39">
            <v>0.3083866907784345</v>
          </cell>
          <cell r="L39">
            <v>0.39184035832572456</v>
          </cell>
          <cell r="M39">
            <v>27.212833218603116</v>
          </cell>
          <cell r="N39">
            <v>34.211964891762868</v>
          </cell>
          <cell r="O39">
            <v>0.82067989807166652</v>
          </cell>
          <cell r="P39">
            <v>1.0773092713909753</v>
          </cell>
          <cell r="Q39">
            <v>1.599190136683913</v>
          </cell>
          <cell r="R39">
            <v>2.0826626164219406</v>
          </cell>
          <cell r="S39">
            <v>0.16357508069052792</v>
          </cell>
          <cell r="T39">
            <v>0.24041394823239146</v>
          </cell>
        </row>
        <row r="40">
          <cell r="B40" t="str">
            <v>CPA_J58</v>
          </cell>
          <cell r="C40" t="str">
            <v>Publishing services</v>
          </cell>
          <cell r="D40">
            <v>1.8945887555308543</v>
          </cell>
          <cell r="E40">
            <v>2.519553135111265</v>
          </cell>
          <cell r="F40">
            <v>1.743416599870353</v>
          </cell>
          <cell r="G40">
            <v>2.2152090399226374</v>
          </cell>
          <cell r="H40">
            <v>2.1517241455154537</v>
          </cell>
          <cell r="I40">
            <v>3.0670211691942941</v>
          </cell>
          <cell r="K40">
            <v>0.34397084772817788</v>
          </cell>
          <cell r="L40">
            <v>0.43705407612499242</v>
          </cell>
          <cell r="M40">
            <v>18.352478209741371</v>
          </cell>
          <cell r="N40">
            <v>26.159226448132788</v>
          </cell>
          <cell r="O40">
            <v>0.64887092016034043</v>
          </cell>
          <cell r="P40">
            <v>0.93511227146435894</v>
          </cell>
          <cell r="Q40">
            <v>1.5594556217559075</v>
          </cell>
          <cell r="R40">
            <v>2.0987150764650431</v>
          </cell>
          <cell r="S40">
            <v>0.33514273957300061</v>
          </cell>
          <cell r="T40">
            <v>0.42084789870335126</v>
          </cell>
        </row>
        <row r="41">
          <cell r="B41" t="str">
            <v>CPA_J59_60</v>
          </cell>
          <cell r="C41" t="str">
            <v>Motion picture, video and television programme production services, sound recording and music publishing; programming and broadcasting services</v>
          </cell>
          <cell r="D41">
            <v>1.9350630787839649</v>
          </cell>
          <cell r="E41">
            <v>2.3941713369429296</v>
          </cell>
          <cell r="F41">
            <v>2.2866449723166791</v>
          </cell>
          <cell r="G41">
            <v>2.9054424594478703</v>
          </cell>
          <cell r="H41">
            <v>2.7375068658848738</v>
          </cell>
          <cell r="I41">
            <v>3.917425851245202</v>
          </cell>
          <cell r="K41">
            <v>0.25268617207267102</v>
          </cell>
          <cell r="L41">
            <v>0.32106651541602499</v>
          </cell>
          <cell r="M41">
            <v>13.305556439297613</v>
          </cell>
          <cell r="N41">
            <v>19.040511426683885</v>
          </cell>
          <cell r="O41">
            <v>0.63674315019336347</v>
          </cell>
          <cell r="P41">
            <v>0.84702036358988708</v>
          </cell>
          <cell r="Q41">
            <v>1.5993374716725359</v>
          </cell>
          <cell r="R41">
            <v>1.9954855995282128</v>
          </cell>
          <cell r="S41">
            <v>0.33571891262451764</v>
          </cell>
          <cell r="T41">
            <v>0.39867921501805531</v>
          </cell>
        </row>
        <row r="42">
          <cell r="B42" t="str">
            <v>CPA_J61</v>
          </cell>
          <cell r="C42" t="str">
            <v>Telecommunications services</v>
          </cell>
          <cell r="D42">
            <v>1.8318828634575917</v>
          </cell>
          <cell r="E42">
            <v>2.263060677765667</v>
          </cell>
          <cell r="F42">
            <v>2.9155297372195625</v>
          </cell>
          <cell r="G42">
            <v>3.704512065866719</v>
          </cell>
          <cell r="H42">
            <v>5.1902296317314702</v>
          </cell>
          <cell r="I42">
            <v>7.2651391779847518</v>
          </cell>
          <cell r="K42">
            <v>0.23731368243531867</v>
          </cell>
          <cell r="L42">
            <v>0.30153401927407447</v>
          </cell>
          <cell r="M42">
            <v>13.472826578095983</v>
          </cell>
          <cell r="N42">
            <v>18.858888171787068</v>
          </cell>
          <cell r="O42">
            <v>0.76606044627773184</v>
          </cell>
          <cell r="P42">
            <v>0.96354517381167415</v>
          </cell>
          <cell r="Q42">
            <v>1.6066766032998065</v>
          </cell>
          <cell r="R42">
            <v>1.9787245481483708</v>
          </cell>
          <cell r="S42">
            <v>0.22520623178308466</v>
          </cell>
          <cell r="T42">
            <v>0.28433626286351316</v>
          </cell>
        </row>
        <row r="43">
          <cell r="B43" t="str">
            <v>CPA_J62_63</v>
          </cell>
          <cell r="C43" t="str">
            <v>Computer programming, consultancy and related services; Information services</v>
          </cell>
          <cell r="D43">
            <v>1.7231610287321912</v>
          </cell>
          <cell r="E43">
            <v>2.5345240276912069</v>
          </cell>
          <cell r="F43">
            <v>1.4965691315006926</v>
          </cell>
          <cell r="G43">
            <v>1.9015612614999999</v>
          </cell>
          <cell r="H43">
            <v>1.7154556745932439</v>
          </cell>
          <cell r="I43">
            <v>2.5764020364113311</v>
          </cell>
          <cell r="K43">
            <v>0.44656180045746174</v>
          </cell>
          <cell r="L43">
            <v>0.56740754753113065</v>
          </cell>
          <cell r="M43">
            <v>20.194518982194197</v>
          </cell>
          <cell r="N43">
            <v>30.32966727188051</v>
          </cell>
          <cell r="O43">
            <v>0.77430193215722587</v>
          </cell>
          <cell r="P43">
            <v>1.1459161373956661</v>
          </cell>
          <cell r="Q43">
            <v>1.5096458587733161</v>
          </cell>
          <cell r="R43">
            <v>2.209742028547919</v>
          </cell>
          <cell r="S43">
            <v>0.21351542484800423</v>
          </cell>
          <cell r="T43">
            <v>0.32478255816038198</v>
          </cell>
        </row>
        <row r="44">
          <cell r="B44" t="str">
            <v>CPA_K64</v>
          </cell>
          <cell r="C44" t="str">
            <v>Financial services, except insurance and pension funding</v>
          </cell>
          <cell r="D44">
            <v>1.5489076038238678</v>
          </cell>
          <cell r="E44">
            <v>2.158140530839479</v>
          </cell>
          <cell r="F44">
            <v>1.488797663519124</v>
          </cell>
          <cell r="G44">
            <v>1.8916867277095559</v>
          </cell>
          <cell r="H44">
            <v>2.058549518083193</v>
          </cell>
          <cell r="I44">
            <v>3.4169322569690186</v>
          </cell>
          <cell r="K44">
            <v>0.3353124965460787</v>
          </cell>
          <cell r="L44">
            <v>0.42605265637779227</v>
          </cell>
          <cell r="M44">
            <v>11.532871162277505</v>
          </cell>
          <cell r="N44">
            <v>19.143109817706708</v>
          </cell>
          <cell r="O44">
            <v>0.85422762665015428</v>
          </cell>
          <cell r="P44">
            <v>1.1332637797264817</v>
          </cell>
          <cell r="Q44">
            <v>1.4603950990021779</v>
          </cell>
          <cell r="R44">
            <v>1.9860804448355855</v>
          </cell>
          <cell r="S44">
            <v>8.8511570485117153E-2</v>
          </cell>
          <cell r="T44">
            <v>0.17205938002968357</v>
          </cell>
        </row>
        <row r="45">
          <cell r="B45" t="str">
            <v>CPA_K65</v>
          </cell>
          <cell r="C45" t="str">
            <v>Insurance, reinsurance and pension funding services, except compulsory social security</v>
          </cell>
          <cell r="D45">
            <v>1.8289248834744827</v>
          </cell>
          <cell r="E45">
            <v>2.2567470999691341</v>
          </cell>
          <cell r="F45">
            <v>2.1271670556455842</v>
          </cell>
          <cell r="G45">
            <v>2.7028076315449403</v>
          </cell>
          <cell r="H45">
            <v>3.3936954025174231</v>
          </cell>
          <cell r="I45">
            <v>5.1723261325737182</v>
          </cell>
          <cell r="K45">
            <v>0.23546681265804748</v>
          </cell>
          <cell r="L45">
            <v>0.29918736120825395</v>
          </cell>
          <cell r="M45">
            <v>10.196833099789206</v>
          </cell>
          <cell r="N45">
            <v>15.540978212838182</v>
          </cell>
          <cell r="O45">
            <v>0.79973386997109042</v>
          </cell>
          <cell r="P45">
            <v>0.99568169254863803</v>
          </cell>
          <cell r="Q45">
            <v>1.7056499663660893</v>
          </cell>
          <cell r="R45">
            <v>2.0748024856412717</v>
          </cell>
          <cell r="S45">
            <v>0.12328026327553111</v>
          </cell>
          <cell r="T45">
            <v>0.18195012085811965</v>
          </cell>
        </row>
        <row r="46">
          <cell r="B46" t="str">
            <v>CPA_K66</v>
          </cell>
          <cell r="C46" t="str">
            <v>Services auxiliary to financial services and insurance services</v>
          </cell>
          <cell r="D46">
            <v>1.6157318657533397</v>
          </cell>
          <cell r="E46">
            <v>2.0930188123252362</v>
          </cell>
          <cell r="F46">
            <v>1.7077732780073267</v>
          </cell>
          <cell r="G46">
            <v>2.1699201463732058</v>
          </cell>
          <cell r="H46">
            <v>1.5567549273037713</v>
          </cell>
          <cell r="I46">
            <v>2.119429058321479</v>
          </cell>
          <cell r="K46">
            <v>0.26269144448224435</v>
          </cell>
          <cell r="L46">
            <v>0.33377935174569179</v>
          </cell>
          <cell r="M46">
            <v>16.495206847144992</v>
          </cell>
          <cell r="N46">
            <v>22.457241086374708</v>
          </cell>
          <cell r="O46">
            <v>0.74648536032004897</v>
          </cell>
          <cell r="P46">
            <v>0.96508863597910621</v>
          </cell>
          <cell r="Q46">
            <v>1.4374617503761189</v>
          </cell>
          <cell r="R46">
            <v>1.8492956195655115</v>
          </cell>
          <cell r="S46">
            <v>0.17827710710577538</v>
          </cell>
          <cell r="T46">
            <v>0.24373036339255291</v>
          </cell>
        </row>
        <row r="47">
          <cell r="B47" t="str">
            <v>CPA_L68A</v>
          </cell>
          <cell r="C47" t="str">
            <v>Imputed rents of owner-occupied dwellings</v>
          </cell>
          <cell r="D47">
            <v>1.0680078115418201</v>
          </cell>
          <cell r="E47">
            <v>1.0893867615543302</v>
          </cell>
          <cell r="F47">
            <v>1</v>
          </cell>
          <cell r="G47">
            <v>1</v>
          </cell>
          <cell r="H47">
            <v>1</v>
          </cell>
          <cell r="I47">
            <v>1</v>
          </cell>
          <cell r="K47">
            <v>1.1766647507620262E-2</v>
          </cell>
          <cell r="L47">
            <v>1.4950863683643902E-2</v>
          </cell>
          <cell r="M47">
            <v>0.68997192661714413</v>
          </cell>
          <cell r="N47">
            <v>0.95702727537297483</v>
          </cell>
          <cell r="O47">
            <v>0.99086597352328132</v>
          </cell>
          <cell r="P47">
            <v>1.0006577948510034</v>
          </cell>
          <cell r="Q47">
            <v>1.0627593596424345</v>
          </cell>
          <cell r="R47">
            <v>1.0812064924754126</v>
          </cell>
          <cell r="S47">
            <v>5.2484434006215847E-3</v>
          </cell>
          <cell r="T47">
            <v>8.1802685937503797E-3</v>
          </cell>
        </row>
        <row r="48">
          <cell r="B48" t="str">
            <v>CPA_L68B</v>
          </cell>
          <cell r="C48" t="str">
            <v>Real estate services excluding imputed rents</v>
          </cell>
          <cell r="D48">
            <v>1.3073068924001454</v>
          </cell>
          <cell r="E48">
            <v>1.4861493914471247</v>
          </cell>
          <cell r="F48">
            <v>2.3654309821620547</v>
          </cell>
          <cell r="G48">
            <v>3.005549043979582</v>
          </cell>
          <cell r="H48">
            <v>2.02861140820491</v>
          </cell>
          <cell r="I48">
            <v>2.7342791402397499</v>
          </cell>
          <cell r="K48">
            <v>9.8432179524081634E-2</v>
          </cell>
          <cell r="L48">
            <v>0.12506927714078706</v>
          </cell>
          <cell r="M48">
            <v>6.4222061665116987</v>
          </cell>
          <cell r="N48">
            <v>8.6562188718788278</v>
          </cell>
          <cell r="O48">
            <v>0.95220151328010338</v>
          </cell>
          <cell r="P48">
            <v>1.0341135714235836</v>
          </cell>
          <cell r="Q48">
            <v>1.2783622786070501</v>
          </cell>
          <cell r="R48">
            <v>1.4326790871580313</v>
          </cell>
          <cell r="S48">
            <v>2.8944707742096371E-2</v>
          </cell>
          <cell r="T48">
            <v>5.3470465274680377E-2</v>
          </cell>
        </row>
        <row r="49">
          <cell r="B49" t="str">
            <v>CPA_M69_70</v>
          </cell>
          <cell r="C49" t="str">
            <v>Legal and accounting services; services of head offices; management consultancy services</v>
          </cell>
          <cell r="D49">
            <v>1.8179181052896314</v>
          </cell>
          <cell r="E49">
            <v>2.6382411643965464</v>
          </cell>
          <cell r="F49">
            <v>1.6226868166713564</v>
          </cell>
          <cell r="G49">
            <v>2.0618081217770823</v>
          </cell>
          <cell r="H49">
            <v>1.6490434084532468</v>
          </cell>
          <cell r="I49">
            <v>2.2936002634419368</v>
          </cell>
          <cell r="K49">
            <v>0.45149328069132322</v>
          </cell>
          <cell r="L49">
            <v>0.5736735539435176</v>
          </cell>
          <cell r="M49">
            <v>26.216256943281245</v>
          </cell>
          <cell r="N49">
            <v>36.46332990589444</v>
          </cell>
          <cell r="O49">
            <v>0.84111105826949395</v>
          </cell>
          <cell r="P49">
            <v>1.2168290809546536</v>
          </cell>
          <cell r="Q49">
            <v>1.6857253777228833</v>
          </cell>
          <cell r="R49">
            <v>2.3935528635650711</v>
          </cell>
          <cell r="S49">
            <v>0.13219281498187652</v>
          </cell>
          <cell r="T49">
            <v>0.24468869573312224</v>
          </cell>
        </row>
        <row r="50">
          <cell r="B50" t="str">
            <v>CPA_M71</v>
          </cell>
          <cell r="C50" t="str">
            <v>Architectural and engineering services; technical testing and analysis services</v>
          </cell>
          <cell r="D50">
            <v>1.8670990063283739</v>
          </cell>
          <cell r="E50">
            <v>2.6318043561035678</v>
          </cell>
          <cell r="F50">
            <v>1.6701204531074798</v>
          </cell>
          <cell r="G50">
            <v>2.1220779507081113</v>
          </cell>
          <cell r="H50">
            <v>1.7476197004188521</v>
          </cell>
          <cell r="I50">
            <v>2.3888049396821622</v>
          </cell>
          <cell r="K50">
            <v>0.42088214307676869</v>
          </cell>
          <cell r="L50">
            <v>0.53477862270842413</v>
          </cell>
          <cell r="M50">
            <v>26.035891510582381</v>
          </cell>
          <cell r="N50">
            <v>35.588215350629127</v>
          </cell>
          <cell r="O50">
            <v>0.82660249666282204</v>
          </cell>
          <cell r="P50">
            <v>1.1768469262989922</v>
          </cell>
          <cell r="Q50">
            <v>1.7176590344815701</v>
          </cell>
          <cell r="R50">
            <v>2.3774959842446757</v>
          </cell>
          <cell r="S50">
            <v>0.14944023350841201</v>
          </cell>
          <cell r="T50">
            <v>0.25430892015950596</v>
          </cell>
        </row>
        <row r="51">
          <cell r="B51" t="str">
            <v>CPA_M72</v>
          </cell>
          <cell r="C51" t="str">
            <v>Scientific research and development services</v>
          </cell>
          <cell r="D51">
            <v>1.4302028325879224</v>
          </cell>
          <cell r="E51">
            <v>2.1128702957970269</v>
          </cell>
          <cell r="F51">
            <v>1.2607440926508062</v>
          </cell>
          <cell r="G51">
            <v>1.6019187331799032</v>
          </cell>
          <cell r="H51">
            <v>1.3862601524443185</v>
          </cell>
          <cell r="I51">
            <v>1.9915977702489791</v>
          </cell>
          <cell r="K51">
            <v>0.37572974350015292</v>
          </cell>
          <cell r="L51">
            <v>0.47740736461454325</v>
          </cell>
          <cell r="M51">
            <v>19.528603584115032</v>
          </cell>
          <cell r="N51">
            <v>28.056150417092745</v>
          </cell>
          <cell r="O51">
            <v>0.85386458187367065</v>
          </cell>
          <cell r="P51">
            <v>1.1665346532327028</v>
          </cell>
          <cell r="Q51">
            <v>1.3087923000695785</v>
          </cell>
          <cell r="R51">
            <v>1.897841685900127</v>
          </cell>
          <cell r="S51">
            <v>0.12141073870802503</v>
          </cell>
          <cell r="T51">
            <v>0.21502907197484306</v>
          </cell>
        </row>
        <row r="52">
          <cell r="B52" t="str">
            <v>CPA_M73</v>
          </cell>
          <cell r="C52" t="str">
            <v>Advertising and market research services</v>
          </cell>
          <cell r="D52">
            <v>2.0810973409214495</v>
          </cell>
          <cell r="E52">
            <v>2.5811224851082608</v>
          </cell>
          <cell r="F52">
            <v>2.2057464721680486</v>
          </cell>
          <cell r="G52">
            <v>2.8026517157674697</v>
          </cell>
          <cell r="H52">
            <v>2.4031754383120023</v>
          </cell>
          <cell r="I52">
            <v>3.2214342393415998</v>
          </cell>
          <cell r="K52">
            <v>0.27520620110671695</v>
          </cell>
          <cell r="L52">
            <v>0.34968077313230955</v>
          </cell>
          <cell r="M52">
            <v>18.344316892245896</v>
          </cell>
          <cell r="N52">
            <v>24.590385534034056</v>
          </cell>
          <cell r="O52">
            <v>0.77584369123540353</v>
          </cell>
          <cell r="P52">
            <v>1.0048613402958393</v>
          </cell>
          <cell r="Q52">
            <v>1.8747847484177975</v>
          </cell>
          <cell r="R52">
            <v>2.3062385966772294</v>
          </cell>
          <cell r="S52">
            <v>0.20631218088510031</v>
          </cell>
          <cell r="T52">
            <v>0.27488366423984606</v>
          </cell>
        </row>
        <row r="53">
          <cell r="B53" t="str">
            <v>CPA_M74_75</v>
          </cell>
          <cell r="C53" t="str">
            <v>Other professional, scientific and technical services and veterinary services</v>
          </cell>
          <cell r="D53">
            <v>1.6029521200265378</v>
          </cell>
          <cell r="E53">
            <v>2.1289776892498327</v>
          </cell>
          <cell r="F53">
            <v>1.6506998262137704</v>
          </cell>
          <cell r="G53">
            <v>2.0974018358546074</v>
          </cell>
          <cell r="H53">
            <v>1.5707670679155785</v>
          </cell>
          <cell r="I53">
            <v>1.9979078314898855</v>
          </cell>
          <cell r="K53">
            <v>0.28951643787108572</v>
          </cell>
          <cell r="L53">
            <v>0.36786355620677413</v>
          </cell>
          <cell r="M53">
            <v>24.163649728195679</v>
          </cell>
          <cell r="N53">
            <v>30.734502916084335</v>
          </cell>
          <cell r="O53">
            <v>0.60056022364510375</v>
          </cell>
          <cell r="P53">
            <v>0.84148638627861461</v>
          </cell>
          <cell r="Q53">
            <v>1.2169511457041029</v>
          </cell>
          <cell r="R53">
            <v>1.6708398326287295</v>
          </cell>
          <cell r="S53">
            <v>0.38600924706663375</v>
          </cell>
          <cell r="T53">
            <v>0.45814632653856113</v>
          </cell>
        </row>
        <row r="54">
          <cell r="B54" t="str">
            <v>CPA_N77</v>
          </cell>
          <cell r="C54" t="str">
            <v>Rental and leasing services</v>
          </cell>
          <cell r="D54">
            <v>1.603744862964722</v>
          </cell>
          <cell r="E54">
            <v>1.9221175821204597</v>
          </cell>
          <cell r="F54">
            <v>2.2989706475179625</v>
          </cell>
          <cell r="G54">
            <v>2.9211036313852392</v>
          </cell>
          <cell r="H54">
            <v>2.8932579904672733</v>
          </cell>
          <cell r="I54">
            <v>3.9795799533114322</v>
          </cell>
          <cell r="K54">
            <v>0.17522748124468759</v>
          </cell>
          <cell r="L54">
            <v>0.22264644062983693</v>
          </cell>
          <cell r="M54">
            <v>10.592033770234638</v>
          </cell>
          <cell r="N54">
            <v>14.568989490638467</v>
          </cell>
          <cell r="O54">
            <v>0.7013540157817173</v>
          </cell>
          <cell r="P54">
            <v>0.84717262613300992</v>
          </cell>
          <cell r="Q54">
            <v>1.3305400314017708</v>
          </cell>
          <cell r="R54">
            <v>1.6052524862803257</v>
          </cell>
          <cell r="S54">
            <v>0.27320818711919903</v>
          </cell>
          <cell r="T54">
            <v>0.31686857073390101</v>
          </cell>
        </row>
        <row r="55">
          <cell r="B55" t="str">
            <v>CPA_N78</v>
          </cell>
          <cell r="C55" t="str">
            <v>Employment services</v>
          </cell>
          <cell r="D55">
            <v>1.1544650522472308</v>
          </cell>
          <cell r="E55">
            <v>2.4491334374400244</v>
          </cell>
          <cell r="F55">
            <v>1.0786587955277487</v>
          </cell>
          <cell r="G55">
            <v>1.3705586576512037</v>
          </cell>
          <cell r="H55">
            <v>1.0693764275912891</v>
          </cell>
          <cell r="I55">
            <v>1.3112499518386289</v>
          </cell>
          <cell r="K55">
            <v>0.71256570219349158</v>
          </cell>
          <cell r="L55">
            <v>0.90539575288845409</v>
          </cell>
          <cell r="M55">
            <v>71.501594366255333</v>
          </cell>
          <cell r="N55">
            <v>87.673956289011059</v>
          </cell>
          <cell r="O55">
            <v>0.98486079019956718</v>
          </cell>
          <cell r="P55">
            <v>1.5778347902809509</v>
          </cell>
          <cell r="Q55">
            <v>1.1427969503700228</v>
          </cell>
          <cell r="R55">
            <v>2.2599200860869031</v>
          </cell>
          <cell r="S55">
            <v>1.1668161887141036E-2</v>
          </cell>
          <cell r="T55">
            <v>0.18921389665122254</v>
          </cell>
        </row>
        <row r="56">
          <cell r="B56" t="str">
            <v>CPA_N79</v>
          </cell>
          <cell r="C56" t="str">
            <v>Travel agency, tour operator and other reservation services and related services</v>
          </cell>
          <cell r="D56">
            <v>2.1740510491390377</v>
          </cell>
          <cell r="E56">
            <v>2.9258059036415283</v>
          </cell>
          <cell r="F56">
            <v>1.8206160554851984</v>
          </cell>
          <cell r="G56">
            <v>2.3132997268920232</v>
          </cell>
          <cell r="H56">
            <v>1.8547056788459171</v>
          </cell>
          <cell r="I56">
            <v>2.5121583278892605</v>
          </cell>
          <cell r="K56">
            <v>0.41375438830706046</v>
          </cell>
          <cell r="L56">
            <v>0.52572199975245171</v>
          </cell>
          <cell r="M56">
            <v>26.491202490998781</v>
          </cell>
          <cell r="N56">
            <v>35.881755101420637</v>
          </cell>
          <cell r="O56">
            <v>0.81510869762196203</v>
          </cell>
          <cell r="P56">
            <v>1.1594216415798531</v>
          </cell>
          <cell r="Q56">
            <v>2.0161902612800535</v>
          </cell>
          <cell r="R56">
            <v>2.6648526909470527</v>
          </cell>
          <cell r="S56">
            <v>0.15786110770199299</v>
          </cell>
          <cell r="T56">
            <v>0.26095381432217846</v>
          </cell>
        </row>
        <row r="57">
          <cell r="B57" t="str">
            <v>CPA_N80-82</v>
          </cell>
          <cell r="C57" t="str">
            <v>Security and investigation services; services to buildings and landscape; office administrative, office support and other business support services</v>
          </cell>
          <cell r="D57">
            <v>1.5835817299456467</v>
          </cell>
          <cell r="E57">
            <v>2.3097861503640118</v>
          </cell>
          <cell r="F57">
            <v>1.4613264496565521</v>
          </cell>
          <cell r="G57">
            <v>1.8567814266526865</v>
          </cell>
          <cell r="H57">
            <v>1.3295893981246154</v>
          </cell>
          <cell r="I57">
            <v>1.590239727969095</v>
          </cell>
          <cell r="K57">
            <v>0.39969181968892586</v>
          </cell>
          <cell r="L57">
            <v>0.50785390722095902</v>
          </cell>
          <cell r="M57">
            <v>46.273575871703834</v>
          </cell>
          <cell r="N57">
            <v>55.344965002104168</v>
          </cell>
          <cell r="O57">
            <v>0.79779508072282335</v>
          </cell>
          <cell r="P57">
            <v>1.1304056124831523</v>
          </cell>
          <cell r="Q57">
            <v>1.3972825740178016</v>
          </cell>
          <cell r="R57">
            <v>2.0238984461497345</v>
          </cell>
          <cell r="S57">
            <v>0.18629933483221356</v>
          </cell>
          <cell r="T57">
            <v>0.2858881553261215</v>
          </cell>
        </row>
        <row r="58">
          <cell r="B58" t="str">
            <v>CPA_O</v>
          </cell>
          <cell r="C58" t="str">
            <v>Public administration and defence services; compulsory social security services</v>
          </cell>
          <cell r="D58">
            <v>1.3652011050331316</v>
          </cell>
          <cell r="E58">
            <v>2.1953506942101297</v>
          </cell>
          <cell r="F58">
            <v>1.1490998411330533</v>
          </cell>
          <cell r="G58">
            <v>1.4600620161818467</v>
          </cell>
          <cell r="H58">
            <v>1.2318147463889595</v>
          </cell>
          <cell r="I58">
            <v>1.7600109406421005</v>
          </cell>
          <cell r="K58">
            <v>0.45690165273438632</v>
          </cell>
          <cell r="L58">
            <v>0.58054550562847262</v>
          </cell>
          <cell r="M58">
            <v>24.183624857581304</v>
          </cell>
          <cell r="N58">
            <v>34.553446010044325</v>
          </cell>
          <cell r="O58">
            <v>0.91692419618262211</v>
          </cell>
          <cell r="P58">
            <v>1.2971428901664857</v>
          </cell>
          <cell r="Q58">
            <v>1.3220980414783716</v>
          </cell>
          <cell r="R58">
            <v>2.038404489354896</v>
          </cell>
          <cell r="S58">
            <v>4.310330280193813E-2</v>
          </cell>
          <cell r="T58">
            <v>0.15694675527226498</v>
          </cell>
        </row>
        <row r="59">
          <cell r="B59" t="str">
            <v>CPA_P</v>
          </cell>
          <cell r="C59" t="str">
            <v>Education services</v>
          </cell>
          <cell r="D59">
            <v>1.1777935344542181</v>
          </cell>
          <cell r="E59">
            <v>2.2308608438669602</v>
          </cell>
          <cell r="F59">
            <v>1.0588748161900809</v>
          </cell>
          <cell r="G59">
            <v>1.3454208621996142</v>
          </cell>
          <cell r="H59">
            <v>1.0821294719257786</v>
          </cell>
          <cell r="I59">
            <v>1.5556801718157374</v>
          </cell>
          <cell r="K59">
            <v>0.57959216071917985</v>
          </cell>
          <cell r="L59">
            <v>0.73643774757501979</v>
          </cell>
          <cell r="M59">
            <v>30.059640507318672</v>
          </cell>
          <cell r="N59">
            <v>43.214040391972823</v>
          </cell>
          <cell r="O59">
            <v>0.95676449802789421</v>
          </cell>
          <cell r="P59">
            <v>1.4390822420611866</v>
          </cell>
          <cell r="Q59">
            <v>1.1545726805809819</v>
          </cell>
          <cell r="R59">
            <v>2.0632268720841731</v>
          </cell>
          <cell r="S59">
            <v>2.3220935937835436E-2</v>
          </cell>
          <cell r="T59">
            <v>0.16763444857480139</v>
          </cell>
        </row>
        <row r="60">
          <cell r="B60" t="str">
            <v>CPA_Q86</v>
          </cell>
          <cell r="C60" t="str">
            <v>Human health services</v>
          </cell>
          <cell r="D60">
            <v>1.6372766948944406</v>
          </cell>
          <cell r="E60">
            <v>2.4250995359652041</v>
          </cell>
          <cell r="F60">
            <v>1.3102234975281617</v>
          </cell>
          <cell r="G60">
            <v>1.6647879435467552</v>
          </cell>
          <cell r="H60">
            <v>1.4003072841183217</v>
          </cell>
          <cell r="I60">
            <v>1.9839579376605765</v>
          </cell>
          <cell r="K60">
            <v>0.43360565714908061</v>
          </cell>
          <cell r="L60">
            <v>0.55094529417103644</v>
          </cell>
          <cell r="M60">
            <v>23.610971047886576</v>
          </cell>
          <cell r="N60">
            <v>33.452067240957469</v>
          </cell>
          <cell r="O60">
            <v>0.80102312120468067</v>
          </cell>
          <cell r="P60">
            <v>1.1618556454001674</v>
          </cell>
          <cell r="Q60">
            <v>1.4970238161182079</v>
          </cell>
          <cell r="R60">
            <v>2.1768080239293015</v>
          </cell>
          <cell r="S60">
            <v>0.14025408624985891</v>
          </cell>
          <cell r="T60">
            <v>0.24829301481379817</v>
          </cell>
        </row>
        <row r="61">
          <cell r="B61" t="str">
            <v>CPA_Q87_88</v>
          </cell>
          <cell r="C61" t="str">
            <v>Residential care services; social work services without accommodation</v>
          </cell>
          <cell r="D61">
            <v>1.5321211664284315</v>
          </cell>
          <cell r="E61">
            <v>2.4064146362571872</v>
          </cell>
          <cell r="F61">
            <v>1.1798969576643468</v>
          </cell>
          <cell r="G61">
            <v>1.4991932547789475</v>
          </cell>
          <cell r="H61">
            <v>1.1653106840827683</v>
          </cell>
          <cell r="I61">
            <v>1.4450966279951905</v>
          </cell>
          <cell r="K61">
            <v>0.48119777031470529</v>
          </cell>
          <cell r="L61">
            <v>0.61141648580782204</v>
          </cell>
          <cell r="M61">
            <v>45.487071713104356</v>
          </cell>
          <cell r="N61">
            <v>56.408316552698572</v>
          </cell>
          <cell r="O61">
            <v>0.84863007366489451</v>
          </cell>
          <cell r="P61">
            <v>1.249067206430895</v>
          </cell>
          <cell r="Q61">
            <v>1.440471070491945</v>
          </cell>
          <cell r="R61">
            <v>2.1948676972439358</v>
          </cell>
          <cell r="S61">
            <v>9.1650236572234131E-2</v>
          </cell>
          <cell r="T61">
            <v>0.21154740736556385</v>
          </cell>
        </row>
        <row r="62">
          <cell r="B62" t="str">
            <v>CPA_R90-92</v>
          </cell>
          <cell r="C62" t="str">
            <v>Creative, arts, entertainment, library, archive, museum, other cultural services; gambling and betting services</v>
          </cell>
          <cell r="D62">
            <v>1.7019738466844272</v>
          </cell>
          <cell r="E62">
            <v>2.2905189783714639</v>
          </cell>
          <cell r="F62">
            <v>1.6182641953511989</v>
          </cell>
          <cell r="G62">
            <v>2.0561886784786205</v>
          </cell>
          <cell r="H62">
            <v>1.5846666249718415</v>
          </cell>
          <cell r="I62">
            <v>2.0297872629105616</v>
          </cell>
          <cell r="K62">
            <v>0.32392625001859787</v>
          </cell>
          <cell r="L62">
            <v>0.41158513539609504</v>
          </cell>
          <cell r="M62">
            <v>26.173081714296671</v>
          </cell>
          <cell r="N62">
            <v>33.524898585998002</v>
          </cell>
          <cell r="O62">
            <v>0.82374613285471299</v>
          </cell>
          <cell r="P62">
            <v>1.0933070219258687</v>
          </cell>
          <cell r="Q62">
            <v>1.5855248610219159</v>
          </cell>
          <cell r="R62">
            <v>2.0933594467279839</v>
          </cell>
          <cell r="S62">
            <v>0.11645787030124261</v>
          </cell>
          <cell r="T62">
            <v>0.19716863689004566</v>
          </cell>
        </row>
        <row r="63">
          <cell r="B63" t="str">
            <v>CPA_R93</v>
          </cell>
          <cell r="C63" t="str">
            <v>Sporting services and amusement and recreation services</v>
          </cell>
          <cell r="D63">
            <v>1.9591032743458465</v>
          </cell>
          <cell r="E63">
            <v>2.821125398130679</v>
          </cell>
          <cell r="F63">
            <v>1.5710408737394539</v>
          </cell>
          <cell r="G63">
            <v>1.9961860784475722</v>
          </cell>
          <cell r="H63">
            <v>1.7577816621700268</v>
          </cell>
          <cell r="I63">
            <v>2.3912016852381179</v>
          </cell>
          <cell r="K63">
            <v>0.47444380890601162</v>
          </cell>
          <cell r="L63">
            <v>0.60283480982232351</v>
          </cell>
          <cell r="M63">
            <v>29.881779911034883</v>
          </cell>
          <cell r="N63">
            <v>40.649737119779779</v>
          </cell>
          <cell r="O63">
            <v>0.80610739785884733</v>
          </cell>
          <cell r="P63">
            <v>1.2009241036234084</v>
          </cell>
          <cell r="Q63">
            <v>1.8357665624077038</v>
          </cell>
          <cell r="R63">
            <v>2.5795746826905166</v>
          </cell>
          <cell r="S63">
            <v>0.12334502495725824</v>
          </cell>
          <cell r="T63">
            <v>0.24155935157610223</v>
          </cell>
        </row>
        <row r="64">
          <cell r="B64" t="str">
            <v>CPA_S94</v>
          </cell>
          <cell r="C64" t="str">
            <v>Services furnished by membership organisations</v>
          </cell>
          <cell r="D64">
            <v>1.8678970313651919</v>
          </cell>
          <cell r="E64">
            <v>2.8054245418766199</v>
          </cell>
          <cell r="F64">
            <v>1.4550758402160995</v>
          </cell>
          <cell r="G64">
            <v>1.8488393165806902</v>
          </cell>
          <cell r="H64">
            <v>1.4940560410981494</v>
          </cell>
          <cell r="I64">
            <v>2.0066461530310686</v>
          </cell>
          <cell r="K64">
            <v>0.51600082035973249</v>
          </cell>
          <cell r="L64">
            <v>0.65563771846234509</v>
          </cell>
          <cell r="M64">
            <v>34.134660908826511</v>
          </cell>
          <cell r="N64">
            <v>45.845794343411107</v>
          </cell>
          <cell r="O64">
            <v>0.81269353688574553</v>
          </cell>
          <cell r="P64">
            <v>1.2420926358770428</v>
          </cell>
          <cell r="Q64">
            <v>1.7815083495372996</v>
          </cell>
          <cell r="R64">
            <v>2.5904673728221725</v>
          </cell>
          <cell r="S64">
            <v>8.6389934541117874E-2</v>
          </cell>
          <cell r="T64">
            <v>0.21495877318662507</v>
          </cell>
        </row>
        <row r="65">
          <cell r="B65" t="str">
            <v>CPA_S95</v>
          </cell>
          <cell r="C65" t="str">
            <v>Repair services of computers and personal and household goods</v>
          </cell>
          <cell r="D65">
            <v>1.4819945740719498</v>
          </cell>
          <cell r="E65">
            <v>2.099512989792677</v>
          </cell>
          <cell r="F65">
            <v>1.2435835551182068</v>
          </cell>
          <cell r="G65">
            <v>1.5801143188620799</v>
          </cell>
          <cell r="H65">
            <v>1.1216025883587424</v>
          </cell>
          <cell r="I65">
            <v>1.3038676567888698</v>
          </cell>
          <cell r="K65">
            <v>0.33987270296240935</v>
          </cell>
          <cell r="L65">
            <v>0.43184691718620727</v>
          </cell>
          <cell r="M65">
            <v>47.467939754436486</v>
          </cell>
          <cell r="N65">
            <v>55.181676667472466</v>
          </cell>
          <cell r="O65">
            <v>0.88819399768668506</v>
          </cell>
          <cell r="P65">
            <v>1.1710250062150276</v>
          </cell>
          <cell r="Q65">
            <v>1.3843325007631451</v>
          </cell>
          <cell r="R65">
            <v>1.9171670990453384</v>
          </cell>
          <cell r="S65">
            <v>9.766239854660913E-2</v>
          </cell>
          <cell r="T65">
            <v>0.18234644745320361</v>
          </cell>
        </row>
        <row r="66">
          <cell r="B66" t="str">
            <v>CPA_S96</v>
          </cell>
          <cell r="C66" t="str">
            <v>Other personal services</v>
          </cell>
          <cell r="D66">
            <v>1.4894633955002816</v>
          </cell>
          <cell r="E66">
            <v>1.8445093545866034</v>
          </cell>
          <cell r="F66">
            <v>1.498511916717858</v>
          </cell>
          <cell r="G66">
            <v>1.9040297910390733</v>
          </cell>
          <cell r="H66">
            <v>1.1598885749175951</v>
          </cell>
          <cell r="I66">
            <v>1.2951583112151295</v>
          </cell>
          <cell r="K66">
            <v>0.19541187229163132</v>
          </cell>
          <cell r="L66">
            <v>0.24829300469022747</v>
          </cell>
          <cell r="M66">
            <v>38.029017929537403</v>
          </cell>
          <cell r="N66">
            <v>42.46407776047694</v>
          </cell>
          <cell r="O66">
            <v>0.90614840816412279</v>
          </cell>
          <cell r="P66">
            <v>1.0687638122166412</v>
          </cell>
          <cell r="Q66">
            <v>1.4113070261751395</v>
          </cell>
          <cell r="R66">
            <v>1.7176635107192919</v>
          </cell>
          <cell r="S66">
            <v>7.8156538850000373E-2</v>
          </cell>
          <cell r="T66">
            <v>0.12684614647613549</v>
          </cell>
        </row>
        <row r="67">
          <cell r="B67" t="str">
            <v>CPA_T</v>
          </cell>
          <cell r="C67" t="str">
            <v>Services of households as employers; undifferentiated goods and services produced by households for own use</v>
          </cell>
          <cell r="D67">
            <v>1</v>
          </cell>
          <cell r="E67">
            <v>2.7179797853559906</v>
          </cell>
          <cell r="F67">
            <v>1</v>
          </cell>
          <cell r="G67">
            <v>1.270613713376006</v>
          </cell>
          <cell r="H67">
            <v>1</v>
          </cell>
          <cell r="I67">
            <v>1.1915655250485504</v>
          </cell>
          <cell r="K67">
            <v>0.9455498304487604</v>
          </cell>
          <cell r="L67">
            <v>1.2014285812485523</v>
          </cell>
          <cell r="M67">
            <v>112.02516803107672</v>
          </cell>
          <cell r="N67">
            <v>133.48532816360202</v>
          </cell>
          <cell r="O67">
            <v>0.99958603073941976</v>
          </cell>
          <cell r="P67">
            <v>1.7864418441914474</v>
          </cell>
          <cell r="Q67">
            <v>0.99958603073941976</v>
          </cell>
          <cell r="R67">
            <v>2.4819694633350204</v>
          </cell>
          <cell r="S67">
            <v>4.1396926058043774E-4</v>
          </cell>
          <cell r="T67">
            <v>0.236010965981441</v>
          </cell>
        </row>
        <row r="68">
          <cell r="B68" t="str">
            <v>CPA_U</v>
          </cell>
          <cell r="C68" t="str">
            <v>Services provided by extraterritorial organisations and bodies</v>
          </cell>
          <cell r="D68">
            <v>1</v>
          </cell>
          <cell r="E68">
            <v>1</v>
          </cell>
          <cell r="F68">
            <v>1</v>
          </cell>
          <cell r="G68">
            <v>1</v>
          </cell>
          <cell r="H68">
            <v>1</v>
          </cell>
          <cell r="I68">
            <v>1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EMPL"/>
      <sheetName val="USE_Data"/>
      <sheetName val="Sets"/>
      <sheetName val="Dimensions"/>
      <sheetName val="unit"/>
      <sheetName val="stk_flow"/>
      <sheetName val="induse"/>
      <sheetName val="prod_na"/>
      <sheetName val="SIOT_Eurostat"/>
      <sheetName val="ID_TypeI"/>
      <sheetName val="TypeI"/>
      <sheetName val="INVERSE_TypeI"/>
      <sheetName val="ID_TypeII"/>
      <sheetName val="TypeII"/>
      <sheetName val="INVERSE_TypeII"/>
      <sheetName val="Output"/>
      <sheetName val="Import"/>
      <sheetName val="Income"/>
      <sheetName val="VA"/>
      <sheetName val="Employment"/>
      <sheetName val="Multiplie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4">
          <cell r="B4" t="str">
            <v>A01</v>
          </cell>
          <cell r="C4" t="str">
            <v>Crop and animal production, hunting and related service activities</v>
          </cell>
          <cell r="D4">
            <v>1.778617990936278</v>
          </cell>
          <cell r="E4">
            <v>1.9825982131667639</v>
          </cell>
          <cell r="F4">
            <v>2.7788041672498687</v>
          </cell>
          <cell r="G4">
            <v>3.3424318440877063</v>
          </cell>
          <cell r="H4">
            <v>1.2401753430712896</v>
          </cell>
          <cell r="I4">
            <v>1.277308862450705</v>
          </cell>
          <cell r="K4">
            <v>0.10521694003068292</v>
          </cell>
          <cell r="L4">
            <v>0.12655819904145055</v>
          </cell>
          <cell r="M4">
            <v>182.70181202330787</v>
          </cell>
          <cell r="N4">
            <v>188.17229756015169</v>
          </cell>
          <cell r="O4">
            <v>0.67663221588195055</v>
          </cell>
          <cell r="P4">
            <v>0.76127170092720098</v>
          </cell>
          <cell r="Q4">
            <v>1.5064770107067627</v>
          </cell>
          <cell r="R4">
            <v>1.6827853068956253</v>
          </cell>
          <cell r="S4">
            <v>0.27214093091138902</v>
          </cell>
          <cell r="T4">
            <v>0.29981283863780811</v>
          </cell>
        </row>
        <row r="5">
          <cell r="B5" t="str">
            <v>A02</v>
          </cell>
          <cell r="C5" t="str">
            <v>Forestry and logging</v>
          </cell>
          <cell r="D5">
            <v>1.9341996877524026</v>
          </cell>
          <cell r="E5">
            <v>2.4860133812312624</v>
          </cell>
          <cell r="F5">
            <v>1.7994339743580907</v>
          </cell>
          <cell r="G5">
            <v>2.1644149984056678</v>
          </cell>
          <cell r="H5">
            <v>1.6575572417527147</v>
          </cell>
          <cell r="I5">
            <v>2.1120079263798459</v>
          </cell>
          <cell r="K5">
            <v>0.28463616550662668</v>
          </cell>
          <cell r="L5">
            <v>0.34236920859015724</v>
          </cell>
          <cell r="M5">
            <v>53.977412265893207</v>
          </cell>
          <cell r="N5">
            <v>68.776341280675098</v>
          </cell>
          <cell r="O5">
            <v>0.77656922122358019</v>
          </cell>
          <cell r="P5">
            <v>1.0055386102469659</v>
          </cell>
          <cell r="Q5">
            <v>1.7516971196603388</v>
          </cell>
          <cell r="R5">
            <v>2.2286518510901829</v>
          </cell>
          <cell r="S5">
            <v>0.1825024795850653</v>
          </cell>
          <cell r="T5">
            <v>0.25736139208721848</v>
          </cell>
        </row>
        <row r="6">
          <cell r="B6" t="str">
            <v>A03</v>
          </cell>
          <cell r="C6" t="str">
            <v>Fishing and aquaculture</v>
          </cell>
          <cell r="D6">
            <v>1.7987126314536916</v>
          </cell>
          <cell r="E6">
            <v>2.0125696803675859</v>
          </cell>
          <cell r="F6">
            <v>4.1635260133651055</v>
          </cell>
          <cell r="G6">
            <v>5.0080182312853578</v>
          </cell>
          <cell r="H6">
            <v>5.6659657093784794</v>
          </cell>
          <cell r="I6">
            <v>6.5734158312188553</v>
          </cell>
          <cell r="K6">
            <v>0.11031159807879234</v>
          </cell>
          <cell r="L6">
            <v>0.13268621176556833</v>
          </cell>
          <cell r="M6">
            <v>35.810679492974842</v>
          </cell>
          <cell r="N6">
            <v>41.546048737320532</v>
          </cell>
          <cell r="O6">
            <v>0.70639401794820567</v>
          </cell>
          <cell r="P6">
            <v>0.79513179014710211</v>
          </cell>
          <cell r="Q6">
            <v>1.5370291488984789</v>
          </cell>
          <cell r="R6">
            <v>1.7218743829593723</v>
          </cell>
          <cell r="S6">
            <v>0.26168334088678696</v>
          </cell>
          <cell r="T6">
            <v>0.29069513653775375</v>
          </cell>
        </row>
        <row r="7">
          <cell r="B7" t="str">
            <v>B</v>
          </cell>
          <cell r="C7" t="str">
            <v>Mining and quarrying</v>
          </cell>
          <cell r="D7">
            <v>1.4530695425950155</v>
          </cell>
          <cell r="E7">
            <v>1.8367512709043454</v>
          </cell>
          <cell r="F7">
            <v>1.3782020525214551</v>
          </cell>
          <cell r="G7">
            <v>1.6577441772349737</v>
          </cell>
          <cell r="H7">
            <v>1.4649266530127953</v>
          </cell>
          <cell r="I7">
            <v>2.1945811439386653</v>
          </cell>
          <cell r="K7">
            <v>0.1979104491452906</v>
          </cell>
          <cell r="L7">
            <v>0.23805282693080043</v>
          </cell>
          <cell r="M7">
            <v>20.658917061860159</v>
          </cell>
          <cell r="N7">
            <v>30.948764393704483</v>
          </cell>
          <cell r="O7">
            <v>0.42399340714019368</v>
          </cell>
          <cell r="P7">
            <v>0.58319817488811398</v>
          </cell>
          <cell r="Q7">
            <v>0.89853448677187486</v>
          </cell>
          <cell r="R7">
            <v>1.2301660099524891</v>
          </cell>
          <cell r="S7">
            <v>0.55453500147110901</v>
          </cell>
          <cell r="T7">
            <v>0.60658517214938257</v>
          </cell>
        </row>
        <row r="8">
          <cell r="B8" t="str">
            <v>C10-12</v>
          </cell>
          <cell r="C8" t="str">
            <v>Manufacture of food products; beverages and tobacco products</v>
          </cell>
          <cell r="D8">
            <v>1.9536124221864866</v>
          </cell>
          <cell r="E8">
            <v>2.1827716721332835</v>
          </cell>
          <cell r="F8">
            <v>3.1977181534896495</v>
          </cell>
          <cell r="G8">
            <v>3.8463145804258008</v>
          </cell>
          <cell r="H8">
            <v>6.4538749383022527</v>
          </cell>
          <cell r="I8">
            <v>7.1899307317605023</v>
          </cell>
          <cell r="K8">
            <v>0.11820476904806972</v>
          </cell>
          <cell r="L8">
            <v>0.14218036263430386</v>
          </cell>
          <cell r="M8">
            <v>53.887125270051818</v>
          </cell>
          <cell r="N8">
            <v>60.032879739577687</v>
          </cell>
          <cell r="O8">
            <v>0.66047971979774034</v>
          </cell>
          <cell r="P8">
            <v>0.75556698216446394</v>
          </cell>
          <cell r="Q8">
            <v>1.6602921423337029</v>
          </cell>
          <cell r="R8">
            <v>1.8583636831538946</v>
          </cell>
          <cell r="S8">
            <v>0.29332020849446711</v>
          </cell>
          <cell r="T8">
            <v>0.32440789704506573</v>
          </cell>
        </row>
        <row r="9">
          <cell r="B9" t="str">
            <v>C13-15</v>
          </cell>
          <cell r="C9" t="str">
            <v>Manufacture of textiles, wearing apparel, leather and related products</v>
          </cell>
          <cell r="D9">
            <v>1.5031116783004121</v>
          </cell>
          <cell r="E9">
            <v>1.9186659550337222</v>
          </cell>
          <cell r="F9">
            <v>1.412228082894776</v>
          </cell>
          <cell r="G9">
            <v>1.6986717419723771</v>
          </cell>
          <cell r="H9">
            <v>1.3470536959912525</v>
          </cell>
          <cell r="I9">
            <v>1.6822690708484387</v>
          </cell>
          <cell r="K9">
            <v>0.21435092547912665</v>
          </cell>
          <cell r="L9">
            <v>0.25782794180856761</v>
          </cell>
          <cell r="M9">
            <v>44.784378132969941</v>
          </cell>
          <cell r="N9">
            <v>55.929005959065876</v>
          </cell>
          <cell r="O9">
            <v>0.46190024647027839</v>
          </cell>
          <cell r="P9">
            <v>0.63433019877867614</v>
          </cell>
          <cell r="Q9">
            <v>0.98616785034431498</v>
          </cell>
          <cell r="R9">
            <v>1.3453480968588964</v>
          </cell>
          <cell r="S9">
            <v>0.51694265312989052</v>
          </cell>
          <cell r="T9">
            <v>0.57331664603636756</v>
          </cell>
        </row>
        <row r="10">
          <cell r="B10" t="str">
            <v>C16</v>
          </cell>
          <cell r="C10" t="str">
            <v>Manufacture of wood and of products of wood and cork, except furniture; manufacture of articles of straw and plaiting materials</v>
          </cell>
          <cell r="D10">
            <v>2.1640410263652616</v>
          </cell>
          <cell r="E10">
            <v>2.5740400819606215</v>
          </cell>
          <cell r="F10">
            <v>2.8918188084945213</v>
          </cell>
          <cell r="G10">
            <v>3.4783693600149701</v>
          </cell>
          <cell r="H10">
            <v>2.0215177917705347</v>
          </cell>
          <cell r="I10">
            <v>2.5428285851630266</v>
          </cell>
          <cell r="K10">
            <v>0.2114854350755104</v>
          </cell>
          <cell r="L10">
            <v>0.25438124107058291</v>
          </cell>
          <cell r="M10">
            <v>42.638461030614693</v>
          </cell>
          <cell r="N10">
            <v>53.634105016234244</v>
          </cell>
          <cell r="O10">
            <v>0.67369151574501052</v>
          </cell>
          <cell r="P10">
            <v>0.84381638645634338</v>
          </cell>
          <cell r="Q10">
            <v>1.8885806093865671</v>
          </cell>
          <cell r="R10">
            <v>2.24295925522107</v>
          </cell>
          <cell r="S10">
            <v>0.27546029571859354</v>
          </cell>
          <cell r="T10">
            <v>0.33108066866599717</v>
          </cell>
        </row>
        <row r="11">
          <cell r="B11" t="str">
            <v>C17</v>
          </cell>
          <cell r="C11" t="str">
            <v>Manufacture of paper and paper products</v>
          </cell>
          <cell r="D11">
            <v>1.6040402000909291</v>
          </cell>
          <cell r="E11">
            <v>1.8091288286516469</v>
          </cell>
          <cell r="F11">
            <v>2.6766985710692777</v>
          </cell>
          <cell r="G11">
            <v>3.2196160659354347</v>
          </cell>
          <cell r="H11">
            <v>2.7086336406423275</v>
          </cell>
          <cell r="I11">
            <v>3.7480801218756339</v>
          </cell>
          <cell r="K11">
            <v>0.10578867743297775</v>
          </cell>
          <cell r="L11">
            <v>0.12724590252282883</v>
          </cell>
          <cell r="M11">
            <v>14.332684107260059</v>
          </cell>
          <cell r="N11">
            <v>19.832895667206227</v>
          </cell>
          <cell r="O11">
            <v>0.32815708692274304</v>
          </cell>
          <cell r="P11">
            <v>0.41325649371916129</v>
          </cell>
          <cell r="Q11">
            <v>0.95824833952581467</v>
          </cell>
          <cell r="R11">
            <v>1.1355146758100898</v>
          </cell>
          <cell r="S11">
            <v>0.64579180049666585</v>
          </cell>
          <cell r="T11">
            <v>0.67361407435838028</v>
          </cell>
        </row>
        <row r="12">
          <cell r="B12" t="str">
            <v>C18</v>
          </cell>
          <cell r="C12" t="str">
            <v>Printing and reproduction of recorded media</v>
          </cell>
          <cell r="D12">
            <v>1.8632769791287289</v>
          </cell>
          <cell r="E12">
            <v>2.2483580756233961</v>
          </cell>
          <cell r="F12">
            <v>2.1408325781858033</v>
          </cell>
          <cell r="G12">
            <v>2.5750598284406525</v>
          </cell>
          <cell r="H12">
            <v>2.4984505135080837</v>
          </cell>
          <cell r="I12">
            <v>3.7316465740169162</v>
          </cell>
          <cell r="K12">
            <v>0.19863227029455427</v>
          </cell>
          <cell r="L12">
            <v>0.23892105579826425</v>
          </cell>
          <cell r="M12">
            <v>20.923225538916586</v>
          </cell>
          <cell r="N12">
            <v>31.250602114208615</v>
          </cell>
          <cell r="O12">
            <v>0.78959205756941053</v>
          </cell>
          <cell r="P12">
            <v>0.94937747868313505</v>
          </cell>
          <cell r="Q12">
            <v>1.6933414081845823</v>
          </cell>
          <cell r="R12">
            <v>2.0261824614745367</v>
          </cell>
          <cell r="S12">
            <v>0.16993540176302371</v>
          </cell>
          <cell r="T12">
            <v>0.22217541039164582</v>
          </cell>
        </row>
        <row r="13">
          <cell r="B13" t="str">
            <v>C19</v>
          </cell>
          <cell r="C13" t="str">
            <v>Manufacture of coke and refined petroleum products</v>
          </cell>
          <cell r="D13">
            <v>1.853213887882557</v>
          </cell>
          <cell r="E13">
            <v>2.0902538219017481</v>
          </cell>
          <cell r="F13">
            <v>7.544108682867976</v>
          </cell>
          <cell r="G13">
            <v>9.0742879235825953</v>
          </cell>
          <cell r="H13">
            <v>13.431536776848613</v>
          </cell>
          <cell r="I13">
            <v>19.724069956690915</v>
          </cell>
          <cell r="K13">
            <v>0.12226977816698711</v>
          </cell>
          <cell r="L13">
            <v>0.14706988168919394</v>
          </cell>
          <cell r="M13">
            <v>13.569364933022232</v>
          </cell>
          <cell r="N13">
            <v>19.926469148945372</v>
          </cell>
          <cell r="O13">
            <v>0.59607203799875308</v>
          </cell>
          <cell r="P13">
            <v>0.69442930877314502</v>
          </cell>
          <cell r="Q13">
            <v>1.4807961088708788</v>
          </cell>
          <cell r="R13">
            <v>1.6856792413562491</v>
          </cell>
          <cell r="S13">
            <v>0.37241769052699009</v>
          </cell>
          <cell r="T13">
            <v>0.40457447077720421</v>
          </cell>
        </row>
        <row r="14">
          <cell r="B14" t="str">
            <v>C20</v>
          </cell>
          <cell r="C14" t="str">
            <v>Manufacture of chemicals and chemical products</v>
          </cell>
          <cell r="D14">
            <v>1.3799281409511099</v>
          </cell>
          <cell r="E14">
            <v>1.5045432724607637</v>
          </cell>
          <cell r="F14">
            <v>2.0349502461609132</v>
          </cell>
          <cell r="G14">
            <v>2.4477012752697349</v>
          </cell>
          <cell r="H14">
            <v>2.0741734325082892</v>
          </cell>
          <cell r="I14">
            <v>2.9102659625965601</v>
          </cell>
          <cell r="K14">
            <v>6.4278892706329596E-2</v>
          </cell>
          <cell r="L14">
            <v>7.7316645921459135E-2</v>
          </cell>
          <cell r="M14">
            <v>8.2908549582383237</v>
          </cell>
          <cell r="N14">
            <v>11.632871488768089</v>
          </cell>
          <cell r="O14">
            <v>0.25738470535442648</v>
          </cell>
          <cell r="P14">
            <v>0.30909246625638909</v>
          </cell>
          <cell r="Q14">
            <v>0.657314169054797</v>
          </cell>
          <cell r="R14">
            <v>0.76502403070497271</v>
          </cell>
          <cell r="S14">
            <v>0.72261394367934206</v>
          </cell>
          <cell r="T14">
            <v>0.73951920234973689</v>
          </cell>
        </row>
        <row r="15">
          <cell r="B15" t="str">
            <v>C21</v>
          </cell>
          <cell r="C15" t="str">
            <v>Manufacture of basic pharmaceutical products and pharmaceutical preparations</v>
          </cell>
          <cell r="D15">
            <v>1.195751504659577</v>
          </cell>
          <cell r="E15">
            <v>1.2856517750251324</v>
          </cell>
          <cell r="F15">
            <v>1.8897029189785639</v>
          </cell>
          <cell r="G15">
            <v>2.2729932849174017</v>
          </cell>
          <cell r="H15">
            <v>2.2061846329440731</v>
          </cell>
          <cell r="I15">
            <v>3.2284552717446475</v>
          </cell>
          <cell r="K15">
            <v>4.6372296550921212E-2</v>
          </cell>
          <cell r="L15">
            <v>5.5778036646848168E-2</v>
          </cell>
          <cell r="M15">
            <v>5.2032510344283107</v>
          </cell>
          <cell r="N15">
            <v>7.6142599225224092</v>
          </cell>
          <cell r="O15">
            <v>0.1392265750615643</v>
          </cell>
          <cell r="P15">
            <v>0.17652976311560822</v>
          </cell>
          <cell r="Q15">
            <v>0.34904361203124967</v>
          </cell>
          <cell r="R15">
            <v>0.42674802534029815</v>
          </cell>
          <cell r="S15">
            <v>0.84670786953578903</v>
          </cell>
          <cell r="T15">
            <v>0.85890371852023073</v>
          </cell>
        </row>
        <row r="16">
          <cell r="B16" t="str">
            <v>C22</v>
          </cell>
          <cell r="C16" t="str">
            <v>Manufacture of rubber and plastic products</v>
          </cell>
          <cell r="D16">
            <v>1.6853499121544815</v>
          </cell>
          <cell r="E16">
            <v>1.9080350276527498</v>
          </cell>
          <cell r="F16">
            <v>2.2507627754359198</v>
          </cell>
          <cell r="G16">
            <v>2.7072872794593681</v>
          </cell>
          <cell r="H16">
            <v>2.0574647650586644</v>
          </cell>
          <cell r="I16">
            <v>2.788471654744475</v>
          </cell>
          <cell r="K16">
            <v>0.11486528540317084</v>
          </cell>
          <cell r="L16">
            <v>0.13816352812359178</v>
          </cell>
          <cell r="M16">
            <v>16.80892499122119</v>
          </cell>
          <cell r="N16">
            <v>22.78105155468355</v>
          </cell>
          <cell r="O16">
            <v>0.37774916495316924</v>
          </cell>
          <cell r="P16">
            <v>0.47015005214172506</v>
          </cell>
          <cell r="Q16">
            <v>1.092480794515305</v>
          </cell>
          <cell r="R16">
            <v>1.284956480985324</v>
          </cell>
          <cell r="S16">
            <v>0.59286751791090353</v>
          </cell>
          <cell r="T16">
            <v>0.62307692694445393</v>
          </cell>
        </row>
        <row r="17">
          <cell r="B17" t="str">
            <v>C23</v>
          </cell>
          <cell r="C17" t="str">
            <v>Manufacture of other non-metallic mineral products</v>
          </cell>
          <cell r="D17">
            <v>1.7942733833478197</v>
          </cell>
          <cell r="E17">
            <v>2.1096738976673848</v>
          </cell>
          <cell r="F17">
            <v>2.1058279035899412</v>
          </cell>
          <cell r="G17">
            <v>2.5329551200772205</v>
          </cell>
          <cell r="H17">
            <v>1.8403737671486797</v>
          </cell>
          <cell r="I17">
            <v>2.4820590893651691</v>
          </cell>
          <cell r="K17">
            <v>0.16268967960683312</v>
          </cell>
          <cell r="L17">
            <v>0.19568819286767994</v>
          </cell>
          <cell r="M17">
            <v>24.259628135193918</v>
          </cell>
          <cell r="N17">
            <v>32.718261688150065</v>
          </cell>
          <cell r="O17">
            <v>0.55911541680760368</v>
          </cell>
          <cell r="P17">
            <v>0.68998760050809571</v>
          </cell>
          <cell r="Q17">
            <v>1.391239408213248</v>
          </cell>
          <cell r="R17">
            <v>1.6638527365482871</v>
          </cell>
          <cell r="S17">
            <v>0.40303132290207805</v>
          </cell>
          <cell r="T17">
            <v>0.44581848056707174</v>
          </cell>
        </row>
        <row r="18">
          <cell r="B18" t="str">
            <v>C24</v>
          </cell>
          <cell r="C18" t="str">
            <v>Manufacture of basic metals</v>
          </cell>
          <cell r="D18">
            <v>1.6726392816309334</v>
          </cell>
          <cell r="E18">
            <v>1.8887320317945586</v>
          </cell>
          <cell r="F18">
            <v>2.3424486885006774</v>
          </cell>
          <cell r="G18">
            <v>2.8175699395667864</v>
          </cell>
          <cell r="H18">
            <v>2.4070960516641797</v>
          </cell>
          <cell r="I18">
            <v>3.433385171738534</v>
          </cell>
          <cell r="K18">
            <v>0.11146481598270108</v>
          </cell>
          <cell r="L18">
            <v>0.13407333803039298</v>
          </cell>
          <cell r="M18">
            <v>13.592573995367012</v>
          </cell>
          <cell r="N18">
            <v>19.387901853433288</v>
          </cell>
          <cell r="O18">
            <v>0.35543859817992779</v>
          </cell>
          <cell r="P18">
            <v>0.44510405150605786</v>
          </cell>
          <cell r="Q18">
            <v>1.071509569396069</v>
          </cell>
          <cell r="R18">
            <v>1.2582872098138971</v>
          </cell>
          <cell r="S18">
            <v>0.60112963160848054</v>
          </cell>
          <cell r="T18">
            <v>0.63044472195150048</v>
          </cell>
        </row>
        <row r="19">
          <cell r="B19" t="str">
            <v>C25</v>
          </cell>
          <cell r="C19" t="str">
            <v>Manufacture of fabricated metal products, except machinery and equipment</v>
          </cell>
          <cell r="D19">
            <v>1.6339029926950202</v>
          </cell>
          <cell r="E19">
            <v>1.9153403834238114</v>
          </cell>
          <cell r="F19">
            <v>1.7644828894542224</v>
          </cell>
          <cell r="G19">
            <v>2.1223747493859872</v>
          </cell>
          <cell r="H19">
            <v>1.6019461554162182</v>
          </cell>
          <cell r="I19">
            <v>2.1638309593128122</v>
          </cell>
          <cell r="K19">
            <v>0.14517084420686321</v>
          </cell>
          <cell r="L19">
            <v>0.17461599425710214</v>
          </cell>
          <cell r="M19">
            <v>21.51890840203443</v>
          </cell>
          <cell r="N19">
            <v>29.06669494071766</v>
          </cell>
          <cell r="O19">
            <v>0.4064403076267451</v>
          </cell>
          <cell r="P19">
            <v>0.52321984420773771</v>
          </cell>
          <cell r="Q19">
            <v>1.0671012457321698</v>
          </cell>
          <cell r="R19">
            <v>1.3103588826768193</v>
          </cell>
          <cell r="S19">
            <v>0.56680167180173924</v>
          </cell>
          <cell r="T19">
            <v>0.60498140031586689</v>
          </cell>
        </row>
        <row r="20">
          <cell r="B20" t="str">
            <v>C26</v>
          </cell>
          <cell r="C20" t="str">
            <v>Manufacture of computer, electronic and optical products</v>
          </cell>
          <cell r="D20">
            <v>1.3025368185999409</v>
          </cell>
          <cell r="E20">
            <v>1.455536199386384</v>
          </cell>
          <cell r="F20">
            <v>1.6500416161986324</v>
          </cell>
          <cell r="G20">
            <v>1.9847212362253288</v>
          </cell>
          <cell r="H20">
            <v>1.6400122202625158</v>
          </cell>
          <cell r="I20">
            <v>2.2981936394463833</v>
          </cell>
          <cell r="K20">
            <v>7.892003693744766E-2</v>
          </cell>
          <cell r="L20">
            <v>9.4927468335188989E-2</v>
          </cell>
          <cell r="M20">
            <v>10.224190977872594</v>
          </cell>
          <cell r="N20">
            <v>14.327436334633358</v>
          </cell>
          <cell r="O20">
            <v>0.1967434918051551</v>
          </cell>
          <cell r="P20">
            <v>0.26022900358861717</v>
          </cell>
          <cell r="Q20">
            <v>0.51035207722273546</v>
          </cell>
          <cell r="R20">
            <v>0.64259558519346571</v>
          </cell>
          <cell r="S20">
            <v>0.79218468769072681</v>
          </cell>
          <cell r="T20">
            <v>0.81294054676875971</v>
          </cell>
        </row>
        <row r="21">
          <cell r="B21" t="str">
            <v>C27</v>
          </cell>
          <cell r="C21" t="str">
            <v>Manufacture of electrical equipment</v>
          </cell>
          <cell r="D21">
            <v>1.5151011016050902</v>
          </cell>
          <cell r="E21">
            <v>1.7363006995270041</v>
          </cell>
          <cell r="F21">
            <v>1.8902677258614238</v>
          </cell>
          <cell r="G21">
            <v>2.2736726521550339</v>
          </cell>
          <cell r="H21">
            <v>1.824416739359263</v>
          </cell>
          <cell r="I21">
            <v>2.534236838958233</v>
          </cell>
          <cell r="K21">
            <v>0.11409902673340172</v>
          </cell>
          <cell r="L21">
            <v>0.13724184842812054</v>
          </cell>
          <cell r="M21">
            <v>15.247474026186712</v>
          </cell>
          <cell r="N21">
            <v>21.179760931042452</v>
          </cell>
          <cell r="O21">
            <v>0.36986457820515412</v>
          </cell>
          <cell r="P21">
            <v>0.46164906522847171</v>
          </cell>
          <cell r="Q21">
            <v>0.9076547640232383</v>
          </cell>
          <cell r="R21">
            <v>1.0988464580062332</v>
          </cell>
          <cell r="S21">
            <v>0.60744526004156263</v>
          </cell>
          <cell r="T21">
            <v>0.63745314411916598</v>
          </cell>
        </row>
        <row r="22">
          <cell r="B22" t="str">
            <v>C28</v>
          </cell>
          <cell r="C22" t="str">
            <v>Manufacture of machinery and equipment n.e.c.</v>
          </cell>
          <cell r="D22">
            <v>1.3608884219925002</v>
          </cell>
          <cell r="E22">
            <v>1.5197724818672709</v>
          </cell>
          <cell r="F22">
            <v>1.7370459723448382</v>
          </cell>
          <cell r="G22">
            <v>2.0893727744606534</v>
          </cell>
          <cell r="H22">
            <v>1.7469645501481976</v>
          </cell>
          <cell r="I22">
            <v>2.4421230428927538</v>
          </cell>
          <cell r="K22">
            <v>8.1955468117813193E-2</v>
          </cell>
          <cell r="L22">
            <v>9.8578579110595532E-2</v>
          </cell>
          <cell r="M22">
            <v>10.708247524671473</v>
          </cell>
          <cell r="N22">
            <v>14.969312357701293</v>
          </cell>
          <cell r="O22">
            <v>0.23009162318208559</v>
          </cell>
          <cell r="P22">
            <v>0.29601892173411865</v>
          </cell>
          <cell r="Q22">
            <v>0.60582879172352899</v>
          </cell>
          <cell r="R22">
            <v>0.7431586641090846</v>
          </cell>
          <cell r="S22">
            <v>0.75505957046853578</v>
          </cell>
          <cell r="T22">
            <v>0.77661374369169112</v>
          </cell>
        </row>
        <row r="23">
          <cell r="B23" t="str">
            <v>C29</v>
          </cell>
          <cell r="C23" t="str">
            <v>Manufacture of motor vehicles, trailers and semi-trailers</v>
          </cell>
          <cell r="D23">
            <v>1.9649822565082984</v>
          </cell>
          <cell r="E23">
            <v>2.2872500202509984</v>
          </cell>
          <cell r="F23">
            <v>2.3378681695072272</v>
          </cell>
          <cell r="G23">
            <v>2.8120603492449527</v>
          </cell>
          <cell r="H23">
            <v>2.3414303930252531</v>
          </cell>
          <cell r="I23">
            <v>3.2471413714459922</v>
          </cell>
          <cell r="K23">
            <v>0.16623193955159002</v>
          </cell>
          <cell r="L23">
            <v>0.19994893300148719</v>
          </cell>
          <cell r="M23">
            <v>22.343247610595657</v>
          </cell>
          <cell r="N23">
            <v>30.986051904402903</v>
          </cell>
          <cell r="O23">
            <v>0.43373463021456798</v>
          </cell>
          <cell r="P23">
            <v>0.56745630808903291</v>
          </cell>
          <cell r="Q23">
            <v>1.4413000802265767</v>
          </cell>
          <cell r="R23">
            <v>1.7198490479685029</v>
          </cell>
          <cell r="S23">
            <v>0.52368257921115879</v>
          </cell>
          <cell r="T23">
            <v>0.56740134627579586</v>
          </cell>
        </row>
        <row r="24">
          <cell r="B24" t="str">
            <v>C30</v>
          </cell>
          <cell r="C24" t="str">
            <v>Manufacture of other transport equipment</v>
          </cell>
          <cell r="D24">
            <v>1.9478505495553204</v>
          </cell>
          <cell r="E24">
            <v>2.4731503093706895</v>
          </cell>
          <cell r="F24">
            <v>1.6708900886460112</v>
          </cell>
          <cell r="G24">
            <v>2.0097984255537416</v>
          </cell>
          <cell r="H24">
            <v>1.7594479287816613</v>
          </cell>
          <cell r="I24">
            <v>2.545025129535047</v>
          </cell>
          <cell r="K24">
            <v>0.27095976620798873</v>
          </cell>
          <cell r="L24">
            <v>0.32591881130524636</v>
          </cell>
          <cell r="M24">
            <v>31.552411943085922</v>
          </cell>
          <cell r="N24">
            <v>45.640271575528082</v>
          </cell>
          <cell r="O24">
            <v>0.60516744642802078</v>
          </cell>
          <cell r="P24">
            <v>0.82313515270362403</v>
          </cell>
          <cell r="Q24">
            <v>1.5960404076254238</v>
          </cell>
          <cell r="R24">
            <v>2.0500780816152928</v>
          </cell>
          <cell r="S24">
            <v>0.35181004038767699</v>
          </cell>
          <cell r="T24">
            <v>0.42307207904697519</v>
          </cell>
        </row>
        <row r="25">
          <cell r="B25" t="str">
            <v>C31_32</v>
          </cell>
          <cell r="C25" t="str">
            <v>Manufacture of furniture; other manufacturing</v>
          </cell>
          <cell r="D25">
            <v>1.7195896636263439</v>
          </cell>
          <cell r="E25">
            <v>2.0969655589640661</v>
          </cell>
          <cell r="F25">
            <v>1.7123858566767165</v>
          </cell>
          <cell r="G25">
            <v>2.0597108224384675</v>
          </cell>
          <cell r="H25">
            <v>1.5691921214233771</v>
          </cell>
          <cell r="I25">
            <v>2.0249986859938729</v>
          </cell>
          <cell r="K25">
            <v>0.19465777865419004</v>
          </cell>
          <cell r="L25">
            <v>0.23414041397420901</v>
          </cell>
          <cell r="M25">
            <v>34.842355957782026</v>
          </cell>
          <cell r="N25">
            <v>44.963089011331483</v>
          </cell>
          <cell r="O25">
            <v>0.51294840865483193</v>
          </cell>
          <cell r="P25">
            <v>0.66953663618300863</v>
          </cell>
          <cell r="Q25">
            <v>1.2637283435751929</v>
          </cell>
          <cell r="R25">
            <v>1.5899094821296944</v>
          </cell>
          <cell r="S25">
            <v>0.45586118439073331</v>
          </cell>
          <cell r="T25">
            <v>0.50705590728970484</v>
          </cell>
        </row>
        <row r="26">
          <cell r="B26" t="str">
            <v>C33</v>
          </cell>
          <cell r="C26" t="str">
            <v>Repair and installation of machinery and equipment</v>
          </cell>
          <cell r="D26">
            <v>1.6547606024503072</v>
          </cell>
          <cell r="E26">
            <v>2.1668837473467852</v>
          </cell>
          <cell r="F26">
            <v>1.361082645725346</v>
          </cell>
          <cell r="G26">
            <v>1.6371524237384192</v>
          </cell>
          <cell r="H26">
            <v>1.3744967274843969</v>
          </cell>
          <cell r="I26">
            <v>1.9247108058508497</v>
          </cell>
          <cell r="K26">
            <v>0.26416301362791894</v>
          </cell>
          <cell r="L26">
            <v>0.31774346648327045</v>
          </cell>
          <cell r="M26">
            <v>34.310277371891225</v>
          </cell>
          <cell r="N26">
            <v>48.044757247462108</v>
          </cell>
          <cell r="O26">
            <v>0.7069449186264426</v>
          </cell>
          <cell r="P26">
            <v>0.91944512472394346</v>
          </cell>
          <cell r="Q26">
            <v>1.3891518762041799</v>
          </cell>
          <cell r="R26">
            <v>1.8318004728585937</v>
          </cell>
          <cell r="S26">
            <v>0.26560863562651138</v>
          </cell>
          <cell r="T26">
            <v>0.33508313788549082</v>
          </cell>
        </row>
        <row r="27">
          <cell r="B27" t="str">
            <v>D</v>
          </cell>
          <cell r="C27" t="str">
            <v>Electricity, gas, steam and air conditioning supply</v>
          </cell>
          <cell r="D27">
            <v>2.2109759023025966</v>
          </cell>
          <cell r="E27">
            <v>2.5738255486011643</v>
          </cell>
          <cell r="F27">
            <v>3.1414358401783975</v>
          </cell>
          <cell r="G27">
            <v>3.7786164682351084</v>
          </cell>
          <cell r="H27">
            <v>3.7741754043465736</v>
          </cell>
          <cell r="I27">
            <v>5.4960155388058016</v>
          </cell>
          <cell r="K27">
            <v>0.18716485871660554</v>
          </cell>
          <cell r="L27">
            <v>0.22512769746120323</v>
          </cell>
          <cell r="M27">
            <v>21.330143201292692</v>
          </cell>
          <cell r="N27">
            <v>31.06130105777472</v>
          </cell>
          <cell r="O27">
            <v>0.72115511007640032</v>
          </cell>
          <cell r="P27">
            <v>0.87171582069696174</v>
          </cell>
          <cell r="Q27">
            <v>1.9872667854689998</v>
          </cell>
          <cell r="R27">
            <v>2.3008923037280478</v>
          </cell>
          <cell r="S27">
            <v>0.22370903129943853</v>
          </cell>
          <cell r="T27">
            <v>0.27293312675900872</v>
          </cell>
        </row>
        <row r="28">
          <cell r="B28" t="str">
            <v>E36</v>
          </cell>
          <cell r="C28" t="str">
            <v>Water collection, treatment and supply</v>
          </cell>
          <cell r="D28">
            <v>1.66523792876017</v>
          </cell>
          <cell r="E28">
            <v>2.4400933002315637</v>
          </cell>
          <cell r="F28">
            <v>1.2222013348092708</v>
          </cell>
          <cell r="G28">
            <v>1.4701016752094407</v>
          </cell>
          <cell r="H28">
            <v>1.1745074651992307</v>
          </cell>
          <cell r="I28">
            <v>1.5960241620111832</v>
          </cell>
          <cell r="K28">
            <v>0.39968537273401228</v>
          </cell>
          <cell r="L28">
            <v>0.48075396358871997</v>
          </cell>
          <cell r="M28">
            <v>57.902786061156213</v>
          </cell>
          <cell r="N28">
            <v>78.68340418397726</v>
          </cell>
          <cell r="O28">
            <v>0.88179800569459843</v>
          </cell>
          <cell r="P28">
            <v>1.2033162338284031</v>
          </cell>
          <cell r="Q28">
            <v>1.5748562779657787</v>
          </cell>
          <cell r="R28">
            <v>2.2445948871459596</v>
          </cell>
          <cell r="S28">
            <v>9.0381593166132895E-2</v>
          </cell>
          <cell r="T28">
            <v>0.19549828588376744</v>
          </cell>
        </row>
        <row r="29">
          <cell r="B29" t="str">
            <v>E37-39</v>
          </cell>
          <cell r="C29" t="str">
            <v>Sewerage, waste management, remediation activities</v>
          </cell>
          <cell r="D29">
            <v>1.9626371113510692</v>
          </cell>
          <cell r="E29">
            <v>2.4571952106942416</v>
          </cell>
          <cell r="F29">
            <v>1.9578056205940224</v>
          </cell>
          <cell r="G29">
            <v>2.354909326799977</v>
          </cell>
          <cell r="H29">
            <v>1.6865516274975361</v>
          </cell>
          <cell r="I29">
            <v>2.2740112409089126</v>
          </cell>
          <cell r="K29">
            <v>0.25510262373124359</v>
          </cell>
          <cell r="L29">
            <v>0.30684534848438</v>
          </cell>
          <cell r="M29">
            <v>38.078230381227968</v>
          </cell>
          <cell r="N29">
            <v>51.341638470511725</v>
          </cell>
          <cell r="O29">
            <v>0.72547931835886048</v>
          </cell>
          <cell r="P29">
            <v>0.93069109034166397</v>
          </cell>
          <cell r="Q29">
            <v>1.7394245167146889</v>
          </cell>
          <cell r="R29">
            <v>2.166890939234182</v>
          </cell>
          <cell r="S29">
            <v>0.22321240506212631</v>
          </cell>
          <cell r="T29">
            <v>0.29030403747987082</v>
          </cell>
        </row>
        <row r="30">
          <cell r="B30" t="str">
            <v>F</v>
          </cell>
          <cell r="C30" t="str">
            <v>Construction</v>
          </cell>
          <cell r="D30">
            <v>2.1460543636284521</v>
          </cell>
          <cell r="E30">
            <v>2.5567796522972319</v>
          </cell>
          <cell r="F30">
            <v>2.2906586926802799</v>
          </cell>
          <cell r="G30">
            <v>2.7552753261948091</v>
          </cell>
          <cell r="H30">
            <v>1.7393535567619467</v>
          </cell>
          <cell r="I30">
            <v>2.2221556642542093</v>
          </cell>
          <cell r="K30">
            <v>0.21186004012740622</v>
          </cell>
          <cell r="L30">
            <v>0.25483182764633694</v>
          </cell>
          <cell r="M30">
            <v>39.683317295849584</v>
          </cell>
          <cell r="N30">
            <v>50.698437912492857</v>
          </cell>
          <cell r="O30">
            <v>0.72584521147613534</v>
          </cell>
          <cell r="P30">
            <v>0.89627142509554536</v>
          </cell>
          <cell r="Q30">
            <v>1.9274239344260595</v>
          </cell>
          <cell r="R30">
            <v>2.2824302926652771</v>
          </cell>
          <cell r="S30">
            <v>0.21863044153150732</v>
          </cell>
          <cell r="T30">
            <v>0.27434933508240744</v>
          </cell>
        </row>
        <row r="31">
          <cell r="B31" t="str">
            <v>G45</v>
          </cell>
          <cell r="C31" t="str">
            <v>Wholesale and retail trade and repair of motor vehicles and motorcycles</v>
          </cell>
          <cell r="D31">
            <v>1.8129073315053537</v>
          </cell>
          <cell r="E31">
            <v>2.3572612573180547</v>
          </cell>
          <cell r="F31">
            <v>1.5604913228233859</v>
          </cell>
          <cell r="G31">
            <v>1.8770073657221569</v>
          </cell>
          <cell r="H31">
            <v>1.3299935282815836</v>
          </cell>
          <cell r="I31">
            <v>1.7089593055872097</v>
          </cell>
          <cell r="K31">
            <v>0.28078827320319549</v>
          </cell>
          <cell r="L31">
            <v>0.33774084437536667</v>
          </cell>
          <cell r="M31">
            <v>51.235232113548321</v>
          </cell>
          <cell r="N31">
            <v>65.834099815131765</v>
          </cell>
          <cell r="O31">
            <v>0.8277979147826523</v>
          </cell>
          <cell r="P31">
            <v>1.0536719503108962</v>
          </cell>
          <cell r="Q31">
            <v>1.6907322410240437</v>
          </cell>
          <cell r="R31">
            <v>2.1612391957390491</v>
          </cell>
          <cell r="S31">
            <v>0.12217501188580339</v>
          </cell>
          <cell r="T31">
            <v>0.19602193410644184</v>
          </cell>
        </row>
        <row r="32">
          <cell r="B32" t="str">
            <v>G46</v>
          </cell>
          <cell r="C32" t="str">
            <v>Wholesale trade, except of motor vehicles and motorcycles</v>
          </cell>
          <cell r="D32">
            <v>2.108757464643995</v>
          </cell>
          <cell r="E32">
            <v>2.5741141241050154</v>
          </cell>
          <cell r="F32">
            <v>2.2567067994687759</v>
          </cell>
          <cell r="G32">
            <v>2.7144369359351948</v>
          </cell>
          <cell r="H32">
            <v>2.5071550639527436</v>
          </cell>
          <cell r="I32">
            <v>3.5896580980521189</v>
          </cell>
          <cell r="K32">
            <v>0.24003995679572968</v>
          </cell>
          <cell r="L32">
            <v>0.28872750548719756</v>
          </cell>
          <cell r="M32">
            <v>28.905189424944705</v>
          </cell>
          <cell r="N32">
            <v>41.385452693698625</v>
          </cell>
          <cell r="O32">
            <v>0.77752106768211515</v>
          </cell>
          <cell r="P32">
            <v>0.97061600398752435</v>
          </cell>
          <cell r="Q32">
            <v>1.9517787550136558</v>
          </cell>
          <cell r="R32">
            <v>2.3540052005609384</v>
          </cell>
          <cell r="S32">
            <v>0.1569786004048451</v>
          </cell>
          <cell r="T32">
            <v>0.22010877253461877</v>
          </cell>
        </row>
        <row r="33">
          <cell r="B33" t="str">
            <v>G47</v>
          </cell>
          <cell r="C33" t="str">
            <v>Retail trade, except of motor vehicles and motorcycles</v>
          </cell>
          <cell r="D33">
            <v>1.9354438161107199</v>
          </cell>
          <cell r="E33">
            <v>2.6262407524105145</v>
          </cell>
          <cell r="F33">
            <v>1.4463154919308381</v>
          </cell>
          <cell r="G33">
            <v>1.7396731348691408</v>
          </cell>
          <cell r="H33">
            <v>1.2557884807877258</v>
          </cell>
          <cell r="I33">
            <v>1.5853325177675643</v>
          </cell>
          <cell r="K33">
            <v>0.35632640765488971</v>
          </cell>
          <cell r="L33">
            <v>0.42860045550233533</v>
          </cell>
          <cell r="M33">
            <v>70.59781400930315</v>
          </cell>
          <cell r="N33">
            <v>89.12409370250748</v>
          </cell>
          <cell r="O33">
            <v>0.80428507043752717</v>
          </cell>
          <cell r="P33">
            <v>1.0909241196546884</v>
          </cell>
          <cell r="Q33">
            <v>1.7958952714476495</v>
          </cell>
          <cell r="R33">
            <v>2.3929788000354542</v>
          </cell>
          <cell r="S33">
            <v>0.13954845154414919</v>
          </cell>
          <cell r="T33">
            <v>0.23326179723009288</v>
          </cell>
        </row>
        <row r="34">
          <cell r="B34" t="str">
            <v>H49</v>
          </cell>
          <cell r="C34" t="str">
            <v>Land transport and transport via pipelines</v>
          </cell>
          <cell r="D34">
            <v>1.9519875919756295</v>
          </cell>
          <cell r="E34">
            <v>2.3531754023247147</v>
          </cell>
          <cell r="F34">
            <v>1.9899822268982865</v>
          </cell>
          <cell r="G34">
            <v>2.3936123469024961</v>
          </cell>
          <cell r="H34">
            <v>1.7064587255024699</v>
          </cell>
          <cell r="I34">
            <v>2.2314027023913048</v>
          </cell>
          <cell r="K34">
            <v>0.20694042452235401</v>
          </cell>
          <cell r="L34">
            <v>0.24891436140211748</v>
          </cell>
          <cell r="M34">
            <v>34.97585774074313</v>
          </cell>
          <cell r="N34">
            <v>45.735195533761008</v>
          </cell>
          <cell r="O34">
            <v>0.73494947840572977</v>
          </cell>
          <cell r="P34">
            <v>0.90141821396779653</v>
          </cell>
          <cell r="Q34">
            <v>1.7506975841898151</v>
          </cell>
          <cell r="R34">
            <v>2.0974603169731125</v>
          </cell>
          <cell r="S34">
            <v>0.20128936945280543</v>
          </cell>
          <cell r="T34">
            <v>0.25571441099629333</v>
          </cell>
        </row>
        <row r="35">
          <cell r="B35" t="str">
            <v>H50</v>
          </cell>
          <cell r="C35" t="str">
            <v>Water transport</v>
          </cell>
          <cell r="D35">
            <v>1.6318643520539349</v>
          </cell>
          <cell r="E35">
            <v>2.0403122898927131</v>
          </cell>
          <cell r="F35">
            <v>1.656950345426474</v>
          </cell>
          <cell r="G35">
            <v>1.9930312700324873</v>
          </cell>
          <cell r="H35">
            <v>1.5422712372932035</v>
          </cell>
          <cell r="I35">
            <v>2.1096840073186467</v>
          </cell>
          <cell r="K35">
            <v>0.21068533856522051</v>
          </cell>
          <cell r="L35">
            <v>0.25341886017096632</v>
          </cell>
          <cell r="M35">
            <v>29.773930815885002</v>
          </cell>
          <cell r="N35">
            <v>40.727975830974295</v>
          </cell>
          <cell r="O35">
            <v>0.71258571729087117</v>
          </cell>
          <cell r="P35">
            <v>0.88206696772016924</v>
          </cell>
          <cell r="Q35">
            <v>1.3831065354884526</v>
          </cell>
          <cell r="R35">
            <v>1.736144487966214</v>
          </cell>
          <cell r="S35">
            <v>0.24875775022575589</v>
          </cell>
          <cell r="T35">
            <v>0.30416769891259338</v>
          </cell>
        </row>
        <row r="36">
          <cell r="B36" t="str">
            <v>H51</v>
          </cell>
          <cell r="C36" t="str">
            <v>Air transport</v>
          </cell>
          <cell r="D36">
            <v>1.9687089061750529</v>
          </cell>
          <cell r="E36">
            <v>2.3488013853342298</v>
          </cell>
          <cell r="F36">
            <v>2.9599054832799427</v>
          </cell>
          <cell r="G36">
            <v>3.5602661243292619</v>
          </cell>
          <cell r="H36">
            <v>2.5199889127222996</v>
          </cell>
          <cell r="I36">
            <v>3.530031578739552</v>
          </cell>
          <cell r="K36">
            <v>0.19605904508043773</v>
          </cell>
          <cell r="L36">
            <v>0.23582590069556228</v>
          </cell>
          <cell r="M36">
            <v>25.432321227555853</v>
          </cell>
          <cell r="N36">
            <v>35.625909542965417</v>
          </cell>
          <cell r="O36">
            <v>0.60767205319123385</v>
          </cell>
          <cell r="P36">
            <v>0.76538749909977988</v>
          </cell>
          <cell r="Q36">
            <v>1.6389990396993321</v>
          </cell>
          <cell r="R36">
            <v>1.9675282307256745</v>
          </cell>
          <cell r="S36">
            <v>0.32970984607107556</v>
          </cell>
          <cell r="T36">
            <v>0.38127310007574094</v>
          </cell>
        </row>
        <row r="37">
          <cell r="B37" t="str">
            <v>H52</v>
          </cell>
          <cell r="C37" t="str">
            <v>Warehousing and support activities for transportation</v>
          </cell>
          <cell r="D37">
            <v>1.9453921584726599</v>
          </cell>
          <cell r="E37">
            <v>2.4662863896762746</v>
          </cell>
          <cell r="F37">
            <v>1.8831666044191677</v>
          </cell>
          <cell r="G37">
            <v>2.2651312030248434</v>
          </cell>
          <cell r="H37">
            <v>2.6772387900533157</v>
          </cell>
          <cell r="I37">
            <v>4.0933220644903567</v>
          </cell>
          <cell r="K37">
            <v>0.26868730942429758</v>
          </cell>
          <cell r="L37">
            <v>0.32318542979976222</v>
          </cell>
          <cell r="M37">
            <v>26.411050571239791</v>
          </cell>
          <cell r="N37">
            <v>40.380759628644689</v>
          </cell>
          <cell r="O37">
            <v>0.78579347966418578</v>
          </cell>
          <cell r="P37">
            <v>1.0019331573742076</v>
          </cell>
          <cell r="Q37">
            <v>1.7828546970464807</v>
          </cell>
          <cell r="R37">
            <v>2.2330844957685612</v>
          </cell>
          <cell r="S37">
            <v>0.16253727194609874</v>
          </cell>
          <cell r="T37">
            <v>0.23320165765700096</v>
          </cell>
        </row>
        <row r="38">
          <cell r="B38" t="str">
            <v>H53</v>
          </cell>
          <cell r="C38" t="str">
            <v>Postal and courier activities</v>
          </cell>
          <cell r="D38">
            <v>1.7846438743672146</v>
          </cell>
          <cell r="E38">
            <v>2.4821423421705133</v>
          </cell>
          <cell r="F38">
            <v>1.4180037122791207</v>
          </cell>
          <cell r="G38">
            <v>1.7056188481417858</v>
          </cell>
          <cell r="H38">
            <v>1.3000286281952653</v>
          </cell>
          <cell r="I38">
            <v>1.7100403233431809</v>
          </cell>
          <cell r="K38">
            <v>0.35978318709462032</v>
          </cell>
          <cell r="L38">
            <v>0.43275837703330011</v>
          </cell>
          <cell r="M38">
            <v>59.311340942496649</v>
          </cell>
          <cell r="N38">
            <v>78.017347036445827</v>
          </cell>
          <cell r="O38">
            <v>0.78063278243408729</v>
          </cell>
          <cell r="P38">
            <v>1.0700525628871917</v>
          </cell>
          <cell r="Q38">
            <v>1.6039257032976408</v>
          </cell>
          <cell r="R38">
            <v>2.2068016346405712</v>
          </cell>
          <cell r="S38">
            <v>0.18071800180153938</v>
          </cell>
          <cell r="T38">
            <v>0.27534047563413794</v>
          </cell>
        </row>
        <row r="39">
          <cell r="B39" t="str">
            <v>I</v>
          </cell>
          <cell r="C39" t="str">
            <v>Accommodation and food service activities</v>
          </cell>
          <cell r="D39">
            <v>1.5941991542728724</v>
          </cell>
          <cell r="E39">
            <v>1.9246719375854173</v>
          </cell>
          <cell r="F39">
            <v>1.6718757244950537</v>
          </cell>
          <cell r="G39">
            <v>2.0109839789249868</v>
          </cell>
          <cell r="H39">
            <v>1.3627542043647234</v>
          </cell>
          <cell r="I39">
            <v>1.6695871275595568</v>
          </cell>
          <cell r="K39">
            <v>0.17046424718705924</v>
          </cell>
          <cell r="L39">
            <v>0.20503968390127736</v>
          </cell>
          <cell r="M39">
            <v>39.363081075538069</v>
          </cell>
          <cell r="N39">
            <v>48.225933373978002</v>
          </cell>
          <cell r="O39">
            <v>0.6574373321547069</v>
          </cell>
          <cell r="P39">
            <v>0.79456359809944566</v>
          </cell>
          <cell r="Q39">
            <v>1.4033591459670212</v>
          </cell>
          <cell r="R39">
            <v>1.6890000415671336</v>
          </cell>
          <cell r="S39">
            <v>0.19083972120612963</v>
          </cell>
          <cell r="T39">
            <v>0.23567157924570276</v>
          </cell>
        </row>
        <row r="40">
          <cell r="B40" t="str">
            <v>J58</v>
          </cell>
          <cell r="C40" t="str">
            <v>Publishing activities</v>
          </cell>
          <cell r="D40">
            <v>1.4042054822987022</v>
          </cell>
          <cell r="E40">
            <v>1.7005460666587451</v>
          </cell>
          <cell r="F40">
            <v>1.4172796150042066</v>
          </cell>
          <cell r="G40">
            <v>1.704747881479789</v>
          </cell>
          <cell r="H40">
            <v>1.6896687493342255</v>
          </cell>
          <cell r="I40">
            <v>2.6654559827927189</v>
          </cell>
          <cell r="K40">
            <v>0.15285819944855494</v>
          </cell>
          <cell r="L40">
            <v>0.18386258358479646</v>
          </cell>
          <cell r="M40">
            <v>13.761804580528748</v>
          </cell>
          <cell r="N40">
            <v>21.709275482338224</v>
          </cell>
          <cell r="O40">
            <v>0.38825115495780249</v>
          </cell>
          <cell r="P40">
            <v>0.5112146177091148</v>
          </cell>
          <cell r="Q40">
            <v>0.81142748206507576</v>
          </cell>
          <cell r="R40">
            <v>1.0675665476510257</v>
          </cell>
          <cell r="S40">
            <v>0.59277780739831731</v>
          </cell>
          <cell r="T40">
            <v>0.63297929956425114</v>
          </cell>
        </row>
        <row r="41">
          <cell r="B41" t="str">
            <v>J59_60</v>
          </cell>
          <cell r="C41" t="str">
            <v>Motion picture, video, television programme production; programming and broadcasting activities</v>
          </cell>
          <cell r="D41">
            <v>1.7642843068812053</v>
          </cell>
          <cell r="E41">
            <v>2.2303291120348017</v>
          </cell>
          <cell r="F41">
            <v>1.725286780156249</v>
          </cell>
          <cell r="G41">
            <v>2.0752284533547916</v>
          </cell>
          <cell r="H41">
            <v>2.1894093111513615</v>
          </cell>
          <cell r="I41">
            <v>3.3189001423118434</v>
          </cell>
          <cell r="K41">
            <v>0.24039491564064339</v>
          </cell>
          <cell r="L41">
            <v>0.28915446099581649</v>
          </cell>
          <cell r="M41">
            <v>24.227563241013467</v>
          </cell>
          <cell r="N41">
            <v>36.726281686535607</v>
          </cell>
          <cell r="O41">
            <v>0.82652639534286154</v>
          </cell>
          <cell r="P41">
            <v>1.0199068705913064</v>
          </cell>
          <cell r="Q41">
            <v>1.6306151276577439</v>
          </cell>
          <cell r="R41">
            <v>2.0334363651572125</v>
          </cell>
          <cell r="S41">
            <v>0.13366085286247514</v>
          </cell>
          <cell r="T41">
            <v>0.19688437867085121</v>
          </cell>
        </row>
        <row r="42">
          <cell r="B42" t="str">
            <v>J61</v>
          </cell>
          <cell r="C42" t="str">
            <v>Telecommunications</v>
          </cell>
          <cell r="D42">
            <v>1.773743262045369</v>
          </cell>
          <cell r="E42">
            <v>2.1253782530898402</v>
          </cell>
          <cell r="F42">
            <v>2.0219082917134981</v>
          </cell>
          <cell r="G42">
            <v>2.4320140079308015</v>
          </cell>
          <cell r="H42">
            <v>2.0300628067195419</v>
          </cell>
          <cell r="I42">
            <v>2.8461053942561669</v>
          </cell>
          <cell r="K42">
            <v>0.18138012284156832</v>
          </cell>
          <cell r="L42">
            <v>0.21816963772232739</v>
          </cell>
          <cell r="M42">
            <v>23.45992118649195</v>
          </cell>
          <cell r="N42">
            <v>32.890316504834935</v>
          </cell>
          <cell r="O42">
            <v>0.7184870773065577</v>
          </cell>
          <cell r="P42">
            <v>0.86439438263474677</v>
          </cell>
          <cell r="Q42">
            <v>1.5300113559172035</v>
          </cell>
          <cell r="R42">
            <v>1.8339435973547304</v>
          </cell>
          <cell r="S42">
            <v>0.24373358941310164</v>
          </cell>
          <cell r="T42">
            <v>0.29143630744704935</v>
          </cell>
        </row>
        <row r="43">
          <cell r="B43" t="str">
            <v>J62_63</v>
          </cell>
          <cell r="C43" t="str">
            <v>Computer programming, consultancy, and information service activities</v>
          </cell>
          <cell r="D43">
            <v>1.5629514013650561</v>
          </cell>
          <cell r="E43">
            <v>2.0617948856997645</v>
          </cell>
          <cell r="F43">
            <v>1.3778423263806228</v>
          </cell>
          <cell r="G43">
            <v>1.6573114874749544</v>
          </cell>
          <cell r="H43">
            <v>1.9035922529286817</v>
          </cell>
          <cell r="I43">
            <v>3.2907661968810475</v>
          </cell>
          <cell r="K43">
            <v>0.25731310811415364</v>
          </cell>
          <cell r="L43">
            <v>0.30950418766397175</v>
          </cell>
          <cell r="M43">
            <v>18.358835212283342</v>
          </cell>
          <cell r="N43">
            <v>31.737171780218919</v>
          </cell>
          <cell r="O43">
            <v>0.76566053774596798</v>
          </cell>
          <cell r="P43">
            <v>0.9726504859408488</v>
          </cell>
          <cell r="Q43">
            <v>1.35657400181789</v>
          </cell>
          <cell r="R43">
            <v>1.7877444546502705</v>
          </cell>
          <cell r="S43">
            <v>0.20637727719982074</v>
          </cell>
          <cell r="T43">
            <v>0.274050263911434</v>
          </cell>
        </row>
        <row r="44">
          <cell r="B44" t="str">
            <v>K64</v>
          </cell>
          <cell r="C44" t="str">
            <v>Financial service activities, except insurance and pension funding</v>
          </cell>
          <cell r="D44">
            <v>1.4755631105364722</v>
          </cell>
          <cell r="E44">
            <v>2.0995100140056069</v>
          </cell>
          <cell r="F44">
            <v>1.2719677227275257</v>
          </cell>
          <cell r="G44">
            <v>1.5299622302293443</v>
          </cell>
          <cell r="H44">
            <v>1.4977635380844718</v>
          </cell>
          <cell r="I44">
            <v>2.6876792671805867</v>
          </cell>
          <cell r="K44">
            <v>0.32184386901227074</v>
          </cell>
          <cell r="L44">
            <v>0.38712378845884915</v>
          </cell>
          <cell r="M44">
            <v>21.062625006161976</v>
          </cell>
          <cell r="N44">
            <v>37.796073346704894</v>
          </cell>
          <cell r="O44">
            <v>0.91623628357073306</v>
          </cell>
          <cell r="P44">
            <v>1.1751366025709431</v>
          </cell>
          <cell r="Q44">
            <v>1.4114215361538838</v>
          </cell>
          <cell r="R44">
            <v>1.9507238972360199</v>
          </cell>
          <cell r="S44">
            <v>6.4141558046021077E-2</v>
          </cell>
          <cell r="T44">
            <v>0.14878604440937857</v>
          </cell>
        </row>
        <row r="45">
          <cell r="B45" t="str">
            <v>K65</v>
          </cell>
          <cell r="C45" t="str">
            <v>Insurance, reinsurance and pension funding, except compulsory social security</v>
          </cell>
          <cell r="D45">
            <v>1.6366365207517399</v>
          </cell>
          <cell r="E45">
            <v>2.1320964488113225</v>
          </cell>
          <cell r="F45">
            <v>1.6251651631087871</v>
          </cell>
          <cell r="G45">
            <v>1.9547990668420367</v>
          </cell>
          <cell r="H45">
            <v>1.5593653108971059</v>
          </cell>
          <cell r="I45">
            <v>2.3496653760552975</v>
          </cell>
          <cell r="K45">
            <v>0.25556780440873644</v>
          </cell>
          <cell r="L45">
            <v>0.30740488223203716</v>
          </cell>
          <cell r="M45">
            <v>26.218159421637747</v>
          </cell>
          <cell r="N45">
            <v>39.505753389806614</v>
          </cell>
          <cell r="O45">
            <v>0.68918917146536129</v>
          </cell>
          <cell r="P45">
            <v>0.89477514795349122</v>
          </cell>
          <cell r="Q45">
            <v>1.3486652931159797</v>
          </cell>
          <cell r="R45">
            <v>1.7769112024048557</v>
          </cell>
          <cell r="S45">
            <v>0.28797119955285277</v>
          </cell>
          <cell r="T45">
            <v>0.3551851738366501</v>
          </cell>
        </row>
        <row r="46">
          <cell r="B46" t="str">
            <v>K66</v>
          </cell>
          <cell r="C46" t="str">
            <v>Activities auxiliary to financial services and insurance activities</v>
          </cell>
          <cell r="D46">
            <v>1.3401749135639316</v>
          </cell>
          <cell r="E46">
            <v>1.6494004237488664</v>
          </cell>
          <cell r="F46">
            <v>1.4608163466418882</v>
          </cell>
          <cell r="G46">
            <v>1.7571152126966945</v>
          </cell>
          <cell r="H46">
            <v>1.4357518647585885</v>
          </cell>
          <cell r="I46">
            <v>2.1702843329774484</v>
          </cell>
          <cell r="K46">
            <v>0.15950449315778326</v>
          </cell>
          <cell r="L46">
            <v>0.19185695181005735</v>
          </cell>
          <cell r="M46">
            <v>16.209944198457848</v>
          </cell>
          <cell r="N46">
            <v>24.502972133187544</v>
          </cell>
          <cell r="O46">
            <v>0.94080286173710981</v>
          </cell>
          <cell r="P46">
            <v>1.0691127912916247</v>
          </cell>
          <cell r="Q46">
            <v>1.2949784927424781</v>
          </cell>
          <cell r="R46">
            <v>1.562254517068181</v>
          </cell>
          <cell r="S46">
            <v>4.519637506213376E-2</v>
          </cell>
          <cell r="T46">
            <v>8.7145833156280259E-2</v>
          </cell>
        </row>
        <row r="47">
          <cell r="B47" t="str">
            <v>L68A</v>
          </cell>
          <cell r="C47" t="str">
            <v>Imputed rents of owner-occupied dwellings</v>
          </cell>
          <cell r="D47">
            <v>1.2394970780925494</v>
          </cell>
          <cell r="E47">
            <v>1.2872414373181937</v>
          </cell>
          <cell r="F47">
            <v>1</v>
          </cell>
          <cell r="G47">
            <v>1</v>
          </cell>
          <cell r="H47">
            <v>1</v>
          </cell>
          <cell r="I47">
            <v>1</v>
          </cell>
          <cell r="K47">
            <v>2.4627463028115335E-2</v>
          </cell>
          <cell r="L47">
            <v>2.9622676413981201E-2</v>
          </cell>
          <cell r="M47">
            <v>3.4861225064713901</v>
          </cell>
          <cell r="N47">
            <v>4.7665644226226229</v>
          </cell>
          <cell r="O47">
            <v>0.94209261463130012</v>
          </cell>
          <cell r="P47">
            <v>0.9619036430461424</v>
          </cell>
          <cell r="Q47">
            <v>1.1939715863866396</v>
          </cell>
          <cell r="R47">
            <v>1.2352389530737429</v>
          </cell>
          <cell r="S47">
            <v>4.5525488745672103E-2</v>
          </cell>
          <cell r="T47">
            <v>5.2002476997288979E-2</v>
          </cell>
        </row>
        <row r="48">
          <cell r="B48" t="str">
            <v>L68B</v>
          </cell>
          <cell r="C48" t="str">
            <v>Real estate activities excluding imputed rents</v>
          </cell>
          <cell r="D48">
            <v>1.6724246322769973</v>
          </cell>
          <cell r="E48">
            <v>1.9942118105377364</v>
          </cell>
          <cell r="F48">
            <v>2.8715272743705116</v>
          </cell>
          <cell r="G48">
            <v>3.4539620733767742</v>
          </cell>
          <cell r="H48">
            <v>2.5004046221271241</v>
          </cell>
          <cell r="I48">
            <v>3.6781194361489105</v>
          </cell>
          <cell r="K48">
            <v>0.16598404427388991</v>
          </cell>
          <cell r="L48">
            <v>0.19965075687236331</v>
          </cell>
          <cell r="M48">
            <v>18.322161384894969</v>
          </cell>
          <cell r="N48">
            <v>26.952076998125534</v>
          </cell>
          <cell r="O48">
            <v>0.89360191733410677</v>
          </cell>
          <cell r="P48">
            <v>1.027124181229762</v>
          </cell>
          <cell r="Q48">
            <v>1.5965765508234999</v>
          </cell>
          <cell r="R48">
            <v>1.8747101292371302</v>
          </cell>
          <cell r="S48">
            <v>7.5848008193285327E-2</v>
          </cell>
          <cell r="T48">
            <v>0.119501579147407</v>
          </cell>
        </row>
        <row r="49">
          <cell r="B49" t="str">
            <v>M69_70</v>
          </cell>
          <cell r="C49" t="str">
            <v>Legal and accounting activities; activities of head offices; management consultancy activities</v>
          </cell>
          <cell r="D49">
            <v>1.7683983312572993</v>
          </cell>
          <cell r="E49">
            <v>2.2014753797382145</v>
          </cell>
          <cell r="F49">
            <v>1.8694323074146757</v>
          </cell>
          <cell r="G49">
            <v>2.2486111645834859</v>
          </cell>
          <cell r="H49">
            <v>2.5268979158973863</v>
          </cell>
          <cell r="I49">
            <v>3.9017583610071367</v>
          </cell>
          <cell r="K49">
            <v>0.22338950972998503</v>
          </cell>
          <cell r="L49">
            <v>0.26869983130031161</v>
          </cell>
          <cell r="M49">
            <v>21.346764633306993</v>
          </cell>
          <cell r="N49">
            <v>32.961330516938574</v>
          </cell>
          <cell r="O49">
            <v>0.72088854397649782</v>
          </cell>
          <cell r="P49">
            <v>0.900589389320824</v>
          </cell>
          <cell r="Q49">
            <v>1.5340043783854513</v>
          </cell>
          <cell r="R49">
            <v>1.9083302600873289</v>
          </cell>
          <cell r="S49">
            <v>0.23439493250874277</v>
          </cell>
          <cell r="T49">
            <v>0.29314606040217456</v>
          </cell>
        </row>
        <row r="50">
          <cell r="B50" t="str">
            <v>M71</v>
          </cell>
          <cell r="C50" t="str">
            <v>Architectural and engineering activities; technical testing and analysis</v>
          </cell>
          <cell r="D50">
            <v>1.6032381097911748</v>
          </cell>
          <cell r="E50">
            <v>1.9338170367705974</v>
          </cell>
          <cell r="F50">
            <v>1.8508594944852215</v>
          </cell>
          <cell r="G50">
            <v>2.2262712091086336</v>
          </cell>
          <cell r="H50">
            <v>2.3436791074381595</v>
          </cell>
          <cell r="I50">
            <v>3.553252987795823</v>
          </cell>
          <cell r="K50">
            <v>0.17051899814139496</v>
          </cell>
          <cell r="L50">
            <v>0.20510554004739301</v>
          </cell>
          <cell r="M50">
            <v>17.178242439206727</v>
          </cell>
          <cell r="N50">
            <v>26.043941373404458</v>
          </cell>
          <cell r="O50">
            <v>0.55016244217749466</v>
          </cell>
          <cell r="P50">
            <v>0.68733275133979232</v>
          </cell>
          <cell r="Q50">
            <v>1.1851853431077832</v>
          </cell>
          <cell r="R50">
            <v>1.4709179829410075</v>
          </cell>
          <cell r="S50">
            <v>0.41805267583620376</v>
          </cell>
          <cell r="T50">
            <v>0.46289893330001231</v>
          </cell>
        </row>
        <row r="51">
          <cell r="B51" t="str">
            <v>M72</v>
          </cell>
          <cell r="C51" t="str">
            <v>Scientific research and development</v>
          </cell>
          <cell r="D51">
            <v>1.4511196947187843</v>
          </cell>
          <cell r="E51">
            <v>1.9642653355437891</v>
          </cell>
          <cell r="F51">
            <v>1.2457707322595741</v>
          </cell>
          <cell r="G51">
            <v>1.4984516775278198</v>
          </cell>
          <cell r="H51">
            <v>1.8429874955560999</v>
          </cell>
          <cell r="I51">
            <v>3.568113574403279</v>
          </cell>
          <cell r="K51">
            <v>0.26469043678501136</v>
          </cell>
          <cell r="L51">
            <v>0.31837786741599972</v>
          </cell>
          <cell r="M51">
            <v>14.70212143603473</v>
          </cell>
          <cell r="N51">
            <v>28.464023328933177</v>
          </cell>
          <cell r="O51">
            <v>0.7325469743255254</v>
          </cell>
          <cell r="P51">
            <v>0.94547145454090475</v>
          </cell>
          <cell r="Q51">
            <v>1.2032770495503435</v>
          </cell>
          <cell r="R51">
            <v>1.6468094304905447</v>
          </cell>
          <cell r="S51">
            <v>0.24784253755697921</v>
          </cell>
          <cell r="T51">
            <v>0.31745575136688975</v>
          </cell>
        </row>
        <row r="52">
          <cell r="B52" t="str">
            <v>M73</v>
          </cell>
          <cell r="C52" t="str">
            <v>Advertising and market research</v>
          </cell>
          <cell r="D52">
            <v>2.0124423125167366</v>
          </cell>
          <cell r="E52">
            <v>2.4673948821089762</v>
          </cell>
          <cell r="F52">
            <v>2.4204471729460146</v>
          </cell>
          <cell r="G52">
            <v>2.9113889359801584</v>
          </cell>
          <cell r="H52">
            <v>3.6321610706613296</v>
          </cell>
          <cell r="I52">
            <v>5.5072509240791092</v>
          </cell>
          <cell r="K52">
            <v>0.23467332620857176</v>
          </cell>
          <cell r="L52">
            <v>0.2822723557571884</v>
          </cell>
          <cell r="M52">
            <v>23.634528976103152</v>
          </cell>
          <cell r="N52">
            <v>35.835768021190567</v>
          </cell>
          <cell r="O52">
            <v>0.81086335654664232</v>
          </cell>
          <cell r="P52">
            <v>0.99964122328898841</v>
          </cell>
          <cell r="Q52">
            <v>1.8819341907351208</v>
          </cell>
          <cell r="R52">
            <v>2.2751679636688422</v>
          </cell>
          <cell r="S52">
            <v>0.13050798653664947</v>
          </cell>
          <cell r="T52">
            <v>0.1922267423453794</v>
          </cell>
        </row>
        <row r="53">
          <cell r="B53" t="str">
            <v>M74_75</v>
          </cell>
          <cell r="C53" t="str">
            <v>Other professional, scientific and technical activities; veterinary activities</v>
          </cell>
          <cell r="D53">
            <v>1.8473241640981171</v>
          </cell>
          <cell r="E53">
            <v>2.2422366736744439</v>
          </cell>
          <cell r="F53">
            <v>2.2482513489705895</v>
          </cell>
          <cell r="G53">
            <v>2.7042664578085502</v>
          </cell>
          <cell r="H53">
            <v>1.9869333819615305</v>
          </cell>
          <cell r="I53">
            <v>2.7281502234408697</v>
          </cell>
          <cell r="K53">
            <v>0.20370350312937785</v>
          </cell>
          <cell r="L53">
            <v>0.24502089194924873</v>
          </cell>
          <cell r="M53">
            <v>28.390741298528667</v>
          </cell>
          <cell r="N53">
            <v>38.981783647305257</v>
          </cell>
          <cell r="O53">
            <v>0.83312024982244215</v>
          </cell>
          <cell r="P53">
            <v>0.99698511418512292</v>
          </cell>
          <cell r="Q53">
            <v>1.7331515742187908</v>
          </cell>
          <cell r="R53">
            <v>2.0744903125813576</v>
          </cell>
          <cell r="S53">
            <v>0.11417246800456866</v>
          </cell>
          <cell r="T53">
            <v>0.16774620375948338</v>
          </cell>
        </row>
        <row r="54">
          <cell r="B54" t="str">
            <v>N77</v>
          </cell>
          <cell r="C54" t="str">
            <v>Rental and leasing activities</v>
          </cell>
          <cell r="D54">
            <v>1.6224042203546989</v>
          </cell>
          <cell r="E54">
            <v>1.8743879850213758</v>
          </cell>
          <cell r="F54">
            <v>2.8667828008214018</v>
          </cell>
          <cell r="G54">
            <v>3.4482552734299206</v>
          </cell>
          <cell r="H54">
            <v>3.9213830342880227</v>
          </cell>
          <cell r="I54">
            <v>5.8154777298077702</v>
          </cell>
          <cell r="K54">
            <v>0.12997809476686153</v>
          </cell>
          <cell r="L54">
            <v>0.15634168398868059</v>
          </cell>
          <cell r="M54">
            <v>13.990974058607515</v>
          </cell>
          <cell r="N54">
            <v>20.748852469833505</v>
          </cell>
          <cell r="O54">
            <v>0.67673020015750607</v>
          </cell>
          <cell r="P54">
            <v>0.78128825901211429</v>
          </cell>
          <cell r="Q54">
            <v>1.3347392974067667</v>
          </cell>
          <cell r="R54">
            <v>1.5525389827382075</v>
          </cell>
          <cell r="S54">
            <v>0.28766484187149344</v>
          </cell>
          <cell r="T54">
            <v>0.32184889858133037</v>
          </cell>
        </row>
        <row r="55">
          <cell r="B55" t="str">
            <v>N78</v>
          </cell>
          <cell r="C55" t="str">
            <v>Employment activities</v>
          </cell>
          <cell r="D55">
            <v>1.6313681144854071</v>
          </cell>
          <cell r="E55">
            <v>2.7391281770693405</v>
          </cell>
          <cell r="F55">
            <v>1.18224123409047</v>
          </cell>
          <cell r="G55">
            <v>1.4220364266001242</v>
          </cell>
          <cell r="H55">
            <v>2.3312585454705004</v>
          </cell>
          <cell r="I55">
            <v>6.0465065981075004</v>
          </cell>
          <cell r="K55">
            <v>0.57140404495480335</v>
          </cell>
          <cell r="L55">
            <v>0.68730250882977151</v>
          </cell>
          <cell r="M55">
            <v>18.641726980843764</v>
          </cell>
          <cell r="N55">
            <v>48.350418021541891</v>
          </cell>
          <cell r="O55">
            <v>0.88583432518007288</v>
          </cell>
          <cell r="P55">
            <v>1.345487914266055</v>
          </cell>
          <cell r="Q55">
            <v>1.5529800295337264</v>
          </cell>
          <cell r="R55">
            <v>2.5104615298703377</v>
          </cell>
          <cell r="S55">
            <v>7.8374440090946407E-2</v>
          </cell>
          <cell r="T55">
            <v>0.22865290287347073</v>
          </cell>
        </row>
        <row r="56">
          <cell r="B56" t="str">
            <v>N79</v>
          </cell>
          <cell r="C56" t="str">
            <v>Travel agency, tour operator reservation service and related activities</v>
          </cell>
          <cell r="D56">
            <v>2.3057927285978046</v>
          </cell>
          <cell r="E56">
            <v>2.7785014456399781</v>
          </cell>
          <cell r="F56">
            <v>3.5712382722459783</v>
          </cell>
          <cell r="G56">
            <v>4.2955961649478782</v>
          </cell>
          <cell r="H56">
            <v>3.4305263050480654</v>
          </cell>
          <cell r="I56">
            <v>4.8090024257086661</v>
          </cell>
          <cell r="K56">
            <v>0.24383229015608926</v>
          </cell>
          <cell r="L56">
            <v>0.29328904168195824</v>
          </cell>
          <cell r="M56">
            <v>31.549532712408375</v>
          </cell>
          <cell r="N56">
            <v>44.226968649296218</v>
          </cell>
          <cell r="O56">
            <v>0.75767031955945796</v>
          </cell>
          <cell r="P56">
            <v>0.95381591617343697</v>
          </cell>
          <cell r="Q56">
            <v>2.1406100041468457</v>
          </cell>
          <cell r="R56">
            <v>2.5491911282577724</v>
          </cell>
          <cell r="S56">
            <v>0.16518261486506444</v>
          </cell>
          <cell r="T56">
            <v>0.22931016535221205</v>
          </cell>
        </row>
        <row r="57">
          <cell r="B57" t="str">
            <v>N80-82</v>
          </cell>
          <cell r="C57" t="str">
            <v>Security and investigation, service and landscape, office administrative and support activities</v>
          </cell>
          <cell r="D57">
            <v>1.7630038334218261</v>
          </cell>
          <cell r="E57">
            <v>2.4965051431766105</v>
          </cell>
          <cell r="F57">
            <v>1.3764758498315384</v>
          </cell>
          <cell r="G57">
            <v>1.655667847096949</v>
          </cell>
          <cell r="H57">
            <v>1.2988076221877578</v>
          </cell>
          <cell r="I57">
            <v>1.7407693459082056</v>
          </cell>
          <cell r="K57">
            <v>0.37835414863746675</v>
          </cell>
          <cell r="L57">
            <v>0.45509610560291325</v>
          </cell>
          <cell r="M57">
            <v>57.809455278722155</v>
          </cell>
          <cell r="N57">
            <v>77.481010993253292</v>
          </cell>
          <cell r="O57">
            <v>0.85837497581353972</v>
          </cell>
          <cell r="P57">
            <v>1.1627337634390953</v>
          </cell>
          <cell r="Q57">
            <v>1.6647186378437333</v>
          </cell>
          <cell r="R57">
            <v>2.298713271053999</v>
          </cell>
          <cell r="S57">
            <v>9.828509240372961E-2</v>
          </cell>
          <cell r="T57">
            <v>0.19779170308781482</v>
          </cell>
        </row>
        <row r="58">
          <cell r="B58" t="str">
            <v>O</v>
          </cell>
          <cell r="C58" t="str">
            <v>Public administration and defence; compulsory social security</v>
          </cell>
          <cell r="D58">
            <v>1.3925510462600896</v>
          </cell>
          <cell r="E58">
            <v>2.4932186482690222</v>
          </cell>
          <cell r="F58">
            <v>1.0967171895528762</v>
          </cell>
          <cell r="G58">
            <v>1.3191654530832888</v>
          </cell>
          <cell r="H58">
            <v>1.1462553314552122</v>
          </cell>
          <cell r="I58">
            <v>1.7102620707303919</v>
          </cell>
          <cell r="K58">
            <v>0.56774561674627699</v>
          </cell>
          <cell r="L58">
            <v>0.682902037905046</v>
          </cell>
          <cell r="M58">
            <v>59.991686643372496</v>
          </cell>
          <cell r="N58">
            <v>89.510167071630335</v>
          </cell>
          <cell r="O58">
            <v>0.92209825463033845</v>
          </cell>
          <cell r="P58">
            <v>1.3788089005024762</v>
          </cell>
          <cell r="Q58">
            <v>1.3375805368531257</v>
          </cell>
          <cell r="R58">
            <v>2.2889317387417241</v>
          </cell>
          <cell r="S58">
            <v>5.4970438206860629E-2</v>
          </cell>
          <cell r="T58">
            <v>0.20428673949922407</v>
          </cell>
        </row>
        <row r="59">
          <cell r="B59" t="str">
            <v>P</v>
          </cell>
          <cell r="C59" t="str">
            <v>Education</v>
          </cell>
          <cell r="D59">
            <v>1.359830779219749</v>
          </cell>
          <cell r="E59">
            <v>2.1462052725625407</v>
          </cell>
          <cell r="F59">
            <v>1.1227682816975755</v>
          </cell>
          <cell r="G59">
            <v>1.3505005147561964</v>
          </cell>
          <cell r="H59">
            <v>1.1192245037827131</v>
          </cell>
          <cell r="I59">
            <v>1.5158009314380883</v>
          </cell>
          <cell r="K59">
            <v>0.40562715837330576</v>
          </cell>
          <cell r="L59">
            <v>0.4879009276553431</v>
          </cell>
          <cell r="M59">
            <v>59.519263071908838</v>
          </cell>
          <cell r="N59">
            <v>80.608809133456276</v>
          </cell>
          <cell r="O59">
            <v>0.93383201993050369</v>
          </cell>
          <cell r="P59">
            <v>1.2601299886328172</v>
          </cell>
          <cell r="Q59">
            <v>1.3107665565108797</v>
          </cell>
          <cell r="R59">
            <v>1.9904616052347099</v>
          </cell>
          <cell r="S59">
            <v>4.906406797100904E-2</v>
          </cell>
          <cell r="T59">
            <v>0.15574344198210038</v>
          </cell>
        </row>
        <row r="60">
          <cell r="B60" t="str">
            <v>Q86</v>
          </cell>
          <cell r="C60" t="str">
            <v>Human health activities</v>
          </cell>
          <cell r="D60">
            <v>1.8322902765999749</v>
          </cell>
          <cell r="E60">
            <v>2.6179059072758011</v>
          </cell>
          <cell r="F60">
            <v>1.304509440082688</v>
          </cell>
          <cell r="G60">
            <v>1.5691044172287401</v>
          </cell>
          <cell r="H60">
            <v>1.4020453243743125</v>
          </cell>
          <cell r="I60">
            <v>1.9925903332798864</v>
          </cell>
          <cell r="K60">
            <v>0.40523572234657501</v>
          </cell>
          <cell r="L60">
            <v>0.4874300962610017</v>
          </cell>
          <cell r="M60">
            <v>50.021530920010512</v>
          </cell>
          <cell r="N60">
            <v>71.090725267069715</v>
          </cell>
          <cell r="O60">
            <v>0.79293079171870584</v>
          </cell>
          <cell r="P60">
            <v>1.1189138782003332</v>
          </cell>
          <cell r="Q60">
            <v>1.6940902824427484</v>
          </cell>
          <cell r="R60">
            <v>2.3731294156940339</v>
          </cell>
          <cell r="S60">
            <v>0.13819990358480094</v>
          </cell>
          <cell r="T60">
            <v>0.24477633046960873</v>
          </cell>
        </row>
        <row r="61">
          <cell r="B61" t="str">
            <v>Q87_88</v>
          </cell>
          <cell r="C61" t="str">
            <v>Residential care activities and social work activities without accommodation</v>
          </cell>
          <cell r="D61">
            <v>1.636856356616746</v>
          </cell>
          <cell r="E61">
            <v>2.085366977005763</v>
          </cell>
          <cell r="F61">
            <v>1.5292773865862708</v>
          </cell>
          <cell r="G61">
            <v>1.8394622750360774</v>
          </cell>
          <cell r="H61">
            <v>1.0491382809432805</v>
          </cell>
          <cell r="I61">
            <v>1.1015146628634611</v>
          </cell>
          <cell r="K61">
            <v>0.23135044433510119</v>
          </cell>
          <cell r="L61">
            <v>0.27827549037209648</v>
          </cell>
          <cell r="M61">
            <v>240.93937749700126</v>
          </cell>
          <cell r="N61">
            <v>252.96785180264501</v>
          </cell>
          <cell r="O61">
            <v>0.85203498850921444</v>
          </cell>
          <cell r="P61">
            <v>1.0381398350082927</v>
          </cell>
          <cell r="Q61">
            <v>1.5356118330700275</v>
          </cell>
          <cell r="R61">
            <v>1.9232775706533787</v>
          </cell>
          <cell r="S61">
            <v>0.10124440946144171</v>
          </cell>
          <cell r="T61">
            <v>0.16208925199573448</v>
          </cell>
        </row>
        <row r="62">
          <cell r="B62" t="str">
            <v>R90-92</v>
          </cell>
          <cell r="C62" t="str">
            <v>Creative, arts and entertainment activities; libraries, archives, museums and other cultural activities; gambling and betting activities</v>
          </cell>
          <cell r="D62">
            <v>1.5529315420144991</v>
          </cell>
          <cell r="E62">
            <v>1.9526029513514693</v>
          </cell>
          <cell r="F62">
            <v>1.5179531267230673</v>
          </cell>
          <cell r="G62">
            <v>1.8258411040217291</v>
          </cell>
          <cell r="H62">
            <v>1.7892165765662018</v>
          </cell>
          <cell r="I62">
            <v>2.7377651333341202</v>
          </cell>
          <cell r="K62">
            <v>0.20615823557967314</v>
          </cell>
          <cell r="L62">
            <v>0.24797352028027023</v>
          </cell>
          <cell r="M62">
            <v>20.218281597018212</v>
          </cell>
          <cell r="N62">
            <v>30.93695147765655</v>
          </cell>
          <cell r="O62">
            <v>0.87852409565496592</v>
          </cell>
          <cell r="P62">
            <v>1.0443636162893106</v>
          </cell>
          <cell r="Q62">
            <v>1.4821799617065421</v>
          </cell>
          <cell r="R62">
            <v>1.8276320082092705</v>
          </cell>
          <cell r="S62">
            <v>7.0748561691535913E-2</v>
          </cell>
          <cell r="T62">
            <v>0.12496788863963497</v>
          </cell>
        </row>
        <row r="63">
          <cell r="B63" t="str">
            <v>R93</v>
          </cell>
          <cell r="C63" t="str">
            <v>Sports activities and amusement and recreation activities</v>
          </cell>
          <cell r="D63">
            <v>1.9079490352959758</v>
          </cell>
          <cell r="E63">
            <v>2.3453197217075328</v>
          </cell>
          <cell r="F63">
            <v>2.1260123657727603</v>
          </cell>
          <cell r="G63">
            <v>2.5572336172634436</v>
          </cell>
          <cell r="H63">
            <v>1.5470312915878857</v>
          </cell>
          <cell r="I63">
            <v>2.0361380226177492</v>
          </cell>
          <cell r="K63">
            <v>0.2256042511383522</v>
          </cell>
          <cell r="L63">
            <v>0.27136379096216573</v>
          </cell>
          <cell r="M63">
            <v>37.100771817324734</v>
          </cell>
          <cell r="N63">
            <v>48.830487512752676</v>
          </cell>
          <cell r="O63">
            <v>0.8149293680930334</v>
          </cell>
          <cell r="P63">
            <v>0.99641181412122215</v>
          </cell>
          <cell r="Q63">
            <v>1.8027772454090414</v>
          </cell>
          <cell r="R63">
            <v>2.1808142907704426</v>
          </cell>
          <cell r="S63">
            <v>0.10517050990861988</v>
          </cell>
          <cell r="T63">
            <v>0.16450411168764789</v>
          </cell>
        </row>
        <row r="64">
          <cell r="B64" t="str">
            <v>S94</v>
          </cell>
          <cell r="C64" t="str">
            <v>Activities of membership organisations</v>
          </cell>
          <cell r="D64">
            <v>1.7498073588835774</v>
          </cell>
          <cell r="E64">
            <v>2.567593571826901</v>
          </cell>
          <cell r="F64">
            <v>1.2935612769916411</v>
          </cell>
          <cell r="G64">
            <v>1.5559356270775446</v>
          </cell>
          <cell r="H64">
            <v>1.3305028875350495</v>
          </cell>
          <cell r="I64">
            <v>1.9032024698043906</v>
          </cell>
          <cell r="K64">
            <v>0.42182993029565075</v>
          </cell>
          <cell r="L64">
            <v>0.50739012429395836</v>
          </cell>
          <cell r="M64">
            <v>50.952623833696912</v>
          </cell>
          <cell r="N64">
            <v>72.88459155692847</v>
          </cell>
          <cell r="O64">
            <v>0.75198596911901938</v>
          </cell>
          <cell r="P64">
            <v>1.0913179062242631</v>
          </cell>
          <cell r="Q64">
            <v>1.6590184151531864</v>
          </cell>
          <cell r="R64">
            <v>2.3658638743559028</v>
          </cell>
          <cell r="S64">
            <v>9.0788850760272169E-2</v>
          </cell>
          <cell r="T64">
            <v>0.20172953107257877</v>
          </cell>
        </row>
        <row r="65">
          <cell r="B65" t="str">
            <v>S95</v>
          </cell>
          <cell r="C65" t="str">
            <v>Repair of computers and personal and household goods</v>
          </cell>
          <cell r="D65">
            <v>1.7617347004456672</v>
          </cell>
          <cell r="E65">
            <v>2.1396868638410069</v>
          </cell>
          <cell r="F65">
            <v>1.9475497727220195</v>
          </cell>
          <cell r="G65">
            <v>2.3425732748681738</v>
          </cell>
          <cell r="H65">
            <v>1.3451351659589392</v>
          </cell>
          <cell r="I65">
            <v>1.6125212610942732</v>
          </cell>
          <cell r="K65">
            <v>0.19495502885323873</v>
          </cell>
          <cell r="L65">
            <v>0.23449795573359994</v>
          </cell>
          <cell r="M65">
            <v>50.991966034933377</v>
          </cell>
          <cell r="N65">
            <v>61.128153851891113</v>
          </cell>
          <cell r="O65">
            <v>0.84307973077009613</v>
          </cell>
          <cell r="P65">
            <v>0.99990707477295537</v>
          </cell>
          <cell r="Q65">
            <v>1.6504685963886281</v>
          </cell>
          <cell r="R65">
            <v>1.9771478265633655</v>
          </cell>
          <cell r="S65">
            <v>0.11126601931792927</v>
          </cell>
          <cell r="T65">
            <v>0.16253891860254094</v>
          </cell>
        </row>
        <row r="66">
          <cell r="B66" t="str">
            <v>S96</v>
          </cell>
          <cell r="C66" t="str">
            <v>Other personal service activities</v>
          </cell>
          <cell r="D66">
            <v>1.8477277146971443</v>
          </cell>
          <cell r="E66">
            <v>2.3608615413930027</v>
          </cell>
          <cell r="F66">
            <v>1.77264970022131</v>
          </cell>
          <cell r="G66">
            <v>2.1321980426911682</v>
          </cell>
          <cell r="H66">
            <v>1.514643238278214</v>
          </cell>
          <cell r="I66">
            <v>1.9692873860053111</v>
          </cell>
          <cell r="K66">
            <v>0.26468434282891956</v>
          </cell>
          <cell r="L66">
            <v>0.31837053741659271</v>
          </cell>
          <cell r="M66">
            <v>45.846607402943967</v>
          </cell>
          <cell r="N66">
            <v>59.608192456190423</v>
          </cell>
          <cell r="O66">
            <v>0.82368678436556197</v>
          </cell>
          <cell r="P66">
            <v>1.0366063624301527</v>
          </cell>
          <cell r="Q66">
            <v>1.717938665251401</v>
          </cell>
          <cell r="R66">
            <v>2.1614608347654261</v>
          </cell>
          <cell r="S66">
            <v>0.12978886158687422</v>
          </cell>
          <cell r="T66">
            <v>0.19940047269487554</v>
          </cell>
        </row>
        <row r="67">
          <cell r="B67" t="str">
            <v>T</v>
          </cell>
          <cell r="C67" t="str">
            <v>Activities of households as employers; undifferentiated goods- and services-producing activities of households for own use</v>
          </cell>
          <cell r="D67">
            <v>1</v>
          </cell>
          <cell r="E67">
            <v>1</v>
          </cell>
          <cell r="F67">
            <v>1</v>
          </cell>
          <cell r="G67">
            <v>1</v>
          </cell>
          <cell r="H67">
            <v>1</v>
          </cell>
          <cell r="I67">
            <v>1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</row>
        <row r="68">
          <cell r="B68" t="str">
            <v>U</v>
          </cell>
          <cell r="C68" t="str">
            <v>Activities of extraterritorial organisations and bodies</v>
          </cell>
          <cell r="D68">
            <v>1</v>
          </cell>
          <cell r="E68">
            <v>1</v>
          </cell>
          <cell r="F68">
            <v>1</v>
          </cell>
          <cell r="G68">
            <v>1</v>
          </cell>
          <cell r="H68">
            <v>1</v>
          </cell>
          <cell r="I68">
            <v>1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EMPL"/>
      <sheetName val="USE_Data"/>
      <sheetName val="Sets"/>
      <sheetName val="Dimensions"/>
      <sheetName val="unit"/>
      <sheetName val="stk_flow"/>
      <sheetName val="induse"/>
      <sheetName val="prod_na"/>
      <sheetName val="SIOT_Eurostat"/>
      <sheetName val="ID_TypeI"/>
      <sheetName val="TypeI"/>
      <sheetName val="INVERSE_TypeI"/>
      <sheetName val="ID_TypeII"/>
      <sheetName val="TypeII"/>
      <sheetName val="INVERSE_TypeII"/>
      <sheetName val="Output"/>
      <sheetName val="Import"/>
      <sheetName val="Income"/>
      <sheetName val="VA"/>
      <sheetName val="Employment"/>
      <sheetName val="Multiplier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>
        <row r="4">
          <cell r="B4" t="str">
            <v>CPA_A01</v>
          </cell>
          <cell r="C4" t="str">
            <v>Products of agriculture, hunting and related services</v>
          </cell>
          <cell r="D4">
            <v>1.7575015957635343</v>
          </cell>
          <cell r="E4">
            <v>1.9450342160002716</v>
          </cell>
          <cell r="F4">
            <v>4.1129668706454989</v>
          </cell>
          <cell r="G4">
            <v>5.3084745213865325</v>
          </cell>
          <cell r="H4">
            <v>1.371884001673126</v>
          </cell>
          <cell r="I4">
            <v>1.4718432074962959</v>
          </cell>
          <cell r="K4">
            <v>0.10010078299238861</v>
          </cell>
          <cell r="L4">
            <v>0.12919687242764999</v>
          </cell>
          <cell r="M4">
            <v>15.42623822486428</v>
          </cell>
          <cell r="N4">
            <v>16.550235968052384</v>
          </cell>
          <cell r="O4">
            <v>0.45701308795249329</v>
          </cell>
          <cell r="P4">
            <v>0.53873138233442874</v>
          </cell>
          <cell r="Q4">
            <v>1.2266242129857639</v>
          </cell>
          <cell r="R4">
            <v>1.3859617691079145</v>
          </cell>
          <cell r="S4">
            <v>0.53087615092716034</v>
          </cell>
          <cell r="T4">
            <v>0.55907122341602666</v>
          </cell>
        </row>
        <row r="5">
          <cell r="B5" t="str">
            <v>CPA_A02</v>
          </cell>
          <cell r="C5" t="str">
            <v>Products of forestry, logging and related services</v>
          </cell>
          <cell r="D5">
            <v>1.6310105346099539</v>
          </cell>
          <cell r="E5">
            <v>1.8661444222794217</v>
          </cell>
          <cell r="F5">
            <v>1.9196991279499633</v>
          </cell>
          <cell r="G5">
            <v>2.4776941390366654</v>
          </cell>
          <cell r="H5">
            <v>1.5474014662095894</v>
          </cell>
          <cell r="I5">
            <v>1.7435914117311284</v>
          </cell>
          <cell r="K5">
            <v>0.12550929131179939</v>
          </cell>
          <cell r="L5">
            <v>0.16199081978537852</v>
          </cell>
          <cell r="M5">
            <v>11.115528062907797</v>
          </cell>
          <cell r="N5">
            <v>12.524829328756311</v>
          </cell>
          <cell r="O5">
            <v>0.6075548433678426</v>
          </cell>
          <cell r="P5">
            <v>0.71001563246941879</v>
          </cell>
          <cell r="Q5">
            <v>1.2520086486899258</v>
          </cell>
          <cell r="R5">
            <v>1.4517907398026977</v>
          </cell>
          <cell r="S5">
            <v>0.37900643125609035</v>
          </cell>
          <cell r="T5">
            <v>0.41435823831270008</v>
          </cell>
        </row>
        <row r="6">
          <cell r="B6" t="str">
            <v>CPA_A03</v>
          </cell>
          <cell r="C6" t="str">
            <v>Fish and other fishing products; aquaculture products; support services to fishing</v>
          </cell>
          <cell r="D6">
            <v>1.5504718818666858</v>
          </cell>
          <cell r="E6">
            <v>1.7213803942760237</v>
          </cell>
          <cell r="F6">
            <v>4.2263314280018909</v>
          </cell>
          <cell r="G6">
            <v>5.4547905222883886</v>
          </cell>
          <cell r="H6">
            <v>2.0677467422082829</v>
          </cell>
          <cell r="I6">
            <v>2.5475554854353772</v>
          </cell>
          <cell r="K6">
            <v>9.1227200316627177E-2</v>
          </cell>
          <cell r="L6">
            <v>0.11774402366198423</v>
          </cell>
          <cell r="M6">
            <v>4.4144997780989481</v>
          </cell>
          <cell r="N6">
            <v>5.4388590708834537</v>
          </cell>
          <cell r="O6">
            <v>0.31326144178868259</v>
          </cell>
          <cell r="P6">
            <v>0.38773569651734741</v>
          </cell>
          <cell r="Q6">
            <v>0.8769533207660708</v>
          </cell>
          <cell r="R6">
            <v>1.0221661624220901</v>
          </cell>
          <cell r="S6">
            <v>0.67351863435726433</v>
          </cell>
          <cell r="T6">
            <v>0.69921431274250989</v>
          </cell>
        </row>
        <row r="7">
          <cell r="B7" t="str">
            <v>CPA_B</v>
          </cell>
          <cell r="C7" t="str">
            <v>Mining and quarrying</v>
          </cell>
          <cell r="D7">
            <v>1.1985911036397909</v>
          </cell>
          <cell r="E7">
            <v>1.2989860938835127</v>
          </cell>
          <cell r="F7">
            <v>1.7953522862187974</v>
          </cell>
          <cell r="G7">
            <v>2.3172036556690747</v>
          </cell>
          <cell r="H7">
            <v>2.0907086119731182</v>
          </cell>
          <cell r="I7">
            <v>3.060358636512337</v>
          </cell>
          <cell r="K7">
            <v>5.3588634975735364E-2</v>
          </cell>
          <cell r="L7">
            <v>6.9165133673913665E-2</v>
          </cell>
          <cell r="M7">
            <v>1.2974157172351637</v>
          </cell>
          <cell r="N7">
            <v>1.8991443248709081</v>
          </cell>
          <cell r="O7">
            <v>0.16580268298649298</v>
          </cell>
          <cell r="P7">
            <v>0.20955031130230958</v>
          </cell>
          <cell r="Q7">
            <v>0.36691539621689268</v>
          </cell>
          <cell r="R7">
            <v>0.45221624879468891</v>
          </cell>
          <cell r="S7">
            <v>0.83167572248085797</v>
          </cell>
          <cell r="T7">
            <v>0.84676986462992754</v>
          </cell>
        </row>
        <row r="8">
          <cell r="B8" t="str">
            <v>CPA_C10-12</v>
          </cell>
          <cell r="C8" t="str">
            <v>Food, beverages and tobacco products</v>
          </cell>
          <cell r="D8">
            <v>1.9590940659947105</v>
          </cell>
          <cell r="E8">
            <v>2.3051516076096976</v>
          </cell>
          <cell r="F8">
            <v>2.4158776013151226</v>
          </cell>
          <cell r="G8">
            <v>3.1180957923342119</v>
          </cell>
          <cell r="H8">
            <v>3.1139551982198785</v>
          </cell>
          <cell r="I8">
            <v>3.931982318199323</v>
          </cell>
          <cell r="K8">
            <v>0.18471789511793249</v>
          </cell>
          <cell r="L8">
            <v>0.23840946711146288</v>
          </cell>
          <cell r="M8">
            <v>7.8955355560612324</v>
          </cell>
          <cell r="N8">
            <v>9.9696701535378693</v>
          </cell>
          <cell r="O8">
            <v>0.46747429045976169</v>
          </cell>
          <cell r="P8">
            <v>0.61827062670826527</v>
          </cell>
          <cell r="Q8">
            <v>1.4358203577736681</v>
          </cell>
          <cell r="R8">
            <v>1.7298490067039884</v>
          </cell>
          <cell r="S8">
            <v>0.52327393590828764</v>
          </cell>
          <cell r="T8">
            <v>0.5753028440461696</v>
          </cell>
        </row>
        <row r="9">
          <cell r="B9" t="str">
            <v>CPA_C13-15</v>
          </cell>
          <cell r="C9" t="str">
            <v>Textiles, wearing apparel, leather and related products</v>
          </cell>
          <cell r="D9">
            <v>1.3006865952676325</v>
          </cell>
          <cell r="E9">
            <v>1.4434135551129046</v>
          </cell>
          <cell r="F9">
            <v>1.6177544263545607</v>
          </cell>
          <cell r="G9">
            <v>2.0879837898659472</v>
          </cell>
          <cell r="H9">
            <v>1.5775075215619085</v>
          </cell>
          <cell r="I9">
            <v>2.1112729378537627</v>
          </cell>
          <cell r="K9">
            <v>7.6184508149030189E-2</v>
          </cell>
          <cell r="L9">
            <v>9.8328902992116815E-2</v>
          </cell>
          <cell r="M9">
            <v>2.5282245246018373</v>
          </cell>
          <cell r="N9">
            <v>3.3836745287433323</v>
          </cell>
          <cell r="O9">
            <v>0.154223646373567</v>
          </cell>
          <cell r="P9">
            <v>0.2164176460422691</v>
          </cell>
          <cell r="Q9">
            <v>0.45727891442904572</v>
          </cell>
          <cell r="R9">
            <v>0.57854723002011921</v>
          </cell>
          <cell r="S9">
            <v>0.84340769465151211</v>
          </cell>
          <cell r="T9">
            <v>0.86486634527918893</v>
          </cell>
        </row>
        <row r="10">
          <cell r="B10" t="str">
            <v>CPA_C16</v>
          </cell>
          <cell r="C10" t="str">
            <v>Wood and of products of wood and cork, except furniture; articles of straw and plaiting materials</v>
          </cell>
          <cell r="D10">
            <v>2.2250946467176171</v>
          </cell>
          <cell r="E10">
            <v>2.6909267299567889</v>
          </cell>
          <cell r="F10">
            <v>2.5105306385389028</v>
          </cell>
          <cell r="G10">
            <v>3.2402614338958817</v>
          </cell>
          <cell r="H10">
            <v>2.8823128988803437</v>
          </cell>
          <cell r="I10">
            <v>3.8262942697596363</v>
          </cell>
          <cell r="K10">
            <v>0.24865090785992613</v>
          </cell>
          <cell r="L10">
            <v>0.32092575763609116</v>
          </cell>
          <cell r="M10">
            <v>8.5250260642037361</v>
          </cell>
          <cell r="N10">
            <v>11.317042778972921</v>
          </cell>
          <cell r="O10">
            <v>0.58369480079852987</v>
          </cell>
          <cell r="P10">
            <v>0.78668350357798855</v>
          </cell>
          <cell r="Q10">
            <v>1.8184225627178361</v>
          </cell>
          <cell r="R10">
            <v>2.2142179481442166</v>
          </cell>
          <cell r="S10">
            <v>0.40667288662787943</v>
          </cell>
          <cell r="T10">
            <v>0.47670960524242117</v>
          </cell>
        </row>
        <row r="11">
          <cell r="B11" t="str">
            <v>CPA_C17</v>
          </cell>
          <cell r="C11" t="str">
            <v>Paper and paper products</v>
          </cell>
          <cell r="D11">
            <v>1.9067583066362666</v>
          </cell>
          <cell r="E11">
            <v>2.2708298036138546</v>
          </cell>
          <cell r="F11">
            <v>2.1490867035899437</v>
          </cell>
          <cell r="G11">
            <v>2.7737573311567498</v>
          </cell>
          <cell r="H11">
            <v>2.7488325474336226</v>
          </cell>
          <cell r="I11">
            <v>3.9201118680406726</v>
          </cell>
          <cell r="K11">
            <v>0.19433334780189654</v>
          </cell>
          <cell r="L11">
            <v>0.2508198237201486</v>
          </cell>
          <cell r="M11">
            <v>5.1210982236002138</v>
          </cell>
          <cell r="N11">
            <v>7.3032014781984351</v>
          </cell>
          <cell r="O11">
            <v>0.48031756190060648</v>
          </cell>
          <cell r="P11">
            <v>0.6389635709444117</v>
          </cell>
          <cell r="Q11">
            <v>1.3939971660077206</v>
          </cell>
          <cell r="R11">
            <v>1.7033314168111802</v>
          </cell>
          <cell r="S11">
            <v>0.51276143547166197</v>
          </cell>
          <cell r="T11">
            <v>0.56749869790341811</v>
          </cell>
        </row>
        <row r="12">
          <cell r="B12" t="str">
            <v>CPA_C18</v>
          </cell>
          <cell r="C12" t="str">
            <v>Printing and recording services</v>
          </cell>
          <cell r="D12">
            <v>2.1039376080099776</v>
          </cell>
          <cell r="E12">
            <v>2.7402644846408761</v>
          </cell>
          <cell r="F12">
            <v>1.7886354053562925</v>
          </cell>
          <cell r="G12">
            <v>2.3085343928125521</v>
          </cell>
          <cell r="H12">
            <v>1.8920312016616136</v>
          </cell>
          <cell r="I12">
            <v>2.7177137210334057</v>
          </cell>
          <cell r="K12">
            <v>0.33965727407553642</v>
          </cell>
          <cell r="L12">
            <v>0.43838475780151626</v>
          </cell>
          <cell r="M12">
            <v>8.7394497266666402</v>
          </cell>
          <cell r="N12">
            <v>12.55334606299556</v>
          </cell>
          <cell r="O12">
            <v>0.68169758345250175</v>
          </cell>
          <cell r="P12">
            <v>0.95898026079160936</v>
          </cell>
          <cell r="Q12">
            <v>1.7926365213083801</v>
          </cell>
          <cell r="R12">
            <v>2.3332932310008796</v>
          </cell>
          <cell r="S12">
            <v>0.31130119295058523</v>
          </cell>
          <cell r="T12">
            <v>0.40697138830419033</v>
          </cell>
        </row>
        <row r="13">
          <cell r="B13" t="str">
            <v>CPA_C19</v>
          </cell>
          <cell r="C13" t="str">
            <v>Coke and refined petroleum products</v>
          </cell>
          <cell r="D13">
            <v>1.5172266986425991</v>
          </cell>
          <cell r="E13">
            <v>1.6099647074436176</v>
          </cell>
          <cell r="F13">
            <v>5.8435512267651264</v>
          </cell>
          <cell r="G13">
            <v>7.5420842854567614</v>
          </cell>
          <cell r="H13">
            <v>13.52769196557443</v>
          </cell>
          <cell r="I13">
            <v>19.36158168382487</v>
          </cell>
          <cell r="K13">
            <v>4.9501506897401917E-2</v>
          </cell>
          <cell r="L13">
            <v>6.3890008453643787E-2</v>
          </cell>
          <cell r="M13">
            <v>1.2888781900715263</v>
          </cell>
          <cell r="N13">
            <v>1.8447138226591451</v>
          </cell>
          <cell r="O13">
            <v>0.14080463979731314</v>
          </cell>
          <cell r="P13">
            <v>0.18121569945205029</v>
          </cell>
          <cell r="Q13">
            <v>0.66276238600359016</v>
          </cell>
          <cell r="R13">
            <v>0.74155746529878042</v>
          </cell>
          <cell r="S13">
            <v>0.85446566383200351</v>
          </cell>
          <cell r="T13">
            <v>0.86840859747905186</v>
          </cell>
        </row>
        <row r="14">
          <cell r="B14" t="str">
            <v>CPA_C20</v>
          </cell>
          <cell r="C14" t="str">
            <v>Chemicals and chemical products</v>
          </cell>
          <cell r="D14">
            <v>1.7332903676966667</v>
          </cell>
          <cell r="E14">
            <v>1.8916146186347036</v>
          </cell>
          <cell r="F14">
            <v>3.0164275866398413</v>
          </cell>
          <cell r="G14">
            <v>3.8932064110625855</v>
          </cell>
          <cell r="H14">
            <v>4.1055989604989955</v>
          </cell>
          <cell r="I14">
            <v>5.9943680771257641</v>
          </cell>
          <cell r="K14">
            <v>8.4509998663559627E-2</v>
          </cell>
          <cell r="L14">
            <v>0.10907434677136339</v>
          </cell>
          <cell r="M14">
            <v>2.062688803984726</v>
          </cell>
          <cell r="N14">
            <v>3.0116229175360028</v>
          </cell>
          <cell r="O14">
            <v>0.23465435498816081</v>
          </cell>
          <cell r="P14">
            <v>0.30364495368838168</v>
          </cell>
          <cell r="Q14">
            <v>0.97165616813540179</v>
          </cell>
          <cell r="R14">
            <v>1.1061767608061082</v>
          </cell>
          <cell r="S14">
            <v>0.7616342385110404</v>
          </cell>
          <cell r="T14">
            <v>0.785437903848347</v>
          </cell>
        </row>
        <row r="15">
          <cell r="B15" t="str">
            <v>CPA_C21</v>
          </cell>
          <cell r="C15" t="str">
            <v>Basic pharmaceutical products and pharmaceutical preparations</v>
          </cell>
          <cell r="D15">
            <v>1.3466786344848163</v>
          </cell>
          <cell r="E15">
            <v>1.5432486045712226</v>
          </cell>
          <cell r="F15">
            <v>1.590097219934905</v>
          </cell>
          <cell r="G15">
            <v>2.0522875199398936</v>
          </cell>
          <cell r="H15">
            <v>1.8781436211592621</v>
          </cell>
          <cell r="I15">
            <v>2.8379904443374468</v>
          </cell>
          <cell r="K15">
            <v>0.1049247213290128</v>
          </cell>
          <cell r="L15">
            <v>0.135422975033891</v>
          </cell>
          <cell r="M15">
            <v>2.3053276375239342</v>
          </cell>
          <cell r="N15">
            <v>3.4834917482623968</v>
          </cell>
          <cell r="O15">
            <v>0.26658974343714337</v>
          </cell>
          <cell r="P15">
            <v>0.3522461090437819</v>
          </cell>
          <cell r="Q15">
            <v>0.6158177330283664</v>
          </cell>
          <cell r="R15">
            <v>0.78283389587530294</v>
          </cell>
          <cell r="S15">
            <v>0.73086092747847109</v>
          </cell>
          <cell r="T15">
            <v>0.76041474349578086</v>
          </cell>
        </row>
        <row r="16">
          <cell r="B16" t="str">
            <v>CPA_C22</v>
          </cell>
          <cell r="C16" t="str">
            <v>Rubber and plastic products</v>
          </cell>
          <cell r="D16">
            <v>1.6032327420638655</v>
          </cell>
          <cell r="E16">
            <v>1.9036124725100863</v>
          </cell>
          <cell r="F16">
            <v>1.5745670770029363</v>
          </cell>
          <cell r="G16">
            <v>2.03224326219101</v>
          </cell>
          <cell r="H16">
            <v>1.6424592484205838</v>
          </cell>
          <cell r="I16">
            <v>2.3517386939282749</v>
          </cell>
          <cell r="K16">
            <v>0.16033608539544314</v>
          </cell>
          <cell r="L16">
            <v>0.20694064672759829</v>
          </cell>
          <cell r="M16">
            <v>4.1690439097115339</v>
          </cell>
          <cell r="N16">
            <v>5.9694034348692693</v>
          </cell>
          <cell r="O16">
            <v>0.32987555380425398</v>
          </cell>
          <cell r="P16">
            <v>0.46076755119640533</v>
          </cell>
          <cell r="Q16">
            <v>0.93723395702478074</v>
          </cell>
          <cell r="R16">
            <v>1.1924523403519629</v>
          </cell>
          <cell r="S16">
            <v>0.66599881209827605</v>
          </cell>
          <cell r="T16">
            <v>0.71116017263078535</v>
          </cell>
        </row>
        <row r="17">
          <cell r="B17" t="str">
            <v>CPA_C23</v>
          </cell>
          <cell r="C17" t="str">
            <v>Other non-metallic mineral products</v>
          </cell>
          <cell r="D17">
            <v>1.7985326281757301</v>
          </cell>
          <cell r="E17">
            <v>2.2632072036984878</v>
          </cell>
          <cell r="F17">
            <v>1.7030578540963099</v>
          </cell>
          <cell r="G17">
            <v>2.1980821901195178</v>
          </cell>
          <cell r="H17">
            <v>1.8309785736324087</v>
          </cell>
          <cell r="I17">
            <v>2.6405013230753305</v>
          </cell>
          <cell r="K17">
            <v>0.24803305573059611</v>
          </cell>
          <cell r="L17">
            <v>0.32012831569461975</v>
          </cell>
          <cell r="M17">
            <v>6.2992918893031487</v>
          </cell>
          <cell r="N17">
            <v>9.0843709520557159</v>
          </cell>
          <cell r="O17">
            <v>0.49855396375841282</v>
          </cell>
          <cell r="P17">
            <v>0.70103827665519647</v>
          </cell>
          <cell r="Q17">
            <v>1.3060925692451493</v>
          </cell>
          <cell r="R17">
            <v>1.7009044753680751</v>
          </cell>
          <cell r="S17">
            <v>0.49244011181529307</v>
          </cell>
          <cell r="T17">
            <v>0.56230280196518923</v>
          </cell>
        </row>
        <row r="18">
          <cell r="B18" t="str">
            <v>CPA_C24</v>
          </cell>
          <cell r="C18" t="str">
            <v>Basic metals</v>
          </cell>
          <cell r="D18">
            <v>1.8696769087957901</v>
          </cell>
          <cell r="E18">
            <v>2.1611586681977513</v>
          </cell>
          <cell r="F18">
            <v>2.2524617187838532</v>
          </cell>
          <cell r="G18">
            <v>2.9071801501493808</v>
          </cell>
          <cell r="H18">
            <v>2.6936301467621688</v>
          </cell>
          <cell r="I18">
            <v>4.0264975737908744</v>
          </cell>
          <cell r="K18">
            <v>0.15558654439585845</v>
          </cell>
          <cell r="L18">
            <v>0.20081056637987624</v>
          </cell>
          <cell r="M18">
            <v>3.5306202607754562</v>
          </cell>
          <cell r="N18">
            <v>5.2776488008487039</v>
          </cell>
          <cell r="O18">
            <v>0.37719609732588227</v>
          </cell>
          <cell r="P18">
            <v>0.50421075851764985</v>
          </cell>
          <cell r="Q18">
            <v>1.2544049560021142</v>
          </cell>
          <cell r="R18">
            <v>1.5020631561523743</v>
          </cell>
          <cell r="S18">
            <v>0.61527200088422396</v>
          </cell>
          <cell r="T18">
            <v>0.65909557315205691</v>
          </cell>
        </row>
        <row r="19">
          <cell r="B19" t="str">
            <v>CPA_C25</v>
          </cell>
          <cell r="C19" t="str">
            <v>Fabricated metal products, except machinery and equipment</v>
          </cell>
          <cell r="D19">
            <v>1.7619412694560703</v>
          </cell>
          <cell r="E19">
            <v>2.2278013599836455</v>
          </cell>
          <cell r="F19">
            <v>1.6902861796564599</v>
          </cell>
          <cell r="G19">
            <v>2.1815981992458582</v>
          </cell>
          <cell r="H19">
            <v>1.7474779266271669</v>
          </cell>
          <cell r="I19">
            <v>2.5081764136300415</v>
          </cell>
          <cell r="K19">
            <v>0.24866585753372469</v>
          </cell>
          <cell r="L19">
            <v>0.32094505270093282</v>
          </cell>
          <cell r="M19">
            <v>6.4142114165622273</v>
          </cell>
          <cell r="N19">
            <v>9.2063959961483182</v>
          </cell>
          <cell r="O19">
            <v>0.46676307059726924</v>
          </cell>
          <cell r="P19">
            <v>0.66976397769529339</v>
          </cell>
          <cell r="Q19">
            <v>1.2338060704299527</v>
          </cell>
          <cell r="R19">
            <v>1.6296252523184238</v>
          </cell>
          <cell r="S19">
            <v>0.52813460197206441</v>
          </cell>
          <cell r="T19">
            <v>0.59817553141417146</v>
          </cell>
        </row>
        <row r="20">
          <cell r="B20" t="str">
            <v>CPA_C26</v>
          </cell>
          <cell r="C20" t="str">
            <v>Computer, electronic and optical products</v>
          </cell>
          <cell r="D20">
            <v>1.378390724665244</v>
          </cell>
          <cell r="E20">
            <v>1.5740270250228412</v>
          </cell>
          <cell r="F20">
            <v>1.7751499695756594</v>
          </cell>
          <cell r="G20">
            <v>2.2911291730520422</v>
          </cell>
          <cell r="H20">
            <v>2.1070724965699261</v>
          </cell>
          <cell r="I20">
            <v>3.1343995236000475</v>
          </cell>
          <cell r="K20">
            <v>0.10442634898828616</v>
          </cell>
          <cell r="L20">
            <v>0.13477974182630245</v>
          </cell>
          <cell r="M20">
            <v>2.4049653496120444</v>
          </cell>
          <cell r="N20">
            <v>3.5775334063587363</v>
          </cell>
          <cell r="O20">
            <v>0.25921680146699483</v>
          </cell>
          <cell r="P20">
            <v>0.34446631573407488</v>
          </cell>
          <cell r="Q20">
            <v>0.64073760778020261</v>
          </cell>
          <cell r="R20">
            <v>0.80696047582527619</v>
          </cell>
          <cell r="S20">
            <v>0.73765313833866863</v>
          </cell>
          <cell r="T20">
            <v>0.76706657938733969</v>
          </cell>
        </row>
        <row r="21">
          <cell r="B21" t="str">
            <v>CPA_C27</v>
          </cell>
          <cell r="C21" t="str">
            <v>Electrical equipment</v>
          </cell>
          <cell r="D21">
            <v>1.5138144695502631</v>
          </cell>
          <cell r="E21">
            <v>1.8162973266703191</v>
          </cell>
          <cell r="F21">
            <v>1.658966474675633</v>
          </cell>
          <cell r="G21">
            <v>2.1411748598081717</v>
          </cell>
          <cell r="H21">
            <v>1.8202275696177554</v>
          </cell>
          <cell r="I21">
            <v>2.721583984190028</v>
          </cell>
          <cell r="K21">
            <v>0.16145868810060171</v>
          </cell>
          <cell r="L21">
            <v>0.20838955406028437</v>
          </cell>
          <cell r="M21">
            <v>3.6611583938822423</v>
          </cell>
          <cell r="N21">
            <v>5.4741232440871395</v>
          </cell>
          <cell r="O21">
            <v>0.3666081981860595</v>
          </cell>
          <cell r="P21">
            <v>0.49841664373767264</v>
          </cell>
          <cell r="Q21">
            <v>0.88294620757428754</v>
          </cell>
          <cell r="R21">
            <v>1.1399515176985311</v>
          </cell>
          <cell r="S21">
            <v>0.63086896662948522</v>
          </cell>
          <cell r="T21">
            <v>0.67634652713268262</v>
          </cell>
        </row>
        <row r="22">
          <cell r="B22" t="str">
            <v>CPA_C28</v>
          </cell>
          <cell r="C22" t="str">
            <v>Machinery and equipment n.e.c.</v>
          </cell>
          <cell r="D22">
            <v>1.6739012460847171</v>
          </cell>
          <cell r="E22">
            <v>2.0193084720256125</v>
          </cell>
          <cell r="F22">
            <v>2.0063727110944325</v>
          </cell>
          <cell r="G22">
            <v>2.5895609549557252</v>
          </cell>
          <cell r="H22">
            <v>2.3074256504961004</v>
          </cell>
          <cell r="I22">
            <v>3.4081435139173704</v>
          </cell>
          <cell r="K22">
            <v>0.18437077093182139</v>
          </cell>
          <cell r="L22">
            <v>0.23796144504960792</v>
          </cell>
          <cell r="M22">
            <v>4.3398202090152207</v>
          </cell>
          <cell r="N22">
            <v>6.4100570667326675</v>
          </cell>
          <cell r="O22">
            <v>0.38833990289242426</v>
          </cell>
          <cell r="P22">
            <v>0.53885286077384942</v>
          </cell>
          <cell r="Q22">
            <v>1.0660772804010399</v>
          </cell>
          <cell r="R22">
            <v>1.3595533870051926</v>
          </cell>
          <cell r="S22">
            <v>0.6078239716383359</v>
          </cell>
          <cell r="T22">
            <v>0.65975510639925261</v>
          </cell>
        </row>
        <row r="23">
          <cell r="B23" t="str">
            <v>CPA_C29</v>
          </cell>
          <cell r="C23" t="str">
            <v>Motor vehicles, trailers and semi-trailers</v>
          </cell>
          <cell r="D23">
            <v>1.6615473998233117</v>
          </cell>
          <cell r="E23">
            <v>1.849271065060383</v>
          </cell>
          <cell r="F23">
            <v>2.8527778453206656</v>
          </cell>
          <cell r="G23">
            <v>3.6819889348352546</v>
          </cell>
          <cell r="H23">
            <v>3.27495198251383</v>
          </cell>
          <cell r="I23">
            <v>4.8177964474796946</v>
          </cell>
          <cell r="K23">
            <v>0.10020275860652908</v>
          </cell>
          <cell r="L23">
            <v>0.12932848908455294</v>
          </cell>
          <cell r="M23">
            <v>2.3883085453394828</v>
          </cell>
          <cell r="N23">
            <v>3.5134513381138914</v>
          </cell>
          <cell r="O23">
            <v>0.24939746001936533</v>
          </cell>
          <cell r="P23">
            <v>0.33119900323319806</v>
          </cell>
          <cell r="Q23">
            <v>0.91367696659641562</v>
          </cell>
          <cell r="R23">
            <v>1.0731768445771512</v>
          </cell>
          <cell r="S23">
            <v>0.74787044919760093</v>
          </cell>
          <cell r="T23">
            <v>0.77609424483674461</v>
          </cell>
        </row>
        <row r="24">
          <cell r="B24" t="str">
            <v>CPA_C30</v>
          </cell>
          <cell r="C24" t="str">
            <v>Other transport equipment</v>
          </cell>
          <cell r="D24">
            <v>1.7679655023488174</v>
          </cell>
          <cell r="E24">
            <v>2.1088161944354624</v>
          </cell>
          <cell r="F24">
            <v>2.1024747676309383</v>
          </cell>
          <cell r="G24">
            <v>2.7135967993039753</v>
          </cell>
          <cell r="H24">
            <v>2.566606918726714</v>
          </cell>
          <cell r="I24">
            <v>3.8631759229572609</v>
          </cell>
          <cell r="K24">
            <v>0.1819385935006847</v>
          </cell>
          <cell r="L24">
            <v>0.23482231158932459</v>
          </cell>
          <cell r="M24">
            <v>4.0440500623093136</v>
          </cell>
          <cell r="N24">
            <v>6.0869768245219307</v>
          </cell>
          <cell r="O24">
            <v>0.40682592349753982</v>
          </cell>
          <cell r="P24">
            <v>0.55535334854530216</v>
          </cell>
          <cell r="Q24">
            <v>1.1791414245935186</v>
          </cell>
          <cell r="R24">
            <v>1.4687460609019571</v>
          </cell>
          <cell r="S24">
            <v>0.58882407519813806</v>
          </cell>
          <cell r="T24">
            <v>0.64007014619704738</v>
          </cell>
        </row>
        <row r="25">
          <cell r="B25" t="str">
            <v>CPA_C31_32</v>
          </cell>
          <cell r="C25" t="str">
            <v>Furniture and other manufactured goods</v>
          </cell>
          <cell r="D25">
            <v>1.6176564890737077</v>
          </cell>
          <cell r="E25">
            <v>1.9521766670236713</v>
          </cell>
          <cell r="F25">
            <v>1.7329352869015144</v>
          </cell>
          <cell r="G25">
            <v>2.2366440350842418</v>
          </cell>
          <cell r="H25">
            <v>1.6248127589279555</v>
          </cell>
          <cell r="I25">
            <v>2.2004470393236604</v>
          </cell>
          <cell r="K25">
            <v>0.17855950445992855</v>
          </cell>
          <cell r="L25">
            <v>0.23046102966255447</v>
          </cell>
          <cell r="M25">
            <v>5.659363742442415</v>
          </cell>
          <cell r="N25">
            <v>7.6643478598294648</v>
          </cell>
          <cell r="O25">
            <v>0.36220555337555288</v>
          </cell>
          <cell r="P25">
            <v>0.50797442464660525</v>
          </cell>
          <cell r="Q25">
            <v>0.98653566428998407</v>
          </cell>
          <cell r="R25">
            <v>1.2707615635538367</v>
          </cell>
          <cell r="S25">
            <v>0.63112090636645524</v>
          </cell>
          <cell r="T25">
            <v>0.68141519999057942</v>
          </cell>
        </row>
        <row r="26">
          <cell r="B26" t="str">
            <v>CPA_C33</v>
          </cell>
          <cell r="C26" t="str">
            <v>Repair and installation services of machinery and equipment</v>
          </cell>
          <cell r="D26">
            <v>1.8336927115266017</v>
          </cell>
          <cell r="E26">
            <v>2.4582587329687478</v>
          </cell>
          <cell r="F26">
            <v>1.6679745436054194</v>
          </cell>
          <cell r="G26">
            <v>2.15280128567169</v>
          </cell>
          <cell r="H26">
            <v>1.8443134879189207</v>
          </cell>
          <cell r="I26">
            <v>2.7173792133527743</v>
          </cell>
          <cell r="K26">
            <v>0.3333795885637138</v>
          </cell>
          <cell r="L26">
            <v>0.43028235030812506</v>
          </cell>
          <cell r="M26">
            <v>7.9077835641449816</v>
          </cell>
          <cell r="N26">
            <v>11.651189898929459</v>
          </cell>
          <cell r="O26">
            <v>0.6205017188146954</v>
          </cell>
          <cell r="P26">
            <v>0.89265954360663236</v>
          </cell>
          <cell r="Q26">
            <v>1.4609986234573982</v>
          </cell>
          <cell r="R26">
            <v>1.991662693355728</v>
          </cell>
          <cell r="S26">
            <v>0.37269417076436168</v>
          </cell>
          <cell r="T26">
            <v>0.46659615019820133</v>
          </cell>
        </row>
        <row r="27">
          <cell r="B27" t="str">
            <v>CPA_D</v>
          </cell>
          <cell r="C27" t="str">
            <v>Electricity, gas, steam and air conditioning</v>
          </cell>
          <cell r="D27">
            <v>3.0748091334779715</v>
          </cell>
          <cell r="E27">
            <v>3.4458149250150547</v>
          </cell>
          <cell r="F27">
            <v>4.3566695394657593</v>
          </cell>
          <cell r="G27">
            <v>5.6230137454827416</v>
          </cell>
          <cell r="H27">
            <v>5.6147255939596787</v>
          </cell>
          <cell r="I27">
            <v>8.4959527136199018</v>
          </cell>
          <cell r="K27">
            <v>0.19803472153639173</v>
          </cell>
          <cell r="L27">
            <v>0.25559706817206251</v>
          </cell>
          <cell r="M27">
            <v>4.3333158841778125</v>
          </cell>
          <cell r="N27">
            <v>6.5569806091252225</v>
          </cell>
          <cell r="O27">
            <v>0.63011403760408158</v>
          </cell>
          <cell r="P27">
            <v>0.79178170081892485</v>
          </cell>
          <cell r="Q27">
            <v>2.7119677953042731</v>
          </cell>
          <cell r="R27">
            <v>3.0271937866867691</v>
          </cell>
          <cell r="S27">
            <v>0.36284139455292941</v>
          </cell>
          <cell r="T27">
            <v>0.41862121127479973</v>
          </cell>
        </row>
        <row r="28">
          <cell r="B28" t="str">
            <v>CPA_E36</v>
          </cell>
          <cell r="C28" t="str">
            <v>Natural water; water treatment and supply services</v>
          </cell>
          <cell r="D28">
            <v>1.7947034553774963</v>
          </cell>
          <cell r="E28">
            <v>2.2660586272079319</v>
          </cell>
          <cell r="F28">
            <v>1.9896729614372939</v>
          </cell>
          <cell r="G28">
            <v>2.5680071232919781</v>
          </cell>
          <cell r="H28">
            <v>2.4014044926678251</v>
          </cell>
          <cell r="I28">
            <v>3.500354642508491</v>
          </cell>
          <cell r="K28">
            <v>0.25159901092500592</v>
          </cell>
          <cell r="L28">
            <v>0.32473077977694276</v>
          </cell>
          <cell r="M28">
            <v>6.1733971968066657</v>
          </cell>
          <cell r="N28">
            <v>8.9985171610488024</v>
          </cell>
          <cell r="O28">
            <v>0.86719900271578565</v>
          </cell>
          <cell r="P28">
            <v>1.0725944194782784</v>
          </cell>
          <cell r="Q28">
            <v>1.6722216371179743</v>
          </cell>
          <cell r="R28">
            <v>2.0727097284707559</v>
          </cell>
          <cell r="S28">
            <v>0.12248189916601943</v>
          </cell>
          <cell r="T28">
            <v>0.19334900069205976</v>
          </cell>
        </row>
        <row r="29">
          <cell r="B29" t="str">
            <v>CPA_E37-39</v>
          </cell>
          <cell r="C29" t="str">
            <v>Sewerage services; sewage sludge; waste collection, treatment and disposal services; materials recovery services; remediation services and other waste management services</v>
          </cell>
          <cell r="D29">
            <v>1.8224639274176624</v>
          </cell>
          <cell r="E29">
            <v>2.1934437751969353</v>
          </cell>
          <cell r="F29">
            <v>2.1652868298754973</v>
          </cell>
          <cell r="G29">
            <v>2.7946663149474733</v>
          </cell>
          <cell r="H29">
            <v>2.2569069430641182</v>
          </cell>
          <cell r="I29">
            <v>3.1632607932449477</v>
          </cell>
          <cell r="K29">
            <v>0.1980208733297853</v>
          </cell>
          <cell r="L29">
            <v>0.2555791947356239</v>
          </cell>
          <cell r="M29">
            <v>5.5367486042422582</v>
          </cell>
          <cell r="N29">
            <v>7.7602578323742817</v>
          </cell>
          <cell r="O29">
            <v>0.65387040040896582</v>
          </cell>
          <cell r="P29">
            <v>0.81552675849920986</v>
          </cell>
          <cell r="Q29">
            <v>1.4957665417801527</v>
          </cell>
          <cell r="R29">
            <v>1.8109704899844457</v>
          </cell>
          <cell r="S29">
            <v>0.32669744397300987</v>
          </cell>
          <cell r="T29">
            <v>0.38247336011411087</v>
          </cell>
        </row>
        <row r="30">
          <cell r="B30" t="str">
            <v>CPA_F</v>
          </cell>
          <cell r="C30" t="str">
            <v>Constructions and construction works</v>
          </cell>
          <cell r="D30">
            <v>2.1551121402666618</v>
          </cell>
          <cell r="E30">
            <v>2.851151852551109</v>
          </cell>
          <cell r="F30">
            <v>2.0265550079507482</v>
          </cell>
          <cell r="G30">
            <v>2.6156095986755306</v>
          </cell>
          <cell r="H30">
            <v>2.0034422438010258</v>
          </cell>
          <cell r="I30">
            <v>2.7560023398428393</v>
          </cell>
          <cell r="K30">
            <v>0.37153067080017133</v>
          </cell>
          <cell r="L30">
            <v>0.47952272942738899</v>
          </cell>
          <cell r="M30">
            <v>11.106015540060241</v>
          </cell>
          <cell r="N30">
            <v>15.277807438394442</v>
          </cell>
          <cell r="O30">
            <v>0.78029122167696996</v>
          </cell>
          <cell r="P30">
            <v>1.0835940712728123</v>
          </cell>
          <cell r="Q30">
            <v>1.9467993519764928</v>
          </cell>
          <cell r="R30">
            <v>2.5381912206517261</v>
          </cell>
          <cell r="S30">
            <v>0.20831288809818449</v>
          </cell>
          <cell r="T30">
            <v>0.31296076278908141</v>
          </cell>
        </row>
        <row r="31">
          <cell r="B31" t="str">
            <v>CPA_G45</v>
          </cell>
          <cell r="C31" t="str">
            <v>Wholesale and retail trade and repair services of motor vehicles and motorcycles</v>
          </cell>
          <cell r="D31">
            <v>1.8705224102446527</v>
          </cell>
          <cell r="E31">
            <v>2.6042097481062676</v>
          </cell>
          <cell r="F31">
            <v>1.5106108697832357</v>
          </cell>
          <cell r="G31">
            <v>1.9496970352973759</v>
          </cell>
          <cell r="H31">
            <v>1.4563483321798658</v>
          </cell>
          <cell r="I31">
            <v>1.9574723780837997</v>
          </cell>
          <cell r="K31">
            <v>0.39162614428804399</v>
          </cell>
          <cell r="L31">
            <v>0.50545931300819202</v>
          </cell>
          <cell r="M31">
            <v>12.77967065954002</v>
          </cell>
          <cell r="N31">
            <v>17.177107814319239</v>
          </cell>
          <cell r="O31">
            <v>0.78317724954054391</v>
          </cell>
          <cell r="P31">
            <v>1.1028852437230299</v>
          </cell>
          <cell r="Q31">
            <v>1.6647193515130592</v>
          </cell>
          <cell r="R31">
            <v>2.2880986186776595</v>
          </cell>
          <cell r="S31">
            <v>0.20580311475347121</v>
          </cell>
          <cell r="T31">
            <v>0.31611121821332555</v>
          </cell>
        </row>
        <row r="32">
          <cell r="B32" t="str">
            <v>CPA_G46</v>
          </cell>
          <cell r="C32" t="str">
            <v>Wholesale trade services, except of motor vehicles and motorcycles</v>
          </cell>
          <cell r="D32">
            <v>1.6799548608759873</v>
          </cell>
          <cell r="E32">
            <v>2.3275664858375551</v>
          </cell>
          <cell r="F32">
            <v>1.5028011908579331</v>
          </cell>
          <cell r="G32">
            <v>1.9396173330048376</v>
          </cell>
          <cell r="H32">
            <v>1.6040531658502861</v>
          </cell>
          <cell r="I32">
            <v>2.2530611473330198</v>
          </cell>
          <cell r="K32">
            <v>0.34568082423094898</v>
          </cell>
          <cell r="L32">
            <v>0.4461591609353015</v>
          </cell>
          <cell r="M32">
            <v>9.5933872226809704</v>
          </cell>
          <cell r="N32">
            <v>13.474919960826847</v>
          </cell>
          <cell r="O32">
            <v>0.83845656433501847</v>
          </cell>
          <cell r="P32">
            <v>1.1206566282330486</v>
          </cell>
          <cell r="Q32">
            <v>1.5295117304330832</v>
          </cell>
          <cell r="R32">
            <v>2.0797565545463814</v>
          </cell>
          <cell r="S32">
            <v>0.15044325570291622</v>
          </cell>
          <cell r="T32">
            <v>0.24781008547031125</v>
          </cell>
        </row>
        <row r="33">
          <cell r="B33" t="str">
            <v>CPA_G47</v>
          </cell>
          <cell r="C33" t="str">
            <v>Retail trade services, except of motor vehicles and motorcycles</v>
          </cell>
          <cell r="D33">
            <v>1.6747203536229827</v>
          </cell>
          <cell r="E33">
            <v>2.4894151019939663</v>
          </cell>
          <cell r="F33">
            <v>1.3036584097175101</v>
          </cell>
          <cell r="G33">
            <v>1.6825901278146167</v>
          </cell>
          <cell r="H33">
            <v>1.1976856960191198</v>
          </cell>
          <cell r="I33">
            <v>1.4880441088815326</v>
          </cell>
          <cell r="K33">
            <v>0.43486611613900433</v>
          </cell>
          <cell r="L33">
            <v>0.56126775885649804</v>
          </cell>
          <cell r="M33">
            <v>20.14150800632223</v>
          </cell>
          <cell r="N33">
            <v>25.024472140243006</v>
          </cell>
          <cell r="O33">
            <v>0.90529452556394563</v>
          </cell>
          <cell r="P33">
            <v>1.2603019114510112</v>
          </cell>
          <cell r="Q33">
            <v>1.5944457494233186</v>
          </cell>
          <cell r="R33">
            <v>2.2866531639366432</v>
          </cell>
          <cell r="S33">
            <v>8.0274817336176141E-2</v>
          </cell>
          <cell r="T33">
            <v>0.20276218757406458</v>
          </cell>
        </row>
        <row r="34">
          <cell r="B34" t="str">
            <v>CPA_H49</v>
          </cell>
          <cell r="C34" t="str">
            <v>Land transport services and transport services via pipelines</v>
          </cell>
          <cell r="D34">
            <v>1.5589303434663544</v>
          </cell>
          <cell r="E34">
            <v>2.0259121658198995</v>
          </cell>
          <cell r="F34">
            <v>1.5080929271235175</v>
          </cell>
          <cell r="G34">
            <v>1.9464472074052968</v>
          </cell>
          <cell r="H34">
            <v>1.4429083968978846</v>
          </cell>
          <cell r="I34">
            <v>1.9399524133171309</v>
          </cell>
          <cell r="K34">
            <v>0.24926461328056565</v>
          </cell>
          <cell r="L34">
            <v>0.32171784755355493</v>
          </cell>
          <cell r="M34">
            <v>8.1251708908670555</v>
          </cell>
          <cell r="N34">
            <v>10.924078695667307</v>
          </cell>
          <cell r="O34">
            <v>0.60420795991101406</v>
          </cell>
          <cell r="P34">
            <v>0.80769766736524529</v>
          </cell>
          <cell r="Q34">
            <v>1.1876171366618313</v>
          </cell>
          <cell r="R34">
            <v>1.5843894007796699</v>
          </cell>
          <cell r="S34">
            <v>0.37131331402850787</v>
          </cell>
          <cell r="T34">
            <v>0.44152289311730786</v>
          </cell>
        </row>
        <row r="35">
          <cell r="B35" t="str">
            <v>CPA_H50</v>
          </cell>
          <cell r="C35" t="str">
            <v>Water transport services</v>
          </cell>
          <cell r="D35">
            <v>1.0981079185346687</v>
          </cell>
          <cell r="E35">
            <v>1.1381349149618532</v>
          </cell>
          <cell r="F35">
            <v>3.2074412530179996</v>
          </cell>
          <cell r="G35">
            <v>4.1397416283632626</v>
          </cell>
          <cell r="H35">
            <v>2.5320344460546487</v>
          </cell>
          <cell r="I35">
            <v>3.3963391422521618</v>
          </cell>
          <cell r="K35">
            <v>2.1365529251053429E-2</v>
          </cell>
          <cell r="L35">
            <v>2.7575803849680825E-2</v>
          </cell>
          <cell r="M35">
            <v>0.70282039678583685</v>
          </cell>
          <cell r="N35">
            <v>0.94272667865807325</v>
          </cell>
          <cell r="O35">
            <v>6.1890319925179356E-2</v>
          </cell>
          <cell r="P35">
            <v>7.9332287477982585E-2</v>
          </cell>
          <cell r="Q35">
            <v>0.16084087813391615</v>
          </cell>
          <cell r="R35">
            <v>0.1948499149701019</v>
          </cell>
          <cell r="S35">
            <v>0.93726706123294479</v>
          </cell>
          <cell r="T35">
            <v>0.94328502261135139</v>
          </cell>
        </row>
        <row r="36">
          <cell r="B36" t="str">
            <v>CPA_H51</v>
          </cell>
          <cell r="C36" t="str">
            <v>Air transport services</v>
          </cell>
          <cell r="D36">
            <v>1.9402050930852317</v>
          </cell>
          <cell r="E36">
            <v>2.3517820639185261</v>
          </cell>
          <cell r="F36">
            <v>2.524734531296331</v>
          </cell>
          <cell r="G36">
            <v>3.2585939430501476</v>
          </cell>
          <cell r="H36">
            <v>2.9742569891753727</v>
          </cell>
          <cell r="I36">
            <v>4.3222786533907209</v>
          </cell>
          <cell r="K36">
            <v>0.21969072361938149</v>
          </cell>
          <cell r="L36">
            <v>0.2835477759964129</v>
          </cell>
          <cell r="M36">
            <v>5.4427865507936017</v>
          </cell>
          <cell r="N36">
            <v>7.9096191785296215</v>
          </cell>
          <cell r="O36">
            <v>0.50591315652287527</v>
          </cell>
          <cell r="P36">
            <v>0.68525991774725259</v>
          </cell>
          <cell r="Q36">
            <v>1.4521931991598123</v>
          </cell>
          <cell r="R36">
            <v>1.8018905937034775</v>
          </cell>
          <cell r="S36">
            <v>0.48801216588061491</v>
          </cell>
          <cell r="T36">
            <v>0.54989176054923106</v>
          </cell>
        </row>
        <row r="37">
          <cell r="B37" t="str">
            <v>CPA_H52</v>
          </cell>
          <cell r="C37" t="str">
            <v>Warehousing and support services for transportation</v>
          </cell>
          <cell r="D37">
            <v>1.5290257476971214</v>
          </cell>
          <cell r="E37">
            <v>2.0420037044702979</v>
          </cell>
          <cell r="F37">
            <v>1.5396688117860995</v>
          </cell>
          <cell r="G37">
            <v>1.9872011897477908</v>
          </cell>
          <cell r="H37">
            <v>1.7024775451479104</v>
          </cell>
          <cell r="I37">
            <v>2.4780999454132662</v>
          </cell>
          <cell r="K37">
            <v>0.27381633694451168</v>
          </cell>
          <cell r="L37">
            <v>0.35340597041599964</v>
          </cell>
          <cell r="M37">
            <v>6.7486727652871821</v>
          </cell>
          <cell r="N37">
            <v>9.823263548428887</v>
          </cell>
          <cell r="O37">
            <v>0.72800317686624472</v>
          </cell>
          <cell r="P37">
            <v>0.95153593415463023</v>
          </cell>
          <cell r="Q37">
            <v>1.2645614038504625</v>
          </cell>
          <cell r="R37">
            <v>1.700414397711413</v>
          </cell>
          <cell r="S37">
            <v>0.26446439212356465</v>
          </cell>
          <cell r="T37">
            <v>0.34158937794284194</v>
          </cell>
        </row>
        <row r="38">
          <cell r="B38" t="str">
            <v>CPA_H53</v>
          </cell>
          <cell r="C38" t="str">
            <v>Postal and courier services</v>
          </cell>
          <cell r="D38">
            <v>1.7652946071159923</v>
          </cell>
          <cell r="E38">
            <v>2.6500451637475275</v>
          </cell>
          <cell r="F38">
            <v>1.6317037313517153</v>
          </cell>
          <cell r="G38">
            <v>2.1059877107574438</v>
          </cell>
          <cell r="H38">
            <v>1.667073876414741</v>
          </cell>
          <cell r="I38">
            <v>2.3258625191072655</v>
          </cell>
          <cell r="K38">
            <v>0.4722603638767755</v>
          </cell>
          <cell r="L38">
            <v>0.60953131594447918</v>
          </cell>
          <cell r="M38">
            <v>13.418939802325914</v>
          </cell>
          <cell r="N38">
            <v>18.721791261889948</v>
          </cell>
          <cell r="O38">
            <v>0.78479801512885039</v>
          </cell>
          <cell r="P38">
            <v>1.1703325762634722</v>
          </cell>
          <cell r="Q38">
            <v>1.5662351522925475</v>
          </cell>
          <cell r="R38">
            <v>2.3179656581289003</v>
          </cell>
          <cell r="S38">
            <v>0.19905950649566112</v>
          </cell>
          <cell r="T38">
            <v>0.3320795967994184</v>
          </cell>
        </row>
        <row r="39">
          <cell r="B39" t="str">
            <v>CPA_I</v>
          </cell>
          <cell r="C39" t="str">
            <v>Accommodation and food services</v>
          </cell>
          <cell r="D39">
            <v>1.627988816303618</v>
          </cell>
          <cell r="E39">
            <v>2.210917903868773</v>
          </cell>
          <cell r="F39">
            <v>1.3786590108984624</v>
          </cell>
          <cell r="G39">
            <v>1.7793910000266662</v>
          </cell>
          <cell r="H39">
            <v>1.288966339042662</v>
          </cell>
          <cell r="I39">
            <v>1.6074231951023734</v>
          </cell>
          <cell r="K39">
            <v>0.31115471015467994</v>
          </cell>
          <cell r="L39">
            <v>0.40159741204195459</v>
          </cell>
          <cell r="M39">
            <v>14.141494763171524</v>
          </cell>
          <cell r="N39">
            <v>17.635345475835805</v>
          </cell>
          <cell r="O39">
            <v>0.80974768926716267</v>
          </cell>
          <cell r="P39">
            <v>1.063762008063045</v>
          </cell>
          <cell r="Q39">
            <v>1.456232049327373</v>
          </cell>
          <cell r="R39">
            <v>1.9515191950404358</v>
          </cell>
          <cell r="S39">
            <v>0.17175684104262404</v>
          </cell>
          <cell r="T39">
            <v>0.25939880892543898</v>
          </cell>
        </row>
        <row r="40">
          <cell r="B40" t="str">
            <v>CPA_J58</v>
          </cell>
          <cell r="C40" t="str">
            <v>Publishing services</v>
          </cell>
          <cell r="D40">
            <v>1.7644344229455222</v>
          </cell>
          <cell r="E40">
            <v>2.2693151772418161</v>
          </cell>
          <cell r="F40">
            <v>2.0154542609216035</v>
          </cell>
          <cell r="G40">
            <v>2.60128222025847</v>
          </cell>
          <cell r="H40">
            <v>2.3340969156794564</v>
          </cell>
          <cell r="I40">
            <v>3.3447541034459731</v>
          </cell>
          <cell r="K40">
            <v>0.26949422857232336</v>
          </cell>
          <cell r="L40">
            <v>0.34782756366145356</v>
          </cell>
          <cell r="M40">
            <v>6.9886364540227115</v>
          </cell>
          <cell r="N40">
            <v>10.014695748089805</v>
          </cell>
          <cell r="O40">
            <v>0.53155761038717331</v>
          </cell>
          <cell r="P40">
            <v>0.75156197045676731</v>
          </cell>
          <cell r="Q40">
            <v>1.3011551065263172</v>
          </cell>
          <cell r="R40">
            <v>1.7301282922106225</v>
          </cell>
          <cell r="S40">
            <v>0.46327933407436905</v>
          </cell>
          <cell r="T40">
            <v>0.53918692523182932</v>
          </cell>
        </row>
        <row r="41">
          <cell r="B41" t="str">
            <v>CPA_J59_60</v>
          </cell>
          <cell r="C41" t="str">
            <v>Motion picture, video and television programme production services, sound recording and music publishing; programming and broadcasting services</v>
          </cell>
          <cell r="D41">
            <v>1.8133209474179444</v>
          </cell>
          <cell r="E41">
            <v>2.3067068331080667</v>
          </cell>
          <cell r="F41">
            <v>2.0017637589571371</v>
          </cell>
          <cell r="G41">
            <v>2.583612328146756</v>
          </cell>
          <cell r="H41">
            <v>2.1949984880625673</v>
          </cell>
          <cell r="I41">
            <v>3.0642417892715037</v>
          </cell>
          <cell r="K41">
            <v>0.26335852084094385</v>
          </cell>
          <cell r="L41">
            <v>0.33990840233896269</v>
          </cell>
          <cell r="M41">
            <v>7.4673793064275538</v>
          </cell>
          <cell r="N41">
            <v>10.424542819295251</v>
          </cell>
          <cell r="O41">
            <v>0.6003931074700154</v>
          </cell>
          <cell r="P41">
            <v>0.81538852000048334</v>
          </cell>
          <cell r="Q41">
            <v>1.4235586292343039</v>
          </cell>
          <cell r="R41">
            <v>1.8427651712843429</v>
          </cell>
          <cell r="S41">
            <v>0.38976227879915681</v>
          </cell>
          <cell r="T41">
            <v>0.46394164447140912</v>
          </cell>
        </row>
        <row r="42">
          <cell r="B42" t="str">
            <v>CPA_J61</v>
          </cell>
          <cell r="C42" t="str">
            <v>Telecommunications services</v>
          </cell>
          <cell r="D42">
            <v>1.8562152100440676</v>
          </cell>
          <cell r="E42">
            <v>2.3232944888625409</v>
          </cell>
          <cell r="F42">
            <v>1.9458120740999074</v>
          </cell>
          <cell r="G42">
            <v>2.5113972817253756</v>
          </cell>
          <cell r="H42">
            <v>2.5785228303561238</v>
          </cell>
          <cell r="I42">
            <v>3.8924314435910583</v>
          </cell>
          <cell r="K42">
            <v>0.24931663339543905</v>
          </cell>
          <cell r="L42">
            <v>0.32178498824860252</v>
          </cell>
          <cell r="M42">
            <v>5.4939542667237937</v>
          </cell>
          <cell r="N42">
            <v>8.2934461877514032</v>
          </cell>
          <cell r="O42">
            <v>0.73870522984705111</v>
          </cell>
          <cell r="P42">
            <v>0.94223740445222604</v>
          </cell>
          <cell r="Q42">
            <v>1.6021824551040993</v>
          </cell>
          <cell r="R42">
            <v>1.9990375233491897</v>
          </cell>
          <cell r="S42">
            <v>0.25403282034615127</v>
          </cell>
          <cell r="T42">
            <v>0.32425705177697961</v>
          </cell>
        </row>
        <row r="43">
          <cell r="B43" t="str">
            <v>CPA_J62_63</v>
          </cell>
          <cell r="C43" t="str">
            <v>Computer programming, consultancy and related services; Information services</v>
          </cell>
          <cell r="D43">
            <v>1.6869569822663926</v>
          </cell>
          <cell r="E43">
            <v>2.3726831515065467</v>
          </cell>
          <cell r="F43">
            <v>1.6554398906206882</v>
          </cell>
          <cell r="G43">
            <v>2.136623210793732</v>
          </cell>
          <cell r="H43">
            <v>1.7876985636760734</v>
          </cell>
          <cell r="I43">
            <v>2.607507614970618</v>
          </cell>
          <cell r="K43">
            <v>0.36602552863953802</v>
          </cell>
          <cell r="L43">
            <v>0.47241741887774552</v>
          </cell>
          <cell r="M43">
            <v>8.9623298464759795</v>
          </cell>
          <cell r="N43">
            <v>13.072306370549301</v>
          </cell>
          <cell r="O43">
            <v>0.72754966106021379</v>
          </cell>
          <cell r="P43">
            <v>1.0263583317470735</v>
          </cell>
          <cell r="Q43">
            <v>1.4203305278417651</v>
          </cell>
          <cell r="R43">
            <v>2.0029594690776884</v>
          </cell>
          <cell r="S43">
            <v>0.26662588934768394</v>
          </cell>
          <cell r="T43">
            <v>0.36972314797304651</v>
          </cell>
        </row>
        <row r="44">
          <cell r="B44" t="str">
            <v>CPA_K64</v>
          </cell>
          <cell r="C44" t="str">
            <v>Financial services, except insurance and pension funding</v>
          </cell>
          <cell r="D44">
            <v>1.6605654753101238</v>
          </cell>
          <cell r="E44">
            <v>2.3730758677773971</v>
          </cell>
          <cell r="F44">
            <v>1.532883474445353</v>
          </cell>
          <cell r="G44">
            <v>1.9784435723087983</v>
          </cell>
          <cell r="H44">
            <v>1.9137409405115711</v>
          </cell>
          <cell r="I44">
            <v>2.9001123593099614</v>
          </cell>
          <cell r="K44">
            <v>0.38032235717791613</v>
          </cell>
          <cell r="L44">
            <v>0.49086987726594067</v>
          </cell>
          <cell r="M44">
            <v>8.2855718730888412</v>
          </cell>
          <cell r="N44">
            <v>12.556082636071217</v>
          </cell>
          <cell r="O44">
            <v>0.78600162637278637</v>
          </cell>
          <cell r="P44">
            <v>1.0964816587443593</v>
          </cell>
          <cell r="Q44">
            <v>1.4955006894882406</v>
          </cell>
          <cell r="R44">
            <v>2.1008869124506808</v>
          </cell>
          <cell r="S44">
            <v>0.16506487042403406</v>
          </cell>
          <cell r="T44">
            <v>0.27218907174604978</v>
          </cell>
        </row>
        <row r="45">
          <cell r="B45" t="str">
            <v>CPA_K65</v>
          </cell>
          <cell r="C45" t="str">
            <v>Insurance, reinsurance and pension funding services, except compulsory social security</v>
          </cell>
          <cell r="D45">
            <v>1.9249544841063233</v>
          </cell>
          <cell r="E45">
            <v>2.6850164038099109</v>
          </cell>
          <cell r="F45">
            <v>1.7218625725779988</v>
          </cell>
          <cell r="G45">
            <v>2.2223528375818997</v>
          </cell>
          <cell r="H45">
            <v>2.4958688198935541</v>
          </cell>
          <cell r="I45">
            <v>3.7011150003251942</v>
          </cell>
          <cell r="K45">
            <v>0.40570431527582068</v>
          </cell>
          <cell r="L45">
            <v>0.5236295571036923</v>
          </cell>
          <cell r="M45">
            <v>9.4337330683006204</v>
          </cell>
          <cell r="N45">
            <v>13.989249230510579</v>
          </cell>
          <cell r="O45">
            <v>0.76247382923632312</v>
          </cell>
          <cell r="P45">
            <v>1.0936746817836205</v>
          </cell>
          <cell r="Q45">
            <v>1.7427331005324902</v>
          </cell>
          <cell r="R45">
            <v>2.3885215966042455</v>
          </cell>
          <cell r="S45">
            <v>0.18222142540176295</v>
          </cell>
          <cell r="T45">
            <v>0.29649488297419402</v>
          </cell>
        </row>
        <row r="46">
          <cell r="B46" t="str">
            <v>CPA_K66</v>
          </cell>
          <cell r="C46" t="str">
            <v>Services auxiliary to financial services and insurance services</v>
          </cell>
          <cell r="D46">
            <v>2.2691452783547832</v>
          </cell>
          <cell r="E46">
            <v>2.9626965302144974</v>
          </cell>
          <cell r="F46">
            <v>2.4903674957401378</v>
          </cell>
          <cell r="G46">
            <v>3.2142375117042761</v>
          </cell>
          <cell r="H46">
            <v>2.130820251806905</v>
          </cell>
          <cell r="I46">
            <v>2.7281322037739346</v>
          </cell>
          <cell r="K46">
            <v>0.37020238542428946</v>
          </cell>
          <cell r="L46">
            <v>0.47780835406362843</v>
          </cell>
          <cell r="M46">
            <v>14.829031522975676</v>
          </cell>
          <cell r="N46">
            <v>18.985908555310118</v>
          </cell>
          <cell r="O46">
            <v>0.83859153089190963</v>
          </cell>
          <cell r="P46">
            <v>1.1408100211838115</v>
          </cell>
          <cell r="Q46">
            <v>2.1579601788302472</v>
          </cell>
          <cell r="R46">
            <v>2.7472377209308125</v>
          </cell>
          <cell r="S46">
            <v>0.11118517792941754</v>
          </cell>
          <cell r="T46">
            <v>0.21545891865912731</v>
          </cell>
        </row>
        <row r="47">
          <cell r="B47" t="str">
            <v>CPA_L68A</v>
          </cell>
          <cell r="C47" t="str">
            <v>Imputed rents of owner-occupied dwellings</v>
          </cell>
          <cell r="D47">
            <v>1.4156090032644628</v>
          </cell>
          <cell r="E47">
            <v>1.5530656220323542</v>
          </cell>
          <cell r="F47">
            <v>1</v>
          </cell>
          <cell r="G47">
            <v>1</v>
          </cell>
          <cell r="H47">
            <v>1</v>
          </cell>
          <cell r="I47">
            <v>1</v>
          </cell>
          <cell r="K47">
            <v>7.3371316141064846E-2</v>
          </cell>
          <cell r="L47">
            <v>9.4698006228849468E-2</v>
          </cell>
          <cell r="M47">
            <v>2.0731394176443732</v>
          </cell>
          <cell r="N47">
            <v>2.8970010428183617</v>
          </cell>
          <cell r="O47">
            <v>0.92839421409420975</v>
          </cell>
          <cell r="P47">
            <v>0.98829163579631085</v>
          </cell>
          <cell r="Q47">
            <v>1.3710074272637907</v>
          </cell>
          <cell r="R47">
            <v>1.4877977844807964</v>
          </cell>
          <cell r="S47">
            <v>4.4601595615436168E-2</v>
          </cell>
          <cell r="T47">
            <v>6.5267863304452972E-2</v>
          </cell>
        </row>
        <row r="48">
          <cell r="B48" t="str">
            <v>CPA_L68B</v>
          </cell>
          <cell r="C48" t="str">
            <v>Real estate services excluding imputed rents</v>
          </cell>
          <cell r="D48">
            <v>1.7219656562682017</v>
          </cell>
          <cell r="E48">
            <v>2.0437443240067288</v>
          </cell>
          <cell r="F48">
            <v>2.7145905309263272</v>
          </cell>
          <cell r="G48">
            <v>3.5036349969816203</v>
          </cell>
          <cell r="H48">
            <v>2.3833108962909879</v>
          </cell>
          <cell r="I48">
            <v>3.1212716751776077</v>
          </cell>
          <cell r="K48">
            <v>0.17175836689218202</v>
          </cell>
          <cell r="L48">
            <v>0.22168301937696189</v>
          </cell>
          <cell r="M48">
            <v>6.2286407789111511</v>
          </cell>
          <cell r="N48">
            <v>8.1572572291457792</v>
          </cell>
          <cell r="O48">
            <v>0.90998304345328218</v>
          </cell>
          <cell r="P48">
            <v>1.0501997367565017</v>
          </cell>
          <cell r="Q48">
            <v>1.6453462417194342</v>
          </cell>
          <cell r="R48">
            <v>1.9187462852157269</v>
          </cell>
          <cell r="S48">
            <v>7.661988347364676E-2</v>
          </cell>
          <cell r="T48">
            <v>0.12499852208492203</v>
          </cell>
        </row>
        <row r="49">
          <cell r="B49" t="str">
            <v>CPA_M69_70</v>
          </cell>
          <cell r="C49" t="str">
            <v>Legal and accounting services; services of head offices; management consultancy services</v>
          </cell>
          <cell r="D49">
            <v>1.7371188453440707</v>
          </cell>
          <cell r="E49">
            <v>2.4936851258410928</v>
          </cell>
          <cell r="F49">
            <v>1.6226968074803954</v>
          </cell>
          <cell r="G49">
            <v>2.0943627627841899</v>
          </cell>
          <cell r="H49">
            <v>1.6212174075770069</v>
          </cell>
          <cell r="I49">
            <v>2.1752992722358</v>
          </cell>
          <cell r="K49">
            <v>0.40383842004546111</v>
          </cell>
          <cell r="L49">
            <v>0.52122130593088778</v>
          </cell>
          <cell r="M49">
            <v>13.26792235480125</v>
          </cell>
          <cell r="N49">
            <v>17.802487012285145</v>
          </cell>
          <cell r="O49">
            <v>0.79217675978882496</v>
          </cell>
          <cell r="P49">
            <v>1.1218543697483814</v>
          </cell>
          <cell r="Q49">
            <v>1.5389763643521273</v>
          </cell>
          <cell r="R49">
            <v>2.181794781898045</v>
          </cell>
          <cell r="S49">
            <v>0.19814314255694149</v>
          </cell>
          <cell r="T49">
            <v>0.31189103929254475</v>
          </cell>
        </row>
        <row r="50">
          <cell r="B50" t="str">
            <v>CPA_M71</v>
          </cell>
          <cell r="C50" t="str">
            <v>Architectural and engineering services; technical testing and analysis services</v>
          </cell>
          <cell r="D50">
            <v>1.6083660993476114</v>
          </cell>
          <cell r="E50">
            <v>2.2054355027752166</v>
          </cell>
          <cell r="F50">
            <v>1.5255860433835651</v>
          </cell>
          <cell r="G50">
            <v>1.969025011916409</v>
          </cell>
          <cell r="H50">
            <v>1.5126552852080513</v>
          </cell>
          <cell r="I50">
            <v>2.0485215718033696</v>
          </cell>
          <cell r="K50">
            <v>0.31870249937558476</v>
          </cell>
          <cell r="L50">
            <v>0.41133910168646243</v>
          </cell>
          <cell r="M50">
            <v>10.10175819022672</v>
          </cell>
          <cell r="N50">
            <v>13.680360468230928</v>
          </cell>
          <cell r="O50">
            <v>0.79561255140172271</v>
          </cell>
          <cell r="P50">
            <v>1.0557885848520612</v>
          </cell>
          <cell r="Q50">
            <v>1.4099331298934015</v>
          </cell>
          <cell r="R50">
            <v>1.9172346300663663</v>
          </cell>
          <cell r="S50">
            <v>0.19843302016045769</v>
          </cell>
          <cell r="T50">
            <v>0.28820095007725888</v>
          </cell>
        </row>
        <row r="51">
          <cell r="B51" t="str">
            <v>CPA_M72</v>
          </cell>
          <cell r="C51" t="str">
            <v>Scientific research and development services</v>
          </cell>
          <cell r="D51">
            <v>1.4117602596287262</v>
          </cell>
          <cell r="E51">
            <v>2.1856197775647472</v>
          </cell>
          <cell r="F51">
            <v>1.2661079074732962</v>
          </cell>
          <cell r="G51">
            <v>1.6341248980430478</v>
          </cell>
          <cell r="H51">
            <v>1.3783983454254389</v>
          </cell>
          <cell r="I51">
            <v>2.0465552531360922</v>
          </cell>
          <cell r="K51">
            <v>0.41306916937286875</v>
          </cell>
          <cell r="L51">
            <v>0.53313513824681835</v>
          </cell>
          <cell r="M51">
            <v>9.5685697378432373</v>
          </cell>
          <cell r="N51">
            <v>14.206783348929513</v>
          </cell>
          <cell r="O51">
            <v>0.85252742389007252</v>
          </cell>
          <cell r="P51">
            <v>1.1897406501390659</v>
          </cell>
          <cell r="Q51">
            <v>1.2803390039003226</v>
          </cell>
          <cell r="R51">
            <v>1.9378506635472248</v>
          </cell>
          <cell r="S51">
            <v>0.1314221666921952</v>
          </cell>
          <cell r="T51">
            <v>0.24777005953804454</v>
          </cell>
        </row>
        <row r="52">
          <cell r="B52" t="str">
            <v>CPA_M73</v>
          </cell>
          <cell r="C52" t="str">
            <v>Advertising and market research services</v>
          </cell>
          <cell r="D52">
            <v>1.8553311590880581</v>
          </cell>
          <cell r="E52">
            <v>2.2743714890441549</v>
          </cell>
          <cell r="F52">
            <v>2.4753256188840966</v>
          </cell>
          <cell r="G52">
            <v>3.1948234433309026</v>
          </cell>
          <cell r="H52">
            <v>1.9221645061572574</v>
          </cell>
          <cell r="I52">
            <v>2.4789395107722605</v>
          </cell>
          <cell r="K52">
            <v>0.22367450036714276</v>
          </cell>
          <cell r="L52">
            <v>0.28868950896667239</v>
          </cell>
          <cell r="M52">
            <v>8.6707220352026653</v>
          </cell>
          <cell r="N52">
            <v>11.182287140947267</v>
          </cell>
          <cell r="O52">
            <v>0.54013319275295679</v>
          </cell>
          <cell r="P52">
            <v>0.72273215072638652</v>
          </cell>
          <cell r="Q52">
            <v>1.4076759679683484</v>
          </cell>
          <cell r="R52">
            <v>1.7637146241100663</v>
          </cell>
          <cell r="S52">
            <v>0.44765524498306825</v>
          </cell>
          <cell r="T52">
            <v>0.51065693750971097</v>
          </cell>
        </row>
        <row r="53">
          <cell r="B53" t="str">
            <v>CPA_M74_75</v>
          </cell>
          <cell r="C53" t="str">
            <v>Other professional, scientific and technical services and veterinary services</v>
          </cell>
          <cell r="D53">
            <v>1.7716735375720085</v>
          </cell>
          <cell r="E53">
            <v>2.2003415882482806</v>
          </cell>
          <cell r="F53">
            <v>2.2000153996708818</v>
          </cell>
          <cell r="G53">
            <v>2.8394893669488765</v>
          </cell>
          <cell r="H53">
            <v>1.5160478051281292</v>
          </cell>
          <cell r="I53">
            <v>1.7503171753651643</v>
          </cell>
          <cell r="K53">
            <v>0.22881356567378081</v>
          </cell>
          <cell r="L53">
            <v>0.29532233585344675</v>
          </cell>
          <cell r="M53">
            <v>16.626740533434678</v>
          </cell>
          <cell r="N53">
            <v>19.196010460601077</v>
          </cell>
          <cell r="O53">
            <v>0.79273251466019057</v>
          </cell>
          <cell r="P53">
            <v>0.97952680097193878</v>
          </cell>
          <cell r="Q53">
            <v>1.5771153128057998</v>
          </cell>
          <cell r="R53">
            <v>1.9413341857473607</v>
          </cell>
          <cell r="S53">
            <v>0.19455831270852739</v>
          </cell>
          <cell r="T53">
            <v>0.25900750958542795</v>
          </cell>
        </row>
        <row r="54">
          <cell r="B54" t="str">
            <v>CPA_N77</v>
          </cell>
          <cell r="C54" t="str">
            <v>Rental and leasing services</v>
          </cell>
          <cell r="D54">
            <v>1.4338362195346603</v>
          </cell>
          <cell r="E54">
            <v>1.6250228039319039</v>
          </cell>
          <cell r="F54">
            <v>2.3379581944800552</v>
          </cell>
          <cell r="G54">
            <v>3.0175277112106715</v>
          </cell>
          <cell r="H54">
            <v>2.2618037513243023</v>
          </cell>
          <cell r="I54">
            <v>3.0914980344652481</v>
          </cell>
          <cell r="K54">
            <v>0.10205118859665485</v>
          </cell>
          <cell r="L54">
            <v>0.13171419843154064</v>
          </cell>
          <cell r="M54">
            <v>3.123797366018275</v>
          </cell>
          <cell r="N54">
            <v>4.2696955522594955</v>
          </cell>
          <cell r="O54">
            <v>0.83065009502529119</v>
          </cell>
          <cell r="P54">
            <v>0.91396062290000291</v>
          </cell>
          <cell r="Q54">
            <v>1.2725659353839291</v>
          </cell>
          <cell r="R54">
            <v>1.4350080912218917</v>
          </cell>
          <cell r="S54">
            <v>0.16127158218310733</v>
          </cell>
          <cell r="T54">
            <v>0.19001601927983297</v>
          </cell>
        </row>
        <row r="55">
          <cell r="B55" t="str">
            <v>CPA_N78</v>
          </cell>
          <cell r="C55" t="str">
            <v>Employment services</v>
          </cell>
          <cell r="D55">
            <v>1.18675675826369</v>
          </cell>
          <cell r="E55">
            <v>2.4320794451507561</v>
          </cell>
          <cell r="F55">
            <v>1.1018569847682205</v>
          </cell>
          <cell r="G55">
            <v>1.4221314962685081</v>
          </cell>
          <cell r="H55">
            <v>1.0974684775096446</v>
          </cell>
          <cell r="I55">
            <v>1.46278051642252</v>
          </cell>
          <cell r="K55">
            <v>0.66472582678263126</v>
          </cell>
          <cell r="L55">
            <v>0.85794032049409519</v>
          </cell>
          <cell r="M55">
            <v>22.423251486351489</v>
          </cell>
          <cell r="N55">
            <v>29.887232354506526</v>
          </cell>
          <cell r="O55">
            <v>0.92852537297570992</v>
          </cell>
          <cell r="P55">
            <v>1.471181076282537</v>
          </cell>
          <cell r="Q55">
            <v>1.1175191523773018</v>
          </cell>
          <cell r="R55">
            <v>2.175610663398492</v>
          </cell>
          <cell r="S55">
            <v>6.9237626638494559E-2</v>
          </cell>
          <cell r="T55">
            <v>0.25646885811430953</v>
          </cell>
        </row>
        <row r="56">
          <cell r="B56" t="str">
            <v>CPA_N79</v>
          </cell>
          <cell r="C56" t="str">
            <v>Travel agency, tour operator and other reservation services and related services</v>
          </cell>
          <cell r="D56">
            <v>2.2385516698313404</v>
          </cell>
          <cell r="E56">
            <v>2.935301562575749</v>
          </cell>
          <cell r="F56">
            <v>2.3716137386905043</v>
          </cell>
          <cell r="G56">
            <v>3.0609658434795377</v>
          </cell>
          <cell r="H56">
            <v>2.4180740296300098</v>
          </cell>
          <cell r="I56">
            <v>3.1282169307727012</v>
          </cell>
          <cell r="K56">
            <v>0.37190974949068595</v>
          </cell>
          <cell r="L56">
            <v>0.48001199414395146</v>
          </cell>
          <cell r="M56">
            <v>14.219665187947209</v>
          </cell>
          <cell r="N56">
            <v>18.395713632333198</v>
          </cell>
          <cell r="O56">
            <v>0.74992051199381571</v>
          </cell>
          <cell r="P56">
            <v>1.0535328263420731</v>
          </cell>
          <cell r="Q56">
            <v>2.0093707516914283</v>
          </cell>
          <cell r="R56">
            <v>2.6013660269566889</v>
          </cell>
          <cell r="S56">
            <v>0.22918103716127086</v>
          </cell>
          <cell r="T56">
            <v>0.33393568575381499</v>
          </cell>
        </row>
        <row r="57">
          <cell r="B57" t="str">
            <v>CPA_N80-82</v>
          </cell>
          <cell r="C57" t="str">
            <v>Security and investigation services; services to buildings and landscape; office administrative, office support and other business support services</v>
          </cell>
          <cell r="D57">
            <v>1.5426668778714925</v>
          </cell>
          <cell r="E57">
            <v>2.3715540168505891</v>
          </cell>
          <cell r="F57">
            <v>1.3783177828993782</v>
          </cell>
          <cell r="G57">
            <v>1.7789505879844378</v>
          </cell>
          <cell r="H57">
            <v>1.3044084486259504</v>
          </cell>
          <cell r="I57">
            <v>1.6310620822679807</v>
          </cell>
          <cell r="K57">
            <v>0.44244170171239799</v>
          </cell>
          <cell r="L57">
            <v>0.57104532436230293</v>
          </cell>
          <cell r="M57">
            <v>19.838559218646374</v>
          </cell>
          <cell r="N57">
            <v>24.806587033722053</v>
          </cell>
          <cell r="O57">
            <v>0.86562465763774121</v>
          </cell>
          <cell r="P57">
            <v>1.2268164500149052</v>
          </cell>
          <cell r="Q57">
            <v>1.4173300239284008</v>
          </cell>
          <cell r="R57">
            <v>2.121596038338494</v>
          </cell>
          <cell r="S57">
            <v>0.1253369151575397</v>
          </cell>
          <cell r="T57">
            <v>0.24995807674053347</v>
          </cell>
        </row>
        <row r="58">
          <cell r="B58" t="str">
            <v>CPA_O</v>
          </cell>
          <cell r="C58" t="str">
            <v>Public administration and defence services; compulsory social security services</v>
          </cell>
          <cell r="D58">
            <v>1.508617667736899</v>
          </cell>
          <cell r="E58">
            <v>2.48868576984834</v>
          </cell>
          <cell r="F58">
            <v>1.1967143556220179</v>
          </cell>
          <cell r="G58">
            <v>1.5445608646976461</v>
          </cell>
          <cell r="H58">
            <v>1.2350681290244676</v>
          </cell>
          <cell r="I58">
            <v>1.7685678790840542</v>
          </cell>
          <cell r="K58">
            <v>0.523138770648922</v>
          </cell>
          <cell r="L58">
            <v>0.6751984449374947</v>
          </cell>
          <cell r="M58">
            <v>13.598830691078302</v>
          </cell>
          <cell r="N58">
            <v>19.472978524949887</v>
          </cell>
          <cell r="O58">
            <v>0.88375300375442511</v>
          </cell>
          <cell r="P58">
            <v>1.3108226707893291</v>
          </cell>
          <cell r="Q58">
            <v>1.4441758439876184</v>
          </cell>
          <cell r="R58">
            <v>2.2768931388591667</v>
          </cell>
          <cell r="S58">
            <v>6.4441905604756516E-2</v>
          </cell>
          <cell r="T58">
            <v>0.21179275660963412</v>
          </cell>
        </row>
        <row r="59">
          <cell r="B59" t="str">
            <v>CPA_P</v>
          </cell>
          <cell r="C59" t="str">
            <v>Education services</v>
          </cell>
          <cell r="D59">
            <v>1.2723039192626329</v>
          </cell>
          <cell r="E59">
            <v>2.4071727813371906</v>
          </cell>
          <cell r="F59">
            <v>1.0704682155081955</v>
          </cell>
          <cell r="G59">
            <v>1.3816190177791359</v>
          </cell>
          <cell r="H59">
            <v>1.0800582636477161</v>
          </cell>
          <cell r="I59">
            <v>1.5176591509630413</v>
          </cell>
          <cell r="K59">
            <v>0.60576800742150627</v>
          </cell>
          <cell r="L59">
            <v>0.78184535261366495</v>
          </cell>
          <cell r="M59">
            <v>16.788167279741501</v>
          </cell>
          <cell r="N59">
            <v>23.590130789748226</v>
          </cell>
          <cell r="O59">
            <v>0.92691817189298209</v>
          </cell>
          <cell r="P59">
            <v>1.4214430584904552</v>
          </cell>
          <cell r="Q59">
            <v>1.2320822020305811</v>
          </cell>
          <cell r="R59">
            <v>2.1963263467229055</v>
          </cell>
          <cell r="S59">
            <v>4.022175958276572E-2</v>
          </cell>
          <cell r="T59">
            <v>0.21084652764261677</v>
          </cell>
        </row>
        <row r="60">
          <cell r="B60" t="str">
            <v>CPA_Q86</v>
          </cell>
          <cell r="C60" t="str">
            <v>Human health services</v>
          </cell>
          <cell r="D60">
            <v>1.4744814817118563</v>
          </cell>
          <cell r="E60">
            <v>2.2792026083797152</v>
          </cell>
          <cell r="F60">
            <v>1.206347258831721</v>
          </cell>
          <cell r="G60">
            <v>1.5569937441406232</v>
          </cell>
          <cell r="H60">
            <v>1.2006679591656324</v>
          </cell>
          <cell r="I60">
            <v>1.6247532773961295</v>
          </cell>
          <cell r="K60">
            <v>0.429542416504817</v>
          </cell>
          <cell r="L60">
            <v>0.5543966303605945</v>
          </cell>
          <cell r="M60">
            <v>13.655377307191815</v>
          </cell>
          <cell r="N60">
            <v>18.478563423445188</v>
          </cell>
          <cell r="O60">
            <v>0.84204765604834153</v>
          </cell>
          <cell r="P60">
            <v>1.1927089854820758</v>
          </cell>
          <cell r="Q60">
            <v>1.3691832609480119</v>
          </cell>
          <cell r="R60">
            <v>2.0529165630330213</v>
          </cell>
          <cell r="S60">
            <v>0.10529827280964378</v>
          </cell>
          <cell r="T60">
            <v>0.22628613332735059</v>
          </cell>
        </row>
        <row r="61">
          <cell r="B61" t="str">
            <v>CPA_Q87_88</v>
          </cell>
          <cell r="C61" t="str">
            <v>Residential care services; social work services without accommodation</v>
          </cell>
          <cell r="D61">
            <v>1.5141485782572572</v>
          </cell>
          <cell r="E61">
            <v>2.5783267497550715</v>
          </cell>
          <cell r="F61">
            <v>1.1569899565573272</v>
          </cell>
          <cell r="G61">
            <v>1.4932898559722094</v>
          </cell>
          <cell r="H61">
            <v>1.1263495695808303</v>
          </cell>
          <cell r="I61">
            <v>1.4268319100254063</v>
          </cell>
          <cell r="K61">
            <v>0.56803487348421122</v>
          </cell>
          <cell r="L61">
            <v>0.73314440596909436</v>
          </cell>
          <cell r="M61">
            <v>23.908768562737983</v>
          </cell>
          <cell r="N61">
            <v>30.287039508899742</v>
          </cell>
          <cell r="O61">
            <v>0.84156225297432574</v>
          </cell>
          <cell r="P61">
            <v>1.3052833111214732</v>
          </cell>
          <cell r="Q61">
            <v>1.3902078658535377</v>
          </cell>
          <cell r="R61">
            <v>2.2943894898875041</v>
          </cell>
          <cell r="S61">
            <v>0.1239407798001237</v>
          </cell>
          <cell r="T61">
            <v>0.28393737478489461</v>
          </cell>
        </row>
        <row r="62">
          <cell r="B62" t="str">
            <v>CPA_R90-92</v>
          </cell>
          <cell r="C62" t="str">
            <v>Creative, arts, entertainment, library, archive, museum, other cultural services; gambling and betting services</v>
          </cell>
          <cell r="D62">
            <v>1.4679276835819153</v>
          </cell>
          <cell r="E62">
            <v>2.0545994100841667</v>
          </cell>
          <cell r="F62">
            <v>1.3563760399591451</v>
          </cell>
          <cell r="G62">
            <v>1.7506310835934971</v>
          </cell>
          <cell r="H62">
            <v>1.2993487972646616</v>
          </cell>
          <cell r="I62">
            <v>1.6994843901500734</v>
          </cell>
          <cell r="K62">
            <v>0.31315244840196865</v>
          </cell>
          <cell r="L62">
            <v>0.40417582877120684</v>
          </cell>
          <cell r="M62">
            <v>11.418323432485543</v>
          </cell>
          <cell r="N62">
            <v>14.93460607039864</v>
          </cell>
          <cell r="O62">
            <v>0.82519208173692193</v>
          </cell>
          <cell r="P62">
            <v>1.0808372745111063</v>
          </cell>
          <cell r="Q62">
            <v>1.3187172371362086</v>
          </cell>
          <cell r="R62">
            <v>1.8171843253090525</v>
          </cell>
          <cell r="S62">
            <v>0.14920808029675794</v>
          </cell>
          <cell r="T62">
            <v>0.23741274482401736</v>
          </cell>
        </row>
        <row r="63">
          <cell r="B63" t="str">
            <v>CPA_R93</v>
          </cell>
          <cell r="C63" t="str">
            <v>Sporting services and amusement and recreation services</v>
          </cell>
          <cell r="D63">
            <v>1.7021867365397583</v>
          </cell>
          <cell r="E63">
            <v>2.3317873137322929</v>
          </cell>
          <cell r="F63">
            <v>1.5054693968348669</v>
          </cell>
          <cell r="G63">
            <v>1.9430611009445837</v>
          </cell>
          <cell r="H63">
            <v>1.3183224353823542</v>
          </cell>
          <cell r="I63">
            <v>1.6543584154799771</v>
          </cell>
          <cell r="K63">
            <v>0.33606692355640211</v>
          </cell>
          <cell r="L63">
            <v>0.43375080745542949</v>
          </cell>
          <cell r="M63">
            <v>14.804358635377405</v>
          </cell>
          <cell r="N63">
            <v>18.577940143389068</v>
          </cell>
          <cell r="O63">
            <v>0.87666513121925915</v>
          </cell>
          <cell r="P63">
            <v>1.1510167893206926</v>
          </cell>
          <cell r="Q63">
            <v>1.6016399125873531</v>
          </cell>
          <cell r="R63">
            <v>2.1365816052716009</v>
          </cell>
          <cell r="S63">
            <v>0.10054224137067837</v>
          </cell>
          <cell r="T63">
            <v>0.19520115399380647</v>
          </cell>
        </row>
        <row r="64">
          <cell r="B64" t="str">
            <v>CPA_S94</v>
          </cell>
          <cell r="C64" t="str">
            <v>Services furnished by membership organisations</v>
          </cell>
          <cell r="D64">
            <v>1.6879897737589715</v>
          </cell>
          <cell r="E64">
            <v>2.741848249085356</v>
          </cell>
          <cell r="F64">
            <v>1.2753851827545608</v>
          </cell>
          <cell r="G64">
            <v>1.6460987799164883</v>
          </cell>
          <cell r="H64">
            <v>1.2926248944970855</v>
          </cell>
          <cell r="I64">
            <v>1.7831473943759744</v>
          </cell>
          <cell r="K64">
            <v>0.5625264469198108</v>
          </cell>
          <cell r="L64">
            <v>0.72603485634477161</v>
          </cell>
          <cell r="M64">
            <v>16.645026574595217</v>
          </cell>
          <cell r="N64">
            <v>22.961445267040098</v>
          </cell>
          <cell r="O64">
            <v>0.83666167430566851</v>
          </cell>
          <cell r="P64">
            <v>1.295885872287345</v>
          </cell>
          <cell r="Q64">
            <v>1.5910072565226541</v>
          </cell>
          <cell r="R64">
            <v>2.4864207250975694</v>
          </cell>
          <cell r="S64">
            <v>9.6982640459394129E-2</v>
          </cell>
          <cell r="T64">
            <v>0.2554276942709589</v>
          </cell>
        </row>
        <row r="65">
          <cell r="B65" t="str">
            <v>CPA_S95</v>
          </cell>
          <cell r="C65" t="str">
            <v>Repair services of computers and personal and household goods</v>
          </cell>
          <cell r="D65">
            <v>1.5795668822958298</v>
          </cell>
          <cell r="E65">
            <v>2.1073102329351547</v>
          </cell>
          <cell r="F65">
            <v>1.4400059497782254</v>
          </cell>
          <cell r="G65">
            <v>1.8585695278997032</v>
          </cell>
          <cell r="H65">
            <v>1.2531253718639532</v>
          </cell>
          <cell r="I65">
            <v>1.5441105793297767</v>
          </cell>
          <cell r="K65">
            <v>0.28169777903883481</v>
          </cell>
          <cell r="L65">
            <v>0.36357829513081841</v>
          </cell>
          <cell r="M65">
            <v>13.621815667645913</v>
          </cell>
          <cell r="N65">
            <v>16.784904491085264</v>
          </cell>
          <cell r="O65">
            <v>0.83524814730379493</v>
          </cell>
          <cell r="P65">
            <v>1.065215000170304</v>
          </cell>
          <cell r="Q65">
            <v>1.4235549611798093</v>
          </cell>
          <cell r="R65">
            <v>1.8719534085775542</v>
          </cell>
          <cell r="S65">
            <v>0.15602110800631666</v>
          </cell>
          <cell r="T65">
            <v>0.23536603481429849</v>
          </cell>
        </row>
        <row r="66">
          <cell r="B66" t="str">
            <v>CPA_S96</v>
          </cell>
          <cell r="C66" t="str">
            <v>Other personal services</v>
          </cell>
          <cell r="D66">
            <v>1.4915990575238862</v>
          </cell>
          <cell r="E66">
            <v>2.0912092268921558</v>
          </cell>
          <cell r="F66">
            <v>1.3113648553946091</v>
          </cell>
          <cell r="G66">
            <v>1.6925365902622713</v>
          </cell>
          <cell r="H66">
            <v>1.1201649195910164</v>
          </cell>
          <cell r="I66">
            <v>1.2849972356641368</v>
          </cell>
          <cell r="K66">
            <v>0.32005870428404215</v>
          </cell>
          <cell r="L66">
            <v>0.41308951189611104</v>
          </cell>
          <cell r="M66">
            <v>24.422899035261636</v>
          </cell>
          <cell r="N66">
            <v>28.01672967822801</v>
          </cell>
          <cell r="O66">
            <v>0.90104792271689116</v>
          </cell>
          <cell r="P66">
            <v>1.1623311078661323</v>
          </cell>
          <cell r="Q66">
            <v>1.4068592238949944</v>
          </cell>
          <cell r="R66">
            <v>1.9163194921540276</v>
          </cell>
          <cell r="S66">
            <v>8.4739919902929034E-2</v>
          </cell>
          <cell r="T66">
            <v>0.17488984778778413</v>
          </cell>
        </row>
        <row r="67">
          <cell r="B67" t="str">
            <v>CPA_T</v>
          </cell>
          <cell r="C67" t="str">
            <v>Services of households as employers; undifferentiated goods and services produced by households for own use</v>
          </cell>
          <cell r="D67">
            <v>1</v>
          </cell>
          <cell r="E67">
            <v>2.6339176018240282</v>
          </cell>
          <cell r="F67">
            <v>1</v>
          </cell>
          <cell r="G67">
            <v>1.2906679504941911</v>
          </cell>
          <cell r="H67">
            <v>1</v>
          </cell>
          <cell r="I67">
            <v>1.1685390068832358</v>
          </cell>
          <cell r="K67">
            <v>0.8721492350565887</v>
          </cell>
          <cell r="L67">
            <v>1.125655065735564</v>
          </cell>
          <cell r="M67">
            <v>58.10564660027876</v>
          </cell>
          <cell r="N67">
            <v>67.89871457259801</v>
          </cell>
          <cell r="O67">
            <v>1</v>
          </cell>
          <cell r="P67">
            <v>1.7119879166255236</v>
          </cell>
          <cell r="Q67">
            <v>1</v>
          </cell>
          <cell r="R67">
            <v>2.3882621447455308</v>
          </cell>
          <cell r="S67">
            <v>0</v>
          </cell>
          <cell r="T67">
            <v>0.24565553004115931</v>
          </cell>
        </row>
        <row r="68">
          <cell r="B68" t="str">
            <v>CPA_U</v>
          </cell>
          <cell r="C68" t="str">
            <v>Services provided by extraterritorial organisations and bodies</v>
          </cell>
          <cell r="D68">
            <v>1</v>
          </cell>
          <cell r="E68">
            <v>1</v>
          </cell>
          <cell r="F68">
            <v>1</v>
          </cell>
          <cell r="G68">
            <v>1</v>
          </cell>
          <cell r="H68">
            <v>1</v>
          </cell>
          <cell r="I68">
            <v>1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EMPL"/>
      <sheetName val="USE_Data"/>
      <sheetName val="Sets"/>
      <sheetName val="Dimensions"/>
      <sheetName val="unit"/>
      <sheetName val="stk_flow"/>
      <sheetName val="induse"/>
      <sheetName val="prod_na"/>
      <sheetName val="SIOT_Eurostat"/>
      <sheetName val="ID_TypeI"/>
      <sheetName val="TypeI"/>
      <sheetName val="INVERSE_TypeI"/>
      <sheetName val="ID_TypeII"/>
      <sheetName val="TypeII"/>
      <sheetName val="INVERSE_TypeII"/>
      <sheetName val="Output"/>
      <sheetName val="Import"/>
      <sheetName val="Income"/>
      <sheetName val="VA"/>
      <sheetName val="Employment"/>
      <sheetName val="Multiplie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4">
          <cell r="B4" t="str">
            <v>CPA_A01</v>
          </cell>
          <cell r="C4" t="str">
            <v>Products of agriculture, hunting and related services</v>
          </cell>
          <cell r="D4">
            <v>1.6841756904616851</v>
          </cell>
          <cell r="E4">
            <v>1.9637462152661151</v>
          </cell>
          <cell r="F4">
            <v>1.7012272975278182</v>
          </cell>
          <cell r="G4">
            <v>2.0152455140421401</v>
          </cell>
          <cell r="H4">
            <v>1.5946404715206519</v>
          </cell>
          <cell r="I4">
            <v>1.8633266323428177</v>
          </cell>
          <cell r="K4">
            <v>0.153531609423468</v>
          </cell>
          <cell r="L4">
            <v>0.18187098667175866</v>
          </cell>
          <cell r="M4">
            <v>17.789967774083976</v>
          </cell>
          <cell r="N4">
            <v>20.787457319680755</v>
          </cell>
          <cell r="O4">
            <v>0.55169452597603985</v>
          </cell>
          <cell r="P4">
            <v>0.65862140043098238</v>
          </cell>
          <cell r="Q4">
            <v>1.2555396521223301</v>
          </cell>
          <cell r="R4">
            <v>1.4845333569482169</v>
          </cell>
          <cell r="S4">
            <v>0.42863910559646157</v>
          </cell>
          <cell r="T4">
            <v>0.47921599011242755</v>
          </cell>
        </row>
        <row r="5">
          <cell r="B5" t="str">
            <v>CPA_A02</v>
          </cell>
          <cell r="C5" t="str">
            <v>Products of forestry, logging and related services</v>
          </cell>
          <cell r="D5">
            <v>1.7315105370685417</v>
          </cell>
          <cell r="E5">
            <v>2.0528246269553585</v>
          </cell>
          <cell r="F5">
            <v>1.7301134551937103</v>
          </cell>
          <cell r="G5">
            <v>2.0494635751670107</v>
          </cell>
          <cell r="H5">
            <v>1.550677805164409</v>
          </cell>
          <cell r="I5">
            <v>1.6869946017586592</v>
          </cell>
          <cell r="K5">
            <v>0.17645590280044376</v>
          </cell>
          <cell r="L5">
            <v>0.20902672268520645</v>
          </cell>
          <cell r="M5">
            <v>39.18936844219941</v>
          </cell>
          <cell r="N5">
            <v>42.634422694475901</v>
          </cell>
          <cell r="O5">
            <v>0.88752889971672699</v>
          </cell>
          <cell r="P5">
            <v>1.0104213662024761</v>
          </cell>
          <cell r="Q5">
            <v>1.6339873924090556</v>
          </cell>
          <cell r="R5">
            <v>1.897172876313026</v>
          </cell>
          <cell r="S5">
            <v>9.7523224506648923E-2</v>
          </cell>
          <cell r="T5">
            <v>0.15565190466320891</v>
          </cell>
        </row>
        <row r="6">
          <cell r="B6" t="str">
            <v>CPA_A03</v>
          </cell>
          <cell r="C6" t="str">
            <v>Fish and other fishing products; aquaculture products; support services to fishing</v>
          </cell>
          <cell r="D6">
            <v>1.1453456974469856</v>
          </cell>
          <cell r="E6">
            <v>1.2401351490535566</v>
          </cell>
          <cell r="F6">
            <v>1.4170345018968455</v>
          </cell>
          <cell r="G6">
            <v>1.6785954630168189</v>
          </cell>
          <cell r="H6">
            <v>1.3582404832901436</v>
          </cell>
          <cell r="I6">
            <v>1.5634009555992634</v>
          </cell>
          <cell r="K6">
            <v>5.2055477134812636E-2</v>
          </cell>
          <cell r="L6">
            <v>6.1664050964676628E-2</v>
          </cell>
          <cell r="M6">
            <v>6.728361028286443</v>
          </cell>
          <cell r="N6">
            <v>7.7446712792412038</v>
          </cell>
          <cell r="O6">
            <v>0.76621226152607191</v>
          </cell>
          <cell r="P6">
            <v>0.80246622570444504</v>
          </cell>
          <cell r="Q6">
            <v>0.91795795033326544</v>
          </cell>
          <cell r="R6">
            <v>0.99559913842699288</v>
          </cell>
          <cell r="S6">
            <v>0.22758813229902494</v>
          </cell>
          <cell r="T6">
            <v>0.24473641769352775</v>
          </cell>
        </row>
        <row r="7">
          <cell r="B7" t="str">
            <v>CPA_B</v>
          </cell>
          <cell r="C7" t="str">
            <v>Mining and quarrying</v>
          </cell>
          <cell r="D7">
            <v>1.1136075635765852</v>
          </cell>
          <cell r="E7">
            <v>1.1653633082443868</v>
          </cell>
          <cell r="F7">
            <v>1.4576635277787162</v>
          </cell>
          <cell r="G7">
            <v>1.7267239301930293</v>
          </cell>
          <cell r="H7">
            <v>1.6003496183147565</v>
          </cell>
          <cell r="I7">
            <v>1.9899835124454957</v>
          </cell>
          <cell r="K7">
            <v>2.842267718070832E-2</v>
          </cell>
          <cell r="L7">
            <v>3.3669029863749741E-2</v>
          </cell>
          <cell r="M7">
            <v>2.2792029515174184</v>
          </cell>
          <cell r="N7">
            <v>2.8341158976330112</v>
          </cell>
          <cell r="O7">
            <v>0.10613168028855124</v>
          </cell>
          <cell r="P7">
            <v>0.12592661402231065</v>
          </cell>
          <cell r="Q7">
            <v>0.22198061502550118</v>
          </cell>
          <cell r="R7">
            <v>0.26437328043897118</v>
          </cell>
          <cell r="S7">
            <v>0.89162709966742082</v>
          </cell>
          <cell r="T7">
            <v>0.90099019086930099</v>
          </cell>
        </row>
        <row r="8">
          <cell r="B8" t="str">
            <v>CPA_C10-12</v>
          </cell>
          <cell r="C8" t="str">
            <v>Food, beverages and tobacco products</v>
          </cell>
          <cell r="D8">
            <v>1.6977614878694642</v>
          </cell>
          <cell r="E8">
            <v>1.9474586679829369</v>
          </cell>
          <cell r="F8">
            <v>2.0207831686156816</v>
          </cell>
          <cell r="G8">
            <v>2.3937860751014792</v>
          </cell>
          <cell r="H8">
            <v>1.9719834108170289</v>
          </cell>
          <cell r="I8">
            <v>2.3362448875157558</v>
          </cell>
          <cell r="K8">
            <v>0.1371260792179031</v>
          </cell>
          <cell r="L8">
            <v>0.16243726890794705</v>
          </cell>
          <cell r="M8">
            <v>14.493388923031569</v>
          </cell>
          <cell r="N8">
            <v>17.170583478783488</v>
          </cell>
          <cell r="O8">
            <v>0.40581567946758917</v>
          </cell>
          <cell r="P8">
            <v>0.5013169453768751</v>
          </cell>
          <cell r="Q8">
            <v>1.1159548002774164</v>
          </cell>
          <cell r="R8">
            <v>1.3204795168896555</v>
          </cell>
          <cell r="S8">
            <v>0.5818076897733363</v>
          </cell>
          <cell r="T8">
            <v>0.62698021091588452</v>
          </cell>
        </row>
        <row r="9">
          <cell r="B9" t="str">
            <v>CPA_C13-15</v>
          </cell>
          <cell r="C9" t="str">
            <v>Textiles, wearing apparel, leather and related products</v>
          </cell>
          <cell r="D9">
            <v>1.2729477061803902</v>
          </cell>
          <cell r="E9">
            <v>1.4300944683148715</v>
          </cell>
          <cell r="F9">
            <v>1.4603333919658978</v>
          </cell>
          <cell r="G9">
            <v>1.7298866068289718</v>
          </cell>
          <cell r="H9">
            <v>1.3516946603062228</v>
          </cell>
          <cell r="I9">
            <v>1.5578529842558742</v>
          </cell>
          <cell r="K9">
            <v>8.6300211093681412E-2</v>
          </cell>
          <cell r="L9">
            <v>0.10222979229181303</v>
          </cell>
          <cell r="M9">
            <v>11.047129777666417</v>
          </cell>
          <cell r="N9">
            <v>12.732020475467976</v>
          </cell>
          <cell r="O9">
            <v>0.21897872847993372</v>
          </cell>
          <cell r="P9">
            <v>0.27908238968495075</v>
          </cell>
          <cell r="Q9">
            <v>0.49504151156833703</v>
          </cell>
          <cell r="R9">
            <v>0.62375901241267817</v>
          </cell>
          <cell r="S9">
            <v>0.7779037173300748</v>
          </cell>
          <cell r="T9">
            <v>0.8063330148967397</v>
          </cell>
        </row>
        <row r="10">
          <cell r="B10" t="str">
            <v>CPA_C16</v>
          </cell>
          <cell r="C10" t="str">
            <v>Wood and of products of wood and cork, except furniture; articles of straw and plaiting materials</v>
          </cell>
          <cell r="D10">
            <v>1.7668028784978294</v>
          </cell>
          <cell r="E10">
            <v>2.0486943490701175</v>
          </cell>
          <cell r="F10">
            <v>1.9885241356721166</v>
          </cell>
          <cell r="G10">
            <v>2.3555725621151042</v>
          </cell>
          <cell r="H10">
            <v>1.904916262260866</v>
          </cell>
          <cell r="I10">
            <v>2.1333701178198221</v>
          </cell>
          <cell r="K10">
            <v>0.15480620208438239</v>
          </cell>
          <cell r="L10">
            <v>0.18338084790304238</v>
          </cell>
          <cell r="M10">
            <v>25.201455736391551</v>
          </cell>
          <cell r="N10">
            <v>28.223829917734221</v>
          </cell>
          <cell r="O10">
            <v>0.64131523807653712</v>
          </cell>
          <cell r="P10">
            <v>0.74912980080587899</v>
          </cell>
          <cell r="Q10">
            <v>1.4209586387029229</v>
          </cell>
          <cell r="R10">
            <v>1.6518534093527322</v>
          </cell>
          <cell r="S10">
            <v>0.34584431938134341</v>
          </cell>
          <cell r="T10">
            <v>0.39684108437702359</v>
          </cell>
        </row>
        <row r="11">
          <cell r="B11" t="str">
            <v>CPA_C17</v>
          </cell>
          <cell r="C11" t="str">
            <v>Paper and paper products</v>
          </cell>
          <cell r="D11">
            <v>1.7846459315647922</v>
          </cell>
          <cell r="E11">
            <v>1.9971626984025816</v>
          </cell>
          <cell r="F11">
            <v>2.5452333562570431</v>
          </cell>
          <cell r="G11">
            <v>3.0150410299912078</v>
          </cell>
          <cell r="H11">
            <v>3.4610625554580734</v>
          </cell>
          <cell r="I11">
            <v>4.154092523196474</v>
          </cell>
          <cell r="K11">
            <v>0.11670772970398791</v>
          </cell>
          <cell r="L11">
            <v>0.13825003224541701</v>
          </cell>
          <cell r="M11">
            <v>11.379336223880005</v>
          </cell>
          <cell r="N11">
            <v>13.657891115551482</v>
          </cell>
          <cell r="O11">
            <v>0.40918486274869087</v>
          </cell>
          <cell r="P11">
            <v>0.49046579772254273</v>
          </cell>
          <cell r="Q11">
            <v>1.201430832469166</v>
          </cell>
          <cell r="R11">
            <v>1.3755014066466391</v>
          </cell>
          <cell r="S11">
            <v>0.5832149859335376</v>
          </cell>
          <cell r="T11">
            <v>0.62166122765226139</v>
          </cell>
        </row>
        <row r="12">
          <cell r="B12" t="str">
            <v>CPA_C18</v>
          </cell>
          <cell r="C12" t="str">
            <v>Printing and recording services</v>
          </cell>
          <cell r="D12">
            <v>2.0539466636836727</v>
          </cell>
          <cell r="E12">
            <v>2.5467550248290745</v>
          </cell>
          <cell r="F12">
            <v>1.6361307180546132</v>
          </cell>
          <cell r="G12">
            <v>1.9381331905134167</v>
          </cell>
          <cell r="H12">
            <v>1.6760951859562714</v>
          </cell>
          <cell r="I12">
            <v>2.0070996380228441</v>
          </cell>
          <cell r="K12">
            <v>0.27063532851656291</v>
          </cell>
          <cell r="L12">
            <v>0.32059010135029092</v>
          </cell>
          <cell r="M12">
            <v>26.755261900634387</v>
          </cell>
          <cell r="N12">
            <v>32.039037475864866</v>
          </cell>
          <cell r="O12">
            <v>0.73799194396508883</v>
          </cell>
          <cell r="P12">
            <v>0.92647553964958396</v>
          </cell>
          <cell r="Q12">
            <v>1.8072656648422756</v>
          </cell>
          <cell r="R12">
            <v>2.2109205653966244</v>
          </cell>
          <cell r="S12">
            <v>0.24668099132884388</v>
          </cell>
          <cell r="T12">
            <v>0.33583456568218217</v>
          </cell>
        </row>
        <row r="13">
          <cell r="B13" t="str">
            <v>CPA_C19</v>
          </cell>
          <cell r="C13" t="str">
            <v>Coke and refined petroleum products</v>
          </cell>
          <cell r="D13">
            <v>1.8259611720381308</v>
          </cell>
          <cell r="E13">
            <v>1.9286183511336683</v>
          </cell>
          <cell r="F13">
            <v>2.6591424120783502</v>
          </cell>
          <cell r="G13">
            <v>3.1499757997813789</v>
          </cell>
          <cell r="H13">
            <v>4.8506890992092844</v>
          </cell>
          <cell r="I13">
            <v>6.256134835828151</v>
          </cell>
          <cell r="K13">
            <v>5.6376193221500837E-2</v>
          </cell>
          <cell r="L13">
            <v>6.6782299257424738E-2</v>
          </cell>
          <cell r="M13">
            <v>3.7987873129105383</v>
          </cell>
          <cell r="N13">
            <v>4.89945349127317</v>
          </cell>
          <cell r="O13">
            <v>0.21747680181765544</v>
          </cell>
          <cell r="P13">
            <v>0.25673992266605589</v>
          </cell>
          <cell r="Q13">
            <v>1.0666272679634359</v>
          </cell>
          <cell r="R13">
            <v>1.1507128409490226</v>
          </cell>
          <cell r="S13">
            <v>0.75933073746290447</v>
          </cell>
          <cell r="T13">
            <v>0.77790236727073903</v>
          </cell>
        </row>
        <row r="14">
          <cell r="B14" t="str">
            <v>CPA_C20</v>
          </cell>
          <cell r="C14" t="str">
            <v>Chemicals and chemical products</v>
          </cell>
          <cell r="D14">
            <v>1.4440023248812406</v>
          </cell>
          <cell r="E14">
            <v>1.5538564527920797</v>
          </cell>
          <cell r="F14">
            <v>2.2002148672569106</v>
          </cell>
          <cell r="G14">
            <v>2.6063378759626428</v>
          </cell>
          <cell r="H14">
            <v>2.5579122560784069</v>
          </cell>
          <cell r="I14">
            <v>3.1525880620011821</v>
          </cell>
          <cell r="K14">
            <v>6.0328538109519769E-2</v>
          </cell>
          <cell r="L14">
            <v>7.1464181165328516E-2</v>
          </cell>
          <cell r="M14">
            <v>5.0662667092863973</v>
          </cell>
          <cell r="N14">
            <v>6.2440968835643789</v>
          </cell>
          <cell r="O14">
            <v>0.23689190295122184</v>
          </cell>
          <cell r="P14">
            <v>0.27890762886401776</v>
          </cell>
          <cell r="Q14">
            <v>0.68912454640296472</v>
          </cell>
          <cell r="R14">
            <v>0.77910507549599961</v>
          </cell>
          <cell r="S14">
            <v>0.75487609154283009</v>
          </cell>
          <cell r="T14">
            <v>0.77474971571989726</v>
          </cell>
        </row>
        <row r="15">
          <cell r="B15" t="str">
            <v>CPA_C21</v>
          </cell>
          <cell r="C15" t="str">
            <v>Basic pharmaceutical products and pharmaceutical preparations</v>
          </cell>
          <cell r="D15">
            <v>1.1207832917267229</v>
          </cell>
          <cell r="E15">
            <v>1.1728906007604554</v>
          </cell>
          <cell r="F15">
            <v>1.5797409338381128</v>
          </cell>
          <cell r="G15">
            <v>1.8713347915897429</v>
          </cell>
          <cell r="H15">
            <v>1.856414096858833</v>
          </cell>
          <cell r="I15">
            <v>2.3326291764737608</v>
          </cell>
          <cell r="K15">
            <v>2.8615745612923408E-2</v>
          </cell>
          <cell r="L15">
            <v>3.3897735512013222E-2</v>
          </cell>
          <cell r="M15">
            <v>2.177893582045106</v>
          </cell>
          <cell r="N15">
            <v>2.7365759187723291</v>
          </cell>
          <cell r="O15">
            <v>6.8443570639497769E-2</v>
          </cell>
          <cell r="P15">
            <v>8.83729666125979E-2</v>
          </cell>
          <cell r="Q15">
            <v>0.19063807571306984</v>
          </cell>
          <cell r="R15">
            <v>0.23331870433974311</v>
          </cell>
          <cell r="S15">
            <v>0.93014517589901657</v>
          </cell>
          <cell r="T15">
            <v>0.93957186833478146</v>
          </cell>
        </row>
        <row r="16">
          <cell r="B16" t="str">
            <v>CPA_C22</v>
          </cell>
          <cell r="C16" t="str">
            <v>Rubber and plastic products</v>
          </cell>
          <cell r="D16">
            <v>1.6870419472678331</v>
          </cell>
          <cell r="E16">
            <v>1.892970204545545</v>
          </cell>
          <cell r="F16">
            <v>2.0527559257960744</v>
          </cell>
          <cell r="G16">
            <v>2.4316604705881835</v>
          </cell>
          <cell r="H16">
            <v>2.1479737882978087</v>
          </cell>
          <cell r="I16">
            <v>2.6038507691987962</v>
          </cell>
          <cell r="K16">
            <v>0.113089521106469</v>
          </cell>
          <cell r="L16">
            <v>0.13396396262049684</v>
          </cell>
          <cell r="M16">
            <v>10.403118691412166</v>
          </cell>
          <cell r="N16">
            <v>12.611033130048728</v>
          </cell>
          <cell r="O16">
            <v>0.37208330503267262</v>
          </cell>
          <cell r="P16">
            <v>0.45084434369389187</v>
          </cell>
          <cell r="Q16">
            <v>1.0669025165125066</v>
          </cell>
          <cell r="R16">
            <v>1.2355765017094422</v>
          </cell>
          <cell r="S16">
            <v>0.62013922270020116</v>
          </cell>
          <cell r="T16">
            <v>0.65739354231846081</v>
          </cell>
        </row>
        <row r="17">
          <cell r="B17" t="str">
            <v>CPA_C23</v>
          </cell>
          <cell r="C17" t="str">
            <v>Other non-metallic mineral products</v>
          </cell>
          <cell r="D17">
            <v>1.7181763017116283</v>
          </cell>
          <cell r="E17">
            <v>1.9949305897167044</v>
          </cell>
          <cell r="F17">
            <v>1.7900263125480407</v>
          </cell>
          <cell r="G17">
            <v>2.1204353478350235</v>
          </cell>
          <cell r="H17">
            <v>1.9379318900785936</v>
          </cell>
          <cell r="I17">
            <v>2.3576038360125398</v>
          </cell>
          <cell r="K17">
            <v>0.15198501802716416</v>
          </cell>
          <cell r="L17">
            <v>0.18003892027005775</v>
          </cell>
          <cell r="M17">
            <v>13.702166001039252</v>
          </cell>
          <cell r="N17">
            <v>16.669460516706099</v>
          </cell>
          <cell r="O17">
            <v>0.42845135828895409</v>
          </cell>
          <cell r="P17">
            <v>0.53430111133100588</v>
          </cell>
          <cell r="Q17">
            <v>1.1616875316842046</v>
          </cell>
          <cell r="R17">
            <v>1.3883744822526383</v>
          </cell>
          <cell r="S17">
            <v>0.55649342270328983</v>
          </cell>
          <cell r="T17">
            <v>0.60656082402724154</v>
          </cell>
        </row>
        <row r="18">
          <cell r="B18" t="str">
            <v>CPA_C24</v>
          </cell>
          <cell r="C18" t="str">
            <v>Basic metals</v>
          </cell>
          <cell r="D18">
            <v>1.701447512977158</v>
          </cell>
          <cell r="E18">
            <v>1.8916175733136593</v>
          </cell>
          <cell r="F18">
            <v>1.9942805989411205</v>
          </cell>
          <cell r="G18">
            <v>2.3623915726003402</v>
          </cell>
          <cell r="H18">
            <v>2.4194997254110913</v>
          </cell>
          <cell r="I18">
            <v>3.0610349512968478</v>
          </cell>
          <cell r="K18">
            <v>0.1044355997401558</v>
          </cell>
          <cell r="L18">
            <v>0.12371267154511915</v>
          </cell>
          <cell r="M18">
            <v>7.6897728079133287</v>
          </cell>
          <cell r="N18">
            <v>9.7287315577419236</v>
          </cell>
          <cell r="O18">
            <v>0.28781462246718281</v>
          </cell>
          <cell r="P18">
            <v>0.36054864970740919</v>
          </cell>
          <cell r="Q18">
            <v>0.99973416641232693</v>
          </cell>
          <cell r="R18">
            <v>1.1555007540877673</v>
          </cell>
          <cell r="S18">
            <v>0.70171339467023575</v>
          </cell>
          <cell r="T18">
            <v>0.73611691123108158</v>
          </cell>
        </row>
        <row r="19">
          <cell r="B19" t="str">
            <v>CPA_C25</v>
          </cell>
          <cell r="C19" t="str">
            <v>Fabricated metal products, except machinery and equipment</v>
          </cell>
          <cell r="D19">
            <v>1.7582001132986058</v>
          </cell>
          <cell r="E19">
            <v>2.0031463087977222</v>
          </cell>
          <cell r="F19">
            <v>1.9508321277343981</v>
          </cell>
          <cell r="G19">
            <v>2.3109232374645394</v>
          </cell>
          <cell r="H19">
            <v>1.7383571452749889</v>
          </cell>
          <cell r="I19">
            <v>2.0329179989313206</v>
          </cell>
          <cell r="K19">
            <v>0.13451698330302211</v>
          </cell>
          <cell r="L19">
            <v>0.15934657735496655</v>
          </cell>
          <cell r="M19">
            <v>15.498903384592062</v>
          </cell>
          <cell r="N19">
            <v>18.12515899846953</v>
          </cell>
          <cell r="O19">
            <v>0.42657229257130225</v>
          </cell>
          <cell r="P19">
            <v>0.52025645728312808</v>
          </cell>
          <cell r="Q19">
            <v>1.1950946528150574</v>
          </cell>
          <cell r="R19">
            <v>1.3957278806189783</v>
          </cell>
          <cell r="S19">
            <v>0.56310546073938106</v>
          </cell>
          <cell r="T19">
            <v>0.60741848497915207</v>
          </cell>
        </row>
        <row r="20">
          <cell r="B20" t="str">
            <v>CPA_C26</v>
          </cell>
          <cell r="C20" t="str">
            <v>Computer, electronic and optical products</v>
          </cell>
          <cell r="D20">
            <v>1.4292936479579852</v>
          </cell>
          <cell r="E20">
            <v>1.4946206290892501</v>
          </cell>
          <cell r="F20">
            <v>3.1635723791027948</v>
          </cell>
          <cell r="G20">
            <v>3.7475151348670903</v>
          </cell>
          <cell r="H20">
            <v>3.4561314479305634</v>
          </cell>
          <cell r="I20">
            <v>4.1847145339191849</v>
          </cell>
          <cell r="K20">
            <v>3.5875586522848738E-2</v>
          </cell>
          <cell r="L20">
            <v>4.2497622104267628E-2</v>
          </cell>
          <cell r="M20">
            <v>3.3225387246355651</v>
          </cell>
          <cell r="N20">
            <v>4.0229592826444787</v>
          </cell>
          <cell r="O20">
            <v>0.1099652210183749</v>
          </cell>
          <cell r="P20">
            <v>0.13495072303018235</v>
          </cell>
          <cell r="Q20">
            <v>0.54261122991782862</v>
          </cell>
          <cell r="R20">
            <v>0.59611997317609544</v>
          </cell>
          <cell r="S20">
            <v>0.88668241206403176</v>
          </cell>
          <cell r="T20">
            <v>0.89850066501742887</v>
          </cell>
        </row>
        <row r="21">
          <cell r="B21" t="str">
            <v>CPA_C27</v>
          </cell>
          <cell r="C21" t="str">
            <v>Electrical equipment</v>
          </cell>
          <cell r="D21">
            <v>1.5212550624129018</v>
          </cell>
          <cell r="E21">
            <v>1.6847576328820548</v>
          </cell>
          <cell r="F21">
            <v>1.959926096425894</v>
          </cell>
          <cell r="G21">
            <v>2.321695801270097</v>
          </cell>
          <cell r="H21">
            <v>2.1302658864333135</v>
          </cell>
          <cell r="I21">
            <v>2.595246146134464</v>
          </cell>
          <cell r="K21">
            <v>8.9790627272181997E-2</v>
          </cell>
          <cell r="L21">
            <v>0.10636448114619787</v>
          </cell>
          <cell r="M21">
            <v>8.031380043000544</v>
          </cell>
          <cell r="N21">
            <v>9.7844162259183296</v>
          </cell>
          <cell r="O21">
            <v>0.23798812446177053</v>
          </cell>
          <cell r="P21">
            <v>0.3005226811280905</v>
          </cell>
          <cell r="Q21">
            <v>0.76352302500609992</v>
          </cell>
          <cell r="R21">
            <v>0.89744651134815412</v>
          </cell>
          <cell r="S21">
            <v>0.7577320029511847</v>
          </cell>
          <cell r="T21">
            <v>0.78731112482201371</v>
          </cell>
        </row>
        <row r="22">
          <cell r="B22" t="str">
            <v>CPA_C28</v>
          </cell>
          <cell r="C22" t="str">
            <v>Machinery and equipment n.e.c.</v>
          </cell>
          <cell r="D22">
            <v>1.5088266226022113</v>
          </cell>
          <cell r="E22">
            <v>1.6904296701727637</v>
          </cell>
          <cell r="F22">
            <v>1.7687421134719712</v>
          </cell>
          <cell r="G22">
            <v>2.0952224402063004</v>
          </cell>
          <cell r="H22">
            <v>1.9803322881954564</v>
          </cell>
          <cell r="I22">
            <v>2.4326142509578035</v>
          </cell>
          <cell r="K22">
            <v>9.9730857497290784E-2</v>
          </cell>
          <cell r="L22">
            <v>0.11813951226567644</v>
          </cell>
          <cell r="M22">
            <v>8.5254679872270742</v>
          </cell>
          <cell r="N22">
            <v>10.472573237045657</v>
          </cell>
          <cell r="O22">
            <v>0.281562030579665</v>
          </cell>
          <cell r="P22">
            <v>0.35101944667099022</v>
          </cell>
          <cell r="Q22">
            <v>0.79512764822390825</v>
          </cell>
          <cell r="R22">
            <v>0.94387707272044119</v>
          </cell>
          <cell r="S22">
            <v>0.71369894635700493</v>
          </cell>
          <cell r="T22">
            <v>0.74655261135315776</v>
          </cell>
        </row>
        <row r="23">
          <cell r="B23" t="str">
            <v>CPA_C29</v>
          </cell>
          <cell r="C23" t="str">
            <v>Motor vehicles, trailers and semi-trailers</v>
          </cell>
          <cell r="D23">
            <v>2.2276319760108034</v>
          </cell>
          <cell r="E23">
            <v>2.429906821192851</v>
          </cell>
          <cell r="F23">
            <v>3.7968411349044731</v>
          </cell>
          <cell r="G23">
            <v>4.4976747526717791</v>
          </cell>
          <cell r="H23">
            <v>4.9033397383363724</v>
          </cell>
          <cell r="I23">
            <v>5.988231878849688</v>
          </cell>
          <cell r="K23">
            <v>0.11108317855899534</v>
          </cell>
          <cell r="L23">
            <v>0.13158728266461814</v>
          </cell>
          <cell r="M23">
            <v>9.8019751048517865</v>
          </cell>
          <cell r="N23">
            <v>11.970718516534875</v>
          </cell>
          <cell r="O23">
            <v>0.33379909198582047</v>
          </cell>
          <cell r="P23">
            <v>0.41116281618851941</v>
          </cell>
          <cell r="Q23">
            <v>1.5678600494370665</v>
          </cell>
          <cell r="R23">
            <v>1.7335415576136601</v>
          </cell>
          <cell r="S23">
            <v>0.65977174303984476</v>
          </cell>
          <cell r="T23">
            <v>0.69636512673940942</v>
          </cell>
        </row>
        <row r="24">
          <cell r="B24" t="str">
            <v>CPA_C30</v>
          </cell>
          <cell r="C24" t="str">
            <v>Other transport equipment</v>
          </cell>
          <cell r="D24">
            <v>1.5009216574908142</v>
          </cell>
          <cell r="E24">
            <v>1.6956295422414507</v>
          </cell>
          <cell r="F24">
            <v>1.6748387413970436</v>
          </cell>
          <cell r="G24">
            <v>1.9839860700854919</v>
          </cell>
          <cell r="H24">
            <v>1.7874255941280797</v>
          </cell>
          <cell r="I24">
            <v>2.1898660097181306</v>
          </cell>
          <cell r="K24">
            <v>0.1069276345713336</v>
          </cell>
          <cell r="L24">
            <v>0.12666469448859394</v>
          </cell>
          <cell r="M24">
            <v>9.2720596649562257</v>
          </cell>
          <cell r="N24">
            <v>11.359671903025896</v>
          </cell>
          <cell r="O24">
            <v>0.28464299323355968</v>
          </cell>
          <cell r="P24">
            <v>0.35911259464337436</v>
          </cell>
          <cell r="Q24">
            <v>0.79120073764309473</v>
          </cell>
          <cell r="R24">
            <v>0.9506842165221715</v>
          </cell>
          <cell r="S24">
            <v>0.70972089610217126</v>
          </cell>
          <cell r="T24">
            <v>0.74494534692104708</v>
          </cell>
        </row>
        <row r="25">
          <cell r="B25" t="str">
            <v>CPA_C31_32</v>
          </cell>
          <cell r="C25" t="str">
            <v>Furniture and other manufactured goods</v>
          </cell>
          <cell r="D25">
            <v>1.491969671210001</v>
          </cell>
          <cell r="E25">
            <v>1.7037545141032622</v>
          </cell>
          <cell r="F25">
            <v>1.6823852803774362</v>
          </cell>
          <cell r="G25">
            <v>1.9929255744356045</v>
          </cell>
          <cell r="H25">
            <v>1.725958429704334</v>
          </cell>
          <cell r="I25">
            <v>2.0250803750718198</v>
          </cell>
          <cell r="K25">
            <v>0.1163057793865943</v>
          </cell>
          <cell r="L25">
            <v>0.13777388859596315</v>
          </cell>
          <cell r="M25">
            <v>13.102169853667203</v>
          </cell>
          <cell r="N25">
            <v>15.372877228604114</v>
          </cell>
          <cell r="O25">
            <v>0.30730224995914518</v>
          </cell>
          <cell r="P25">
            <v>0.38830324719713621</v>
          </cell>
          <cell r="Q25">
            <v>0.80536428699221663</v>
          </cell>
          <cell r="R25">
            <v>0.97883534884332557</v>
          </cell>
          <cell r="S25">
            <v>0.68660857197503744</v>
          </cell>
          <cell r="T25">
            <v>0.72492240190663559</v>
          </cell>
        </row>
        <row r="26">
          <cell r="B26" t="str">
            <v>CPA_C33</v>
          </cell>
          <cell r="C26" t="str">
            <v>Repair and installation services of machinery and equipment</v>
          </cell>
          <cell r="D26">
            <v>2.1655701052016925</v>
          </cell>
          <cell r="E26">
            <v>2.6327004020199514</v>
          </cell>
          <cell r="F26">
            <v>1.7455823036951432</v>
          </cell>
          <cell r="G26">
            <v>2.0677877153893163</v>
          </cell>
          <cell r="H26">
            <v>1.8923779416191289</v>
          </cell>
          <cell r="I26">
            <v>2.3095468391950158</v>
          </cell>
          <cell r="K26">
            <v>0.25653371839230615</v>
          </cell>
          <cell r="L26">
            <v>0.30388556893126856</v>
          </cell>
          <cell r="M26">
            <v>22.719579344678049</v>
          </cell>
          <cell r="N26">
            <v>27.72804074139983</v>
          </cell>
          <cell r="O26">
            <v>0.68197272406113607</v>
          </cell>
          <cell r="P26">
            <v>0.86063527311535726</v>
          </cell>
          <cell r="Q26">
            <v>1.8621783349654384</v>
          </cell>
          <cell r="R26">
            <v>2.2448005637560406</v>
          </cell>
          <cell r="S26">
            <v>0.30339174897885662</v>
          </cell>
          <cell r="T26">
            <v>0.38789992484114855</v>
          </cell>
        </row>
        <row r="27">
          <cell r="B27" t="str">
            <v>CPA_D</v>
          </cell>
          <cell r="C27" t="str">
            <v>Electricity, gas, steam and air conditioning</v>
          </cell>
          <cell r="D27">
            <v>2.5704139586126797</v>
          </cell>
          <cell r="E27">
            <v>2.8113059078585803</v>
          </cell>
          <cell r="F27">
            <v>3.3214999943107606</v>
          </cell>
          <cell r="G27">
            <v>3.9345935567532879</v>
          </cell>
          <cell r="H27">
            <v>4.9768984993985628</v>
          </cell>
          <cell r="I27">
            <v>6.3740740624973498</v>
          </cell>
          <cell r="K27">
            <v>0.13229051485578167</v>
          </cell>
          <cell r="L27">
            <v>0.15670913992554253</v>
          </cell>
          <cell r="M27">
            <v>9.2001812595152117</v>
          </cell>
          <cell r="N27">
            <v>11.782968196686516</v>
          </cell>
          <cell r="O27">
            <v>0.57782102819049685</v>
          </cell>
          <cell r="P27">
            <v>0.66995457206906273</v>
          </cell>
          <cell r="Q27">
            <v>2.1643080499891201</v>
          </cell>
          <cell r="R27">
            <v>2.3616204811158874</v>
          </cell>
          <cell r="S27">
            <v>0.40610591668269252</v>
          </cell>
          <cell r="T27">
            <v>0.44968549041049771</v>
          </cell>
        </row>
        <row r="28">
          <cell r="B28" t="str">
            <v>CPA_E36</v>
          </cell>
          <cell r="C28" t="str">
            <v>Natural water; water treatment and supply services</v>
          </cell>
          <cell r="D28">
            <v>1.9111233791338962</v>
          </cell>
          <cell r="E28">
            <v>2.4622271523289276</v>
          </cell>
          <cell r="F28">
            <v>1.3875890531027262</v>
          </cell>
          <cell r="G28">
            <v>1.6437148749392947</v>
          </cell>
          <cell r="H28">
            <v>1.4306767986155788</v>
          </cell>
          <cell r="I28">
            <v>1.7587804413072095</v>
          </cell>
          <cell r="K28">
            <v>0.30264939165946769</v>
          </cell>
          <cell r="L28">
            <v>0.35851342719202528</v>
          </cell>
          <cell r="M28">
            <v>25.76500090310314</v>
          </cell>
          <cell r="N28">
            <v>31.673806203113294</v>
          </cell>
          <cell r="O28">
            <v>0.81600400883627044</v>
          </cell>
          <cell r="P28">
            <v>1.0267837539803353</v>
          </cell>
          <cell r="Q28">
            <v>1.7423037823789411</v>
          </cell>
          <cell r="R28">
            <v>2.1937079311379621</v>
          </cell>
          <cell r="S28">
            <v>0.16881927928035395</v>
          </cell>
          <cell r="T28">
            <v>0.26851903093585011</v>
          </cell>
        </row>
        <row r="29">
          <cell r="B29" t="str">
            <v>CPA_E37-39</v>
          </cell>
          <cell r="C29" t="str">
            <v>Sewerage services; sewage sludge; waste collection, treatment and disposal services; materials recovery services; remediation services and other waste management services</v>
          </cell>
          <cell r="D29">
            <v>1.6587334129588469</v>
          </cell>
          <cell r="E29">
            <v>2.0569103529327402</v>
          </cell>
          <cell r="F29">
            <v>1.4811994554662384</v>
          </cell>
          <cell r="G29">
            <v>1.7546041980208626</v>
          </cell>
          <cell r="H29">
            <v>1.474694841775722</v>
          </cell>
          <cell r="I29">
            <v>1.7758884939970343</v>
          </cell>
          <cell r="K29">
            <v>0.21866663687907653</v>
          </cell>
          <cell r="L29">
            <v>0.25902885503989204</v>
          </cell>
          <cell r="M29">
            <v>20.902524759078069</v>
          </cell>
          <cell r="N29">
            <v>25.171684448585282</v>
          </cell>
          <cell r="O29">
            <v>0.65085019535858413</v>
          </cell>
          <cell r="P29">
            <v>0.8031402685028286</v>
          </cell>
          <cell r="Q29">
            <v>1.3308151866158382</v>
          </cell>
          <cell r="R29">
            <v>1.6569583403858588</v>
          </cell>
          <cell r="S29">
            <v>0.3279089982774186</v>
          </cell>
          <cell r="T29">
            <v>0.39994287639839704</v>
          </cell>
        </row>
        <row r="30">
          <cell r="B30" t="str">
            <v>CPA_F</v>
          </cell>
          <cell r="C30" t="str">
            <v>Constructions and construction works</v>
          </cell>
          <cell r="D30">
            <v>2.0925574581505297</v>
          </cell>
          <cell r="E30">
            <v>2.4294853065787647</v>
          </cell>
          <cell r="F30">
            <v>2.2031656723894528</v>
          </cell>
          <cell r="G30">
            <v>2.6098333505619524</v>
          </cell>
          <cell r="H30">
            <v>1.9483434689585895</v>
          </cell>
          <cell r="I30">
            <v>2.23265880347242</v>
          </cell>
          <cell r="K30">
            <v>0.1850305030008427</v>
          </cell>
          <cell r="L30">
            <v>0.21918405122894039</v>
          </cell>
          <cell r="M30">
            <v>24.755314043653186</v>
          </cell>
          <cell r="N30">
            <v>28.367775350117924</v>
          </cell>
          <cell r="O30">
            <v>0.79530818965276806</v>
          </cell>
          <cell r="P30">
            <v>0.92417242444454994</v>
          </cell>
          <cell r="Q30">
            <v>1.9080859358725772</v>
          </cell>
          <cell r="R30">
            <v>2.1840605091026024</v>
          </cell>
          <cell r="S30">
            <v>0.18447168136788022</v>
          </cell>
          <cell r="T30">
            <v>0.24542503434415877</v>
          </cell>
        </row>
        <row r="31">
          <cell r="B31" t="str">
            <v>CPA_G45</v>
          </cell>
          <cell r="C31" t="str">
            <v>Wholesale and retail trade and repair services of motor vehicles and motorcycles</v>
          </cell>
          <cell r="D31">
            <v>1.9537901511312137</v>
          </cell>
          <cell r="E31">
            <v>2.4613478520978171</v>
          </cell>
          <cell r="F31">
            <v>1.4527645026773406</v>
          </cell>
          <cell r="G31">
            <v>1.7209206266761679</v>
          </cell>
          <cell r="H31">
            <v>1.4096941118333695</v>
          </cell>
          <cell r="I31">
            <v>1.6775611962724306</v>
          </cell>
          <cell r="K31">
            <v>0.27873521630790493</v>
          </cell>
          <cell r="L31">
            <v>0.33018509348301051</v>
          </cell>
          <cell r="M31">
            <v>28.6389605982041</v>
          </cell>
          <cell r="N31">
            <v>34.080875133002749</v>
          </cell>
          <cell r="O31">
            <v>0.78469538149622853</v>
          </cell>
          <cell r="P31">
            <v>0.97882013269401735</v>
          </cell>
          <cell r="Q31">
            <v>1.7621891140048169</v>
          </cell>
          <cell r="R31">
            <v>2.1779250662786049</v>
          </cell>
          <cell r="S31">
            <v>0.19160099141923803</v>
          </cell>
          <cell r="T31">
            <v>0.28342285727914862</v>
          </cell>
        </row>
        <row r="32">
          <cell r="B32" t="str">
            <v>CPA_G46</v>
          </cell>
          <cell r="C32" t="str">
            <v>Wholesale trade services, except of motor vehicles and motorcycles</v>
          </cell>
          <cell r="D32">
            <v>1.8544503176136289</v>
          </cell>
          <cell r="E32">
            <v>2.3967818754705568</v>
          </cell>
          <cell r="F32">
            <v>1.4474645172759273</v>
          </cell>
          <cell r="G32">
            <v>1.7146423522679146</v>
          </cell>
          <cell r="H32">
            <v>1.5396184941606521</v>
          </cell>
          <cell r="I32">
            <v>1.8839041030245371</v>
          </cell>
          <cell r="K32">
            <v>0.297831958419642</v>
          </cell>
          <cell r="L32">
            <v>0.35280677603502569</v>
          </cell>
          <cell r="M32">
            <v>26.003117684051809</v>
          </cell>
          <cell r="N32">
            <v>31.817869350238848</v>
          </cell>
          <cell r="O32">
            <v>0.80372426808791564</v>
          </cell>
          <cell r="P32">
            <v>1.0111489185960016</v>
          </cell>
          <cell r="Q32">
            <v>1.6779126582012198</v>
          </cell>
          <cell r="R32">
            <v>2.1221315641982978</v>
          </cell>
          <cell r="S32">
            <v>0.17653776336279689</v>
          </cell>
          <cell r="T32">
            <v>0.27465054041710846</v>
          </cell>
        </row>
        <row r="33">
          <cell r="B33" t="str">
            <v>CPA_G47</v>
          </cell>
          <cell r="C33" t="str">
            <v>Retail trade services, except of motor vehicles and motorcycles</v>
          </cell>
          <cell r="D33">
            <v>1.8399946442486854</v>
          </cell>
          <cell r="E33">
            <v>2.4550179217879635</v>
          </cell>
          <cell r="F33">
            <v>1.3647432135147799</v>
          </cell>
          <cell r="G33">
            <v>1.6166520739772832</v>
          </cell>
          <cell r="H33">
            <v>1.2821601661918194</v>
          </cell>
          <cell r="I33">
            <v>1.4911935026401391</v>
          </cell>
          <cell r="K33">
            <v>0.33775203483827709</v>
          </cell>
          <cell r="L33">
            <v>0.40009543348825377</v>
          </cell>
          <cell r="M33">
            <v>40.446838079212284</v>
          </cell>
          <cell r="N33">
            <v>47.040973301486694</v>
          </cell>
          <cell r="O33">
            <v>0.83325528832624429</v>
          </cell>
          <cell r="P33">
            <v>1.0684822201721991</v>
          </cell>
          <cell r="Q33">
            <v>1.6907780015218901</v>
          </cell>
          <cell r="R33">
            <v>2.1945380419496137</v>
          </cell>
          <cell r="S33">
            <v>0.14921680378022331</v>
          </cell>
          <cell r="T33">
            <v>0.26048018286675234</v>
          </cell>
        </row>
        <row r="34">
          <cell r="B34" t="str">
            <v>CPA_H49</v>
          </cell>
          <cell r="C34" t="str">
            <v>Land transport services and transport services via pipelines</v>
          </cell>
          <cell r="D34">
            <v>1.8621415303126279</v>
          </cell>
          <cell r="E34">
            <v>2.2512631545551329</v>
          </cell>
          <cell r="F34">
            <v>1.6505295469398535</v>
          </cell>
          <cell r="G34">
            <v>1.9551898033250064</v>
          </cell>
          <cell r="H34">
            <v>1.667841339713382</v>
          </cell>
          <cell r="I34">
            <v>2.0015815259200562</v>
          </cell>
          <cell r="K34">
            <v>0.21369373353366813</v>
          </cell>
          <cell r="L34">
            <v>0.25313803658596623</v>
          </cell>
          <cell r="M34">
            <v>20.849607887025787</v>
          </cell>
          <cell r="N34">
            <v>25.021678606742999</v>
          </cell>
          <cell r="O34">
            <v>0.75805262487782421</v>
          </cell>
          <cell r="P34">
            <v>0.90687932644869862</v>
          </cell>
          <cell r="Q34">
            <v>1.6859300701095365</v>
          </cell>
          <cell r="R34">
            <v>2.0046560961292368</v>
          </cell>
          <cell r="S34">
            <v>0.17621126059981862</v>
          </cell>
          <cell r="T34">
            <v>0.24660694864935703</v>
          </cell>
        </row>
        <row r="35">
          <cell r="B35" t="str">
            <v>CPA_H50</v>
          </cell>
          <cell r="C35" t="str">
            <v>Water transport services</v>
          </cell>
          <cell r="D35">
            <v>1.5745173717617771</v>
          </cell>
          <cell r="E35">
            <v>1.8268096215736083</v>
          </cell>
          <cell r="F35">
            <v>1.7615145916671968</v>
          </cell>
          <cell r="G35">
            <v>2.0866608382875693</v>
          </cell>
          <cell r="H35">
            <v>2.1635416092214799</v>
          </cell>
          <cell r="I35">
            <v>2.7312578522244984</v>
          </cell>
          <cell r="K35">
            <v>0.13855121238469026</v>
          </cell>
          <cell r="L35">
            <v>0.16412545791446859</v>
          </cell>
          <cell r="M35">
            <v>10.308705595680921</v>
          </cell>
          <cell r="N35">
            <v>13.013723879618652</v>
          </cell>
          <cell r="O35">
            <v>0.47290931541945702</v>
          </cell>
          <cell r="P35">
            <v>0.56940311332771576</v>
          </cell>
          <cell r="Q35">
            <v>1.0777120165946745</v>
          </cell>
          <cell r="R35">
            <v>1.2843623314792074</v>
          </cell>
          <cell r="S35">
            <v>0.49680524577951946</v>
          </cell>
          <cell r="T35">
            <v>0.54244723894719127</v>
          </cell>
        </row>
        <row r="36">
          <cell r="B36" t="str">
            <v>CPA_H51</v>
          </cell>
          <cell r="C36" t="str">
            <v>Air transport services</v>
          </cell>
          <cell r="D36">
            <v>1.8716305309451695</v>
          </cell>
          <cell r="E36">
            <v>2.232012040796028</v>
          </cell>
          <cell r="F36">
            <v>1.8202861253664424</v>
          </cell>
          <cell r="G36">
            <v>2.15628061796833</v>
          </cell>
          <cell r="H36">
            <v>3.009520744991431</v>
          </cell>
          <cell r="I36">
            <v>3.903492843924238</v>
          </cell>
          <cell r="K36">
            <v>0.19791053886158641</v>
          </cell>
          <cell r="L36">
            <v>0.23444152712694957</v>
          </cell>
          <cell r="M36">
            <v>13.007749732958141</v>
          </cell>
          <cell r="N36">
            <v>16.871675692105619</v>
          </cell>
          <cell r="O36">
            <v>0.65829699193161328</v>
          </cell>
          <cell r="P36">
            <v>0.79613150966792168</v>
          </cell>
          <cell r="Q36">
            <v>1.5547259253547914</v>
          </cell>
          <cell r="R36">
            <v>1.8499111819165275</v>
          </cell>
          <cell r="S36">
            <v>0.31690458782436792</v>
          </cell>
          <cell r="T36">
            <v>0.3821009243057148</v>
          </cell>
        </row>
        <row r="37">
          <cell r="B37" t="str">
            <v>CPA_H52</v>
          </cell>
          <cell r="C37" t="str">
            <v>Warehousing and support services for transportation</v>
          </cell>
          <cell r="D37">
            <v>1.9908812379808194</v>
          </cell>
          <cell r="E37">
            <v>2.3902961307335175</v>
          </cell>
          <cell r="F37">
            <v>1.9919156112649887</v>
          </cell>
          <cell r="G37">
            <v>2.3595900476001139</v>
          </cell>
          <cell r="H37">
            <v>2.223747491204342</v>
          </cell>
          <cell r="I37">
            <v>2.714899541843534</v>
          </cell>
          <cell r="K37">
            <v>0.21934648280579999</v>
          </cell>
          <cell r="L37">
            <v>0.25983418919839074</v>
          </cell>
          <cell r="M37">
            <v>19.389207525738332</v>
          </cell>
          <cell r="N37">
            <v>23.671640254365141</v>
          </cell>
          <cell r="O37">
            <v>0.83088386269036629</v>
          </cell>
          <cell r="P37">
            <v>0.98364741357856522</v>
          </cell>
          <cell r="Q37">
            <v>1.8628845625342285</v>
          </cell>
          <cell r="R37">
            <v>2.19004171230192</v>
          </cell>
          <cell r="S37">
            <v>0.12799661460536252</v>
          </cell>
          <cell r="T37">
            <v>0.20025444979325213</v>
          </cell>
        </row>
        <row r="38">
          <cell r="B38" t="str">
            <v>CPA_H53</v>
          </cell>
          <cell r="C38" t="str">
            <v>Postal and courier services</v>
          </cell>
          <cell r="D38">
            <v>2.0228995679402426</v>
          </cell>
          <cell r="E38">
            <v>2.7275731561820948</v>
          </cell>
          <cell r="F38">
            <v>1.6519003616715215</v>
          </cell>
          <cell r="G38">
            <v>1.9568136476182365</v>
          </cell>
          <cell r="H38">
            <v>1.6160763472556008</v>
          </cell>
          <cell r="I38">
            <v>1.9090936572539441</v>
          </cell>
          <cell r="K38">
            <v>0.38698525245701021</v>
          </cell>
          <cell r="L38">
            <v>0.45841628284929581</v>
          </cell>
          <cell r="M38">
            <v>41.669941083152132</v>
          </cell>
          <cell r="N38">
            <v>49.225285893878166</v>
          </cell>
          <cell r="O38">
            <v>0.81919363145430635</v>
          </cell>
          <cell r="P38">
            <v>1.0887089687895259</v>
          </cell>
          <cell r="Q38">
            <v>1.8622263051151486</v>
          </cell>
          <cell r="R38">
            <v>2.4394181094991585</v>
          </cell>
          <cell r="S38">
            <v>0.16067332185789585</v>
          </cell>
          <cell r="T38">
            <v>0.28815526838602618</v>
          </cell>
        </row>
        <row r="39">
          <cell r="B39" t="str">
            <v>CPA_I</v>
          </cell>
          <cell r="C39" t="str">
            <v>Accommodation and food services</v>
          </cell>
          <cell r="D39">
            <v>1.7013789612420416</v>
          </cell>
          <cell r="E39">
            <v>2.2700076237911508</v>
          </cell>
          <cell r="F39">
            <v>1.3240614101777286</v>
          </cell>
          <cell r="G39">
            <v>1.5684610875069436</v>
          </cell>
          <cell r="H39">
            <v>1.1808670415089231</v>
          </cell>
          <cell r="I39">
            <v>1.3189358150715063</v>
          </cell>
          <cell r="K39">
            <v>0.31227352664072744</v>
          </cell>
          <cell r="L39">
            <v>0.36991401715181743</v>
          </cell>
          <cell r="M39">
            <v>52.143547799168175</v>
          </cell>
          <cell r="N39">
            <v>58.240250849355462</v>
          </cell>
          <cell r="O39">
            <v>0.79396602514606229</v>
          </cell>
          <cell r="P39">
            <v>1.0114484856250539</v>
          </cell>
          <cell r="Q39">
            <v>1.5240885093747887</v>
          </cell>
          <cell r="R39">
            <v>1.9898471375363163</v>
          </cell>
          <cell r="S39">
            <v>0.17729093540656424</v>
          </cell>
          <cell r="T39">
            <v>0.2801611010591592</v>
          </cell>
        </row>
        <row r="40">
          <cell r="B40" t="str">
            <v>CPA_J58</v>
          </cell>
          <cell r="C40" t="str">
            <v>Publishing services</v>
          </cell>
          <cell r="D40">
            <v>1.7648547312967471</v>
          </cell>
          <cell r="E40">
            <v>2.1791053350937144</v>
          </cell>
          <cell r="F40">
            <v>1.5829242146179408</v>
          </cell>
          <cell r="G40">
            <v>1.8751056529677639</v>
          </cell>
          <cell r="H40">
            <v>1.5749154808190573</v>
          </cell>
          <cell r="I40">
            <v>1.90008319008329</v>
          </cell>
          <cell r="K40">
            <v>0.22749380303979697</v>
          </cell>
          <cell r="L40">
            <v>0.26948536901245002</v>
          </cell>
          <cell r="M40">
            <v>21.511925537911015</v>
          </cell>
          <cell r="N40">
            <v>25.953423278086525</v>
          </cell>
          <cell r="O40">
            <v>0.64805405434939123</v>
          </cell>
          <cell r="P40">
            <v>0.8064917950091699</v>
          </cell>
          <cell r="Q40">
            <v>1.4238565309370677</v>
          </cell>
          <cell r="R40">
            <v>1.7631654783169366</v>
          </cell>
          <cell r="S40">
            <v>0.34099840856144276</v>
          </cell>
          <cell r="T40">
            <v>0.41594016060617256</v>
          </cell>
        </row>
        <row r="41">
          <cell r="B41" t="str">
            <v>CPA_J59_60</v>
          </cell>
          <cell r="C41" t="str">
            <v>Motion picture, video and television programme production services, sound recording and music publishing; programming and broadcasting services</v>
          </cell>
          <cell r="D41">
            <v>1.7273085799849404</v>
          </cell>
          <cell r="E41">
            <v>2.0577037705409307</v>
          </cell>
          <cell r="F41">
            <v>1.8720110406683599</v>
          </cell>
          <cell r="G41">
            <v>2.2175530908929493</v>
          </cell>
          <cell r="H41">
            <v>1.9023521134516805</v>
          </cell>
          <cell r="I41">
            <v>2.3616968975423096</v>
          </cell>
          <cell r="K41">
            <v>0.18144296644762281</v>
          </cell>
          <cell r="L41">
            <v>0.21493431519669787</v>
          </cell>
          <cell r="M41">
            <v>14.67074363835332</v>
          </cell>
          <cell r="N41">
            <v>18.213163320470464</v>
          </cell>
          <cell r="O41">
            <v>0.77261881847714442</v>
          </cell>
          <cell r="P41">
            <v>0.89898451845860894</v>
          </cell>
          <cell r="Q41">
            <v>1.5249077961523141</v>
          </cell>
          <cell r="R41">
            <v>1.7955315280174573</v>
          </cell>
          <cell r="S41">
            <v>0.20240107595186491</v>
          </cell>
          <cell r="T41">
            <v>0.26217261091275018</v>
          </cell>
        </row>
        <row r="42">
          <cell r="B42" t="str">
            <v>CPA_J61</v>
          </cell>
          <cell r="C42" t="str">
            <v>Telecommunications services</v>
          </cell>
          <cell r="D42">
            <v>1.739912808940818</v>
          </cell>
          <cell r="E42">
            <v>2.140887012338557</v>
          </cell>
          <cell r="F42">
            <v>1.6120232596839701</v>
          </cell>
          <cell r="G42">
            <v>1.9095758969601129</v>
          </cell>
          <cell r="H42">
            <v>2.2498135238036179</v>
          </cell>
          <cell r="I42">
            <v>3.0380578936058029</v>
          </cell>
          <cell r="K42">
            <v>0.22020280867595968</v>
          </cell>
          <cell r="L42">
            <v>0.26084857855771126</v>
          </cell>
          <cell r="M42">
            <v>12.270672759265288</v>
          </cell>
          <cell r="N42">
            <v>16.569824050623684</v>
          </cell>
          <cell r="O42">
            <v>0.79808650875567033</v>
          </cell>
          <cell r="P42">
            <v>0.95144644659737698</v>
          </cell>
          <cell r="Q42">
            <v>1.5443413962547754</v>
          </cell>
          <cell r="R42">
            <v>1.8727757633608546</v>
          </cell>
          <cell r="S42">
            <v>0.19557162003445944</v>
          </cell>
          <cell r="T42">
            <v>0.26811154888896099</v>
          </cell>
        </row>
        <row r="43">
          <cell r="B43" t="str">
            <v>CPA_J62_63</v>
          </cell>
          <cell r="C43" t="str">
            <v>Computer programming, consultancy and related services; Information services</v>
          </cell>
          <cell r="D43">
            <v>1.7323257249520816</v>
          </cell>
          <cell r="E43">
            <v>2.2011169684574714</v>
          </cell>
          <cell r="F43">
            <v>1.5508020796632709</v>
          </cell>
          <cell r="G43">
            <v>1.8370543070583008</v>
          </cell>
          <cell r="H43">
            <v>1.7504612645529845</v>
          </cell>
          <cell r="I43">
            <v>2.2585202715333388</v>
          </cell>
          <cell r="K43">
            <v>0.25744585967837441</v>
          </cell>
          <cell r="L43">
            <v>0.30496607630238387</v>
          </cell>
          <cell r="M43">
            <v>17.317457725037166</v>
          </cell>
          <cell r="N43">
            <v>22.343727402277622</v>
          </cell>
          <cell r="O43">
            <v>0.72885109666102788</v>
          </cell>
          <cell r="P43">
            <v>0.90814890523702974</v>
          </cell>
          <cell r="Q43">
            <v>1.4713794124552158</v>
          </cell>
          <cell r="R43">
            <v>1.8553621077530458</v>
          </cell>
          <cell r="S43">
            <v>0.26094950575836751</v>
          </cell>
          <cell r="T43">
            <v>0.34575816218398414</v>
          </cell>
        </row>
        <row r="44">
          <cell r="B44" t="str">
            <v>CPA_K64</v>
          </cell>
          <cell r="C44" t="str">
            <v>Financial services, except insurance and pension funding</v>
          </cell>
          <cell r="D44">
            <v>1.5198419517109649</v>
          </cell>
          <cell r="E44">
            <v>1.9568166916977263</v>
          </cell>
          <cell r="F44">
            <v>1.447717689097211</v>
          </cell>
          <cell r="G44">
            <v>1.7149422553895395</v>
          </cell>
          <cell r="H44">
            <v>1.6831673003167407</v>
          </cell>
          <cell r="I44">
            <v>2.2808694184401643</v>
          </cell>
          <cell r="K44">
            <v>0.23997320588248816</v>
          </cell>
          <cell r="L44">
            <v>0.28426826171185821</v>
          </cell>
          <cell r="M44">
            <v>13.193654844134981</v>
          </cell>
          <cell r="N44">
            <v>17.878795438682459</v>
          </cell>
          <cell r="O44">
            <v>0.83136005719000161</v>
          </cell>
          <cell r="P44">
            <v>0.99848906048972663</v>
          </cell>
          <cell r="Q44">
            <v>1.3840155757718819</v>
          </cell>
          <cell r="R44">
            <v>1.7419376589202971</v>
          </cell>
          <cell r="S44">
            <v>0.13582673761290809</v>
          </cell>
          <cell r="T44">
            <v>0.21487949532463455</v>
          </cell>
        </row>
        <row r="45">
          <cell r="B45" t="str">
            <v>CPA_K65</v>
          </cell>
          <cell r="C45" t="str">
            <v>Insurance, reinsurance and pension funding services, except compulsory social security</v>
          </cell>
          <cell r="D45">
            <v>2.2965312164515703</v>
          </cell>
          <cell r="E45">
            <v>2.7868097905293787</v>
          </cell>
          <cell r="F45">
            <v>2.5488123785235763</v>
          </cell>
          <cell r="G45">
            <v>3.0192806801412884</v>
          </cell>
          <cell r="H45">
            <v>4.6775354280575074</v>
          </cell>
          <cell r="I45">
            <v>5.6537215998467989</v>
          </cell>
          <cell r="K45">
            <v>0.26924604658043</v>
          </cell>
          <cell r="L45">
            <v>0.31894438111431755</v>
          </cell>
          <cell r="M45">
            <v>25.187997639207612</v>
          </cell>
          <cell r="N45">
            <v>30.444649431296074</v>
          </cell>
          <cell r="O45">
            <v>0.76493604650864455</v>
          </cell>
          <cell r="P45">
            <v>0.95245207873356741</v>
          </cell>
          <cell r="Q45">
            <v>2.1105648542857947</v>
          </cell>
          <cell r="R45">
            <v>2.5121476289841227</v>
          </cell>
          <cell r="S45">
            <v>0.18597219137559842</v>
          </cell>
          <cell r="T45">
            <v>0.27466810393337693</v>
          </cell>
        </row>
        <row r="46">
          <cell r="B46" t="str">
            <v>CPA_K66</v>
          </cell>
          <cell r="C46" t="str">
            <v>Services auxiliary to financial services and insurance services</v>
          </cell>
          <cell r="D46">
            <v>1.9235876151892426</v>
          </cell>
          <cell r="E46">
            <v>2.3774490798056092</v>
          </cell>
          <cell r="F46">
            <v>1.9714941582899332</v>
          </cell>
          <cell r="G46">
            <v>2.3353991346292218</v>
          </cell>
          <cell r="H46">
            <v>1.4590008391470013</v>
          </cell>
          <cell r="I46">
            <v>1.6400448633331355</v>
          </cell>
          <cell r="K46">
            <v>0.24924688025172834</v>
          </cell>
          <cell r="L46">
            <v>0.2952537018693594</v>
          </cell>
          <cell r="M46">
            <v>39.215788613263982</v>
          </cell>
          <cell r="N46">
            <v>44.0819847056041</v>
          </cell>
          <cell r="O46">
            <v>0.79206350360397326</v>
          </cell>
          <cell r="P46">
            <v>0.9656511444359922</v>
          </cell>
          <cell r="Q46">
            <v>1.7584873486358994</v>
          </cell>
          <cell r="R46">
            <v>2.1302411961951471</v>
          </cell>
          <cell r="S46">
            <v>0.16511628048849145</v>
          </cell>
          <cell r="T46">
            <v>0.24722400231720365</v>
          </cell>
        </row>
        <row r="47">
          <cell r="B47" t="str">
            <v>CPA_L68A</v>
          </cell>
          <cell r="C47" t="str">
            <v>Imputed rents of owner-occupied dwellings</v>
          </cell>
          <cell r="D47">
            <v>1</v>
          </cell>
          <cell r="E47">
            <v>1</v>
          </cell>
          <cell r="F47">
            <v>1</v>
          </cell>
          <cell r="G47">
            <v>1</v>
          </cell>
          <cell r="H47">
            <v>1</v>
          </cell>
          <cell r="I47">
            <v>1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</row>
        <row r="48">
          <cell r="B48" t="str">
            <v>CPA_L68B</v>
          </cell>
          <cell r="C48" t="str">
            <v>Real estate services excluding imputed rents</v>
          </cell>
          <cell r="D48">
            <v>1.5622019264393099</v>
          </cell>
          <cell r="E48">
            <v>1.7594658809335779</v>
          </cell>
          <cell r="F48">
            <v>2.3424530419821332</v>
          </cell>
          <cell r="G48">
            <v>2.7748308480405597</v>
          </cell>
          <cell r="H48">
            <v>2.163653705778517</v>
          </cell>
          <cell r="I48">
            <v>2.6034366666704392</v>
          </cell>
          <cell r="K48">
            <v>0.10833135015191139</v>
          </cell>
          <cell r="L48">
            <v>0.12832751257931083</v>
          </cell>
          <cell r="M48">
            <v>10.405510323081449</v>
          </cell>
          <cell r="N48">
            <v>12.5205281409765</v>
          </cell>
          <cell r="O48">
            <v>0.89321353685887861</v>
          </cell>
          <cell r="P48">
            <v>0.96866075401973373</v>
          </cell>
          <cell r="Q48">
            <v>1.4709411041044176</v>
          </cell>
          <cell r="R48">
            <v>1.6325182367433009</v>
          </cell>
          <cell r="S48">
            <v>9.1260924957016959E-2</v>
          </cell>
          <cell r="T48">
            <v>0.12694779234977457</v>
          </cell>
        </row>
        <row r="49">
          <cell r="B49" t="str">
            <v>CPA_M69_70</v>
          </cell>
          <cell r="C49" t="str">
            <v>Legal and accounting services; services of head offices; management consultancy services</v>
          </cell>
          <cell r="D49">
            <v>1.6612281112343665</v>
          </cell>
          <cell r="E49">
            <v>2.0567112085527213</v>
          </cell>
          <cell r="F49">
            <v>1.4988115364656749</v>
          </cell>
          <cell r="G49">
            <v>1.7754671757538445</v>
          </cell>
          <cell r="H49">
            <v>1.517008991812159</v>
          </cell>
          <cell r="I49">
            <v>1.8286941355134123</v>
          </cell>
          <cell r="K49">
            <v>0.21718726061533147</v>
          </cell>
          <cell r="L49">
            <v>0.25727641056440975</v>
          </cell>
          <cell r="M49">
            <v>20.637936639103732</v>
          </cell>
          <cell r="N49">
            <v>24.878213579962438</v>
          </cell>
          <cell r="O49">
            <v>0.68457940106127668</v>
          </cell>
          <cell r="P49">
            <v>0.83583916467760666</v>
          </cell>
          <cell r="Q49">
            <v>1.3565864023791625</v>
          </cell>
          <cell r="R49">
            <v>1.6805230538351739</v>
          </cell>
          <cell r="S49">
            <v>0.30464171739763696</v>
          </cell>
          <cell r="T49">
            <v>0.3761882545552267</v>
          </cell>
        </row>
        <row r="50">
          <cell r="B50" t="str">
            <v>CPA_M71</v>
          </cell>
          <cell r="C50" t="str">
            <v>Architectural and engineering services; technical testing and analysis services</v>
          </cell>
          <cell r="D50">
            <v>1.8524328638865191</v>
          </cell>
          <cell r="E50">
            <v>2.2032819413829241</v>
          </cell>
          <cell r="F50">
            <v>1.7210264331520344</v>
          </cell>
          <cell r="G50">
            <v>2.0386992402470971</v>
          </cell>
          <cell r="H50">
            <v>1.775041809832073</v>
          </cell>
          <cell r="I50">
            <v>2.1259294072935853</v>
          </cell>
          <cell r="K50">
            <v>0.19267561761184754</v>
          </cell>
          <cell r="L50">
            <v>0.22824032662879701</v>
          </cell>
          <cell r="M50">
            <v>19.029492382381832</v>
          </cell>
          <cell r="N50">
            <v>22.791213839296589</v>
          </cell>
          <cell r="O50">
            <v>0.6976872799541739</v>
          </cell>
          <cell r="P50">
            <v>0.83187594411443855</v>
          </cell>
          <cell r="Q50">
            <v>1.5647476318749052</v>
          </cell>
          <cell r="R50">
            <v>1.8521249587474331</v>
          </cell>
          <cell r="S50">
            <v>0.28767913987566429</v>
          </cell>
          <cell r="T50">
            <v>0.35115097149125479</v>
          </cell>
        </row>
        <row r="51">
          <cell r="B51" t="str">
            <v>CPA_M72</v>
          </cell>
          <cell r="C51" t="str">
            <v>Scientific research and development services</v>
          </cell>
          <cell r="D51">
            <v>1.7875226436197553</v>
          </cell>
          <cell r="E51">
            <v>2.3229346749153863</v>
          </cell>
          <cell r="F51">
            <v>1.3731710284519396</v>
          </cell>
          <cell r="G51">
            <v>1.6266355231436413</v>
          </cell>
          <cell r="H51">
            <v>1.3614686180577644</v>
          </cell>
          <cell r="I51">
            <v>1.6258762729643679</v>
          </cell>
          <cell r="K51">
            <v>0.29403196537621423</v>
          </cell>
          <cell r="L51">
            <v>0.34830536758402847</v>
          </cell>
          <cell r="M51">
            <v>29.55888394413482</v>
          </cell>
          <cell r="N51">
            <v>35.299446070696845</v>
          </cell>
          <cell r="O51">
            <v>0.70612712379933218</v>
          </cell>
          <cell r="P51">
            <v>0.91090527447191194</v>
          </cell>
          <cell r="Q51">
            <v>1.5193790927063695</v>
          </cell>
          <cell r="R51">
            <v>1.9579302766715179</v>
          </cell>
          <cell r="S51">
            <v>0.26815459808366998</v>
          </cell>
          <cell r="T51">
            <v>0.36501556901127807</v>
          </cell>
        </row>
        <row r="52">
          <cell r="B52" t="str">
            <v>CPA_M73</v>
          </cell>
          <cell r="C52" t="str">
            <v>Advertising and market research services</v>
          </cell>
          <cell r="D52">
            <v>1.969023572999804</v>
          </cell>
          <cell r="E52">
            <v>2.3797307397988954</v>
          </cell>
          <cell r="F52">
            <v>1.8868503997223249</v>
          </cell>
          <cell r="G52">
            <v>2.235131548403138</v>
          </cell>
          <cell r="H52">
            <v>1.890766669291136</v>
          </cell>
          <cell r="I52">
            <v>2.2557926035027736</v>
          </cell>
          <cell r="K52">
            <v>0.22554785546340181</v>
          </cell>
          <cell r="L52">
            <v>0.26718023193312501</v>
          </cell>
          <cell r="M52">
            <v>22.809343914295635</v>
          </cell>
          <cell r="N52">
            <v>27.212849754702575</v>
          </cell>
          <cell r="O52">
            <v>0.79500394797715379</v>
          </cell>
          <cell r="P52">
            <v>0.95208643617147315</v>
          </cell>
          <cell r="Q52">
            <v>1.7785216004207005</v>
          </cell>
          <cell r="R52">
            <v>2.1149281503946606</v>
          </cell>
          <cell r="S52">
            <v>0.19050204901668571</v>
          </cell>
          <cell r="T52">
            <v>0.26480276065146319</v>
          </cell>
        </row>
        <row r="53">
          <cell r="B53" t="str">
            <v>CPA_M74_75</v>
          </cell>
          <cell r="C53" t="str">
            <v>Other professional, scientific and technical services and veterinary services</v>
          </cell>
          <cell r="D53">
            <v>2.0565487633128541</v>
          </cell>
          <cell r="E53">
            <v>2.307916767773917</v>
          </cell>
          <cell r="F53">
            <v>2.1344935182214502</v>
          </cell>
          <cell r="G53">
            <v>2.5284854608191858</v>
          </cell>
          <cell r="H53">
            <v>1.8093601264364088</v>
          </cell>
          <cell r="I53">
            <v>2.1414593072470729</v>
          </cell>
          <cell r="K53">
            <v>0.13804364501397087</v>
          </cell>
          <cell r="L53">
            <v>0.16352420206323523</v>
          </cell>
          <cell r="M53">
            <v>14.683632409731228</v>
          </cell>
          <cell r="N53">
            <v>17.378741151958749</v>
          </cell>
          <cell r="O53">
            <v>0.55395983999235865</v>
          </cell>
          <cell r="P53">
            <v>0.65010014331582144</v>
          </cell>
          <cell r="Q53">
            <v>1.6257641804948939</v>
          </cell>
          <cell r="R53">
            <v>1.8316574543172874</v>
          </cell>
          <cell r="S53">
            <v>0.4307845639990075</v>
          </cell>
          <cell r="T53">
            <v>0.47625935266469233</v>
          </cell>
        </row>
        <row r="54">
          <cell r="B54" t="str">
            <v>CPA_N77</v>
          </cell>
          <cell r="C54" t="str">
            <v>Rental and leasing services</v>
          </cell>
          <cell r="D54">
            <v>1.4702549405536329</v>
          </cell>
          <cell r="E54">
            <v>1.6686617741410557</v>
          </cell>
          <cell r="F54">
            <v>1.6835130665555893</v>
          </cell>
          <cell r="G54">
            <v>1.994261531153219</v>
          </cell>
          <cell r="H54">
            <v>1.5560332913433139</v>
          </cell>
          <cell r="I54">
            <v>1.8302726877205724</v>
          </cell>
          <cell r="K54">
            <v>0.10895898450882899</v>
          </cell>
          <cell r="L54">
            <v>0.12907099778206693</v>
          </cell>
          <cell r="M54">
            <v>12.070130390897617</v>
          </cell>
          <cell r="N54">
            <v>14.1974018901706</v>
          </cell>
          <cell r="O54">
            <v>0.4693913635269289</v>
          </cell>
          <cell r="P54">
            <v>0.5452756957570366</v>
          </cell>
          <cell r="Q54">
            <v>0.95182195297320749</v>
          </cell>
          <cell r="R54">
            <v>1.1143352076081159</v>
          </cell>
          <cell r="S54">
            <v>0.51843301170525746</v>
          </cell>
          <cell r="T54">
            <v>0.5543266364589734</v>
          </cell>
        </row>
        <row r="55">
          <cell r="B55" t="str">
            <v>CPA_N78</v>
          </cell>
          <cell r="C55" t="str">
            <v>Employment services</v>
          </cell>
          <cell r="D55">
            <v>1.7566234689217466</v>
          </cell>
          <cell r="E55">
            <v>2.5242036747187222</v>
          </cell>
          <cell r="F55">
            <v>1.289215152744779</v>
          </cell>
          <cell r="G55">
            <v>1.5271827914938487</v>
          </cell>
          <cell r="H55">
            <v>1.2516008344614606</v>
          </cell>
          <cell r="I55">
            <v>1.4470808967305777</v>
          </cell>
          <cell r="K55">
            <v>0.42153164908941987</v>
          </cell>
          <cell r="L55">
            <v>0.49933936875377977</v>
          </cell>
          <cell r="M55">
            <v>52.693062145594332</v>
          </cell>
          <cell r="N55">
            <v>60.922876944178505</v>
          </cell>
          <cell r="O55">
            <v>0.87165682592818261</v>
          </cell>
          <cell r="P55">
            <v>1.1652319528367383</v>
          </cell>
          <cell r="Q55">
            <v>1.641770908249969</v>
          </cell>
          <cell r="R55">
            <v>2.2704889578348642</v>
          </cell>
          <cell r="S55">
            <v>0.11485261505616273</v>
          </cell>
          <cell r="T55">
            <v>0.25371494846020293</v>
          </cell>
        </row>
        <row r="56">
          <cell r="B56" t="str">
            <v>CPA_N79</v>
          </cell>
          <cell r="C56" t="str">
            <v>Travel agency, tour operator and other reservation services and related services</v>
          </cell>
          <cell r="D56">
            <v>2.3339642884318939</v>
          </cell>
          <cell r="E56">
            <v>2.7188011567306414</v>
          </cell>
          <cell r="F56">
            <v>5.3285190978776038</v>
          </cell>
          <cell r="G56">
            <v>6.3120749497085509</v>
          </cell>
          <cell r="H56">
            <v>5.6702080521577845</v>
          </cell>
          <cell r="I56">
            <v>6.576425953009096</v>
          </cell>
          <cell r="K56">
            <v>0.21134067619154631</v>
          </cell>
          <cell r="L56">
            <v>0.25035064406064889</v>
          </cell>
          <cell r="M56">
            <v>25.817211040355922</v>
          </cell>
          <cell r="N56">
            <v>29.943341612570702</v>
          </cell>
          <cell r="O56">
            <v>0.81863499664049799</v>
          </cell>
          <cell r="P56">
            <v>0.96582291471948334</v>
          </cell>
          <cell r="Q56">
            <v>2.1812393395266265</v>
          </cell>
          <cell r="R56">
            <v>2.4964557604528648</v>
          </cell>
          <cell r="S56">
            <v>0.1527258106221254</v>
          </cell>
          <cell r="T56">
            <v>0.22234634683225549</v>
          </cell>
        </row>
        <row r="57">
          <cell r="B57" t="str">
            <v>CPA_N80-82</v>
          </cell>
          <cell r="C57" t="str">
            <v>Security and investigation services; services to buildings and landscape; office administrative, office support and other business support services</v>
          </cell>
          <cell r="D57">
            <v>2.0216216274887873</v>
          </cell>
          <cell r="E57">
            <v>2.5190052070387194</v>
          </cell>
          <cell r="F57">
            <v>1.7047127060061893</v>
          </cell>
          <cell r="G57">
            <v>2.0193742708583819</v>
          </cell>
          <cell r="H57">
            <v>1.5496374686915282</v>
          </cell>
          <cell r="I57">
            <v>1.7763695278643676</v>
          </cell>
          <cell r="K57">
            <v>0.27314789898729691</v>
          </cell>
          <cell r="L57">
            <v>0.32356645047025828</v>
          </cell>
          <cell r="M57">
            <v>36.448101788318958</v>
          </cell>
          <cell r="N57">
            <v>41.780931781378342</v>
          </cell>
          <cell r="O57">
            <v>0.83457809587077703</v>
          </cell>
          <cell r="P57">
            <v>1.0248115677422813</v>
          </cell>
          <cell r="Q57">
            <v>1.8734875038563152</v>
          </cell>
          <cell r="R57">
            <v>2.2808899246958361</v>
          </cell>
          <cell r="S57">
            <v>0.14813421834520901</v>
          </cell>
          <cell r="T57">
            <v>0.23811549187407055</v>
          </cell>
        </row>
        <row r="58">
          <cell r="B58" t="str">
            <v>CPA_O</v>
          </cell>
          <cell r="C58" t="str">
            <v>Public administration and defence services; compulsory social security services</v>
          </cell>
          <cell r="D58">
            <v>1.5684378453779277</v>
          </cell>
          <cell r="E58">
            <v>2.3488723573557513</v>
          </cell>
          <cell r="F58">
            <v>1.2107815518104375</v>
          </cell>
          <cell r="G58">
            <v>1.4342716545383125</v>
          </cell>
          <cell r="H58">
            <v>1.2813210888547104</v>
          </cell>
          <cell r="I58">
            <v>1.6155577302022102</v>
          </cell>
          <cell r="K58">
            <v>0.42859084217620269</v>
          </cell>
          <cell r="L58">
            <v>0.50770157127755133</v>
          </cell>
          <cell r="M58">
            <v>32.077955253130561</v>
          </cell>
          <cell r="N58">
            <v>40.445590905397168</v>
          </cell>
          <cell r="O58">
            <v>0.86448717608943026</v>
          </cell>
          <cell r="P58">
            <v>1.1629786681411516</v>
          </cell>
          <cell r="Q58">
            <v>1.4828563703948834</v>
          </cell>
          <cell r="R58">
            <v>2.1221032666719597</v>
          </cell>
          <cell r="S58">
            <v>8.5579619167512069E-2</v>
          </cell>
          <cell r="T58">
            <v>0.22676741502756911</v>
          </cell>
        </row>
        <row r="59">
          <cell r="B59" t="str">
            <v>CPA_P</v>
          </cell>
          <cell r="C59" t="str">
            <v>Education services</v>
          </cell>
          <cell r="D59">
            <v>1.4880011059191627</v>
          </cell>
          <cell r="E59">
            <v>2.4284665379219756</v>
          </cell>
          <cell r="F59">
            <v>1.1261621668612145</v>
          </cell>
          <cell r="G59">
            <v>1.3340329408945004</v>
          </cell>
          <cell r="H59">
            <v>1.1262457614428738</v>
          </cell>
          <cell r="I59">
            <v>1.3437192396324233</v>
          </cell>
          <cell r="K59">
            <v>0.51647494485885226</v>
          </cell>
          <cell r="L59">
            <v>0.61180761515787063</v>
          </cell>
          <cell r="M59">
            <v>52.219895883516479</v>
          </cell>
          <cell r="N59">
            <v>62.303345497511323</v>
          </cell>
          <cell r="O59">
            <v>0.88602601033268047</v>
          </cell>
          <cell r="P59">
            <v>1.2457242626692739</v>
          </cell>
          <cell r="Q59">
            <v>1.4057006949197606</v>
          </cell>
          <cell r="R59">
            <v>2.1760274798541013</v>
          </cell>
          <cell r="S59">
            <v>8.2303517223256697E-2</v>
          </cell>
          <cell r="T59">
            <v>0.25244238139335701</v>
          </cell>
        </row>
        <row r="60">
          <cell r="B60" t="str">
            <v>CPA_Q86</v>
          </cell>
          <cell r="C60" t="str">
            <v>Human health services</v>
          </cell>
          <cell r="D60">
            <v>1.6131915163226542</v>
          </cell>
          <cell r="E60">
            <v>2.3551161193523238</v>
          </cell>
          <cell r="F60">
            <v>1.208649715632963</v>
          </cell>
          <cell r="G60">
            <v>1.4317463169190707</v>
          </cell>
          <cell r="H60">
            <v>1.2400274804876028</v>
          </cell>
          <cell r="I60">
            <v>1.5221022963579767</v>
          </cell>
          <cell r="K60">
            <v>0.40744237416907875</v>
          </cell>
          <cell r="L60">
            <v>0.48264944841180984</v>
          </cell>
          <cell r="M60">
            <v>34.969793261480142</v>
          </cell>
          <cell r="N60">
            <v>42.924534709127983</v>
          </cell>
          <cell r="O60">
            <v>0.83990737918624192</v>
          </cell>
          <cell r="P60">
            <v>1.1236700503000223</v>
          </cell>
          <cell r="Q60">
            <v>1.4816187308025555</v>
          </cell>
          <cell r="R60">
            <v>2.0893225066855408</v>
          </cell>
          <cell r="S60">
            <v>0.13157290998345422</v>
          </cell>
          <cell r="T60">
            <v>0.26579390839963296</v>
          </cell>
        </row>
        <row r="61">
          <cell r="B61" t="str">
            <v>CPA_Q87_88</v>
          </cell>
          <cell r="C61" t="str">
            <v>Residential care services; social work services without accommodation</v>
          </cell>
          <cell r="D61">
            <v>1.6827671839519922</v>
          </cell>
          <cell r="E61">
            <v>2.4550111233630152</v>
          </cell>
          <cell r="F61">
            <v>1.2837621205008949</v>
          </cell>
          <cell r="G61">
            <v>1.5207232203457821</v>
          </cell>
          <cell r="H61">
            <v>1.2496002712289433</v>
          </cell>
          <cell r="I61">
            <v>1.4511645934977875</v>
          </cell>
          <cell r="K61">
            <v>0.42409282941480564</v>
          </cell>
          <cell r="L61">
            <v>0.50237330029772298</v>
          </cell>
          <cell r="M61">
            <v>51.330825920002674</v>
          </cell>
          <cell r="N61">
            <v>59.610644175715706</v>
          </cell>
          <cell r="O61">
            <v>0.85923851133911078</v>
          </cell>
          <cell r="P61">
            <v>1.1545973686998998</v>
          </cell>
          <cell r="Q61">
            <v>1.5845484202993869</v>
          </cell>
          <cell r="R61">
            <v>2.217086492182228</v>
          </cell>
          <cell r="S61">
            <v>9.8218934874025665E-2</v>
          </cell>
          <cell r="T61">
            <v>0.23792498067076495</v>
          </cell>
        </row>
        <row r="62">
          <cell r="B62" t="str">
            <v>CPA_R90-92</v>
          </cell>
          <cell r="C62" t="str">
            <v>Creative, arts, entertainment, library, archive, museum, other cultural services; gambling and betting services</v>
          </cell>
          <cell r="D62">
            <v>1.2916304441360347</v>
          </cell>
          <cell r="E62">
            <v>1.4873209298685501</v>
          </cell>
          <cell r="F62">
            <v>1.3568380669980042</v>
          </cell>
          <cell r="G62">
            <v>1.6072877691140084</v>
          </cell>
          <cell r="H62">
            <v>1.3292734506302544</v>
          </cell>
          <cell r="I62">
            <v>1.569210813112814</v>
          </cell>
          <cell r="K62">
            <v>0.10746724907566867</v>
          </cell>
          <cell r="L62">
            <v>0.12730391284040016</v>
          </cell>
          <cell r="M62">
            <v>11.623915837006926</v>
          </cell>
          <cell r="N62">
            <v>13.722063292166231</v>
          </cell>
          <cell r="O62">
            <v>0.95818271616538764</v>
          </cell>
          <cell r="P62">
            <v>1.0330281313413436</v>
          </cell>
          <cell r="Q62">
            <v>1.2709280988563538</v>
          </cell>
          <cell r="R62">
            <v>1.431216417370667</v>
          </cell>
          <cell r="S62">
            <v>2.070237220470382E-2</v>
          </cell>
          <cell r="T62">
            <v>5.6104584597052275E-2</v>
          </cell>
        </row>
        <row r="63">
          <cell r="B63" t="str">
            <v>CPA_R93</v>
          </cell>
          <cell r="C63" t="str">
            <v>Sporting services and amusement and recreation services</v>
          </cell>
          <cell r="D63">
            <v>1.8481736273176135</v>
          </cell>
          <cell r="E63">
            <v>2.2628063765650359</v>
          </cell>
          <cell r="F63">
            <v>1.7231819595534186</v>
          </cell>
          <cell r="G63">
            <v>2.0412526409109009</v>
          </cell>
          <cell r="H63">
            <v>1.627965595133579</v>
          </cell>
          <cell r="I63">
            <v>1.8940215023848213</v>
          </cell>
          <cell r="K63">
            <v>0.22770366567135669</v>
          </cell>
          <cell r="L63">
            <v>0.26973396878946426</v>
          </cell>
          <cell r="M63">
            <v>27.202086236148556</v>
          </cell>
          <cell r="N63">
            <v>31.647681250145883</v>
          </cell>
          <cell r="O63">
            <v>0.83873740567064048</v>
          </cell>
          <cell r="P63">
            <v>0.9973213048663836</v>
          </cell>
          <cell r="Q63">
            <v>1.7316932638549321</v>
          </cell>
          <cell r="R63">
            <v>2.0713152231395533</v>
          </cell>
          <cell r="S63">
            <v>0.11648047810451055</v>
          </cell>
          <cell r="T63">
            <v>0.19149136378315765</v>
          </cell>
        </row>
        <row r="64">
          <cell r="B64" t="str">
            <v>CPA_S94</v>
          </cell>
          <cell r="C64" t="str">
            <v>Services furnished by membership organisations</v>
          </cell>
          <cell r="D64">
            <v>2.046402316388316</v>
          </cell>
          <cell r="E64">
            <v>2.6426256681210623</v>
          </cell>
          <cell r="F64">
            <v>1.6065317087383282</v>
          </cell>
          <cell r="G64">
            <v>1.903070697199668</v>
          </cell>
          <cell r="H64">
            <v>1.6412885671533755</v>
          </cell>
          <cell r="I64">
            <v>1.9562876586390392</v>
          </cell>
          <cell r="K64">
            <v>0.32742768870723254</v>
          </cell>
          <cell r="L64">
            <v>0.38786538506601137</v>
          </cell>
          <cell r="M64">
            <v>33.308181316439097</v>
          </cell>
          <cell r="N64">
            <v>39.700748146972323</v>
          </cell>
          <cell r="O64">
            <v>0.78476519700380731</v>
          </cell>
          <cell r="P64">
            <v>1.0128017524397905</v>
          </cell>
          <cell r="Q64">
            <v>1.9049820171294312</v>
          </cell>
          <cell r="R64">
            <v>2.3933432072530989</v>
          </cell>
          <cell r="S64">
            <v>0.14142274082927578</v>
          </cell>
          <cell r="T64">
            <v>0.24928504007346133</v>
          </cell>
        </row>
        <row r="65">
          <cell r="B65" t="str">
            <v>CPA_S95</v>
          </cell>
          <cell r="C65" t="str">
            <v>Repair services of computers and personal and household goods</v>
          </cell>
          <cell r="D65">
            <v>1.733297146009205</v>
          </cell>
          <cell r="E65">
            <v>2.0679894207306067</v>
          </cell>
          <cell r="F65">
            <v>1.500682568683392</v>
          </cell>
          <cell r="G65">
            <v>1.7776835693473769</v>
          </cell>
          <cell r="H65">
            <v>1.2427435678911873</v>
          </cell>
          <cell r="I65">
            <v>1.382640479267629</v>
          </cell>
          <cell r="K65">
            <v>0.18380279407324593</v>
          </cell>
          <cell r="L65">
            <v>0.21772972768705737</v>
          </cell>
          <cell r="M65">
            <v>31.877582713423763</v>
          </cell>
          <cell r="N65">
            <v>35.466074723342182</v>
          </cell>
          <cell r="O65">
            <v>0.75769903030046837</v>
          </cell>
          <cell r="P65">
            <v>0.88570822892828904</v>
          </cell>
          <cell r="Q65">
            <v>1.5068078523041271</v>
          </cell>
          <cell r="R65">
            <v>1.7809512871983153</v>
          </cell>
          <cell r="S65">
            <v>0.22648932819236575</v>
          </cell>
          <cell r="T65">
            <v>0.2870382452815759</v>
          </cell>
        </row>
        <row r="66">
          <cell r="B66" t="str">
            <v>CPA_S96</v>
          </cell>
          <cell r="C66" t="str">
            <v>Other personal services</v>
          </cell>
          <cell r="D66">
            <v>1.5356212521145329</v>
          </cell>
          <cell r="E66">
            <v>1.8170691233075746</v>
          </cell>
          <cell r="F66">
            <v>1.5201909960098008</v>
          </cell>
          <cell r="G66">
            <v>1.8007929273459773</v>
          </cell>
          <cell r="H66">
            <v>1.2298164411855339</v>
          </cell>
          <cell r="I66">
            <v>1.3300671863167015</v>
          </cell>
          <cell r="K66">
            <v>0.1545625908285726</v>
          </cell>
          <cell r="L66">
            <v>0.18309227006799697</v>
          </cell>
          <cell r="M66">
            <v>37.018340767962925</v>
          </cell>
          <cell r="N66">
            <v>40.035958780883846</v>
          </cell>
          <cell r="O66">
            <v>0.89846502678777229</v>
          </cell>
          <cell r="P66">
            <v>1.006109926799035</v>
          </cell>
          <cell r="Q66">
            <v>1.4503728667820663</v>
          </cell>
          <cell r="R66">
            <v>1.6809042891662351</v>
          </cell>
          <cell r="S66">
            <v>8.524843121107202E-2</v>
          </cell>
          <cell r="T66">
            <v>0.13616494499074455</v>
          </cell>
        </row>
        <row r="67">
          <cell r="B67" t="str">
            <v>CPA_T</v>
          </cell>
          <cell r="C67" t="str">
            <v>Services of households as employers; undifferentiated goods and services produced by households for own use</v>
          </cell>
          <cell r="D67">
            <v>1</v>
          </cell>
          <cell r="E67">
            <v>2.3713824835017352</v>
          </cell>
          <cell r="F67">
            <v>1</v>
          </cell>
          <cell r="G67">
            <v>1.1845833399044601</v>
          </cell>
          <cell r="H67">
            <v>1</v>
          </cell>
          <cell r="I67">
            <v>1.1151475449149533</v>
          </cell>
          <cell r="K67">
            <v>0.7531214528944381</v>
          </cell>
          <cell r="L67">
            <v>0.89213512602339295</v>
          </cell>
          <cell r="M67">
            <v>127.69391744573022</v>
          </cell>
          <cell r="N67">
            <v>142.39755854017878</v>
          </cell>
          <cell r="O67">
            <v>1</v>
          </cell>
          <cell r="P67">
            <v>1.5245103815778704</v>
          </cell>
          <cell r="Q67">
            <v>1</v>
          </cell>
          <cell r="R67">
            <v>2.1232870698728696</v>
          </cell>
          <cell r="S67">
            <v>0</v>
          </cell>
          <cell r="T67">
            <v>0.24809573020548686</v>
          </cell>
        </row>
        <row r="68">
          <cell r="B68" t="str">
            <v>CPA_U</v>
          </cell>
          <cell r="C68" t="str">
            <v>Services provided by extraterritorial organisations and bodies</v>
          </cell>
          <cell r="D68">
            <v>1</v>
          </cell>
          <cell r="E68">
            <v>1</v>
          </cell>
          <cell r="F68">
            <v>1</v>
          </cell>
          <cell r="G68">
            <v>1</v>
          </cell>
          <cell r="H68">
            <v>1</v>
          </cell>
          <cell r="I68">
            <v>1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EMPL"/>
      <sheetName val="USE_Data"/>
      <sheetName val="Sets"/>
      <sheetName val="Dimensions"/>
      <sheetName val="unit"/>
      <sheetName val="stk_flow"/>
      <sheetName val="induse"/>
      <sheetName val="prod_na"/>
      <sheetName val="SIOT_Eurostat"/>
      <sheetName val="ID_TypeI"/>
      <sheetName val="TypeI"/>
      <sheetName val="INVERSE_TypeI"/>
      <sheetName val="ID_TypeII"/>
      <sheetName val="TypeII"/>
      <sheetName val="INVERSE_TypeII"/>
      <sheetName val="Output"/>
      <sheetName val="Import"/>
      <sheetName val="Income"/>
      <sheetName val="VA"/>
      <sheetName val="Employment"/>
      <sheetName val="Multiplie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4">
          <cell r="B4" t="str">
            <v>CPA_A01</v>
          </cell>
          <cell r="C4" t="str">
            <v>Products of agriculture, hunting and related services</v>
          </cell>
          <cell r="D4">
            <v>1.4740133780993734</v>
          </cell>
          <cell r="E4">
            <v>1.5645695608701162</v>
          </cell>
          <cell r="F4">
            <v>13.200368044320626</v>
          </cell>
          <cell r="G4">
            <v>16.925296311457739</v>
          </cell>
          <cell r="H4">
            <v>1.7585873491528907</v>
          </cell>
          <cell r="I4">
            <v>1.9629187751884547</v>
          </cell>
          <cell r="K4">
            <v>5.3527797924033046E-2</v>
          </cell>
          <cell r="L4">
            <v>6.8632468255601486E-2</v>
          </cell>
          <cell r="M4">
            <v>8.2832952283278001</v>
          </cell>
          <cell r="N4">
            <v>9.2457367738632517</v>
          </cell>
          <cell r="O4">
            <v>0.4755115834208829</v>
          </cell>
          <cell r="P4">
            <v>0.51333944297487011</v>
          </cell>
          <cell r="Q4">
            <v>0.98756315852023069</v>
          </cell>
          <cell r="R4">
            <v>1.0596136282481872</v>
          </cell>
          <cell r="S4">
            <v>0.48645747010186402</v>
          </cell>
          <cell r="T4">
            <v>0.50496321322086513</v>
          </cell>
        </row>
        <row r="5">
          <cell r="B5" t="str">
            <v>CPA_A02</v>
          </cell>
          <cell r="C5" t="str">
            <v>Products of forestry, logging and related services</v>
          </cell>
          <cell r="D5">
            <v>1.5702478491038887</v>
          </cell>
          <cell r="E5">
            <v>1.7983545698549601</v>
          </cell>
          <cell r="F5">
            <v>2.0121261529082042</v>
          </cell>
          <cell r="G5">
            <v>2.5799152902147457</v>
          </cell>
          <cell r="H5">
            <v>1.5008140092804496</v>
          </cell>
          <cell r="I5">
            <v>1.6792750786228323</v>
          </cell>
          <cell r="K5">
            <v>0.13483397908223133</v>
          </cell>
          <cell r="L5">
            <v>0.17288192580369172</v>
          </cell>
          <cell r="M5">
            <v>20.38814528367001</v>
          </cell>
          <cell r="N5">
            <v>22.812489797202399</v>
          </cell>
          <cell r="O5">
            <v>0.75377348920710663</v>
          </cell>
          <cell r="P5">
            <v>0.84906006966884351</v>
          </cell>
          <cell r="Q5">
            <v>1.3674603085039347</v>
          </cell>
          <cell r="R5">
            <v>1.5489520175772611</v>
          </cell>
          <cell r="S5">
            <v>0.20281992891589223</v>
          </cell>
          <cell r="T5">
            <v>0.24943501635419496</v>
          </cell>
        </row>
        <row r="6">
          <cell r="B6" t="str">
            <v>CPA_A03</v>
          </cell>
          <cell r="C6" t="str">
            <v>Fish and other fishing products; aquaculture products; support services to fishing</v>
          </cell>
          <cell r="D6">
            <v>1.4477744337919223</v>
          </cell>
          <cell r="E6">
            <v>1.6622077843120666</v>
          </cell>
          <cell r="F6">
            <v>2.156467972598997</v>
          </cell>
          <cell r="G6">
            <v>2.764988013959957</v>
          </cell>
          <cell r="H6">
            <v>1.6517295037388979</v>
          </cell>
          <cell r="I6">
            <v>1.9792019125083578</v>
          </cell>
          <cell r="K6">
            <v>0.12675164415746457</v>
          </cell>
          <cell r="L6">
            <v>0.16251888796786582</v>
          </cell>
          <cell r="M6">
            <v>11.495101173089752</v>
          </cell>
          <cell r="N6">
            <v>13.77412353218627</v>
          </cell>
          <cell r="O6">
            <v>0.30400684198696187</v>
          </cell>
          <cell r="P6">
            <v>0.39358167187685072</v>
          </cell>
          <cell r="Q6">
            <v>0.76620220318987042</v>
          </cell>
          <cell r="R6">
            <v>0.93681477935631829</v>
          </cell>
          <cell r="S6">
            <v>0.68157235298578212</v>
          </cell>
          <cell r="T6">
            <v>0.7253931985587323</v>
          </cell>
        </row>
        <row r="7">
          <cell r="B7" t="str">
            <v>CPA_B</v>
          </cell>
          <cell r="C7" t="str">
            <v>Mining and quarrying</v>
          </cell>
          <cell r="D7">
            <v>1.3252813821394827</v>
          </cell>
          <cell r="E7">
            <v>1.5624963811969941</v>
          </cell>
          <cell r="F7">
            <v>1.6662544135457142</v>
          </cell>
          <cell r="G7">
            <v>2.1364441949532709</v>
          </cell>
          <cell r="H7">
            <v>1.9379407133785198</v>
          </cell>
          <cell r="I7">
            <v>2.666283102493948</v>
          </cell>
          <cell r="K7">
            <v>0.14021788624025885</v>
          </cell>
          <cell r="L7">
            <v>0.17978508362906753</v>
          </cell>
          <cell r="M7">
            <v>6.7081582716501735</v>
          </cell>
          <cell r="N7">
            <v>9.2293066165963715</v>
          </cell>
          <cell r="O7">
            <v>0.27013472947463124</v>
          </cell>
          <cell r="P7">
            <v>0.36922609346425755</v>
          </cell>
          <cell r="Q7">
            <v>0.60471205819203666</v>
          </cell>
          <cell r="R7">
            <v>0.79345071286656543</v>
          </cell>
          <cell r="S7">
            <v>0.72056914664796745</v>
          </cell>
          <cell r="T7">
            <v>0.76904556981662053</v>
          </cell>
        </row>
        <row r="8">
          <cell r="B8" t="str">
            <v>CPA_C10-12</v>
          </cell>
          <cell r="C8" t="str">
            <v>Food, beverages and tobacco products</v>
          </cell>
          <cell r="D8">
            <v>1.7255051014632707</v>
          </cell>
          <cell r="E8">
            <v>2.0230235785338024</v>
          </cell>
          <cell r="F8">
            <v>2.2498394674054389</v>
          </cell>
          <cell r="G8">
            <v>2.8847074196111273</v>
          </cell>
          <cell r="H8">
            <v>2.2228034487004948</v>
          </cell>
          <cell r="I8">
            <v>2.8382183870661732</v>
          </cell>
          <cell r="K8">
            <v>0.17586329759079289</v>
          </cell>
          <cell r="L8">
            <v>0.22548904788415194</v>
          </cell>
          <cell r="M8">
            <v>11.420976154294884</v>
          </cell>
          <cell r="N8">
            <v>14.58303681250575</v>
          </cell>
          <cell r="O8">
            <v>0.37971395854113993</v>
          </cell>
          <cell r="P8">
            <v>0.50399577808109086</v>
          </cell>
          <cell r="Q8">
            <v>1.1173813724991293</v>
          </cell>
          <cell r="R8">
            <v>1.354100118473083</v>
          </cell>
          <cell r="S8">
            <v>0.60812431236426656</v>
          </cell>
          <cell r="T8">
            <v>0.6689241422749701</v>
          </cell>
        </row>
        <row r="9">
          <cell r="B9" t="str">
            <v>CPA_C13-15</v>
          </cell>
          <cell r="C9" t="str">
            <v>Textiles, wearing apparel, leather and related products</v>
          </cell>
          <cell r="D9">
            <v>1.3831885197441902</v>
          </cell>
          <cell r="E9">
            <v>1.6020516357122918</v>
          </cell>
          <cell r="F9">
            <v>1.6880547002570125</v>
          </cell>
          <cell r="G9">
            <v>2.1643961665213807</v>
          </cell>
          <cell r="H9">
            <v>1.5638950504765481</v>
          </cell>
          <cell r="I9">
            <v>1.9625487188762951</v>
          </cell>
          <cell r="K9">
            <v>0.12937008038671149</v>
          </cell>
          <cell r="L9">
            <v>0.16587620413540446</v>
          </cell>
          <cell r="M9">
            <v>9.1251638823022017</v>
          </cell>
          <cell r="N9">
            <v>11.451266299034161</v>
          </cell>
          <cell r="O9">
            <v>0.21542535061204179</v>
          </cell>
          <cell r="P9">
            <v>0.3068506178778817</v>
          </cell>
          <cell r="Q9">
            <v>0.60426570693157378</v>
          </cell>
          <cell r="R9">
            <v>0.77840279872516627</v>
          </cell>
          <cell r="S9">
            <v>0.77892272791691308</v>
          </cell>
          <cell r="T9">
            <v>0.82364882478192414</v>
          </cell>
        </row>
        <row r="10">
          <cell r="B10" t="str">
            <v>CPA_C16</v>
          </cell>
          <cell r="C10" t="str">
            <v>Wood and of products of wood and cork, except furniture; articles of straw and plaiting materials</v>
          </cell>
          <cell r="D10">
            <v>1.6639359039177655</v>
          </cell>
          <cell r="E10">
            <v>1.9817920799206983</v>
          </cell>
          <cell r="F10">
            <v>1.9050834441191855</v>
          </cell>
          <cell r="G10">
            <v>2.4426668772801747</v>
          </cell>
          <cell r="H10">
            <v>1.9718076296770399</v>
          </cell>
          <cell r="I10">
            <v>2.493240051276568</v>
          </cell>
          <cell r="K10">
            <v>0.18788492002875981</v>
          </cell>
          <cell r="L10">
            <v>0.24090297583100195</v>
          </cell>
          <cell r="M10">
            <v>12.774779723214191</v>
          </cell>
          <cell r="N10">
            <v>16.152991789249839</v>
          </cell>
          <cell r="O10">
            <v>0.39881164250579199</v>
          </cell>
          <cell r="P10">
            <v>0.5315890897911596</v>
          </cell>
          <cell r="Q10">
            <v>1.0798448893024031</v>
          </cell>
          <cell r="R10">
            <v>1.3327452003162057</v>
          </cell>
          <cell r="S10">
            <v>0.58409371404980548</v>
          </cell>
          <cell r="T10">
            <v>0.64904968460777379</v>
          </cell>
        </row>
        <row r="11">
          <cell r="B11" t="str">
            <v>CPA_C17</v>
          </cell>
          <cell r="C11" t="str">
            <v>Paper and paper products</v>
          </cell>
          <cell r="D11">
            <v>1.7071044242959026</v>
          </cell>
          <cell r="E11">
            <v>1.9671977794183573</v>
          </cell>
          <cell r="F11">
            <v>2.4329454759636842</v>
          </cell>
          <cell r="G11">
            <v>3.1194829532061923</v>
          </cell>
          <cell r="H11">
            <v>2.5521859200464712</v>
          </cell>
          <cell r="I11">
            <v>3.3876783749034911</v>
          </cell>
          <cell r="K11">
            <v>0.15374129218349139</v>
          </cell>
          <cell r="L11">
            <v>0.19712457385849472</v>
          </cell>
          <cell r="M11">
            <v>8.4441373273978098</v>
          </cell>
          <cell r="N11">
            <v>11.208439476940635</v>
          </cell>
          <cell r="O11">
            <v>0.31821213421320849</v>
          </cell>
          <cell r="P11">
            <v>0.42686042975152599</v>
          </cell>
          <cell r="Q11">
            <v>1.0340943784492067</v>
          </cell>
          <cell r="R11">
            <v>1.241036056381194</v>
          </cell>
          <cell r="S11">
            <v>0.67300123279949853</v>
          </cell>
          <cell r="T11">
            <v>0.72615299637417119</v>
          </cell>
        </row>
        <row r="12">
          <cell r="B12" t="str">
            <v>CPA_C18</v>
          </cell>
          <cell r="C12" t="str">
            <v>Printing and recording services</v>
          </cell>
          <cell r="D12">
            <v>2.119954960914916</v>
          </cell>
          <cell r="E12">
            <v>2.8354780648608906</v>
          </cell>
          <cell r="F12">
            <v>2.0693460531331151</v>
          </cell>
          <cell r="G12">
            <v>2.6532817117392824</v>
          </cell>
          <cell r="H12">
            <v>2.0466768993950222</v>
          </cell>
          <cell r="I12">
            <v>2.6755883753090406</v>
          </cell>
          <cell r="K12">
            <v>0.42294600927426723</v>
          </cell>
          <cell r="L12">
            <v>0.54229446532708014</v>
          </cell>
          <cell r="M12">
            <v>24.747975892052217</v>
          </cell>
          <cell r="N12">
            <v>32.352637892564246</v>
          </cell>
          <cell r="O12">
            <v>0.78922532569006776</v>
          </cell>
          <cell r="P12">
            <v>1.0881194117208923</v>
          </cell>
          <cell r="Q12">
            <v>1.9216302886703136</v>
          </cell>
          <cell r="R12">
            <v>2.4909318444904192</v>
          </cell>
          <cell r="S12">
            <v>0.1983233344621998</v>
          </cell>
          <cell r="T12">
            <v>0.34454512023310774</v>
          </cell>
        </row>
        <row r="13">
          <cell r="B13" t="str">
            <v>CPA_C19</v>
          </cell>
          <cell r="C13" t="str">
            <v>Coke and refined petroleum products</v>
          </cell>
          <cell r="D13">
            <v>1.0024299276831965</v>
          </cell>
          <cell r="E13">
            <v>1.0027616152947962</v>
          </cell>
          <cell r="F13">
            <v>-0.76989764286351603</v>
          </cell>
          <cell r="G13">
            <v>-0.98715018332873539</v>
          </cell>
          <cell r="H13">
            <v>-0.1504825090415299</v>
          </cell>
          <cell r="I13">
            <v>-0.30687863305633079</v>
          </cell>
          <cell r="K13">
            <v>1.9606068745728518E-4</v>
          </cell>
          <cell r="L13">
            <v>2.5138581129716109E-4</v>
          </cell>
          <cell r="M13">
            <v>3.3919195546108587E-3</v>
          </cell>
          <cell r="N13">
            <v>6.9171337119900804E-3</v>
          </cell>
          <cell r="O13">
            <v>5.5971586638988477E-4</v>
          </cell>
          <cell r="P13">
            <v>6.9827109258689874E-4</v>
          </cell>
          <cell r="Q13">
            <v>3.0863960342249501E-3</v>
          </cell>
          <cell r="R13">
            <v>3.3503012418804544E-3</v>
          </cell>
          <cell r="S13">
            <v>0.99934353678462484</v>
          </cell>
          <cell r="T13">
            <v>0.99941131929873039</v>
          </cell>
        </row>
        <row r="14">
          <cell r="B14" t="str">
            <v>CPA_C20</v>
          </cell>
          <cell r="C14" t="str">
            <v>Chemicals and chemical products</v>
          </cell>
          <cell r="D14">
            <v>1.3505831184493788</v>
          </cell>
          <cell r="E14">
            <v>1.4694316641902827</v>
          </cell>
          <cell r="F14">
            <v>2.2352120421500579</v>
          </cell>
          <cell r="G14">
            <v>2.8659523738510573</v>
          </cell>
          <cell r="H14">
            <v>2.5757277867403823</v>
          </cell>
          <cell r="I14">
            <v>3.5147851451197707</v>
          </cell>
          <cell r="K14">
            <v>7.0251425638046455E-2</v>
          </cell>
          <cell r="L14">
            <v>9.0075230571911788E-2</v>
          </cell>
          <cell r="M14">
            <v>3.4646388381542694</v>
          </cell>
          <cell r="N14">
            <v>4.7277748775465076</v>
          </cell>
          <cell r="O14">
            <v>0.16687015738019939</v>
          </cell>
          <cell r="P14">
            <v>0.21651653114425592</v>
          </cell>
          <cell r="Q14">
            <v>0.524131458186051</v>
          </cell>
          <cell r="R14">
            <v>0.61869257245911535</v>
          </cell>
          <cell r="S14">
            <v>0.82645157249185985</v>
          </cell>
          <cell r="T14">
            <v>0.85073904343259221</v>
          </cell>
        </row>
        <row r="15">
          <cell r="B15" t="str">
            <v>CPA_C21</v>
          </cell>
          <cell r="C15" t="str">
            <v>Basic pharmaceutical products and pharmaceutical preparations</v>
          </cell>
          <cell r="D15">
            <v>1.5579889574291768</v>
          </cell>
          <cell r="E15">
            <v>1.8539362642877175</v>
          </cell>
          <cell r="F15">
            <v>2.1828321766141392</v>
          </cell>
          <cell r="G15">
            <v>2.7987917657548906</v>
          </cell>
          <cell r="H15">
            <v>3.2845320171765242</v>
          </cell>
          <cell r="I15">
            <v>4.7316875590398046</v>
          </cell>
          <cell r="K15">
            <v>0.17493457821417582</v>
          </cell>
          <cell r="L15">
            <v>0.2242982590677598</v>
          </cell>
          <cell r="M15">
            <v>7.138861137590883</v>
          </cell>
          <cell r="N15">
            <v>10.284223217738271</v>
          </cell>
          <cell r="O15">
            <v>0.45268851457956005</v>
          </cell>
          <cell r="P15">
            <v>0.576314012217504</v>
          </cell>
          <cell r="Q15">
            <v>1.013712134943956</v>
          </cell>
          <cell r="R15">
            <v>1.249180789004438</v>
          </cell>
          <cell r="S15">
            <v>0.5442725788103977</v>
          </cell>
          <cell r="T15">
            <v>0.60475132990075253</v>
          </cell>
        </row>
        <row r="16">
          <cell r="B16" t="str">
            <v>CPA_C22</v>
          </cell>
          <cell r="C16" t="str">
            <v>Rubber and plastic products</v>
          </cell>
          <cell r="D16">
            <v>1.6383391894668404</v>
          </cell>
          <cell r="E16">
            <v>1.9863221472834751</v>
          </cell>
          <cell r="F16">
            <v>1.9048917293391396</v>
          </cell>
          <cell r="G16">
            <v>2.4424210637203791</v>
          </cell>
          <cell r="H16">
            <v>1.9963824949111095</v>
          </cell>
          <cell r="I16">
            <v>2.6679156175039771</v>
          </cell>
          <cell r="K16">
            <v>0.20569287349680654</v>
          </cell>
          <cell r="L16">
            <v>0.26373604291938646</v>
          </cell>
          <cell r="M16">
            <v>10.994881279129865</v>
          </cell>
          <cell r="N16">
            <v>14.693284253876792</v>
          </cell>
          <cell r="O16">
            <v>0.38835774814665208</v>
          </cell>
          <cell r="P16">
            <v>0.53371999788717084</v>
          </cell>
          <cell r="Q16">
            <v>1.0335465589972677</v>
          </cell>
          <cell r="R16">
            <v>1.3104170586238602</v>
          </cell>
          <cell r="S16">
            <v>0.60479248590829626</v>
          </cell>
          <cell r="T16">
            <v>0.67590505967311554</v>
          </cell>
        </row>
        <row r="17">
          <cell r="B17" t="str">
            <v>CPA_C23</v>
          </cell>
          <cell r="C17" t="str">
            <v>Other non-metallic mineral products</v>
          </cell>
          <cell r="D17">
            <v>1.6472553994843204</v>
          </cell>
          <cell r="E17">
            <v>2.0324066074685883</v>
          </cell>
          <cell r="F17">
            <v>1.9439616575281005</v>
          </cell>
          <cell r="G17">
            <v>2.492515887534787</v>
          </cell>
          <cell r="H17">
            <v>2.0034501593781746</v>
          </cell>
          <cell r="I17">
            <v>2.6449638745770869</v>
          </cell>
          <cell r="K17">
            <v>0.22766304188607714</v>
          </cell>
          <cell r="L17">
            <v>0.29190583400040249</v>
          </cell>
          <cell r="M17">
            <v>12.783804363911759</v>
          </cell>
          <cell r="N17">
            <v>16.877235784444078</v>
          </cell>
          <cell r="O17">
            <v>0.45821285633543885</v>
          </cell>
          <cell r="P17">
            <v>0.61910132752422919</v>
          </cell>
          <cell r="Q17">
            <v>1.1323788120503386</v>
          </cell>
          <cell r="R17">
            <v>1.438822001267037</v>
          </cell>
          <cell r="S17">
            <v>0.51487632974729935</v>
          </cell>
          <cell r="T17">
            <v>0.59358447643425039</v>
          </cell>
        </row>
        <row r="18">
          <cell r="B18" t="str">
            <v>CPA_C24</v>
          </cell>
          <cell r="C18" t="str">
            <v>Basic metals</v>
          </cell>
          <cell r="D18">
            <v>1.7674975106519049</v>
          </cell>
          <cell r="E18">
            <v>1.9801073352288689</v>
          </cell>
          <cell r="F18">
            <v>4.5502587021746139</v>
          </cell>
          <cell r="G18">
            <v>5.8342673908421414</v>
          </cell>
          <cell r="H18">
            <v>5.0307147556783764</v>
          </cell>
          <cell r="I18">
            <v>6.7162352347446479</v>
          </cell>
          <cell r="K18">
            <v>0.12567375720144269</v>
          </cell>
          <cell r="L18">
            <v>0.16113683891743991</v>
          </cell>
          <cell r="M18">
            <v>6.7442745790387217</v>
          </cell>
          <cell r="N18">
            <v>9.0039162942810194</v>
          </cell>
          <cell r="O18">
            <v>0.26369671243523418</v>
          </cell>
          <cell r="P18">
            <v>0.35250980435029811</v>
          </cell>
          <cell r="Q18">
            <v>1.0408114145503129</v>
          </cell>
          <cell r="R18">
            <v>1.2099731135182392</v>
          </cell>
          <cell r="S18">
            <v>0.72668583241840723</v>
          </cell>
          <cell r="T18">
            <v>0.77013402864105573</v>
          </cell>
        </row>
        <row r="19">
          <cell r="B19" t="str">
            <v>CPA_C25</v>
          </cell>
          <cell r="C19" t="str">
            <v>Fabricated metal products, except machinery and equipment</v>
          </cell>
          <cell r="D19">
            <v>1.7639423158287073</v>
          </cell>
          <cell r="E19">
            <v>2.2852935621976287</v>
          </cell>
          <cell r="F19">
            <v>1.7143900088314812</v>
          </cell>
          <cell r="G19">
            <v>2.198162869054221</v>
          </cell>
          <cell r="H19">
            <v>1.7293189667164439</v>
          </cell>
          <cell r="I19">
            <v>2.2826859632359953</v>
          </cell>
          <cell r="K19">
            <v>0.30817094216226498</v>
          </cell>
          <cell r="L19">
            <v>0.3951317488394987</v>
          </cell>
          <cell r="M19">
            <v>17.316037658268126</v>
          </cell>
          <cell r="N19">
            <v>22.8570187814726</v>
          </cell>
          <cell r="O19">
            <v>0.55857552119929976</v>
          </cell>
          <cell r="P19">
            <v>0.77635857170473088</v>
          </cell>
          <cell r="Q19">
            <v>1.3302659044166141</v>
          </cell>
          <cell r="R19">
            <v>1.7450758162835363</v>
          </cell>
          <cell r="S19">
            <v>0.4336762981996316</v>
          </cell>
          <cell r="T19">
            <v>0.54021780585681545</v>
          </cell>
        </row>
        <row r="20">
          <cell r="B20" t="str">
            <v>CPA_C26</v>
          </cell>
          <cell r="C20" t="str">
            <v>Computer, electronic and optical products</v>
          </cell>
          <cell r="D20">
            <v>1.2493609315250986</v>
          </cell>
          <cell r="E20">
            <v>1.4194953927302987</v>
          </cell>
          <cell r="F20">
            <v>1.5586474203862264</v>
          </cell>
          <cell r="G20">
            <v>1.9984722658150573</v>
          </cell>
          <cell r="H20">
            <v>1.7224879239062771</v>
          </cell>
          <cell r="I20">
            <v>2.3940765337407215</v>
          </cell>
          <cell r="K20">
            <v>0.10056655195329708</v>
          </cell>
          <cell r="L20">
            <v>0.12894479041161946</v>
          </cell>
          <cell r="M20">
            <v>4.6376867222347835</v>
          </cell>
          <cell r="N20">
            <v>6.4458953810043358</v>
          </cell>
          <cell r="O20">
            <v>0.1963882513332014</v>
          </cell>
          <cell r="P20">
            <v>0.26745819163818241</v>
          </cell>
          <cell r="Q20">
            <v>0.44723281489645272</v>
          </cell>
          <cell r="R20">
            <v>0.58259925230229392</v>
          </cell>
          <cell r="S20">
            <v>0.80212811538799167</v>
          </cell>
          <cell r="T20">
            <v>0.83689619569371709</v>
          </cell>
        </row>
        <row r="21">
          <cell r="B21" t="str">
            <v>CPA_C27</v>
          </cell>
          <cell r="C21" t="str">
            <v>Electrical equipment</v>
          </cell>
          <cell r="D21">
            <v>1.7892515176850858</v>
          </cell>
          <cell r="E21">
            <v>2.1416469668396521</v>
          </cell>
          <cell r="F21">
            <v>2.1674435669772527</v>
          </cell>
          <cell r="G21">
            <v>2.7790607418128959</v>
          </cell>
          <cell r="H21">
            <v>2.100724298272441</v>
          </cell>
          <cell r="I21">
            <v>2.7599417641226518</v>
          </cell>
          <cell r="K21">
            <v>0.20830109899231219</v>
          </cell>
          <cell r="L21">
            <v>0.26708026705088922</v>
          </cell>
          <cell r="M21">
            <v>11.9351230025188</v>
          </cell>
          <cell r="N21">
            <v>15.680422443669276</v>
          </cell>
          <cell r="O21">
            <v>0.4040244933365123</v>
          </cell>
          <cell r="P21">
            <v>0.55122996457232176</v>
          </cell>
          <cell r="Q21">
            <v>1.2003585330643547</v>
          </cell>
          <cell r="R21">
            <v>1.4807398042787179</v>
          </cell>
          <cell r="S21">
            <v>0.58889285469026909</v>
          </cell>
          <cell r="T21">
            <v>0.66090714967076025</v>
          </cell>
        </row>
        <row r="22">
          <cell r="B22" t="str">
            <v>CPA_C28</v>
          </cell>
          <cell r="C22" t="str">
            <v>Machinery and equipment n.e.c.</v>
          </cell>
          <cell r="D22">
            <v>1.5300804099236227</v>
          </cell>
          <cell r="E22">
            <v>1.8208992813446376</v>
          </cell>
          <cell r="F22">
            <v>1.8344557226983502</v>
          </cell>
          <cell r="G22">
            <v>2.3521091664014215</v>
          </cell>
          <cell r="H22">
            <v>1.9373675969855186</v>
          </cell>
          <cell r="I22">
            <v>2.6052957667614707</v>
          </cell>
          <cell r="K22">
            <v>0.17190315785868943</v>
          </cell>
          <cell r="L22">
            <v>0.22041142139861886</v>
          </cell>
          <cell r="M22">
            <v>8.9652232936444527</v>
          </cell>
          <cell r="N22">
            <v>12.056079770997538</v>
          </cell>
          <cell r="O22">
            <v>0.30287596001468603</v>
          </cell>
          <cell r="P22">
            <v>0.42435916620960901</v>
          </cell>
          <cell r="Q22">
            <v>0.83813133887099756</v>
          </cell>
          <cell r="R22">
            <v>1.069519584825291</v>
          </cell>
          <cell r="S22">
            <v>0.69195225483305001</v>
          </cell>
          <cell r="T22">
            <v>0.75138297688877209</v>
          </cell>
        </row>
        <row r="23">
          <cell r="B23" t="str">
            <v>CPA_C29</v>
          </cell>
          <cell r="C23" t="str">
            <v>Motor vehicles, trailers and semi-trailers</v>
          </cell>
          <cell r="D23">
            <v>1.5765964268794297</v>
          </cell>
          <cell r="E23">
            <v>1.7660892765998339</v>
          </cell>
          <cell r="F23">
            <v>3.0943996008660721</v>
          </cell>
          <cell r="G23">
            <v>3.9675886289585915</v>
          </cell>
          <cell r="H23">
            <v>3.4449316260415768</v>
          </cell>
          <cell r="I23">
            <v>4.6189051066324849</v>
          </cell>
          <cell r="K23">
            <v>0.1120093035895935</v>
          </cell>
          <cell r="L23">
            <v>0.14361649967097323</v>
          </cell>
          <cell r="M23">
            <v>5.9097811924288459</v>
          </cell>
          <cell r="N23">
            <v>7.9237330350604669</v>
          </cell>
          <cell r="O23">
            <v>0.22812316927301313</v>
          </cell>
          <cell r="P23">
            <v>0.30727965187183753</v>
          </cell>
          <cell r="Q23">
            <v>0.80831656055871348</v>
          </cell>
          <cell r="R23">
            <v>0.95908538069559057</v>
          </cell>
          <cell r="S23">
            <v>0.76828198778599366</v>
          </cell>
          <cell r="T23">
            <v>0.80700608030534293</v>
          </cell>
        </row>
        <row r="24">
          <cell r="B24" t="str">
            <v>CPA_C30</v>
          </cell>
          <cell r="C24" t="str">
            <v>Other transport equipment</v>
          </cell>
          <cell r="D24">
            <v>1.5230938379507186</v>
          </cell>
          <cell r="E24">
            <v>1.6980344781344647</v>
          </cell>
          <cell r="F24">
            <v>2.2960582578200857</v>
          </cell>
          <cell r="G24">
            <v>2.9439683978125384</v>
          </cell>
          <cell r="H24">
            <v>2.7352076373324334</v>
          </cell>
          <cell r="I24">
            <v>3.7450650645383523</v>
          </cell>
          <cell r="K24">
            <v>0.10340748637962527</v>
          </cell>
          <cell r="L24">
            <v>0.1325873901335049</v>
          </cell>
          <cell r="M24">
            <v>5.0359012166201547</v>
          </cell>
          <cell r="N24">
            <v>6.8951904994034399</v>
          </cell>
          <cell r="O24">
            <v>0.19709098139818851</v>
          </cell>
          <cell r="P24">
            <v>0.27016859757718492</v>
          </cell>
          <cell r="Q24">
            <v>0.72794677923734796</v>
          </cell>
          <cell r="R24">
            <v>0.86713722338028321</v>
          </cell>
          <cell r="S24">
            <v>0.79514707612177848</v>
          </cell>
          <cell r="T24">
            <v>0.83089733026522095</v>
          </cell>
        </row>
        <row r="25">
          <cell r="B25" t="str">
            <v>CPA_C31_32</v>
          </cell>
          <cell r="C25" t="str">
            <v>Furniture and other manufactured goods</v>
          </cell>
          <cell r="D25">
            <v>1.5304166862886894</v>
          </cell>
          <cell r="E25">
            <v>1.8620064247659016</v>
          </cell>
          <cell r="F25">
            <v>1.8173375531314155</v>
          </cell>
          <cell r="G25">
            <v>2.3301605289651484</v>
          </cell>
          <cell r="H25">
            <v>1.6548808434821196</v>
          </cell>
          <cell r="I25">
            <v>2.0881998734003129</v>
          </cell>
          <cell r="K25">
            <v>0.19600283461402285</v>
          </cell>
          <cell r="L25">
            <v>0.25131163332641138</v>
          </cell>
          <cell r="M25">
            <v>13.459108779501376</v>
          </cell>
          <cell r="N25">
            <v>16.983282730071362</v>
          </cell>
          <cell r="O25">
            <v>0.37348421499704265</v>
          </cell>
          <cell r="P25">
            <v>0.511998556843969</v>
          </cell>
          <cell r="Q25">
            <v>0.91433655286720894</v>
          </cell>
          <cell r="R25">
            <v>1.1781638883760166</v>
          </cell>
          <cell r="S25">
            <v>0.61608030373931766</v>
          </cell>
          <cell r="T25">
            <v>0.68384281683785653</v>
          </cell>
        </row>
        <row r="26">
          <cell r="B26" t="str">
            <v>CPA_C33</v>
          </cell>
          <cell r="C26" t="str">
            <v>Repair and installation services of machinery and equipment</v>
          </cell>
          <cell r="D26">
            <v>1.602824956134417</v>
          </cell>
          <cell r="E26">
            <v>2.4377976838394595</v>
          </cell>
          <cell r="F26">
            <v>1.2424580141911659</v>
          </cell>
          <cell r="G26">
            <v>1.5930593733542473</v>
          </cell>
          <cell r="H26">
            <v>1.3032091525118663</v>
          </cell>
          <cell r="I26">
            <v>1.7497801681355425</v>
          </cell>
          <cell r="K26">
            <v>0.49355273238299341</v>
          </cell>
          <cell r="L26">
            <v>0.63282525251300237</v>
          </cell>
          <cell r="M26">
            <v>25.897159665782933</v>
          </cell>
          <cell r="N26">
            <v>34.771346032128207</v>
          </cell>
          <cell r="O26">
            <v>0.76466338266324085</v>
          </cell>
          <cell r="P26">
            <v>1.1134549296192244</v>
          </cell>
          <cell r="Q26">
            <v>1.3775857928705628</v>
          </cell>
          <cell r="R26">
            <v>2.0419267069911058</v>
          </cell>
          <cell r="S26">
            <v>0.22523913607425672</v>
          </cell>
          <cell r="T26">
            <v>0.39587122697632188</v>
          </cell>
        </row>
        <row r="27">
          <cell r="B27" t="str">
            <v>CPA_D</v>
          </cell>
          <cell r="C27" t="str">
            <v>Electricity, gas, steam and air conditioning</v>
          </cell>
          <cell r="D27">
            <v>1.7493447891045169</v>
          </cell>
          <cell r="E27">
            <v>2.1619752979891462</v>
          </cell>
          <cell r="F27">
            <v>2.237149541937562</v>
          </cell>
          <cell r="G27">
            <v>2.8684366044343848</v>
          </cell>
          <cell r="H27">
            <v>2.9261844051820702</v>
          </cell>
          <cell r="I27">
            <v>3.9702804935329001</v>
          </cell>
          <cell r="K27">
            <v>0.24390606826686106</v>
          </cell>
          <cell r="L27">
            <v>0.31273237713666552</v>
          </cell>
          <cell r="M27">
            <v>12.290762105272435</v>
          </cell>
          <cell r="N27">
            <v>16.67624670229225</v>
          </cell>
          <cell r="O27">
            <v>0.65300508797081569</v>
          </cell>
          <cell r="P27">
            <v>0.82537243451958231</v>
          </cell>
          <cell r="Q27">
            <v>1.4171703749661178</v>
          </cell>
          <cell r="R27">
            <v>1.7454773008939741</v>
          </cell>
          <cell r="S27">
            <v>0.33217001130983148</v>
          </cell>
          <cell r="T27">
            <v>0.41649373131262352</v>
          </cell>
        </row>
        <row r="28">
          <cell r="B28" t="str">
            <v>CPA_E36</v>
          </cell>
          <cell r="C28" t="str">
            <v>Natural water; water treatment and supply services</v>
          </cell>
          <cell r="D28">
            <v>1.9482785536773726</v>
          </cell>
          <cell r="E28">
            <v>2.7120183136565261</v>
          </cell>
          <cell r="F28">
            <v>1.4934941573848075</v>
          </cell>
          <cell r="G28">
            <v>1.9149338161101042</v>
          </cell>
          <cell r="H28">
            <v>1.6210458899220439</v>
          </cell>
          <cell r="I28">
            <v>2.1694862071468717</v>
          </cell>
          <cell r="K28">
            <v>0.45144689504206281</v>
          </cell>
          <cell r="L28">
            <v>0.57883783556791901</v>
          </cell>
          <cell r="M28">
            <v>23.992062876042468</v>
          </cell>
          <cell r="N28">
            <v>32.109177053018371</v>
          </cell>
          <cell r="O28">
            <v>0.86098264421024018</v>
          </cell>
          <cell r="P28">
            <v>1.1800181809601558</v>
          </cell>
          <cell r="Q28">
            <v>1.8241414911389437</v>
          </cell>
          <cell r="R28">
            <v>2.431806332707267</v>
          </cell>
          <cell r="S28">
            <v>0.12413683361897372</v>
          </cell>
          <cell r="T28">
            <v>0.28021200568892879</v>
          </cell>
        </row>
        <row r="29">
          <cell r="B29" t="str">
            <v>CPA_E37-39</v>
          </cell>
          <cell r="C29" t="str">
            <v>Sewerage services; sewage sludge; waste collection, treatment and disposal services; materials recovery services; remediation services and other waste management services</v>
          </cell>
          <cell r="D29">
            <v>1.8343620829147815</v>
          </cell>
          <cell r="E29">
            <v>2.1165844568687238</v>
          </cell>
          <cell r="F29">
            <v>2.8566236613599476</v>
          </cell>
          <cell r="G29">
            <v>3.6627162027986313</v>
          </cell>
          <cell r="H29">
            <v>2.8465785218705295</v>
          </cell>
          <cell r="I29">
            <v>3.7456882301699639</v>
          </cell>
          <cell r="K29">
            <v>0.16682176457120021</v>
          </cell>
          <cell r="L29">
            <v>0.21389614191724018</v>
          </cell>
          <cell r="M29">
            <v>9.4963820026422567</v>
          </cell>
          <cell r="N29">
            <v>12.49587391431629</v>
          </cell>
          <cell r="O29">
            <v>0.28254747076694497</v>
          </cell>
          <cell r="P29">
            <v>0.40043967865682789</v>
          </cell>
          <cell r="Q29">
            <v>1.136990108839105</v>
          </cell>
          <cell r="R29">
            <v>1.3615386044686104</v>
          </cell>
          <cell r="S29">
            <v>0.69737185801449819</v>
          </cell>
          <cell r="T29">
            <v>0.75504583007280091</v>
          </cell>
        </row>
        <row r="30">
          <cell r="B30" t="str">
            <v>CPA_F</v>
          </cell>
          <cell r="C30" t="str">
            <v>Constructions and construction works</v>
          </cell>
          <cell r="D30">
            <v>2.2957480432224169</v>
          </cell>
          <cell r="E30">
            <v>2.9169406139056067</v>
          </cell>
          <cell r="F30">
            <v>2.3630968082359383</v>
          </cell>
          <cell r="G30">
            <v>3.029924132248826</v>
          </cell>
          <cell r="H30">
            <v>2.1921652907084948</v>
          </cell>
          <cell r="I30">
            <v>2.774566800614291</v>
          </cell>
          <cell r="K30">
            <v>0.36718719117854698</v>
          </cell>
          <cell r="L30">
            <v>0.47080141944547144</v>
          </cell>
          <cell r="M30">
            <v>24.850395923615544</v>
          </cell>
          <cell r="N30">
            <v>31.45250214663351</v>
          </cell>
          <cell r="O30">
            <v>0.7399800361952763</v>
          </cell>
          <cell r="P30">
            <v>0.99946961052145933</v>
          </cell>
          <cell r="Q30">
            <v>2.0684994963910968</v>
          </cell>
          <cell r="R30">
            <v>2.5627475437337188</v>
          </cell>
          <cell r="S30">
            <v>0.22724849954767706</v>
          </cell>
          <cell r="T30">
            <v>0.35419322920349999</v>
          </cell>
        </row>
        <row r="31">
          <cell r="B31" t="str">
            <v>CPA_G45</v>
          </cell>
          <cell r="C31" t="str">
            <v>Wholesale and retail trade and repair services of motor vehicles and motorcycles</v>
          </cell>
          <cell r="D31">
            <v>1.7860966300593613</v>
          </cell>
          <cell r="E31">
            <v>2.5086197297266515</v>
          </cell>
          <cell r="F31">
            <v>1.4912216986422269</v>
          </cell>
          <cell r="G31">
            <v>1.9120201066252935</v>
          </cell>
          <cell r="H31">
            <v>1.4866957566211279</v>
          </cell>
          <cell r="I31">
            <v>1.9468721349434253</v>
          </cell>
          <cell r="K31">
            <v>0.42708370970481757</v>
          </cell>
          <cell r="L31">
            <v>0.54759975724015242</v>
          </cell>
          <cell r="M31">
            <v>24.808800741657929</v>
          </cell>
          <cell r="N31">
            <v>32.487859503325637</v>
          </cell>
          <cell r="O31">
            <v>0.80619411894742221</v>
          </cell>
          <cell r="P31">
            <v>1.1080122996885409</v>
          </cell>
          <cell r="Q31">
            <v>1.6101786807588718</v>
          </cell>
          <cell r="R31">
            <v>2.1850497401112885</v>
          </cell>
          <cell r="S31">
            <v>0.17591816838150628</v>
          </cell>
          <cell r="T31">
            <v>0.32357044866630824</v>
          </cell>
        </row>
        <row r="32">
          <cell r="B32" t="str">
            <v>CPA_G46</v>
          </cell>
          <cell r="C32" t="str">
            <v>Wholesale trade services, except of motor vehicles and motorcycles</v>
          </cell>
          <cell r="D32">
            <v>1.7722586224157444</v>
          </cell>
          <cell r="E32">
            <v>2.5336793837341456</v>
          </cell>
          <cell r="F32">
            <v>1.4744294185630318</v>
          </cell>
          <cell r="G32">
            <v>1.890489319367612</v>
          </cell>
          <cell r="H32">
            <v>1.6041684720721676</v>
          </cell>
          <cell r="I32">
            <v>2.1696357920105358</v>
          </cell>
          <cell r="K32">
            <v>0.45007613395319096</v>
          </cell>
          <cell r="L32">
            <v>0.57708026808771906</v>
          </cell>
          <cell r="M32">
            <v>22.957438767181642</v>
          </cell>
          <cell r="N32">
            <v>31.049906359166201</v>
          </cell>
          <cell r="O32">
            <v>0.82157964912036596</v>
          </cell>
          <cell r="P32">
            <v>1.1396464750328683</v>
          </cell>
          <cell r="Q32">
            <v>1.611138116486277</v>
          </cell>
          <cell r="R32">
            <v>2.2169578610364447</v>
          </cell>
          <cell r="S32">
            <v>0.16112055660640132</v>
          </cell>
          <cell r="T32">
            <v>0.31672182626355438</v>
          </cell>
        </row>
        <row r="33">
          <cell r="B33" t="str">
            <v>CPA_G47</v>
          </cell>
          <cell r="C33" t="str">
            <v>Retail trade services, except of motor vehicles and motorcycles</v>
          </cell>
          <cell r="D33">
            <v>1.6140336006640326</v>
          </cell>
          <cell r="E33">
            <v>2.405757892997201</v>
          </cell>
          <cell r="F33">
            <v>1.3966361332204162</v>
          </cell>
          <cell r="G33">
            <v>1.7907440394599003</v>
          </cell>
          <cell r="H33">
            <v>1.3476024949385346</v>
          </cell>
          <cell r="I33">
            <v>1.7057162789607607</v>
          </cell>
          <cell r="K33">
            <v>0.46798856394872013</v>
          </cell>
          <cell r="L33">
            <v>0.60004729327327866</v>
          </cell>
          <cell r="M33">
            <v>31.664380363095304</v>
          </cell>
          <cell r="N33">
            <v>40.078917374667348</v>
          </cell>
          <cell r="O33">
            <v>0.91049492874077431</v>
          </cell>
          <cell r="P33">
            <v>1.2412203902112557</v>
          </cell>
          <cell r="Q33">
            <v>1.5387796863431011</v>
          </cell>
          <cell r="R33">
            <v>2.168710248920541</v>
          </cell>
          <cell r="S33">
            <v>7.5253681397489655E-2</v>
          </cell>
          <cell r="T33">
            <v>0.23704767410678093</v>
          </cell>
        </row>
        <row r="34">
          <cell r="B34" t="str">
            <v>CPA_H49</v>
          </cell>
          <cell r="C34" t="str">
            <v>Land transport services and transport services via pipelines</v>
          </cell>
          <cell r="D34">
            <v>1.8338703015455338</v>
          </cell>
          <cell r="E34">
            <v>2.3470330245284017</v>
          </cell>
          <cell r="F34">
            <v>1.8473060039518907</v>
          </cell>
          <cell r="G34">
            <v>2.3685855871475341</v>
          </cell>
          <cell r="H34">
            <v>1.8286993066912978</v>
          </cell>
          <cell r="I34">
            <v>2.3566898562570944</v>
          </cell>
          <cell r="K34">
            <v>0.30333070252656352</v>
          </cell>
          <cell r="L34">
            <v>0.3889256726318015</v>
          </cell>
          <cell r="M34">
            <v>18.88980638143871</v>
          </cell>
          <cell r="N34">
            <v>24.343758934509243</v>
          </cell>
          <cell r="O34">
            <v>0.62169044964511799</v>
          </cell>
          <cell r="P34">
            <v>0.83605292407142839</v>
          </cell>
          <cell r="Q34">
            <v>1.5629393327213563</v>
          </cell>
          <cell r="R34">
            <v>1.971234096331234</v>
          </cell>
          <cell r="S34">
            <v>0.27092803316998748</v>
          </cell>
          <cell r="T34">
            <v>0.37579616297852841</v>
          </cell>
        </row>
        <row r="35">
          <cell r="B35" t="str">
            <v>CPA_H50</v>
          </cell>
          <cell r="C35" t="str">
            <v>Water transport services</v>
          </cell>
          <cell r="D35">
            <v>1.7264285773355263</v>
          </cell>
          <cell r="E35">
            <v>1.9867652225634826</v>
          </cell>
          <cell r="F35">
            <v>2.0534437053124326</v>
          </cell>
          <cell r="G35">
            <v>2.6328919810886493</v>
          </cell>
          <cell r="H35">
            <v>2.4965339124370369</v>
          </cell>
          <cell r="I35">
            <v>3.7407161224275427</v>
          </cell>
          <cell r="K35">
            <v>0.15388510106771927</v>
          </cell>
          <cell r="L35">
            <v>0.19730896326109346</v>
          </cell>
          <cell r="M35">
            <v>5.551943542484941</v>
          </cell>
          <cell r="N35">
            <v>8.3188314073040583</v>
          </cell>
          <cell r="O35">
            <v>0.31287164655539007</v>
          </cell>
          <cell r="P35">
            <v>0.42162157120019372</v>
          </cell>
          <cell r="Q35">
            <v>1.050544465420866</v>
          </cell>
          <cell r="R35">
            <v>1.257679715628597</v>
          </cell>
          <cell r="S35">
            <v>0.67584121876853542</v>
          </cell>
          <cell r="T35">
            <v>0.72904270025376994</v>
          </cell>
        </row>
        <row r="36">
          <cell r="B36" t="str">
            <v>CPA_H51</v>
          </cell>
          <cell r="C36" t="str">
            <v>Air transport services</v>
          </cell>
          <cell r="D36">
            <v>1.789544343354605</v>
          </cell>
          <cell r="E36">
            <v>2.1465743890762146</v>
          </cell>
          <cell r="F36">
            <v>4.3302887259034675</v>
          </cell>
          <cell r="G36">
            <v>5.5522254799262338</v>
          </cell>
          <cell r="H36">
            <v>6.6832249793394469</v>
          </cell>
          <cell r="I36">
            <v>9.1254994437925987</v>
          </cell>
          <cell r="K36">
            <v>0.21104061098265464</v>
          </cell>
          <cell r="L36">
            <v>0.27059282458183509</v>
          </cell>
          <cell r="M36">
            <v>10.383711961276596</v>
          </cell>
          <cell r="N36">
            <v>14.17826842879942</v>
          </cell>
          <cell r="O36">
            <v>0.36555829611079627</v>
          </cell>
          <cell r="P36">
            <v>0.51469976843083132</v>
          </cell>
          <cell r="Q36">
            <v>1.2237178542929914</v>
          </cell>
          <cell r="R36">
            <v>1.5077866137542952</v>
          </cell>
          <cell r="S36">
            <v>0.56582781130560322</v>
          </cell>
          <cell r="T36">
            <v>0.63878921614547324</v>
          </cell>
        </row>
        <row r="37">
          <cell r="B37" t="str">
            <v>CPA_H52</v>
          </cell>
          <cell r="C37" t="str">
            <v>Warehousing and support services for transportation</v>
          </cell>
          <cell r="D37">
            <v>1.9594710107199018</v>
          </cell>
          <cell r="E37">
            <v>2.477187710402176</v>
          </cell>
          <cell r="F37">
            <v>2.2936861906472994</v>
          </cell>
          <cell r="G37">
            <v>2.9409269720253688</v>
          </cell>
          <cell r="H37">
            <v>2.7452285799721938</v>
          </cell>
          <cell r="I37">
            <v>3.7290405320951212</v>
          </cell>
          <cell r="K37">
            <v>0.30602256007905926</v>
          </cell>
          <cell r="L37">
            <v>0.39237712842085598</v>
          </cell>
          <cell r="M37">
            <v>15.353763463007132</v>
          </cell>
          <cell r="N37">
            <v>20.856116205206735</v>
          </cell>
          <cell r="O37">
            <v>0.80879867196072186</v>
          </cell>
          <cell r="P37">
            <v>1.0250634702894592</v>
          </cell>
          <cell r="Q37">
            <v>1.796949580356451</v>
          </cell>
          <cell r="R37">
            <v>2.2088676875115518</v>
          </cell>
          <cell r="S37">
            <v>0.1625300000600412</v>
          </cell>
          <cell r="T37">
            <v>0.26832876453526749</v>
          </cell>
        </row>
        <row r="38">
          <cell r="B38" t="str">
            <v>CPA_H53</v>
          </cell>
          <cell r="C38" t="str">
            <v>Postal and courier services</v>
          </cell>
          <cell r="D38">
            <v>1.5131820272027796</v>
          </cell>
          <cell r="E38">
            <v>2.4814604163072707</v>
          </cell>
          <cell r="F38">
            <v>1.312443830647315</v>
          </cell>
          <cell r="G38">
            <v>1.6827940441711913</v>
          </cell>
          <cell r="H38">
            <v>1.3165559920844929</v>
          </cell>
          <cell r="I38">
            <v>1.7352800824986521</v>
          </cell>
          <cell r="K38">
            <v>0.57234976519945036</v>
          </cell>
          <cell r="L38">
            <v>0.7338575210379692</v>
          </cell>
          <cell r="M38">
            <v>32.356972491262312</v>
          </cell>
          <cell r="N38">
            <v>42.647946788153639</v>
          </cell>
          <cell r="O38">
            <v>0.82712026987350284</v>
          </cell>
          <cell r="P38">
            <v>1.2315973336310946</v>
          </cell>
          <cell r="Q38">
            <v>1.3834134613511742</v>
          </cell>
          <cell r="R38">
            <v>2.153818204879614</v>
          </cell>
          <cell r="S38">
            <v>0.12976902926849243</v>
          </cell>
          <cell r="T38">
            <v>0.32764299643661182</v>
          </cell>
        </row>
        <row r="39">
          <cell r="B39" t="str">
            <v>CPA_I</v>
          </cell>
          <cell r="C39" t="str">
            <v>Accommodation and food services</v>
          </cell>
          <cell r="D39">
            <v>1.7913281784293906</v>
          </cell>
          <cell r="E39">
            <v>2.4219632081771967</v>
          </cell>
          <cell r="F39">
            <v>1.6248489955313239</v>
          </cell>
          <cell r="G39">
            <v>2.0833548442290812</v>
          </cell>
          <cell r="H39">
            <v>1.4493724955333547</v>
          </cell>
          <cell r="I39">
            <v>1.7780133474047388</v>
          </cell>
          <cell r="K39">
            <v>0.37276863272402749</v>
          </cell>
          <cell r="L39">
            <v>0.47795785263620971</v>
          </cell>
          <cell r="M39">
            <v>29.55920933366377</v>
          </cell>
          <cell r="N39">
            <v>36.26167109970207</v>
          </cell>
          <cell r="O39">
            <v>0.71055256608285011</v>
          </cell>
          <cell r="P39">
            <v>0.97398652062043067</v>
          </cell>
          <cell r="Q39">
            <v>1.5269489686486384</v>
          </cell>
          <cell r="R39">
            <v>2.0287098504568539</v>
          </cell>
          <cell r="S39">
            <v>0.26437917592799348</v>
          </cell>
          <cell r="T39">
            <v>0.39325353331894142</v>
          </cell>
        </row>
        <row r="40">
          <cell r="B40" t="str">
            <v>CPA_J58</v>
          </cell>
          <cell r="C40" t="str">
            <v>Publishing services</v>
          </cell>
          <cell r="D40">
            <v>1.6398486533676759</v>
          </cell>
          <cell r="E40">
            <v>2.1841572496289956</v>
          </cell>
          <cell r="F40">
            <v>1.7724479845053145</v>
          </cell>
          <cell r="G40">
            <v>2.2726038572315015</v>
          </cell>
          <cell r="H40">
            <v>2.1165363678434059</v>
          </cell>
          <cell r="I40">
            <v>2.8175867843440288</v>
          </cell>
          <cell r="K40">
            <v>0.32174104139030751</v>
          </cell>
          <cell r="L40">
            <v>0.41253110843609109</v>
          </cell>
          <cell r="M40">
            <v>17.465375660245268</v>
          </cell>
          <cell r="N40">
            <v>23.250350143547262</v>
          </cell>
          <cell r="O40">
            <v>0.49612172363095169</v>
          </cell>
          <cell r="P40">
            <v>0.72349470362424606</v>
          </cell>
          <cell r="Q40">
            <v>1.1438290422173223</v>
          </cell>
          <cell r="R40">
            <v>1.5769048282945577</v>
          </cell>
          <cell r="S40">
            <v>0.4960483828104722</v>
          </cell>
          <cell r="T40">
            <v>0.60728137377451485</v>
          </cell>
        </row>
        <row r="41">
          <cell r="B41" t="str">
            <v>CPA_J59_60</v>
          </cell>
          <cell r="C41" t="str">
            <v>Motion picture, video and television programme production services, sound recording and music publishing; programming and broadcasting services</v>
          </cell>
          <cell r="D41">
            <v>2.0054037843525894</v>
          </cell>
          <cell r="E41">
            <v>2.7423714416307265</v>
          </cell>
          <cell r="F41">
            <v>2.0585315500294818</v>
          </cell>
          <cell r="G41">
            <v>2.6394155324876429</v>
          </cell>
          <cell r="H41">
            <v>2.1807645504484396</v>
          </cell>
          <cell r="I41">
            <v>2.8215954591708186</v>
          </cell>
          <cell r="K41">
            <v>0.4356218938159242</v>
          </cell>
          <cell r="L41">
            <v>0.55854727745754784</v>
          </cell>
          <cell r="M41">
            <v>26.654467551416896</v>
          </cell>
          <cell r="N41">
            <v>34.487044735860408</v>
          </cell>
          <cell r="O41">
            <v>0.73843970337272347</v>
          </cell>
          <cell r="P41">
            <v>1.0462917813023529</v>
          </cell>
          <cell r="Q41">
            <v>1.7884975575873221</v>
          </cell>
          <cell r="R41">
            <v>2.3748613403411771</v>
          </cell>
          <cell r="S41">
            <v>0.2168667003126484</v>
          </cell>
          <cell r="T41">
            <v>0.36747081960429928</v>
          </cell>
        </row>
        <row r="42">
          <cell r="B42" t="str">
            <v>CPA_J61</v>
          </cell>
          <cell r="C42" t="str">
            <v>Telecommunications services</v>
          </cell>
          <cell r="D42">
            <v>1.7749909682096816</v>
          </cell>
          <cell r="E42">
            <v>2.1558804757423506</v>
          </cell>
          <cell r="F42">
            <v>2.2700769424894864</v>
          </cell>
          <cell r="G42">
            <v>2.9106555796353959</v>
          </cell>
          <cell r="H42">
            <v>2.8586562842835765</v>
          </cell>
          <cell r="I42">
            <v>4.0942019169841624</v>
          </cell>
          <cell r="K42">
            <v>0.2251439489472378</v>
          </cell>
          <cell r="L42">
            <v>0.28867589417730033</v>
          </cell>
          <cell r="M42">
            <v>9.3660918852261386</v>
          </cell>
          <cell r="N42">
            <v>13.414229462270917</v>
          </cell>
          <cell r="O42">
            <v>0.61628498127081299</v>
          </cell>
          <cell r="P42">
            <v>0.7753932205503975</v>
          </cell>
          <cell r="Q42">
            <v>1.3987188538746251</v>
          </cell>
          <cell r="R42">
            <v>1.7017712473446103</v>
          </cell>
          <cell r="S42">
            <v>0.37628065672336053</v>
          </cell>
          <cell r="T42">
            <v>0.45411789728999574</v>
          </cell>
        </row>
        <row r="43">
          <cell r="B43" t="str">
            <v>CPA_J62_63</v>
          </cell>
          <cell r="C43" t="str">
            <v>Computer programming, consultancy and related services; Information services</v>
          </cell>
          <cell r="D43">
            <v>1.5524233056933978</v>
          </cell>
          <cell r="E43">
            <v>2.2612602095152865</v>
          </cell>
          <cell r="F43">
            <v>1.4485585719577134</v>
          </cell>
          <cell r="G43">
            <v>1.8573181423857934</v>
          </cell>
          <cell r="H43">
            <v>1.5217917330773587</v>
          </cell>
          <cell r="I43">
            <v>2.110650914338418</v>
          </cell>
          <cell r="K43">
            <v>0.41899379355391336</v>
          </cell>
          <cell r="L43">
            <v>0.53722699887999315</v>
          </cell>
          <cell r="M43">
            <v>19.469120995746493</v>
          </cell>
          <cell r="N43">
            <v>27.00272129086979</v>
          </cell>
          <cell r="O43">
            <v>0.76200192831197866</v>
          </cell>
          <cell r="P43">
            <v>1.0581030008620553</v>
          </cell>
          <cell r="Q43">
            <v>1.3232539316122025</v>
          </cell>
          <cell r="R43">
            <v>1.8872356534364876</v>
          </cell>
          <cell r="S43">
            <v>0.22917833277384519</v>
          </cell>
          <cell r="T43">
            <v>0.37403375019581542</v>
          </cell>
        </row>
        <row r="44">
          <cell r="B44" t="str">
            <v>CPA_K64</v>
          </cell>
          <cell r="C44" t="str">
            <v>Financial services, except insurance and pension funding</v>
          </cell>
          <cell r="D44">
            <v>1.4768579821021099</v>
          </cell>
          <cell r="E44">
            <v>2.1233777698356811</v>
          </cell>
          <cell r="F44">
            <v>1.4275897787013914</v>
          </cell>
          <cell r="G44">
            <v>1.8304322981452892</v>
          </cell>
          <cell r="H44">
            <v>1.7272001299999107</v>
          </cell>
          <cell r="I44">
            <v>2.4962622306257121</v>
          </cell>
          <cell r="K44">
            <v>0.3821581198856806</v>
          </cell>
          <cell r="L44">
            <v>0.48999689972111138</v>
          </cell>
          <cell r="M44">
            <v>15.431897439875076</v>
          </cell>
          <cell r="N44">
            <v>22.303184244232177</v>
          </cell>
          <cell r="O44">
            <v>0.79182023367468324</v>
          </cell>
          <cell r="P44">
            <v>1.0618896975253698</v>
          </cell>
          <cell r="Q44">
            <v>1.3165462488543811</v>
          </cell>
          <cell r="R44">
            <v>1.8309457406323526</v>
          </cell>
          <cell r="S44">
            <v>0.16030383564573478</v>
          </cell>
          <cell r="T44">
            <v>0.29242434632846037</v>
          </cell>
        </row>
        <row r="45">
          <cell r="B45" t="str">
            <v>CPA_K65</v>
          </cell>
          <cell r="C45" t="str">
            <v>Insurance, reinsurance and pension funding services, except compulsory social security</v>
          </cell>
          <cell r="D45">
            <v>1.7843775177628174</v>
          </cell>
          <cell r="E45">
            <v>2.4568797318127111</v>
          </cell>
          <cell r="F45">
            <v>1.8914323844227592</v>
          </cell>
          <cell r="G45">
            <v>2.4251637114933065</v>
          </cell>
          <cell r="H45">
            <v>2.527218339155636</v>
          </cell>
          <cell r="I45">
            <v>3.5029115620896438</v>
          </cell>
          <cell r="K45">
            <v>0.39751634306694206</v>
          </cell>
          <cell r="L45">
            <v>0.50968896264599228</v>
          </cell>
          <cell r="M45">
            <v>18.513112872313094</v>
          </cell>
          <cell r="N45">
            <v>25.660543897589392</v>
          </cell>
          <cell r="O45">
            <v>0.81178334625281512</v>
          </cell>
          <cell r="P45">
            <v>1.0927063989308257</v>
          </cell>
          <cell r="Q45">
            <v>1.6799846087863917</v>
          </cell>
          <cell r="R45">
            <v>2.2150568582213688</v>
          </cell>
          <cell r="S45">
            <v>0.10439316995635822</v>
          </cell>
          <cell r="T45">
            <v>0.24182335792788401</v>
          </cell>
        </row>
        <row r="46">
          <cell r="B46" t="str">
            <v>CPA_K66</v>
          </cell>
          <cell r="C46" t="str">
            <v>Services auxiliary to financial services and insurance services</v>
          </cell>
          <cell r="D46">
            <v>1.6943660863284358</v>
          </cell>
          <cell r="E46">
            <v>2.4499050245890333</v>
          </cell>
          <cell r="F46">
            <v>1.5695486599003798</v>
          </cell>
          <cell r="G46">
            <v>2.0124496570756456</v>
          </cell>
          <cell r="H46">
            <v>1.4347588179722979</v>
          </cell>
          <cell r="I46">
            <v>1.7971917350442339</v>
          </cell>
          <cell r="K46">
            <v>0.44659938585681763</v>
          </cell>
          <cell r="L46">
            <v>0.57262243846252669</v>
          </cell>
          <cell r="M46">
            <v>31.788085618642278</v>
          </cell>
          <cell r="N46">
            <v>39.818040517389186</v>
          </cell>
          <cell r="O46">
            <v>0.84024109776398881</v>
          </cell>
          <cell r="P46">
            <v>1.1558509210760692</v>
          </cell>
          <cell r="Q46">
            <v>1.6083116991587496</v>
          </cell>
          <cell r="R46">
            <v>2.2094516073774289</v>
          </cell>
          <cell r="S46">
            <v>8.6055193923585419E-2</v>
          </cell>
          <cell r="T46">
            <v>0.24045447490090766</v>
          </cell>
        </row>
        <row r="47">
          <cell r="B47" t="str">
            <v>CPA_L68A</v>
          </cell>
          <cell r="C47" t="str">
            <v>Imputed rents of owner-occupied dwellings</v>
          </cell>
          <cell r="D47">
            <v>1.1227975423531031</v>
          </cell>
          <cell r="E47">
            <v>1.1604614965128692</v>
          </cell>
          <cell r="F47">
            <v>1</v>
          </cell>
          <cell r="G47">
            <v>1</v>
          </cell>
          <cell r="H47">
            <v>1</v>
          </cell>
          <cell r="I47">
            <v>1</v>
          </cell>
          <cell r="K47">
            <v>2.2263179228612168E-2</v>
          </cell>
          <cell r="L47">
            <v>2.8545484793620794E-2</v>
          </cell>
          <cell r="M47">
            <v>1.2397971309148728</v>
          </cell>
          <cell r="N47">
            <v>1.6400939758500572</v>
          </cell>
          <cell r="O47">
            <v>0.96641030755482882</v>
          </cell>
          <cell r="P47">
            <v>0.98214359847556509</v>
          </cell>
          <cell r="Q47">
            <v>1.1012162517520443</v>
          </cell>
          <cell r="R47">
            <v>1.1311833451739657</v>
          </cell>
          <cell r="S47">
            <v>2.158115584327857E-2</v>
          </cell>
          <cell r="T47">
            <v>2.9278029090365899E-2</v>
          </cell>
        </row>
        <row r="48">
          <cell r="B48" t="str">
            <v>CPA_L68B</v>
          </cell>
          <cell r="C48" t="str">
            <v>Real estate services excluding imputed rents</v>
          </cell>
          <cell r="D48">
            <v>1.3167014638022734</v>
          </cell>
          <cell r="E48">
            <v>1.5424707521583596</v>
          </cell>
          <cell r="F48">
            <v>1.7679084765771054</v>
          </cell>
          <cell r="G48">
            <v>2.2667833743074506</v>
          </cell>
          <cell r="H48">
            <v>1.9102252638483788</v>
          </cell>
          <cell r="I48">
            <v>2.4989704653944309</v>
          </cell>
          <cell r="K48">
            <v>0.13345232180526123</v>
          </cell>
          <cell r="L48">
            <v>0.17111038740907372</v>
          </cell>
          <cell r="M48">
            <v>7.7853532449315246</v>
          </cell>
          <cell r="N48">
            <v>10.184855257620976</v>
          </cell>
          <cell r="O48">
            <v>0.94632906057055799</v>
          </cell>
          <cell r="P48">
            <v>1.0406392299066367</v>
          </cell>
          <cell r="Q48">
            <v>1.2760192221760702</v>
          </cell>
          <cell r="R48">
            <v>1.4556511675440038</v>
          </cell>
          <cell r="S48">
            <v>4.068210774405439E-2</v>
          </cell>
          <cell r="T48">
            <v>8.6819525716439652E-2</v>
          </cell>
        </row>
        <row r="49">
          <cell r="B49" t="str">
            <v>CPA_M69_70</v>
          </cell>
          <cell r="C49" t="str">
            <v>Legal and accounting services; services of head offices; management consultancy services</v>
          </cell>
          <cell r="D49">
            <v>1.5287558731743576</v>
          </cell>
          <cell r="E49">
            <v>2.1978708237273143</v>
          </cell>
          <cell r="F49">
            <v>1.4242165545037169</v>
          </cell>
          <cell r="G49">
            <v>1.8261072051722043</v>
          </cell>
          <cell r="H49">
            <v>1.3932794107984241</v>
          </cell>
          <cell r="I49">
            <v>1.7453744892513186</v>
          </cell>
          <cell r="K49">
            <v>0.3955141301817271</v>
          </cell>
          <cell r="L49">
            <v>0.50712175798570536</v>
          </cell>
          <cell r="M49">
            <v>28.140723114943722</v>
          </cell>
          <cell r="N49">
            <v>35.252153913450499</v>
          </cell>
          <cell r="O49">
            <v>0.74089524459954881</v>
          </cell>
          <cell r="P49">
            <v>1.0204033422307148</v>
          </cell>
          <cell r="Q49">
            <v>1.2833276677651981</v>
          </cell>
          <cell r="R49">
            <v>1.8157048618369815</v>
          </cell>
          <cell r="S49">
            <v>0.24542809215635425</v>
          </cell>
          <cell r="T49">
            <v>0.38216607086913318</v>
          </cell>
        </row>
        <row r="50">
          <cell r="B50" t="str">
            <v>CPA_M71</v>
          </cell>
          <cell r="C50" t="str">
            <v>Architectural and engineering services; technical testing and analysis services</v>
          </cell>
          <cell r="D50">
            <v>1.8585821631784889</v>
          </cell>
          <cell r="E50">
            <v>2.5517356511451603</v>
          </cell>
          <cell r="F50">
            <v>1.6956808616907797</v>
          </cell>
          <cell r="G50">
            <v>2.1741743061575014</v>
          </cell>
          <cell r="H50">
            <v>1.8036363908913118</v>
          </cell>
          <cell r="I50">
            <v>2.3893502565536511</v>
          </cell>
          <cell r="K50">
            <v>0.40972331981075605</v>
          </cell>
          <cell r="L50">
            <v>0.52534054885650083</v>
          </cell>
          <cell r="M50">
            <v>22.685541561503342</v>
          </cell>
          <cell r="N50">
            <v>30.052456705672491</v>
          </cell>
          <cell r="O50">
            <v>0.76603056735881281</v>
          </cell>
          <cell r="P50">
            <v>1.0555802368556046</v>
          </cell>
          <cell r="Q50">
            <v>1.6345686444464405</v>
          </cell>
          <cell r="R50">
            <v>2.1860719529285002</v>
          </cell>
          <cell r="S50">
            <v>0.22401364304333093</v>
          </cell>
          <cell r="T50">
            <v>0.36566405274341063</v>
          </cell>
        </row>
        <row r="51">
          <cell r="B51" t="str">
            <v>CPA_M72</v>
          </cell>
          <cell r="C51" t="str">
            <v>Scientific research and development services</v>
          </cell>
          <cell r="D51">
            <v>1.3974571512566765</v>
          </cell>
          <cell r="E51">
            <v>2.025672536656943</v>
          </cell>
          <cell r="F51">
            <v>1.2945797722391432</v>
          </cell>
          <cell r="G51">
            <v>1.6598890402449131</v>
          </cell>
          <cell r="H51">
            <v>1.4555229890168067</v>
          </cell>
          <cell r="I51">
            <v>2.0358380646020136</v>
          </cell>
          <cell r="K51">
            <v>0.37133837992714153</v>
          </cell>
          <cell r="L51">
            <v>0.47612400585964199</v>
          </cell>
          <cell r="M51">
            <v>16.746345194606906</v>
          </cell>
          <cell r="N51">
            <v>23.423090701696978</v>
          </cell>
          <cell r="O51">
            <v>0.8573279010249536</v>
          </cell>
          <cell r="P51">
            <v>1.119751102196515</v>
          </cell>
          <cell r="Q51">
            <v>1.2716382941503841</v>
          </cell>
          <cell r="R51">
            <v>1.7714740008189163</v>
          </cell>
          <cell r="S51">
            <v>0.12583032063839555</v>
          </cell>
          <cell r="T51">
            <v>0.25421020801785577</v>
          </cell>
        </row>
        <row r="52">
          <cell r="B52" t="str">
            <v>CPA_M73</v>
          </cell>
          <cell r="C52" t="str">
            <v>Advertising and market research services</v>
          </cell>
          <cell r="D52">
            <v>1.8994195637467932</v>
          </cell>
          <cell r="E52">
            <v>2.3352240966075564</v>
          </cell>
          <cell r="F52">
            <v>2.6849896856595086</v>
          </cell>
          <cell r="G52">
            <v>3.4426499223669063</v>
          </cell>
          <cell r="H52">
            <v>2.7581360421682457</v>
          </cell>
          <cell r="I52">
            <v>3.6244295179579491</v>
          </cell>
          <cell r="K52">
            <v>0.25760424363741208</v>
          </cell>
          <cell r="L52">
            <v>0.33029595387137933</v>
          </cell>
          <cell r="M52">
            <v>14.746828765379318</v>
          </cell>
          <cell r="N52">
            <v>19.378609559626579</v>
          </cell>
          <cell r="O52">
            <v>0.47145702659546002</v>
          </cell>
          <cell r="P52">
            <v>0.65350481347914324</v>
          </cell>
          <cell r="Q52">
            <v>1.3827781033671154</v>
          </cell>
          <cell r="R52">
            <v>1.7295232989070481</v>
          </cell>
          <cell r="S52">
            <v>0.51664121694828302</v>
          </cell>
          <cell r="T52">
            <v>0.60570069901186774</v>
          </cell>
        </row>
        <row r="53">
          <cell r="B53" t="str">
            <v>CPA_M74_75</v>
          </cell>
          <cell r="C53" t="str">
            <v>Other professional, scientific and technical services and veterinary services</v>
          </cell>
          <cell r="D53">
            <v>1.3127802570207465</v>
          </cell>
          <cell r="E53">
            <v>1.7925054209269953</v>
          </cell>
          <cell r="F53">
            <v>1.2732356276734789</v>
          </cell>
          <cell r="G53">
            <v>1.6325219266859927</v>
          </cell>
          <cell r="H53">
            <v>1.1521225288918826</v>
          </cell>
          <cell r="I53">
            <v>1.333856459723719</v>
          </cell>
          <cell r="K53">
            <v>0.28356574721857075</v>
          </cell>
          <cell r="L53">
            <v>0.36358336974696404</v>
          </cell>
          <cell r="M53">
            <v>32.322980715995278</v>
          </cell>
          <cell r="N53">
            <v>37.421555038093892</v>
          </cell>
          <cell r="O53">
            <v>0.6708326559700305</v>
          </cell>
          <cell r="P53">
            <v>0.871227323341347</v>
          </cell>
          <cell r="Q53">
            <v>0.99203770454849571</v>
          </cell>
          <cell r="R53">
            <v>1.3737280799839522</v>
          </cell>
          <cell r="S53">
            <v>0.32074285335137465</v>
          </cell>
          <cell r="T53">
            <v>0.41877780115217905</v>
          </cell>
        </row>
        <row r="54">
          <cell r="B54" t="str">
            <v>CPA_N77</v>
          </cell>
          <cell r="C54" t="str">
            <v>Rental and leasing services</v>
          </cell>
          <cell r="D54">
            <v>1.4428954817206245</v>
          </cell>
          <cell r="E54">
            <v>1.8731918758819386</v>
          </cell>
          <cell r="F54">
            <v>1.4743148428309225</v>
          </cell>
          <cell r="G54">
            <v>1.8903424122352093</v>
          </cell>
          <cell r="H54">
            <v>1.6355381353213929</v>
          </cell>
          <cell r="I54">
            <v>2.2178051953366742</v>
          </cell>
          <cell r="K54">
            <v>0.2543483805232592</v>
          </cell>
          <cell r="L54">
            <v>0.32612133936278659</v>
          </cell>
          <cell r="M54">
            <v>12.84583721435018</v>
          </cell>
          <cell r="N54">
            <v>17.419076875781101</v>
          </cell>
          <cell r="O54">
            <v>0.46966087622621333</v>
          </cell>
          <cell r="P54">
            <v>0.64940775895568581</v>
          </cell>
          <cell r="Q54">
            <v>0.92997041804820002</v>
          </cell>
          <cell r="R54">
            <v>1.2723330969174953</v>
          </cell>
          <cell r="S54">
            <v>0.51292505795127785</v>
          </cell>
          <cell r="T54">
            <v>0.60085891615664533</v>
          </cell>
        </row>
        <row r="55">
          <cell r="B55" t="str">
            <v>CPA_N78</v>
          </cell>
          <cell r="C55" t="str">
            <v>Employment services</v>
          </cell>
          <cell r="D55">
            <v>1.1300920643825394</v>
          </cell>
          <cell r="E55">
            <v>2.4356087793696886</v>
          </cell>
          <cell r="F55">
            <v>1.0519573795917301</v>
          </cell>
          <cell r="G55">
            <v>1.3488025710218752</v>
          </cell>
          <cell r="H55">
            <v>1.0551968337943516</v>
          </cell>
          <cell r="I55">
            <v>1.3838281776473791</v>
          </cell>
          <cell r="K55">
            <v>0.77169148221712103</v>
          </cell>
          <cell r="L55">
            <v>0.98945021485005136</v>
          </cell>
          <cell r="M55">
            <v>44.551587907227535</v>
          </cell>
          <cell r="N55">
            <v>58.426769992536826</v>
          </cell>
          <cell r="O55">
            <v>0.98073366005246621</v>
          </cell>
          <cell r="P55">
            <v>1.5260846391782366</v>
          </cell>
          <cell r="Q55">
            <v>1.1129417244888895</v>
          </cell>
          <cell r="R55">
            <v>2.1516680673456716</v>
          </cell>
          <cell r="S55">
            <v>1.7150404509243156E-2</v>
          </cell>
          <cell r="T55">
            <v>0.28394121023786373</v>
          </cell>
        </row>
        <row r="56">
          <cell r="B56" t="str">
            <v>CPA_N79</v>
          </cell>
          <cell r="C56" t="str">
            <v>Travel agency, tour operator and other reservation services and related services</v>
          </cell>
          <cell r="D56">
            <v>2.2915459296072251</v>
          </cell>
          <cell r="E56">
            <v>2.7182376346593684</v>
          </cell>
          <cell r="F56">
            <v>4.0694606387183363</v>
          </cell>
          <cell r="G56">
            <v>5.2177959665113818</v>
          </cell>
          <cell r="H56">
            <v>4.2329432348353073</v>
          </cell>
          <cell r="I56">
            <v>5.3529497816668821</v>
          </cell>
          <cell r="K56">
            <v>0.25221764726672297</v>
          </cell>
          <cell r="L56">
            <v>0.32338934798144992</v>
          </cell>
          <cell r="M56">
            <v>17.13927069025782</v>
          </cell>
          <cell r="N56">
            <v>21.674199300457847</v>
          </cell>
          <cell r="O56">
            <v>0.46522612719580064</v>
          </cell>
          <cell r="P56">
            <v>0.64346723009682427</v>
          </cell>
          <cell r="Q56">
            <v>1.7787400777965117</v>
          </cell>
          <cell r="R56">
            <v>2.1182347079518218</v>
          </cell>
          <cell r="S56">
            <v>0.51280561707056138</v>
          </cell>
          <cell r="T56">
            <v>0.60000283368352592</v>
          </cell>
        </row>
        <row r="57">
          <cell r="B57" t="str">
            <v>CPA_N80-82</v>
          </cell>
          <cell r="C57" t="str">
            <v>Security and investigation services; services to buildings and landscape; office administrative, office support and other business support services</v>
          </cell>
          <cell r="D57">
            <v>1.7070967779590518</v>
          </cell>
          <cell r="E57">
            <v>2.6175285362510032</v>
          </cell>
          <cell r="F57">
            <v>1.426849971944735</v>
          </cell>
          <cell r="G57">
            <v>1.8294837300047955</v>
          </cell>
          <cell r="H57">
            <v>1.288399868987341</v>
          </cell>
          <cell r="I57">
            <v>1.5360387873583128</v>
          </cell>
          <cell r="K57">
            <v>0.53815659726790421</v>
          </cell>
          <cell r="L57">
            <v>0.69001559957595016</v>
          </cell>
          <cell r="M57">
            <v>50.342575111037362</v>
          </cell>
          <cell r="N57">
            <v>60.01874874982029</v>
          </cell>
          <cell r="O57">
            <v>0.8694811970148778</v>
          </cell>
          <cell r="P57">
            <v>1.2497940992641614</v>
          </cell>
          <cell r="Q57">
            <v>1.6054622356710913</v>
          </cell>
          <cell r="R57">
            <v>2.3298416632608618</v>
          </cell>
          <cell r="S57">
            <v>0.10163434206578476</v>
          </cell>
          <cell r="T57">
            <v>0.28768697514756492</v>
          </cell>
        </row>
        <row r="58">
          <cell r="B58" t="str">
            <v>CPA_O</v>
          </cell>
          <cell r="C58" t="str">
            <v>Public administration and defence services; compulsory social security services</v>
          </cell>
          <cell r="D58">
            <v>1.5010573266268161</v>
          </cell>
          <cell r="E58">
            <v>2.3485571833786381</v>
          </cell>
          <cell r="F58">
            <v>1.2709603306914035</v>
          </cell>
          <cell r="G58">
            <v>1.6296045780568571</v>
          </cell>
          <cell r="H58">
            <v>1.3429902140486274</v>
          </cell>
          <cell r="I58">
            <v>1.8288458241590744</v>
          </cell>
          <cell r="K58">
            <v>0.50095752365916602</v>
          </cell>
          <cell r="L58">
            <v>0.64231955494858073</v>
          </cell>
          <cell r="M58">
            <v>24.897830971862486</v>
          </cell>
          <cell r="N58">
            <v>33.905157109253857</v>
          </cell>
          <cell r="O58">
            <v>0.85488219802598897</v>
          </cell>
          <cell r="P58">
            <v>1.2089066784349631</v>
          </cell>
          <cell r="Q58">
            <v>1.4135253875207008</v>
          </cell>
          <cell r="R58">
            <v>2.0878334348015297</v>
          </cell>
          <cell r="S58">
            <v>8.7532003238483314E-2</v>
          </cell>
          <cell r="T58">
            <v>0.26072409418764814</v>
          </cell>
        </row>
        <row r="59">
          <cell r="B59" t="str">
            <v>CPA_P</v>
          </cell>
          <cell r="C59" t="str">
            <v>Education services</v>
          </cell>
          <cell r="D59">
            <v>1.308642717641112</v>
          </cell>
          <cell r="E59">
            <v>2.4097091760789189</v>
          </cell>
          <cell r="F59">
            <v>1.1026847101467812</v>
          </cell>
          <cell r="G59">
            <v>1.4138443257555928</v>
          </cell>
          <cell r="H59">
            <v>1.12719418983137</v>
          </cell>
          <cell r="I59">
            <v>1.4921595242624399</v>
          </cell>
          <cell r="K59">
            <v>0.65084084912676976</v>
          </cell>
          <cell r="L59">
            <v>0.83449750689419344</v>
          </cell>
          <cell r="M59">
            <v>36.142393776437352</v>
          </cell>
          <cell r="N59">
            <v>47.844654975752285</v>
          </cell>
          <cell r="O59">
            <v>0.89039265821601121</v>
          </cell>
          <cell r="P59">
            <v>1.3503390260398149</v>
          </cell>
          <cell r="Q59">
            <v>1.2393437809785444</v>
          </cell>
          <cell r="R59">
            <v>2.1154005349716414</v>
          </cell>
          <cell r="S59">
            <v>6.929902093017791E-2</v>
          </cell>
          <cell r="T59">
            <v>0.29430909106955022</v>
          </cell>
        </row>
        <row r="60">
          <cell r="B60" t="str">
            <v>CPA_Q86</v>
          </cell>
          <cell r="C60" t="str">
            <v>Human health services</v>
          </cell>
          <cell r="D60">
            <v>1.5563778766214396</v>
          </cell>
          <cell r="E60">
            <v>2.426214411485601</v>
          </cell>
          <cell r="F60">
            <v>1.2651030111964647</v>
          </cell>
          <cell r="G60">
            <v>1.6220944186650987</v>
          </cell>
          <cell r="H60">
            <v>1.3093236727802133</v>
          </cell>
          <cell r="I60">
            <v>1.7786479746885868</v>
          </cell>
          <cell r="K60">
            <v>0.51416074353558761</v>
          </cell>
          <cell r="L60">
            <v>0.6592485078325806</v>
          </cell>
          <cell r="M60">
            <v>25.790981899860853</v>
          </cell>
          <cell r="N60">
            <v>35.035704826149498</v>
          </cell>
          <cell r="O60">
            <v>0.80712393871465804</v>
          </cell>
          <cell r="P60">
            <v>1.170479076586032</v>
          </cell>
          <cell r="Q60">
            <v>1.412414870985115</v>
          </cell>
          <cell r="R60">
            <v>2.1044949587927695</v>
          </cell>
          <cell r="S60">
            <v>0.14396253074009888</v>
          </cell>
          <cell r="T60">
            <v>0.32171926669340728</v>
          </cell>
        </row>
        <row r="61">
          <cell r="B61" t="str">
            <v>CPA_Q87_88</v>
          </cell>
          <cell r="C61" t="str">
            <v>Residential care services; social work services without accommodation</v>
          </cell>
          <cell r="D61">
            <v>1.433703406671907</v>
          </cell>
          <cell r="E61">
            <v>2.4755083762866721</v>
          </cell>
          <cell r="F61">
            <v>1.156318368346934</v>
          </cell>
          <cell r="G61">
            <v>1.4826125263282726</v>
          </cell>
          <cell r="H61">
            <v>1.1501694777105926</v>
          </cell>
          <cell r="I61">
            <v>1.4599591925650448</v>
          </cell>
          <cell r="K61">
            <v>0.6158113580269976</v>
          </cell>
          <cell r="L61">
            <v>0.78958326552512048</v>
          </cell>
          <cell r="M61">
            <v>41.10905777568194</v>
          </cell>
          <cell r="N61">
            <v>52.181481042914697</v>
          </cell>
          <cell r="O61">
            <v>0.85911646827956389</v>
          </cell>
          <cell r="P61">
            <v>1.2943076486874674</v>
          </cell>
          <cell r="Q61">
            <v>1.344789322366136</v>
          </cell>
          <cell r="R61">
            <v>2.173695037348589</v>
          </cell>
          <cell r="S61">
            <v>8.8914176834925723E-2</v>
          </cell>
          <cell r="T61">
            <v>0.30181377747951837</v>
          </cell>
        </row>
        <row r="62">
          <cell r="B62" t="str">
            <v>CPA_R90-92</v>
          </cell>
          <cell r="C62" t="str">
            <v>Creative, arts, entertainment, library, archive, museum, other cultural services; gambling and betting services</v>
          </cell>
          <cell r="D62">
            <v>1.5556489264547226</v>
          </cell>
          <cell r="E62">
            <v>2.2591987082343414</v>
          </cell>
          <cell r="F62">
            <v>1.4449693743082097</v>
          </cell>
          <cell r="G62">
            <v>1.8527161317801601</v>
          </cell>
          <cell r="H62">
            <v>1.4031762277172508</v>
          </cell>
          <cell r="I62">
            <v>1.7600965226668737</v>
          </cell>
          <cell r="K62">
            <v>0.41586857347926903</v>
          </cell>
          <cell r="L62">
            <v>0.53321989274293169</v>
          </cell>
          <cell r="M62">
            <v>29.396258810219901</v>
          </cell>
          <cell r="N62">
            <v>36.873666963027752</v>
          </cell>
          <cell r="O62">
            <v>0.84101420101410529</v>
          </cell>
          <cell r="P62">
            <v>1.1349066942718531</v>
          </cell>
          <cell r="Q62">
            <v>1.4605394474559326</v>
          </cell>
          <cell r="R62">
            <v>2.0203145031531897</v>
          </cell>
          <cell r="S62">
            <v>9.5109500343850018E-2</v>
          </cell>
          <cell r="T62">
            <v>0.23888446009457798</v>
          </cell>
        </row>
        <row r="63">
          <cell r="B63" t="str">
            <v>CPA_R93</v>
          </cell>
          <cell r="C63" t="str">
            <v>Sporting services and amusement and recreation services</v>
          </cell>
          <cell r="D63">
            <v>2.261234665278899</v>
          </cell>
          <cell r="E63">
            <v>2.9506262039208568</v>
          </cell>
          <cell r="F63">
            <v>2.6115825761187241</v>
          </cell>
          <cell r="G63">
            <v>3.3485285254351007</v>
          </cell>
          <cell r="H63">
            <v>2.4010375276394993</v>
          </cell>
          <cell r="I63">
            <v>2.9922627094498662</v>
          </cell>
          <cell r="K63">
            <v>0.40749962997432143</v>
          </cell>
          <cell r="L63">
            <v>0.52248937006663188</v>
          </cell>
          <cell r="M63">
            <v>29.755566826711448</v>
          </cell>
          <cell r="N63">
            <v>37.082499539957382</v>
          </cell>
          <cell r="O63">
            <v>0.73530804427919905</v>
          </cell>
          <cell r="P63">
            <v>1.0232862419410458</v>
          </cell>
          <cell r="Q63">
            <v>2.0932268088223127</v>
          </cell>
          <cell r="R63">
            <v>2.6417369454673434</v>
          </cell>
          <cell r="S63">
            <v>0.16800783974231034</v>
          </cell>
          <cell r="T63">
            <v>0.30888947070526002</v>
          </cell>
        </row>
        <row r="64">
          <cell r="B64" t="str">
            <v>CPA_S94</v>
          </cell>
          <cell r="C64" t="str">
            <v>Services furnished by membership organisations</v>
          </cell>
          <cell r="D64">
            <v>2.135661144565383</v>
          </cell>
          <cell r="E64">
            <v>3.0253089817281889</v>
          </cell>
          <cell r="F64">
            <v>2.1642620734126239</v>
          </cell>
          <cell r="G64">
            <v>2.7749814827260617</v>
          </cell>
          <cell r="H64">
            <v>2.6458376340712304</v>
          </cell>
          <cell r="I64">
            <v>3.5202160035954257</v>
          </cell>
          <cell r="K64">
            <v>0.52587121270077286</v>
          </cell>
          <cell r="L64">
            <v>0.67426348013497983</v>
          </cell>
          <cell r="M64">
            <v>28.611337862808803</v>
          </cell>
          <cell r="N64">
            <v>38.066617592840466</v>
          </cell>
          <cell r="O64">
            <v>0.74102329391183719</v>
          </cell>
          <cell r="P64">
            <v>1.1126541688781801</v>
          </cell>
          <cell r="Q64">
            <v>1.9943876502659503</v>
          </cell>
          <cell r="R64">
            <v>2.7022304788701499</v>
          </cell>
          <cell r="S64">
            <v>0.14127324787041845</v>
          </cell>
          <cell r="T64">
            <v>0.323078551905707</v>
          </cell>
        </row>
        <row r="65">
          <cell r="B65" t="str">
            <v>CPA_S95</v>
          </cell>
          <cell r="C65" t="str">
            <v>Repair services of computers and personal and household goods</v>
          </cell>
          <cell r="D65">
            <v>1.731886831739559</v>
          </cell>
          <cell r="E65">
            <v>2.1722767967692844</v>
          </cell>
          <cell r="F65">
            <v>1.8317884569687142</v>
          </cell>
          <cell r="G65">
            <v>2.3486892418459919</v>
          </cell>
          <cell r="H65">
            <v>1.382750505093906</v>
          </cell>
          <cell r="I65">
            <v>1.6196491176765737</v>
          </cell>
          <cell r="K65">
            <v>0.26031469453126094</v>
          </cell>
          <cell r="L65">
            <v>0.33377124973904154</v>
          </cell>
          <cell r="M65">
            <v>27.319640325094618</v>
          </cell>
          <cell r="N65">
            <v>32.000155620826071</v>
          </cell>
          <cell r="O65">
            <v>0.78296338581469638</v>
          </cell>
          <cell r="P65">
            <v>0.96692663643342847</v>
          </cell>
          <cell r="Q65">
            <v>1.5325182931281001</v>
          </cell>
          <cell r="R65">
            <v>1.8829118595640957</v>
          </cell>
          <cell r="S65">
            <v>0.19936832559372616</v>
          </cell>
          <cell r="T65">
            <v>0.2893648704531584</v>
          </cell>
        </row>
        <row r="66">
          <cell r="B66" t="str">
            <v>CPA_S96</v>
          </cell>
          <cell r="C66" t="str">
            <v>Other personal services</v>
          </cell>
          <cell r="D66">
            <v>1.4511978304376187</v>
          </cell>
          <cell r="E66">
            <v>1.9280056076586105</v>
          </cell>
          <cell r="F66">
            <v>1.5674744616272498</v>
          </cell>
          <cell r="G66">
            <v>2.0097901539266743</v>
          </cell>
          <cell r="H66">
            <v>1.1691437258130699</v>
          </cell>
          <cell r="I66">
            <v>1.3117949548341106</v>
          </cell>
          <cell r="K66">
            <v>0.28184127871540876</v>
          </cell>
          <cell r="L66">
            <v>0.36137228439708624</v>
          </cell>
          <cell r="M66">
            <v>41.532872680156558</v>
          </cell>
          <cell r="N66">
            <v>46.600440680385482</v>
          </cell>
          <cell r="O66">
            <v>0.85100919878556369</v>
          </cell>
          <cell r="P66">
            <v>1.050185191844228</v>
          </cell>
          <cell r="Q66">
            <v>1.32163876155112</v>
          </cell>
          <cell r="R66">
            <v>1.7010079362179551</v>
          </cell>
          <cell r="S66">
            <v>0.12955910057472667</v>
          </cell>
          <cell r="T66">
            <v>0.22699786148995044</v>
          </cell>
        </row>
        <row r="67">
          <cell r="B67" t="str">
            <v>CPA_T</v>
          </cell>
          <cell r="C67" t="str">
            <v>Services of households as employers; undifferentiated goods and services produced by households for own use</v>
          </cell>
          <cell r="D67">
            <v>1</v>
          </cell>
          <cell r="E67">
            <v>2.6917599132185726</v>
          </cell>
          <cell r="F67">
            <v>1</v>
          </cell>
          <cell r="G67">
            <v>1.2821836675031004</v>
          </cell>
          <cell r="H67">
            <v>1</v>
          </cell>
          <cell r="I67">
            <v>1.2983659246815764</v>
          </cell>
          <cell r="K67">
            <v>1</v>
          </cell>
          <cell r="L67">
            <v>1.2821836675031004</v>
          </cell>
          <cell r="M67">
            <v>60.262308181507322</v>
          </cell>
          <cell r="N67">
            <v>78.242527485528882</v>
          </cell>
          <cell r="O67">
            <v>1</v>
          </cell>
          <cell r="P67">
            <v>1.7066956052941533</v>
          </cell>
          <cell r="Q67">
            <v>1</v>
          </cell>
          <cell r="R67">
            <v>2.346038367395805</v>
          </cell>
          <cell r="S67">
            <v>0</v>
          </cell>
          <cell r="T67">
            <v>0.34572210770308492</v>
          </cell>
        </row>
        <row r="68">
          <cell r="B68" t="str">
            <v>CPA_U</v>
          </cell>
          <cell r="C68" t="str">
            <v>Services provided by extraterritorial organisations and bodies</v>
          </cell>
          <cell r="D68">
            <v>1</v>
          </cell>
          <cell r="E68">
            <v>1</v>
          </cell>
          <cell r="F68">
            <v>1</v>
          </cell>
          <cell r="G68">
            <v>1</v>
          </cell>
          <cell r="H68">
            <v>1</v>
          </cell>
          <cell r="I68">
            <v>1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</row>
      </sheetData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EMPL"/>
      <sheetName val="USE_Data"/>
      <sheetName val="Sets"/>
      <sheetName val="Dimensions"/>
      <sheetName val="unit"/>
      <sheetName val="stk_flow"/>
      <sheetName val="induse"/>
      <sheetName val="prod_na"/>
      <sheetName val="SIOT_Eurostat"/>
      <sheetName val="ID_TypeI"/>
      <sheetName val="TypeI"/>
      <sheetName val="INVERSE_TypeI"/>
      <sheetName val="ID_TypeII"/>
      <sheetName val="TypeII"/>
      <sheetName val="INVERSE_TypeII"/>
      <sheetName val="Output"/>
      <sheetName val="Import"/>
      <sheetName val="Income"/>
      <sheetName val="VA"/>
      <sheetName val="Employment"/>
      <sheetName val="Multiplie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4">
          <cell r="B4" t="str">
            <v>CPA_A01</v>
          </cell>
          <cell r="C4" t="str">
            <v>Products of agriculture, hunting and related services</v>
          </cell>
          <cell r="D4">
            <v>1.7755735618476052</v>
          </cell>
          <cell r="E4">
            <v>2.0993322518252788</v>
          </cell>
          <cell r="F4">
            <v>2.912752046566609</v>
          </cell>
          <cell r="G4">
            <v>3.8914104005531529</v>
          </cell>
          <cell r="H4">
            <v>1.5337859994594532</v>
          </cell>
          <cell r="I4">
            <v>1.7832975214989</v>
          </cell>
          <cell r="K4">
            <v>0.15678092442934005</v>
          </cell>
          <cell r="L4">
            <v>0.20945789760986439</v>
          </cell>
          <cell r="M4">
            <v>16.377510993619961</v>
          </cell>
          <cell r="N4">
            <v>19.041753395543068</v>
          </cell>
          <cell r="O4">
            <v>0.70557916390823738</v>
          </cell>
          <cell r="P4">
            <v>0.85669902748879601</v>
          </cell>
          <cell r="Q4">
            <v>1.4897096049664016</v>
          </cell>
          <cell r="R4">
            <v>1.7796583221823614</v>
          </cell>
          <cell r="S4">
            <v>0.28586395688120214</v>
          </cell>
          <cell r="T4">
            <v>0.31967392964291796</v>
          </cell>
        </row>
        <row r="5">
          <cell r="B5" t="str">
            <v>CPA_A02</v>
          </cell>
          <cell r="C5" t="str">
            <v>Products of forestry, logging and related services</v>
          </cell>
          <cell r="D5">
            <v>1.2732433583365217</v>
          </cell>
          <cell r="E5">
            <v>1.6912287268935509</v>
          </cell>
          <cell r="F5">
            <v>1.3051552182497093</v>
          </cell>
          <cell r="G5">
            <v>1.7436755719114008</v>
          </cell>
          <cell r="H5">
            <v>1.2030515636747987</v>
          </cell>
          <cell r="I5">
            <v>1.4762959202032839</v>
          </cell>
          <cell r="K5">
            <v>0.20241042019544978</v>
          </cell>
          <cell r="L5">
            <v>0.27041849142544044</v>
          </cell>
          <cell r="M5">
            <v>15.144202998353522</v>
          </cell>
          <cell r="N5">
            <v>18.583846092936991</v>
          </cell>
          <cell r="O5">
            <v>0.8883605388430037</v>
          </cell>
          <cell r="P5">
            <v>1.0834623039241618</v>
          </cell>
          <cell r="Q5">
            <v>1.1694805895346345</v>
          </cell>
          <cell r="R5">
            <v>1.5438159361364758</v>
          </cell>
          <cell r="S5">
            <v>0.10376276880188669</v>
          </cell>
          <cell r="T5">
            <v>0.14741279075707578</v>
          </cell>
        </row>
        <row r="6">
          <cell r="B6" t="str">
            <v>CPA_A03</v>
          </cell>
          <cell r="C6" t="str">
            <v>Fish and other fishing products; aquaculture products; support services to fishing</v>
          </cell>
          <cell r="D6">
            <v>1.6179773412438709</v>
          </cell>
          <cell r="E6">
            <v>2.1691139979077829</v>
          </cell>
          <cell r="F6">
            <v>1.5563906191996182</v>
          </cell>
          <cell r="G6">
            <v>2.0793237962070577</v>
          </cell>
          <cell r="H6">
            <v>1.3732870735722709</v>
          </cell>
          <cell r="I6">
            <v>1.7505063514435013</v>
          </cell>
          <cell r="K6">
            <v>0.26688925175914857</v>
          </cell>
          <cell r="L6">
            <v>0.35656162745319003</v>
          </cell>
          <cell r="M6">
            <v>16.511215737160569</v>
          </cell>
          <cell r="N6">
            <v>21.046574000561591</v>
          </cell>
          <cell r="O6">
            <v>0.54523825411274185</v>
          </cell>
          <cell r="P6">
            <v>0.80249064284410987</v>
          </cell>
          <cell r="Q6">
            <v>1.1718975013925763</v>
          </cell>
          <cell r="R6">
            <v>1.6654792076362397</v>
          </cell>
          <cell r="S6">
            <v>0.44607983985129523</v>
          </cell>
          <cell r="T6">
            <v>0.50363479027154401</v>
          </cell>
        </row>
        <row r="7">
          <cell r="B7" t="str">
            <v>CPA_B</v>
          </cell>
          <cell r="C7" t="str">
            <v>Mining and quarrying</v>
          </cell>
          <cell r="D7">
            <v>1.1603801590491292</v>
          </cell>
          <cell r="E7">
            <v>1.2622129348910163</v>
          </cell>
          <cell r="F7">
            <v>2.0846025214163912</v>
          </cell>
          <cell r="G7">
            <v>2.7850101221012271</v>
          </cell>
          <cell r="H7">
            <v>3.431421417000335</v>
          </cell>
          <cell r="I7">
            <v>5.1158515887111458</v>
          </cell>
          <cell r="K7">
            <v>4.9312766662101062E-2</v>
          </cell>
          <cell r="L7">
            <v>6.5881410432840473E-2</v>
          </cell>
          <cell r="M7">
            <v>1.7071077331541926</v>
          </cell>
          <cell r="N7">
            <v>2.545099755305603</v>
          </cell>
          <cell r="O7">
            <v>0.11388372972075106</v>
          </cell>
          <cell r="P7">
            <v>0.16141590621404148</v>
          </cell>
          <cell r="Q7">
            <v>0.27762518569413219</v>
          </cell>
          <cell r="R7">
            <v>0.36882361106437039</v>
          </cell>
          <cell r="S7">
            <v>0.88275497335499697</v>
          </cell>
          <cell r="T7">
            <v>0.89338932382664527</v>
          </cell>
        </row>
        <row r="8">
          <cell r="B8" t="str">
            <v>CPA_C10-12</v>
          </cell>
          <cell r="C8" t="str">
            <v>Food, beverages and tobacco products</v>
          </cell>
          <cell r="D8">
            <v>2.4891709796372474</v>
          </cell>
          <cell r="E8">
            <v>2.9533920504162681</v>
          </cell>
          <cell r="F8">
            <v>4.0547524789599789</v>
          </cell>
          <cell r="G8">
            <v>5.41711265361314</v>
          </cell>
          <cell r="H8">
            <v>6.1038805305115815</v>
          </cell>
          <cell r="I8">
            <v>8.0480161129246497</v>
          </cell>
          <cell r="K8">
            <v>0.22480017021730386</v>
          </cell>
          <cell r="L8">
            <v>0.30033099503299276</v>
          </cell>
          <cell r="M8">
            <v>11.99379513757674</v>
          </cell>
          <cell r="N8">
            <v>15.813916415930377</v>
          </cell>
          <cell r="O8">
            <v>0.64194974222130718</v>
          </cell>
          <cell r="P8">
            <v>0.85863280605562009</v>
          </cell>
          <cell r="Q8">
            <v>2.1399371148781103</v>
          </cell>
          <cell r="R8">
            <v>2.5556797903450676</v>
          </cell>
          <cell r="S8">
            <v>0.34923386475913792</v>
          </cell>
          <cell r="T8">
            <v>0.39771226007119981</v>
          </cell>
        </row>
        <row r="9">
          <cell r="B9" t="str">
            <v>CPA_C13-15</v>
          </cell>
          <cell r="C9" t="str">
            <v>Textiles, wearing apparel, leather and related products</v>
          </cell>
          <cell r="D9">
            <v>1.557984174872489</v>
          </cell>
          <cell r="E9">
            <v>1.7767161562258023</v>
          </cell>
          <cell r="F9">
            <v>2.2905319545269154</v>
          </cell>
          <cell r="G9">
            <v>3.0601299829664526</v>
          </cell>
          <cell r="H9">
            <v>2.5392469505487312</v>
          </cell>
          <cell r="I9">
            <v>3.4801716615324345</v>
          </cell>
          <cell r="K9">
            <v>0.10592148813425914</v>
          </cell>
          <cell r="L9">
            <v>0.14151015053052077</v>
          </cell>
          <cell r="M9">
            <v>4.857520633137387</v>
          </cell>
          <cell r="N9">
            <v>6.6574878229550114</v>
          </cell>
          <cell r="O9">
            <v>0.24701906980918464</v>
          </cell>
          <cell r="P9">
            <v>0.34911593456082168</v>
          </cell>
          <cell r="Q9">
            <v>0.81087906911886809</v>
          </cell>
          <cell r="R9">
            <v>1.0067689691301123</v>
          </cell>
          <cell r="S9">
            <v>0.74710510575362055</v>
          </cell>
          <cell r="T9">
            <v>0.76994718709568888</v>
          </cell>
        </row>
        <row r="10">
          <cell r="B10" t="str">
            <v>CPA_C16</v>
          </cell>
          <cell r="C10" t="str">
            <v>Wood and of products of wood and cork, except furniture; articles of straw and plaiting materials</v>
          </cell>
          <cell r="D10">
            <v>2.1691286967192007</v>
          </cell>
          <cell r="E10">
            <v>2.7712424800532891</v>
          </cell>
          <cell r="F10">
            <v>2.6575354298402232</v>
          </cell>
          <cell r="G10">
            <v>3.5504433079735707</v>
          </cell>
          <cell r="H10">
            <v>2.8599935156590193</v>
          </cell>
          <cell r="I10">
            <v>3.9077766018190689</v>
          </cell>
          <cell r="K10">
            <v>0.29157504797562278</v>
          </cell>
          <cell r="L10">
            <v>0.38954162801861969</v>
          </cell>
          <cell r="M10">
            <v>13.524603310823059</v>
          </cell>
          <cell r="N10">
            <v>18.479457410497222</v>
          </cell>
          <cell r="O10">
            <v>0.63990676554250414</v>
          </cell>
          <cell r="P10">
            <v>0.92095359336261695</v>
          </cell>
          <cell r="Q10">
            <v>1.8182121488348224</v>
          </cell>
          <cell r="R10">
            <v>2.3574474635928784</v>
          </cell>
          <cell r="S10">
            <v>0.35091654788437748</v>
          </cell>
          <cell r="T10">
            <v>0.41379501646041089</v>
          </cell>
        </row>
        <row r="11">
          <cell r="B11" t="str">
            <v>CPA_C17</v>
          </cell>
          <cell r="C11" t="str">
            <v>Paper and paper products</v>
          </cell>
          <cell r="D11">
            <v>2.07550899668056</v>
          </cell>
          <cell r="E11">
            <v>2.5387808684358713</v>
          </cell>
          <cell r="F11">
            <v>2.8918326395860396</v>
          </cell>
          <cell r="G11">
            <v>3.8634622619556542</v>
          </cell>
          <cell r="H11">
            <v>3.7655110400173073</v>
          </cell>
          <cell r="I11">
            <v>5.3129974729058516</v>
          </cell>
          <cell r="K11">
            <v>0.22434051830675766</v>
          </cell>
          <cell r="L11">
            <v>0.29971690423613201</v>
          </cell>
          <cell r="M11">
            <v>9.2765247800861221</v>
          </cell>
          <cell r="N11">
            <v>13.08883500543914</v>
          </cell>
          <cell r="O11">
            <v>0.55768772449200577</v>
          </cell>
          <cell r="P11">
            <v>0.77392773357160838</v>
          </cell>
          <cell r="Q11">
            <v>1.6392907177255607</v>
          </cell>
          <cell r="R11">
            <v>2.0541833185911993</v>
          </cell>
          <cell r="S11">
            <v>0.43621827895499815</v>
          </cell>
          <cell r="T11">
            <v>0.48459754984467224</v>
          </cell>
        </row>
        <row r="12">
          <cell r="B12" t="str">
            <v>CPA_C18</v>
          </cell>
          <cell r="C12" t="str">
            <v>Printing and recording services</v>
          </cell>
          <cell r="D12">
            <v>2.1792840389398878</v>
          </cell>
          <cell r="E12">
            <v>3.117241283553462</v>
          </cell>
          <cell r="F12">
            <v>1.9388427638092203</v>
          </cell>
          <cell r="G12">
            <v>2.5902764037254227</v>
          </cell>
          <cell r="H12">
            <v>2.1895291949762936</v>
          </cell>
          <cell r="I12">
            <v>3.0756483745197754</v>
          </cell>
          <cell r="K12">
            <v>0.45420805197801067</v>
          </cell>
          <cell r="L12">
            <v>0.60681785103049235</v>
          </cell>
          <cell r="M12">
            <v>19.071899417152014</v>
          </cell>
          <cell r="N12">
            <v>26.790442701543128</v>
          </cell>
          <cell r="O12">
            <v>0.83234502787269871</v>
          </cell>
          <cell r="P12">
            <v>1.2701524913887308</v>
          </cell>
          <cell r="Q12">
            <v>2.0215969874361845</v>
          </cell>
          <cell r="R12">
            <v>2.8616037835406392</v>
          </cell>
          <cell r="S12">
            <v>0.15768705150370327</v>
          </cell>
          <cell r="T12">
            <v>0.25563750001282387</v>
          </cell>
        </row>
        <row r="13">
          <cell r="B13" t="str">
            <v>CPA_C19</v>
          </cell>
          <cell r="C13" t="str">
            <v>Coke and refined petroleum products</v>
          </cell>
          <cell r="D13">
            <v>1.9490816246621949</v>
          </cell>
          <cell r="E13">
            <v>2.0780739258309522</v>
          </cell>
          <cell r="F13">
            <v>31.001465885772973</v>
          </cell>
          <cell r="G13">
            <v>41.417678144795659</v>
          </cell>
          <cell r="H13">
            <v>47.165106813124339</v>
          </cell>
          <cell r="I13">
            <v>68.310330089998857</v>
          </cell>
          <cell r="K13">
            <v>6.2464832134392252E-2</v>
          </cell>
          <cell r="L13">
            <v>8.3452450998397071E-2</v>
          </cell>
          <cell r="M13">
            <v>2.3676889060657378</v>
          </cell>
          <cell r="N13">
            <v>3.4291793584738186</v>
          </cell>
          <cell r="O13">
            <v>0.18228313635589916</v>
          </cell>
          <cell r="P13">
            <v>0.24249248226383321</v>
          </cell>
          <cell r="Q13">
            <v>1.1532076204404953</v>
          </cell>
          <cell r="R13">
            <v>1.2687293142588008</v>
          </cell>
          <cell r="S13">
            <v>0.79587400422169974</v>
          </cell>
          <cell r="T13">
            <v>0.80934461157215321</v>
          </cell>
        </row>
        <row r="14">
          <cell r="B14" t="str">
            <v>CPA_C20</v>
          </cell>
          <cell r="C14" t="str">
            <v>Chemicals and chemical products</v>
          </cell>
          <cell r="D14">
            <v>2.0464561753101287</v>
          </cell>
          <cell r="E14">
            <v>2.4362047978795967</v>
          </cell>
          <cell r="F14">
            <v>3.1205353045718924</v>
          </cell>
          <cell r="G14">
            <v>4.1690069547176858</v>
          </cell>
          <cell r="H14">
            <v>5.1146136641748887</v>
          </cell>
          <cell r="I14">
            <v>7.5056905573079495</v>
          </cell>
          <cell r="K14">
            <v>0.18873670802694639</v>
          </cell>
          <cell r="L14">
            <v>0.25215053558985717</v>
          </cell>
          <cell r="M14">
            <v>6.860506542143173</v>
          </cell>
          <cell r="N14">
            <v>10.067786650708928</v>
          </cell>
          <cell r="O14">
            <v>0.43749172204082126</v>
          </cell>
          <cell r="P14">
            <v>0.61941350668070194</v>
          </cell>
          <cell r="Q14">
            <v>1.4903238844217535</v>
          </cell>
          <cell r="R14">
            <v>1.8393712355785581</v>
          </cell>
          <cell r="S14">
            <v>0.55613229088837579</v>
          </cell>
          <cell r="T14">
            <v>0.59683356230103934</v>
          </cell>
        </row>
        <row r="15">
          <cell r="B15" t="str">
            <v>CPA_C21</v>
          </cell>
          <cell r="C15" t="str">
            <v>Basic pharmaceutical products and pharmaceutical preparations</v>
          </cell>
          <cell r="D15">
            <v>1.4549113720337381</v>
          </cell>
          <cell r="E15">
            <v>1.6814485782679141</v>
          </cell>
          <cell r="F15">
            <v>2.4224893660518507</v>
          </cell>
          <cell r="G15">
            <v>3.2364238917608832</v>
          </cell>
          <cell r="H15">
            <v>4.185253502312098</v>
          </cell>
          <cell r="I15">
            <v>6.3071016219523042</v>
          </cell>
          <cell r="K15">
            <v>0.10970118705843307</v>
          </cell>
          <cell r="L15">
            <v>0.14655979412164874</v>
          </cell>
          <cell r="M15">
            <v>3.6770481457716406</v>
          </cell>
          <cell r="N15">
            <v>5.5412453060205609</v>
          </cell>
          <cell r="O15">
            <v>0.30035741010409145</v>
          </cell>
          <cell r="P15">
            <v>0.40609749604399348</v>
          </cell>
          <cell r="Q15">
            <v>0.7584021127151267</v>
          </cell>
          <cell r="R15">
            <v>0.96128214152243352</v>
          </cell>
          <cell r="S15">
            <v>0.69650925931861163</v>
          </cell>
          <cell r="T15">
            <v>0.72016643674548098</v>
          </cell>
        </row>
        <row r="16">
          <cell r="B16" t="str">
            <v>CPA_C22</v>
          </cell>
          <cell r="C16" t="str">
            <v>Rubber and plastic products</v>
          </cell>
          <cell r="D16">
            <v>1.9322217181580397</v>
          </cell>
          <cell r="E16">
            <v>2.3514464005840119</v>
          </cell>
          <cell r="F16">
            <v>2.573395012444232</v>
          </cell>
          <cell r="G16">
            <v>3.4380324710306862</v>
          </cell>
          <cell r="H16">
            <v>3.1637424344552638</v>
          </cell>
          <cell r="I16">
            <v>4.4987157648734568</v>
          </cell>
          <cell r="K16">
            <v>0.20301056091767899</v>
          </cell>
          <cell r="L16">
            <v>0.27122027400457588</v>
          </cell>
          <cell r="M16">
            <v>8.1757513775707054</v>
          </cell>
          <cell r="N16">
            <v>11.625592909018239</v>
          </cell>
          <cell r="O16">
            <v>0.48151171993230502</v>
          </cell>
          <cell r="P16">
            <v>0.6771919557961964</v>
          </cell>
          <cell r="Q16">
            <v>1.4223754738784933</v>
          </cell>
          <cell r="R16">
            <v>1.797820713365534</v>
          </cell>
          <cell r="S16">
            <v>0.5098462442795475</v>
          </cell>
          <cell r="T16">
            <v>0.55362568721847916</v>
          </cell>
        </row>
        <row r="17">
          <cell r="B17" t="str">
            <v>CPA_C23</v>
          </cell>
          <cell r="C17" t="str">
            <v>Other non-metallic mineral products</v>
          </cell>
          <cell r="D17">
            <v>2.156471571781708</v>
          </cell>
          <cell r="E17">
            <v>2.7248788084631519</v>
          </cell>
          <cell r="F17">
            <v>2.3579661742949831</v>
          </cell>
          <cell r="G17">
            <v>3.1502214909161155</v>
          </cell>
          <cell r="H17">
            <v>2.6593376506698996</v>
          </cell>
          <cell r="I17">
            <v>3.7925390743177125</v>
          </cell>
          <cell r="K17">
            <v>0.27525257167734507</v>
          </cell>
          <cell r="L17">
            <v>0.36773494725265099</v>
          </cell>
          <cell r="M17">
            <v>10.976863689269184</v>
          </cell>
          <cell r="N17">
            <v>15.654343270222126</v>
          </cell>
          <cell r="O17">
            <v>0.6632451081617966</v>
          </cell>
          <cell r="P17">
            <v>0.9285588332433532</v>
          </cell>
          <cell r="Q17">
            <v>1.8254657535666736</v>
          </cell>
          <cell r="R17">
            <v>2.3345144810106158</v>
          </cell>
          <cell r="S17">
            <v>0.33100581821503489</v>
          </cell>
          <cell r="T17">
            <v>0.39036432745253724</v>
          </cell>
        </row>
        <row r="18">
          <cell r="B18" t="str">
            <v>CPA_C24</v>
          </cell>
          <cell r="C18" t="str">
            <v>Basic metals</v>
          </cell>
          <cell r="D18">
            <v>2.2699457742256319</v>
          </cell>
          <cell r="E18">
            <v>2.6901943577213099</v>
          </cell>
          <cell r="F18">
            <v>3.9646871712152381</v>
          </cell>
          <cell r="G18">
            <v>5.296786216730184</v>
          </cell>
          <cell r="H18">
            <v>7.6731007335682389</v>
          </cell>
          <cell r="I18">
            <v>11.27898033434067</v>
          </cell>
          <cell r="K18">
            <v>0.20350638747369576</v>
          </cell>
          <cell r="L18">
            <v>0.27188269380073732</v>
          </cell>
          <cell r="M18">
            <v>7.3589904293876813</v>
          </cell>
          <cell r="N18">
            <v>10.817257744388597</v>
          </cell>
          <cell r="O18">
            <v>0.5076849839734624</v>
          </cell>
          <cell r="P18">
            <v>0.70384314303992235</v>
          </cell>
          <cell r="Q18">
            <v>1.7887867169567158</v>
          </cell>
          <cell r="R18">
            <v>2.1651489319903834</v>
          </cell>
          <cell r="S18">
            <v>0.48115905726891556</v>
          </cell>
          <cell r="T18">
            <v>0.52504542573092672</v>
          </cell>
        </row>
        <row r="19">
          <cell r="B19" t="str">
            <v>CPA_C25</v>
          </cell>
          <cell r="C19" t="str">
            <v>Fabricated metal products, except machinery and equipment</v>
          </cell>
          <cell r="D19">
            <v>2.2476756731510594</v>
          </cell>
          <cell r="E19">
            <v>2.8643814135021919</v>
          </cell>
          <cell r="F19">
            <v>2.0594005136042322</v>
          </cell>
          <cell r="G19">
            <v>2.7513404675109365</v>
          </cell>
          <cell r="H19">
            <v>2.0909227343348844</v>
          </cell>
          <cell r="I19">
            <v>2.9536619704134486</v>
          </cell>
          <cell r="K19">
            <v>0.29864123826235656</v>
          </cell>
          <cell r="L19">
            <v>0.3989819943575586</v>
          </cell>
          <cell r="M19">
            <v>12.299535995174379</v>
          </cell>
          <cell r="N19">
            <v>17.374468757801289</v>
          </cell>
          <cell r="O19">
            <v>0.5811546209822509</v>
          </cell>
          <cell r="P19">
            <v>0.86901249240382361</v>
          </cell>
          <cell r="Q19">
            <v>1.8378092698330442</v>
          </cell>
          <cell r="R19">
            <v>2.3901127101727</v>
          </cell>
          <cell r="S19">
            <v>0.40986640331801383</v>
          </cell>
          <cell r="T19">
            <v>0.47426870332949195</v>
          </cell>
        </row>
        <row r="20">
          <cell r="B20" t="str">
            <v>CPA_C26</v>
          </cell>
          <cell r="C20" t="str">
            <v>Computer, electronic and optical products</v>
          </cell>
          <cell r="D20">
            <v>1.2514976254822956</v>
          </cell>
          <cell r="E20">
            <v>1.446648820671234</v>
          </cell>
          <cell r="F20">
            <v>1.6746034022691321</v>
          </cell>
          <cell r="G20">
            <v>2.2372550056477238</v>
          </cell>
          <cell r="H20">
            <v>2.674895276265524</v>
          </cell>
          <cell r="I20">
            <v>4.1876619242917101</v>
          </cell>
          <cell r="K20">
            <v>9.4502435710133836E-2</v>
          </cell>
          <cell r="L20">
            <v>0.12625439972945907</v>
          </cell>
          <cell r="M20">
            <v>2.8396077969209537</v>
          </cell>
          <cell r="N20">
            <v>4.4455263563399976</v>
          </cell>
          <cell r="O20">
            <v>0.15126055989760323</v>
          </cell>
          <cell r="P20">
            <v>0.24235069247927657</v>
          </cell>
          <cell r="Q20">
            <v>0.40471782451025456</v>
          </cell>
          <cell r="R20">
            <v>0.57948946913266131</v>
          </cell>
          <cell r="S20">
            <v>0.84677980097204109</v>
          </cell>
          <cell r="T20">
            <v>0.86715935153857304</v>
          </cell>
        </row>
        <row r="21">
          <cell r="B21" t="str">
            <v>CPA_C27</v>
          </cell>
          <cell r="C21" t="str">
            <v>Electrical equipment</v>
          </cell>
          <cell r="D21">
            <v>1.8504281219703576</v>
          </cell>
          <cell r="E21">
            <v>2.1886658016831015</v>
          </cell>
          <cell r="F21">
            <v>2.9502027140220766</v>
          </cell>
          <cell r="G21">
            <v>3.941444153689007</v>
          </cell>
          <cell r="H21">
            <v>3.7570651756567175</v>
          </cell>
          <cell r="I21">
            <v>5.3915138498919593</v>
          </cell>
          <cell r="K21">
            <v>0.16379241003803025</v>
          </cell>
          <cell r="L21">
            <v>0.21882517899351239</v>
          </cell>
          <cell r="M21">
            <v>6.3981104065531813</v>
          </cell>
          <cell r="N21">
            <v>9.1815018524504826</v>
          </cell>
          <cell r="O21">
            <v>0.38272456789400633</v>
          </cell>
          <cell r="P21">
            <v>0.54060274567980982</v>
          </cell>
          <cell r="Q21">
            <v>1.2395385188159151</v>
          </cell>
          <cell r="R21">
            <v>1.5424541914533809</v>
          </cell>
          <cell r="S21">
            <v>0.61088960315444318</v>
          </cell>
          <cell r="T21">
            <v>0.64621161022971985</v>
          </cell>
        </row>
        <row r="22">
          <cell r="B22" t="str">
            <v>CPA_C28</v>
          </cell>
          <cell r="C22" t="str">
            <v>Machinery and equipment n.e.c.</v>
          </cell>
          <cell r="D22">
            <v>1.7806193947662643</v>
          </cell>
          <cell r="E22">
            <v>2.2250174500795095</v>
          </cell>
          <cell r="F22">
            <v>1.9662085064071249</v>
          </cell>
          <cell r="G22">
            <v>2.6268367884275361</v>
          </cell>
          <cell r="H22">
            <v>2.8201272808556705</v>
          </cell>
          <cell r="I22">
            <v>4.3132011976386826</v>
          </cell>
          <cell r="K22">
            <v>0.21520082729336532</v>
          </cell>
          <cell r="L22">
            <v>0.2875063596725187</v>
          </cell>
          <cell r="M22">
            <v>6.9073562058869786</v>
          </cell>
          <cell r="N22">
            <v>10.564351921984564</v>
          </cell>
          <cell r="O22">
            <v>0.41747093139258729</v>
          </cell>
          <cell r="P22">
            <v>0.62490126630972598</v>
          </cell>
          <cell r="Q22">
            <v>1.2038880956178455</v>
          </cell>
          <cell r="R22">
            <v>1.6018778641093965</v>
          </cell>
          <cell r="S22">
            <v>0.57673129914841892</v>
          </cell>
          <cell r="T22">
            <v>0.62313958597011332</v>
          </cell>
        </row>
        <row r="23">
          <cell r="B23" t="str">
            <v>CPA_C29</v>
          </cell>
          <cell r="C23" t="str">
            <v>Motor vehicles, trailers and semi-trailers</v>
          </cell>
          <cell r="D23">
            <v>1.9826014148935467</v>
          </cell>
          <cell r="E23">
            <v>2.3196313257340559</v>
          </cell>
          <cell r="F23">
            <v>3.1939653334317653</v>
          </cell>
          <cell r="G23">
            <v>4.2671088094069765</v>
          </cell>
          <cell r="H23">
            <v>4.2827140765251386</v>
          </cell>
          <cell r="I23">
            <v>6.1993197145153456</v>
          </cell>
          <cell r="K23">
            <v>0.16320754505634055</v>
          </cell>
          <cell r="L23">
            <v>0.21804380466563225</v>
          </cell>
          <cell r="M23">
            <v>6.1973648818414322</v>
          </cell>
          <cell r="N23">
            <v>8.9708174777843226</v>
          </cell>
          <cell r="O23">
            <v>0.33888565464540354</v>
          </cell>
          <cell r="P23">
            <v>0.49620008581108921</v>
          </cell>
          <cell r="Q23">
            <v>1.3276797437741437</v>
          </cell>
          <cell r="R23">
            <v>1.6295137742934585</v>
          </cell>
          <cell r="S23">
            <v>0.65492167111940292</v>
          </cell>
          <cell r="T23">
            <v>0.69011755144059694</v>
          </cell>
        </row>
        <row r="24">
          <cell r="B24" t="str">
            <v>CPA_C30</v>
          </cell>
          <cell r="C24" t="str">
            <v>Other transport equipment</v>
          </cell>
          <cell r="D24">
            <v>2.0884992338246557</v>
          </cell>
          <cell r="E24">
            <v>2.6542011501824496</v>
          </cell>
          <cell r="F24">
            <v>2.4250323123661088</v>
          </cell>
          <cell r="G24">
            <v>3.2398212450464197</v>
          </cell>
          <cell r="H24">
            <v>4.0967776212408156</v>
          </cell>
          <cell r="I24">
            <v>6.1850513517140699</v>
          </cell>
          <cell r="K24">
            <v>0.27394251380291806</v>
          </cell>
          <cell r="L24">
            <v>0.36598472177641062</v>
          </cell>
          <cell r="M24">
            <v>9.1326101063479861</v>
          </cell>
          <cell r="N24">
            <v>13.787827337778964</v>
          </cell>
          <cell r="O24">
            <v>0.52779410181928266</v>
          </cell>
          <cell r="P24">
            <v>0.79184507272339966</v>
          </cell>
          <cell r="Q24">
            <v>1.6242296820485751</v>
          </cell>
          <cell r="R24">
            <v>2.1308556045399905</v>
          </cell>
          <cell r="S24">
            <v>0.46426955177608137</v>
          </cell>
          <cell r="T24">
            <v>0.52334554564245783</v>
          </cell>
        </row>
        <row r="25">
          <cell r="B25" t="str">
            <v>CPA_C31_32</v>
          </cell>
          <cell r="C25" t="str">
            <v>Furniture and other manufactured goods</v>
          </cell>
          <cell r="D25">
            <v>1.6396278478568556</v>
          </cell>
          <cell r="E25">
            <v>1.9988505105418197</v>
          </cell>
          <cell r="F25">
            <v>2.2081817683241685</v>
          </cell>
          <cell r="G25">
            <v>2.9501108787125934</v>
          </cell>
          <cell r="H25">
            <v>2.268660827661741</v>
          </cell>
          <cell r="I25">
            <v>3.1323171760914232</v>
          </cell>
          <cell r="K25">
            <v>0.17395443852210096</v>
          </cell>
          <cell r="L25">
            <v>0.23240155717518532</v>
          </cell>
          <cell r="M25">
            <v>7.7650567136855706</v>
          </cell>
          <cell r="N25">
            <v>10.721135667807218</v>
          </cell>
          <cell r="O25">
            <v>0.43982974998966207</v>
          </cell>
          <cell r="P25">
            <v>0.60750302474790829</v>
          </cell>
          <cell r="Q25">
            <v>1.0863290348554406</v>
          </cell>
          <cell r="R25">
            <v>1.4080382382364793</v>
          </cell>
          <cell r="S25">
            <v>0.5532988130014147</v>
          </cell>
          <cell r="T25">
            <v>0.59081227230533984</v>
          </cell>
        </row>
        <row r="26">
          <cell r="B26" t="str">
            <v>CPA_C33</v>
          </cell>
          <cell r="C26" t="str">
            <v>Repair and installation services of machinery and equipment</v>
          </cell>
          <cell r="D26">
            <v>1.8531899258547198</v>
          </cell>
          <cell r="E26">
            <v>2.5270728241988967</v>
          </cell>
          <cell r="F26">
            <v>1.7342913837643075</v>
          </cell>
          <cell r="G26">
            <v>2.3169976092971249</v>
          </cell>
          <cell r="H26">
            <v>1.8218715605010336</v>
          </cell>
          <cell r="I26">
            <v>2.5812324806433153</v>
          </cell>
          <cell r="K26">
            <v>0.32632941456122311</v>
          </cell>
          <cell r="L26">
            <v>0.43597314756909378</v>
          </cell>
          <cell r="M26">
            <v>13.304735668115658</v>
          </cell>
          <cell r="N26">
            <v>18.850184940297989</v>
          </cell>
          <cell r="O26">
            <v>0.86983741502566303</v>
          </cell>
          <cell r="P26">
            <v>1.1843836953867106</v>
          </cell>
          <cell r="Q26">
            <v>1.7295090606503589</v>
          </cell>
          <cell r="R26">
            <v>2.3330186743757562</v>
          </cell>
          <cell r="S26">
            <v>0.12368086520436113</v>
          </cell>
          <cell r="T26">
            <v>0.19405414982314195</v>
          </cell>
        </row>
        <row r="27">
          <cell r="B27" t="str">
            <v>CPA_D</v>
          </cell>
          <cell r="C27" t="str">
            <v>Electricity, gas, steam and air conditioning</v>
          </cell>
          <cell r="D27">
            <v>2.5244792975179942</v>
          </cell>
          <cell r="E27">
            <v>2.9346493439062642</v>
          </cell>
          <cell r="F27">
            <v>4.2931954893524482</v>
          </cell>
          <cell r="G27">
            <v>5.735670359777723</v>
          </cell>
          <cell r="H27">
            <v>14.284789155968094</v>
          </cell>
          <cell r="I27">
            <v>21.42712487008443</v>
          </cell>
          <cell r="K27">
            <v>0.19862583163532302</v>
          </cell>
          <cell r="L27">
            <v>0.26536231532488597</v>
          </cell>
          <cell r="M27">
            <v>6.750715700991238</v>
          </cell>
          <cell r="N27">
            <v>10.126045733558875</v>
          </cell>
          <cell r="O27">
            <v>0.77634955567652153</v>
          </cell>
          <cell r="P27">
            <v>0.96780338648891095</v>
          </cell>
          <cell r="Q27">
            <v>2.2380543078885022</v>
          </cell>
          <cell r="R27">
            <v>2.605390482861567</v>
          </cell>
          <cell r="S27">
            <v>0.28642498962949142</v>
          </cell>
          <cell r="T27">
            <v>0.32925886104469648</v>
          </cell>
        </row>
        <row r="28">
          <cell r="B28" t="str">
            <v>CPA_E36</v>
          </cell>
          <cell r="C28" t="str">
            <v>Natural water; water treatment and supply services</v>
          </cell>
          <cell r="D28">
            <v>1.9139515660687696</v>
          </cell>
          <cell r="E28">
            <v>2.5949469726785406</v>
          </cell>
          <cell r="F28">
            <v>1.9295065279677353</v>
          </cell>
          <cell r="G28">
            <v>2.5778032770484045</v>
          </cell>
          <cell r="H28">
            <v>2.3335533832844662</v>
          </cell>
          <cell r="I28">
            <v>3.361726683524668</v>
          </cell>
          <cell r="K28">
            <v>0.32977366379810946</v>
          </cell>
          <cell r="L28">
            <v>0.44057463341074549</v>
          </cell>
          <cell r="M28">
            <v>12.718851682016837</v>
          </cell>
          <cell r="N28">
            <v>18.322830490831922</v>
          </cell>
          <cell r="O28">
            <v>0.84719079079093873</v>
          </cell>
          <cell r="P28">
            <v>1.1650569551028582</v>
          </cell>
          <cell r="Q28">
            <v>1.7828101607397768</v>
          </cell>
          <cell r="R28">
            <v>2.3926895267270796</v>
          </cell>
          <cell r="S28">
            <v>0.13114140532899227</v>
          </cell>
          <cell r="T28">
            <v>0.20225744595146147</v>
          </cell>
        </row>
        <row r="29">
          <cell r="B29" t="str">
            <v>CPA_E37-39</v>
          </cell>
          <cell r="C29" t="str">
            <v>Sewerage services; sewage sludge; waste collection, treatment and disposal services; materials recovery services; remediation services and other waste management services</v>
          </cell>
          <cell r="D29">
            <v>2.0638468907215812</v>
          </cell>
          <cell r="E29">
            <v>2.675517995051794</v>
          </cell>
          <cell r="F29">
            <v>2.204814385186713</v>
          </cell>
          <cell r="G29">
            <v>2.94561208528485</v>
          </cell>
          <cell r="H29">
            <v>2.0993429529807699</v>
          </cell>
          <cell r="I29">
            <v>2.8615968941437671</v>
          </cell>
          <cell r="K29">
            <v>0.29620320365831221</v>
          </cell>
          <cell r="L29">
            <v>0.39572480216838168</v>
          </cell>
          <cell r="M29">
            <v>13.86289646006367</v>
          </cell>
          <cell r="N29">
            <v>18.896398703046117</v>
          </cell>
          <cell r="O29">
            <v>0.6644659109063995</v>
          </cell>
          <cell r="P29">
            <v>0.94997378051423842</v>
          </cell>
          <cell r="Q29">
            <v>1.7677637508218682</v>
          </cell>
          <cell r="R29">
            <v>2.3155583198907141</v>
          </cell>
          <cell r="S29">
            <v>0.29608313989971308</v>
          </cell>
          <cell r="T29">
            <v>0.35995967516107991</v>
          </cell>
        </row>
        <row r="30">
          <cell r="B30" t="str">
            <v>CPA_F</v>
          </cell>
          <cell r="C30" t="str">
            <v>Constructions and construction works</v>
          </cell>
          <cell r="D30">
            <v>2.1705460894494055</v>
          </cell>
          <cell r="E30">
            <v>2.8904127657188834</v>
          </cell>
          <cell r="F30">
            <v>2.0499797181300088</v>
          </cell>
          <cell r="G30">
            <v>2.7387543699290662</v>
          </cell>
          <cell r="H30">
            <v>1.9819395218270002</v>
          </cell>
          <cell r="I30">
            <v>2.715504454936708</v>
          </cell>
          <cell r="K30">
            <v>0.34859716963639664</v>
          </cell>
          <cell r="L30">
            <v>0.46572266703081466</v>
          </cell>
          <cell r="M30">
            <v>16.00501948740084</v>
          </cell>
          <cell r="N30">
            <v>21.928873833305342</v>
          </cell>
          <cell r="O30">
            <v>0.83186057134076064</v>
          </cell>
          <cell r="P30">
            <v>1.1678705605136677</v>
          </cell>
          <cell r="Q30">
            <v>2.0153919266738818</v>
          </cell>
          <cell r="R30">
            <v>2.6600832533074446</v>
          </cell>
          <cell r="S30">
            <v>0.15515416277552344</v>
          </cell>
          <cell r="T30">
            <v>0.23032951241143881</v>
          </cell>
        </row>
        <row r="31">
          <cell r="B31" t="str">
            <v>CPA_G45</v>
          </cell>
          <cell r="C31" t="str">
            <v>Wholesale and retail trade and repair services of motor vehicles and motorcycles</v>
          </cell>
          <cell r="D31">
            <v>1.8575485776150298</v>
          </cell>
          <cell r="E31">
            <v>2.6527743109231197</v>
          </cell>
          <cell r="F31">
            <v>1.5937288327336923</v>
          </cell>
          <cell r="G31">
            <v>2.1292073119206036</v>
          </cell>
          <cell r="H31">
            <v>1.5769716759876029</v>
          </cell>
          <cell r="I31">
            <v>2.1644758964500266</v>
          </cell>
          <cell r="K31">
            <v>0.38508997428498115</v>
          </cell>
          <cell r="L31">
            <v>0.514476724116535</v>
          </cell>
          <cell r="M31">
            <v>17.565302335241174</v>
          </cell>
          <cell r="N31">
            <v>24.109293843008608</v>
          </cell>
          <cell r="O31">
            <v>0.85743128738660501</v>
          </cell>
          <cell r="P31">
            <v>1.2286163954729838</v>
          </cell>
          <cell r="Q31">
            <v>1.7337458905458898</v>
          </cell>
          <cell r="R31">
            <v>2.445926562161842</v>
          </cell>
          <cell r="S31">
            <v>0.12380268706913901</v>
          </cell>
          <cell r="T31">
            <v>0.2068477487612766</v>
          </cell>
        </row>
        <row r="32">
          <cell r="B32" t="str">
            <v>CPA_G46</v>
          </cell>
          <cell r="C32" t="str">
            <v>Wholesale trade services, except of motor vehicles and motorcycles</v>
          </cell>
          <cell r="D32">
            <v>1.8612038834189906</v>
          </cell>
          <cell r="E32">
            <v>2.7088583801416486</v>
          </cell>
          <cell r="F32">
            <v>1.6447847400572895</v>
          </cell>
          <cell r="G32">
            <v>2.1974175425177846</v>
          </cell>
          <cell r="H32">
            <v>1.6952234013934437</v>
          </cell>
          <cell r="I32">
            <v>2.3365985750868825</v>
          </cell>
          <cell r="K32">
            <v>0.41047872908686805</v>
          </cell>
          <cell r="L32">
            <v>0.54839587099675535</v>
          </cell>
          <cell r="M32">
            <v>18.43681787696493</v>
          </cell>
          <cell r="N32">
            <v>25.412250883890625</v>
          </cell>
          <cell r="O32">
            <v>0.89432845773268432</v>
          </cell>
          <cell r="P32">
            <v>1.2899855809963348</v>
          </cell>
          <cell r="Q32">
            <v>1.7699731735399791</v>
          </cell>
          <cell r="R32">
            <v>2.5291074966496465</v>
          </cell>
          <cell r="S32">
            <v>9.123070987901126E-2</v>
          </cell>
          <cell r="T32">
            <v>0.17975088349200344</v>
          </cell>
        </row>
        <row r="33">
          <cell r="B33" t="str">
            <v>CPA_G47</v>
          </cell>
          <cell r="C33" t="str">
            <v>Retail trade services, except of motor vehicles and motorcycles</v>
          </cell>
          <cell r="D33">
            <v>1.5768613537191356</v>
          </cell>
          <cell r="E33">
            <v>2.4679830980933617</v>
          </cell>
          <cell r="F33">
            <v>1.3123659218294266</v>
          </cell>
          <cell r="G33">
            <v>1.7533090067032497</v>
          </cell>
          <cell r="H33">
            <v>1.1970356017582631</v>
          </cell>
          <cell r="I33">
            <v>1.4879773801167351</v>
          </cell>
          <cell r="K33">
            <v>0.43152784832342567</v>
          </cell>
          <cell r="L33">
            <v>0.57651730399555023</v>
          </cell>
          <cell r="M33">
            <v>30.171042803619027</v>
          </cell>
          <cell r="N33">
            <v>37.504172106808447</v>
          </cell>
          <cell r="O33">
            <v>0.9461813035283857</v>
          </cell>
          <cell r="P33">
            <v>1.3621275023865167</v>
          </cell>
          <cell r="Q33">
            <v>1.5313682417439261</v>
          </cell>
          <cell r="R33">
            <v>2.3294305476000945</v>
          </cell>
          <cell r="S33">
            <v>4.549311197520902E-2</v>
          </cell>
          <cell r="T33">
            <v>0.13855255049326856</v>
          </cell>
        </row>
        <row r="34">
          <cell r="B34" t="str">
            <v>CPA_H49</v>
          </cell>
          <cell r="C34" t="str">
            <v>Land transport services and transport services via pipelines</v>
          </cell>
          <cell r="D34">
            <v>1.8475172154241273</v>
          </cell>
          <cell r="E34">
            <v>2.5136664760209904</v>
          </cell>
          <cell r="F34">
            <v>1.7520313472725297</v>
          </cell>
          <cell r="G34">
            <v>2.3406980401603388</v>
          </cell>
          <cell r="H34">
            <v>1.577816098999586</v>
          </cell>
          <cell r="I34">
            <v>2.1201948858904749</v>
          </cell>
          <cell r="K34">
            <v>0.32258438187867394</v>
          </cell>
          <cell r="L34">
            <v>0.43096981776336579</v>
          </cell>
          <cell r="M34">
            <v>15.9469465864508</v>
          </cell>
          <cell r="N34">
            <v>21.428754985830842</v>
          </cell>
          <cell r="O34">
            <v>0.80150905916336646</v>
          </cell>
          <cell r="P34">
            <v>1.1124455328457548</v>
          </cell>
          <cell r="Q34">
            <v>1.7057720456429137</v>
          </cell>
          <cell r="R34">
            <v>2.3023556418939961</v>
          </cell>
          <cell r="S34">
            <v>0.14174516978121368</v>
          </cell>
          <cell r="T34">
            <v>0.21131083412699517</v>
          </cell>
        </row>
        <row r="35">
          <cell r="B35" t="str">
            <v>CPA_H50</v>
          </cell>
          <cell r="C35" t="str">
            <v>Water transport services</v>
          </cell>
          <cell r="D35">
            <v>2.2460959956484099</v>
          </cell>
          <cell r="E35">
            <v>2.9172687554655408</v>
          </cell>
          <cell r="F35">
            <v>2.5267806971796691</v>
          </cell>
          <cell r="G35">
            <v>3.3757561672687548</v>
          </cell>
          <cell r="H35">
            <v>4.271599903969447</v>
          </cell>
          <cell r="I35">
            <v>6.3885146788804628</v>
          </cell>
          <cell r="K35">
            <v>0.32501702346020966</v>
          </cell>
          <cell r="L35">
            <v>0.43421980492322898</v>
          </cell>
          <cell r="M35">
            <v>11.144839481194158</v>
          </cell>
          <cell r="N35">
            <v>16.667986754380415</v>
          </cell>
          <cell r="O35">
            <v>0.838678544294155</v>
          </cell>
          <cell r="P35">
            <v>1.1519598214995492</v>
          </cell>
          <cell r="Q35">
            <v>2.097021514001034</v>
          </cell>
          <cell r="R35">
            <v>2.6981040077332987</v>
          </cell>
          <cell r="S35">
            <v>0.14907448164737619</v>
          </cell>
          <cell r="T35">
            <v>0.21916474773224121</v>
          </cell>
        </row>
        <row r="36">
          <cell r="B36" t="str">
            <v>CPA_H51</v>
          </cell>
          <cell r="C36" t="str">
            <v>Air transport services</v>
          </cell>
          <cell r="D36">
            <v>2.2768595274764243</v>
          </cell>
          <cell r="E36">
            <v>2.8970169574644413</v>
          </cell>
          <cell r="F36">
            <v>2.399586160630641</v>
          </cell>
          <cell r="G36">
            <v>3.2058254163818503</v>
          </cell>
          <cell r="H36">
            <v>4.4499915272775414</v>
          </cell>
          <cell r="I36">
            <v>6.8858628605928951</v>
          </cell>
          <cell r="K36">
            <v>0.30031272727212155</v>
          </cell>
          <cell r="L36">
            <v>0.40121508856297766</v>
          </cell>
          <cell r="M36">
            <v>9.3230731706713659</v>
          </cell>
          <cell r="N36">
            <v>14.426410229996845</v>
          </cell>
          <cell r="O36">
            <v>0.65085544795907091</v>
          </cell>
          <cell r="P36">
            <v>0.94032445410287835</v>
          </cell>
          <cell r="Q36">
            <v>1.9406356625125591</v>
          </cell>
          <cell r="R36">
            <v>2.4960303341100101</v>
          </cell>
          <cell r="S36">
            <v>0.33622386496386492</v>
          </cell>
          <cell r="T36">
            <v>0.40098662335443069</v>
          </cell>
        </row>
        <row r="37">
          <cell r="B37" t="str">
            <v>CPA_H52</v>
          </cell>
          <cell r="C37" t="str">
            <v>Warehousing and support services for transportation</v>
          </cell>
          <cell r="D37">
            <v>2.0118549891373374</v>
          </cell>
          <cell r="E37">
            <v>2.7183009238403111</v>
          </cell>
          <cell r="F37">
            <v>2.0576042883858312</v>
          </cell>
          <cell r="G37">
            <v>2.7489407268584989</v>
          </cell>
          <cell r="H37">
            <v>2.4203329951004124</v>
          </cell>
          <cell r="I37">
            <v>3.4747233494472556</v>
          </cell>
          <cell r="K37">
            <v>0.34209814324896898</v>
          </cell>
          <cell r="L37">
            <v>0.45704002653372361</v>
          </cell>
          <cell r="M37">
            <v>13.344580600262566</v>
          </cell>
          <cell r="N37">
            <v>19.157994331432693</v>
          </cell>
          <cell r="O37">
            <v>0.86820933402067979</v>
          </cell>
          <cell r="P37">
            <v>1.1979549642822631</v>
          </cell>
          <cell r="Q37">
            <v>1.8973028471079523</v>
          </cell>
          <cell r="R37">
            <v>2.5299749541135781</v>
          </cell>
          <cell r="S37">
            <v>0.11455214202938444</v>
          </cell>
          <cell r="T37">
            <v>0.18832596972673254</v>
          </cell>
        </row>
        <row r="38">
          <cell r="B38" t="str">
            <v>CPA_H53</v>
          </cell>
          <cell r="C38" t="str">
            <v>Postal and courier services</v>
          </cell>
          <cell r="D38">
            <v>1.8327554226228142</v>
          </cell>
          <cell r="E38">
            <v>2.8972908909755004</v>
          </cell>
          <cell r="F38">
            <v>1.6305853220230988</v>
          </cell>
          <cell r="G38">
            <v>2.1784472483984545</v>
          </cell>
          <cell r="H38">
            <v>1.6182469805066448</v>
          </cell>
          <cell r="I38">
            <v>2.1884483384714897</v>
          </cell>
          <cell r="K38">
            <v>0.51550386130998671</v>
          </cell>
          <cell r="L38">
            <v>0.68870849813378288</v>
          </cell>
          <cell r="M38">
            <v>24.861595476830193</v>
          </cell>
          <cell r="N38">
            <v>33.621763530796173</v>
          </cell>
          <cell r="O38">
            <v>0.91240751685239785</v>
          </cell>
          <cell r="P38">
            <v>1.4092975146628541</v>
          </cell>
          <cell r="Q38">
            <v>1.7695574246512149</v>
          </cell>
          <cell r="R38">
            <v>2.722923938152475</v>
          </cell>
          <cell r="S38">
            <v>6.3197997971599099E-2</v>
          </cell>
          <cell r="T38">
            <v>0.17436695282302314</v>
          </cell>
        </row>
        <row r="39">
          <cell r="B39" t="str">
            <v>CPA_I</v>
          </cell>
          <cell r="C39" t="str">
            <v>Accommodation and food services</v>
          </cell>
          <cell r="D39">
            <v>1.819862772596218</v>
          </cell>
          <cell r="E39">
            <v>2.5544071745188677</v>
          </cell>
          <cell r="F39">
            <v>1.4417756464736213</v>
          </cell>
          <cell r="G39">
            <v>1.926199228858184</v>
          </cell>
          <cell r="H39">
            <v>1.4395821653721876</v>
          </cell>
          <cell r="I39">
            <v>1.9362444100198537</v>
          </cell>
          <cell r="K39">
            <v>0.3557048935914911</v>
          </cell>
          <cell r="L39">
            <v>0.47521852197518594</v>
          </cell>
          <cell r="M39">
            <v>17.520466508454387</v>
          </cell>
          <cell r="N39">
            <v>23.565105315933273</v>
          </cell>
          <cell r="O39">
            <v>0.8726297325095006</v>
          </cell>
          <cell r="P39">
            <v>1.2154907992504975</v>
          </cell>
          <cell r="Q39">
            <v>1.7081079269736155</v>
          </cell>
          <cell r="R39">
            <v>2.3659441910452386</v>
          </cell>
          <cell r="S39">
            <v>0.11175484562260228</v>
          </cell>
          <cell r="T39">
            <v>0.18846298347362914</v>
          </cell>
        </row>
        <row r="40">
          <cell r="B40" t="str">
            <v>CPA_J58</v>
          </cell>
          <cell r="C40" t="str">
            <v>Publishing services</v>
          </cell>
          <cell r="D40">
            <v>1.9427105267932883</v>
          </cell>
          <cell r="E40">
            <v>2.68083666281662</v>
          </cell>
          <cell r="F40">
            <v>1.7896956385641984</v>
          </cell>
          <cell r="G40">
            <v>2.3910171928100228</v>
          </cell>
          <cell r="H40">
            <v>2.4055413287550396</v>
          </cell>
          <cell r="I40">
            <v>3.6717794851659162</v>
          </cell>
          <cell r="K40">
            <v>0.35743935694567502</v>
          </cell>
          <cell r="L40">
            <v>0.47753574933540888</v>
          </cell>
          <cell r="M40">
            <v>11.539322513388397</v>
          </cell>
          <cell r="N40">
            <v>17.613435766368955</v>
          </cell>
          <cell r="O40">
            <v>0.71819108249869612</v>
          </cell>
          <cell r="P40">
            <v>1.0627239844226006</v>
          </cell>
          <cell r="Q40">
            <v>1.6686090690464248</v>
          </cell>
          <cell r="R40">
            <v>2.3296530283554251</v>
          </cell>
          <cell r="S40">
            <v>0.27410145774686395</v>
          </cell>
          <cell r="T40">
            <v>0.35118363446119388</v>
          </cell>
        </row>
        <row r="41">
          <cell r="B41" t="str">
            <v>CPA_J59_60</v>
          </cell>
          <cell r="C41" t="str">
            <v>Motion picture, video and television programme production services, sound recording and music publishing; programming and broadcasting services</v>
          </cell>
          <cell r="D41">
            <v>2.1240148458207897</v>
          </cell>
          <cell r="E41">
            <v>2.8936345035495821</v>
          </cell>
          <cell r="F41">
            <v>2.0504508782174358</v>
          </cell>
          <cell r="G41">
            <v>2.7393838355461995</v>
          </cell>
          <cell r="H41">
            <v>2.6165009931161869</v>
          </cell>
          <cell r="I41">
            <v>3.9903857436403176</v>
          </cell>
          <cell r="K41">
            <v>0.37269017058980719</v>
          </cell>
          <cell r="L41">
            <v>0.49791069848414565</v>
          </cell>
          <cell r="M41">
            <v>12.061437051394416</v>
          </cell>
          <cell r="N41">
            <v>18.394713621101292</v>
          </cell>
          <cell r="O41">
            <v>0.8653216265249033</v>
          </cell>
          <cell r="P41">
            <v>1.2245546642324341</v>
          </cell>
          <cell r="Q41">
            <v>2.0007560472022674</v>
          </cell>
          <cell r="R41">
            <v>2.6900046740670387</v>
          </cell>
          <cell r="S41">
            <v>0.12325879861852207</v>
          </cell>
          <cell r="T41">
            <v>0.20362982948254474</v>
          </cell>
        </row>
        <row r="42">
          <cell r="B42" t="str">
            <v>CPA_J61</v>
          </cell>
          <cell r="C42" t="str">
            <v>Telecommunications services</v>
          </cell>
          <cell r="D42">
            <v>1.7738150922212661</v>
          </cell>
          <cell r="E42">
            <v>2.2632098610846705</v>
          </cell>
          <cell r="F42">
            <v>2.2392909696489891</v>
          </cell>
          <cell r="G42">
            <v>2.9916724904299414</v>
          </cell>
          <cell r="H42">
            <v>3.502483778185487</v>
          </cell>
          <cell r="I42">
            <v>5.3167441611376844</v>
          </cell>
          <cell r="K42">
            <v>0.23699059407047407</v>
          </cell>
          <cell r="L42">
            <v>0.31661729108943021</v>
          </cell>
          <cell r="M42">
            <v>7.774780557918902</v>
          </cell>
          <cell r="N42">
            <v>11.802058697001904</v>
          </cell>
          <cell r="O42">
            <v>0.81242027988256127</v>
          </cell>
          <cell r="P42">
            <v>1.0408535945613924</v>
          </cell>
          <cell r="Q42">
            <v>1.5962368809839691</v>
          </cell>
          <cell r="R42">
            <v>2.0345243766923624</v>
          </cell>
          <cell r="S42">
            <v>0.17757821123729697</v>
          </cell>
          <cell r="T42">
            <v>0.22868548439230846</v>
          </cell>
        </row>
        <row r="43">
          <cell r="B43" t="str">
            <v>CPA_J62_63</v>
          </cell>
          <cell r="C43" t="str">
            <v>Computer programming, consultancy and related services; Information services</v>
          </cell>
          <cell r="D43">
            <v>1.7192008111689463</v>
          </cell>
          <cell r="E43">
            <v>2.5678368325821066</v>
          </cell>
          <cell r="F43">
            <v>1.5987703982829806</v>
          </cell>
          <cell r="G43">
            <v>2.1359427979145793</v>
          </cell>
          <cell r="H43">
            <v>1.8235585959288261</v>
          </cell>
          <cell r="I43">
            <v>2.8598475055290704</v>
          </cell>
          <cell r="K43">
            <v>0.41095403477931913</v>
          </cell>
          <cell r="L43">
            <v>0.54903087510471849</v>
          </cell>
          <cell r="M43">
            <v>12.288889422474798</v>
          </cell>
          <cell r="N43">
            <v>19.2723994935224</v>
          </cell>
          <cell r="O43">
            <v>0.81713792334051794</v>
          </cell>
          <cell r="P43">
            <v>1.2132531899125061</v>
          </cell>
          <cell r="Q43">
            <v>1.5397018868151378</v>
          </cell>
          <cell r="R43">
            <v>2.2997152344382368</v>
          </cell>
          <cell r="S43">
            <v>0.1794989243538084</v>
          </cell>
          <cell r="T43">
            <v>0.26812159814387115</v>
          </cell>
        </row>
        <row r="44">
          <cell r="B44" t="str">
            <v>CPA_K64</v>
          </cell>
          <cell r="C44" t="str">
            <v>Financial services, except insurance and pension funding</v>
          </cell>
          <cell r="D44">
            <v>1.4536742636262854</v>
          </cell>
          <cell r="E44">
            <v>2.1765002863126841</v>
          </cell>
          <cell r="F44">
            <v>1.377195849284151</v>
          </cell>
          <cell r="G44">
            <v>1.8399212036672146</v>
          </cell>
          <cell r="H44">
            <v>1.7956760469887985</v>
          </cell>
          <cell r="I44">
            <v>2.9867090154358427</v>
          </cell>
          <cell r="K44">
            <v>0.35003024025755386</v>
          </cell>
          <cell r="L44">
            <v>0.46763723642455096</v>
          </cell>
          <cell r="M44">
            <v>8.9678903081754715</v>
          </cell>
          <cell r="N44">
            <v>14.916097409542648</v>
          </cell>
          <cell r="O44">
            <v>0.82397414744165132</v>
          </cell>
          <cell r="P44">
            <v>1.1613654617825204</v>
          </cell>
          <cell r="Q44">
            <v>1.3325812624318616</v>
          </cell>
          <cell r="R44">
            <v>1.9799228922818193</v>
          </cell>
          <cell r="S44">
            <v>0.12109300119442332</v>
          </cell>
          <cell r="T44">
            <v>0.19657739403086411</v>
          </cell>
        </row>
        <row r="45">
          <cell r="B45" t="str">
            <v>CPA_K65</v>
          </cell>
          <cell r="C45" t="str">
            <v>Insurance, reinsurance and pension funding services, except compulsory social security</v>
          </cell>
          <cell r="D45">
            <v>1.9213029056788133</v>
          </cell>
          <cell r="E45">
            <v>2.4976788795157918</v>
          </cell>
          <cell r="F45">
            <v>2.2811625081294684</v>
          </cell>
          <cell r="G45">
            <v>3.0476124872869215</v>
          </cell>
          <cell r="H45">
            <v>3.8118065303898225</v>
          </cell>
          <cell r="I45">
            <v>5.4671154648355635</v>
          </cell>
          <cell r="K45">
            <v>0.27911145181386066</v>
          </cell>
          <cell r="L45">
            <v>0.37289037622760457</v>
          </cell>
          <cell r="M45">
            <v>10.922195891384813</v>
          </cell>
          <cell r="N45">
            <v>15.665251001510482</v>
          </cell>
          <cell r="O45">
            <v>0.80730878372897197</v>
          </cell>
          <cell r="P45">
            <v>1.0763420521282285</v>
          </cell>
          <cell r="Q45">
            <v>1.792378224914092</v>
          </cell>
          <cell r="R45">
            <v>2.3085635179162836</v>
          </cell>
          <cell r="S45">
            <v>0.12892468076472155</v>
          </cell>
          <cell r="T45">
            <v>0.18911536159951012</v>
          </cell>
        </row>
        <row r="46">
          <cell r="B46" t="str">
            <v>CPA_K66</v>
          </cell>
          <cell r="C46" t="str">
            <v>Services auxiliary to financial services and insurance services</v>
          </cell>
          <cell r="D46">
            <v>1.5482036911580728</v>
          </cell>
          <cell r="E46">
            <v>2.055280925284737</v>
          </cell>
          <cell r="F46">
            <v>1.6986965492317558</v>
          </cell>
          <cell r="G46">
            <v>2.2694432321680411</v>
          </cell>
          <cell r="H46">
            <v>1.4862171707177023</v>
          </cell>
          <cell r="I46">
            <v>1.9006829594050381</v>
          </cell>
          <cell r="K46">
            <v>0.24555337040971217</v>
          </cell>
          <cell r="L46">
            <v>0.3280570828641533</v>
          </cell>
          <cell r="M46">
            <v>14.963045645829215</v>
          </cell>
          <cell r="N46">
            <v>19.135834547042347</v>
          </cell>
          <cell r="O46">
            <v>0.87624378764852806</v>
          </cell>
          <cell r="P46">
            <v>1.1129306931067635</v>
          </cell>
          <cell r="Q46">
            <v>1.4620037275969049</v>
          </cell>
          <cell r="R46">
            <v>1.9161271167624006</v>
          </cell>
          <cell r="S46">
            <v>8.6199963561168644E-2</v>
          </cell>
          <cell r="T46">
            <v>0.13915380852233616</v>
          </cell>
        </row>
        <row r="47">
          <cell r="B47" t="str">
            <v>CPA_L68A</v>
          </cell>
          <cell r="C47" t="str">
            <v>Imputed rents of owner-occupied dwellings</v>
          </cell>
          <cell r="D47">
            <v>1.1561526726639892</v>
          </cell>
          <cell r="E47">
            <v>1.2180781339400073</v>
          </cell>
          <cell r="F47">
            <v>1</v>
          </cell>
          <cell r="G47">
            <v>1</v>
          </cell>
          <cell r="H47">
            <v>1</v>
          </cell>
          <cell r="I47">
            <v>1</v>
          </cell>
          <cell r="K47">
            <v>2.998755358578014E-2</v>
          </cell>
          <cell r="L47">
            <v>4.0063100478601392E-2</v>
          </cell>
          <cell r="M47">
            <v>1.0145078301123527</v>
          </cell>
          <cell r="N47">
            <v>1.5240985987851361</v>
          </cell>
          <cell r="O47">
            <v>0.98035305252152061</v>
          </cell>
          <cell r="P47">
            <v>1.0092578126094742</v>
          </cell>
          <cell r="Q47">
            <v>1.1443367915713789</v>
          </cell>
          <cell r="R47">
            <v>1.1997954050875943</v>
          </cell>
          <cell r="S47">
            <v>1.1815881092610146E-2</v>
          </cell>
          <cell r="T47">
            <v>1.8282728852413076E-2</v>
          </cell>
        </row>
        <row r="48">
          <cell r="B48" t="str">
            <v>CPA_L68B</v>
          </cell>
          <cell r="C48" t="str">
            <v>Real estate services excluding imputed rents</v>
          </cell>
          <cell r="D48">
            <v>1.3363866552830752</v>
          </cell>
          <cell r="E48">
            <v>1.6402835893674965</v>
          </cell>
          <cell r="F48">
            <v>1.8717972341693565</v>
          </cell>
          <cell r="G48">
            <v>2.5007041822729645</v>
          </cell>
          <cell r="H48">
            <v>1.7752071001830956</v>
          </cell>
          <cell r="I48">
            <v>2.4063949343726594</v>
          </cell>
          <cell r="K48">
            <v>0.14716282136020292</v>
          </cell>
          <cell r="L48">
            <v>0.19660819886501218</v>
          </cell>
          <cell r="M48">
            <v>7.0334600855054505</v>
          </cell>
          <cell r="N48">
            <v>9.5342581263487105</v>
          </cell>
          <cell r="O48">
            <v>0.9580767198782143</v>
          </cell>
          <cell r="P48">
            <v>1.0999257717895448</v>
          </cell>
          <cell r="Q48">
            <v>1.3073862316462248</v>
          </cell>
          <cell r="R48">
            <v>1.5795473471045225</v>
          </cell>
          <cell r="S48">
            <v>2.9000423636849754E-2</v>
          </cell>
          <cell r="T48">
            <v>6.0736242262974229E-2</v>
          </cell>
        </row>
        <row r="49">
          <cell r="B49" t="str">
            <v>CPA_M69_70</v>
          </cell>
          <cell r="C49" t="str">
            <v>Legal and accounting services; services of head offices; management consultancy services</v>
          </cell>
          <cell r="D49">
            <v>1.6113978288220305</v>
          </cell>
          <cell r="E49">
            <v>2.6457284574941444</v>
          </cell>
          <cell r="F49">
            <v>1.4729860740394665</v>
          </cell>
          <cell r="G49">
            <v>1.9678960779183703</v>
          </cell>
          <cell r="H49">
            <v>1.5639590581438148</v>
          </cell>
          <cell r="I49">
            <v>2.2235502942335996</v>
          </cell>
          <cell r="K49">
            <v>0.50087709503635702</v>
          </cell>
          <cell r="L49">
            <v>0.66916727063013914</v>
          </cell>
          <cell r="M49">
            <v>20.181906517828477</v>
          </cell>
          <cell r="N49">
            <v>28.693515947388672</v>
          </cell>
          <cell r="O49">
            <v>0.86161373367064642</v>
          </cell>
          <cell r="P49">
            <v>1.3444051099049061</v>
          </cell>
          <cell r="Q49">
            <v>1.4814030992259208</v>
          </cell>
          <cell r="R49">
            <v>2.4077190507184851</v>
          </cell>
          <cell r="S49">
            <v>0.12999472959610919</v>
          </cell>
          <cell r="T49">
            <v>0.23800940677565802</v>
          </cell>
        </row>
        <row r="50">
          <cell r="B50" t="str">
            <v>CPA_M71</v>
          </cell>
          <cell r="C50" t="str">
            <v>Architectural and engineering services; technical testing and analysis services</v>
          </cell>
          <cell r="D50">
            <v>1.8770270078464726</v>
          </cell>
          <cell r="E50">
            <v>2.659914299545485</v>
          </cell>
          <cell r="F50">
            <v>1.7776229749439858</v>
          </cell>
          <cell r="G50">
            <v>2.3748882233601649</v>
          </cell>
          <cell r="H50">
            <v>1.9541801814672299</v>
          </cell>
          <cell r="I50">
            <v>2.7913146165742426</v>
          </cell>
          <cell r="K50">
            <v>0.37911505425543118</v>
          </cell>
          <cell r="L50">
            <v>0.50649428497521776</v>
          </cell>
          <cell r="M50">
            <v>15.039068689246015</v>
          </cell>
          <cell r="N50">
            <v>21.481525936077244</v>
          </cell>
          <cell r="O50">
            <v>0.84047251544259027</v>
          </cell>
          <cell r="P50">
            <v>1.2058984464922418</v>
          </cell>
          <cell r="Q50">
            <v>1.7254198125730789</v>
          </cell>
          <cell r="R50">
            <v>2.4265505404261534</v>
          </cell>
          <cell r="S50">
            <v>0.15160719527339342</v>
          </cell>
          <cell r="T50">
            <v>0.23336375911933074</v>
          </cell>
        </row>
        <row r="51">
          <cell r="B51" t="str">
            <v>CPA_M72</v>
          </cell>
          <cell r="C51" t="str">
            <v>Scientific research and development services</v>
          </cell>
          <cell r="D51">
            <v>1.531696720025808</v>
          </cell>
          <cell r="E51">
            <v>2.1881555834071711</v>
          </cell>
          <cell r="F51">
            <v>1.3883895804428716</v>
          </cell>
          <cell r="G51">
            <v>1.8548759272947846</v>
          </cell>
          <cell r="H51">
            <v>1.6026863253661441</v>
          </cell>
          <cell r="I51">
            <v>2.4426381296918338</v>
          </cell>
          <cell r="K51">
            <v>0.31789178371663418</v>
          </cell>
          <cell r="L51">
            <v>0.4247005490438045</v>
          </cell>
          <cell r="M51">
            <v>10.307515162083927</v>
          </cell>
          <cell r="N51">
            <v>15.709580320734899</v>
          </cell>
          <cell r="O51">
            <v>0.88333779464500828</v>
          </cell>
          <cell r="P51">
            <v>1.189751110955624</v>
          </cell>
          <cell r="Q51">
            <v>1.4232832006877612</v>
          </cell>
          <cell r="R51">
            <v>2.011188363497749</v>
          </cell>
          <cell r="S51">
            <v>0.1084135193380464</v>
          </cell>
          <cell r="T51">
            <v>0.17696721990942266</v>
          </cell>
        </row>
        <row r="52">
          <cell r="B52" t="str">
            <v>CPA_M73</v>
          </cell>
          <cell r="C52" t="str">
            <v>Advertising and market research services</v>
          </cell>
          <cell r="D52">
            <v>1.8572719840051564</v>
          </cell>
          <cell r="E52">
            <v>2.6331934477221002</v>
          </cell>
          <cell r="F52">
            <v>1.7415383765810324</v>
          </cell>
          <cell r="G52">
            <v>2.3266795261815312</v>
          </cell>
          <cell r="H52">
            <v>1.7727187056664031</v>
          </cell>
          <cell r="I52">
            <v>2.4966117600627591</v>
          </cell>
          <cell r="K52">
            <v>0.37574183529868238</v>
          </cell>
          <cell r="L52">
            <v>0.50198769494565887</v>
          </cell>
          <cell r="M52">
            <v>15.636353675258214</v>
          </cell>
          <cell r="N52">
            <v>22.021488432071919</v>
          </cell>
          <cell r="O52">
            <v>0.80609569363624967</v>
          </cell>
          <cell r="P52">
            <v>1.168270206246913</v>
          </cell>
          <cell r="Q52">
            <v>1.6697097633370479</v>
          </cell>
          <cell r="R52">
            <v>2.3646021014564385</v>
          </cell>
          <cell r="S52">
            <v>0.18756222066810818</v>
          </cell>
          <cell r="T52">
            <v>0.26859134626566117</v>
          </cell>
        </row>
        <row r="53">
          <cell r="B53" t="str">
            <v>CPA_M74_75</v>
          </cell>
          <cell r="C53" t="str">
            <v>Other professional, scientific and technical services and veterinary services</v>
          </cell>
          <cell r="D53">
            <v>1.6681921392790913</v>
          </cell>
          <cell r="E53">
            <v>2.2162598913169895</v>
          </cell>
          <cell r="F53">
            <v>1.7044196067649737</v>
          </cell>
          <cell r="G53">
            <v>2.2770891852913047</v>
          </cell>
          <cell r="H53">
            <v>1.4567932274500812</v>
          </cell>
          <cell r="I53">
            <v>1.850320083217674</v>
          </cell>
          <cell r="K53">
            <v>0.26540312731169252</v>
          </cell>
          <cell r="L53">
            <v>0.35457617862716889</v>
          </cell>
          <cell r="M53">
            <v>16.695909776729746</v>
          </cell>
          <cell r="N53">
            <v>21.206013719288752</v>
          </cell>
          <cell r="O53">
            <v>0.90901098485317533</v>
          </cell>
          <cell r="P53">
            <v>1.1648309102629968</v>
          </cell>
          <cell r="Q53">
            <v>1.5816494647844819</v>
          </cell>
          <cell r="R53">
            <v>2.0724827507166093</v>
          </cell>
          <cell r="S53">
            <v>8.6542674494609478E-2</v>
          </cell>
          <cell r="T53">
            <v>0.1437771406003801</v>
          </cell>
        </row>
        <row r="54">
          <cell r="B54" t="str">
            <v>CPA_N77</v>
          </cell>
          <cell r="C54" t="str">
            <v>Rental and leasing services</v>
          </cell>
          <cell r="D54">
            <v>1.5610764279670264</v>
          </cell>
          <cell r="E54">
            <v>1.8864540269985255</v>
          </cell>
          <cell r="F54">
            <v>2.291243337868222</v>
          </cell>
          <cell r="G54">
            <v>3.0610803846789514</v>
          </cell>
          <cell r="H54">
            <v>2.1760783961944639</v>
          </cell>
          <cell r="I54">
            <v>2.911412741139622</v>
          </cell>
          <cell r="K54">
            <v>0.15756488503297031</v>
          </cell>
          <cell r="L54">
            <v>0.21050526188866958</v>
          </cell>
          <cell r="M54">
            <v>7.9237294502933695</v>
          </cell>
          <cell r="N54">
            <v>10.601294015542353</v>
          </cell>
          <cell r="O54">
            <v>0.67484437420405874</v>
          </cell>
          <cell r="P54">
            <v>0.82671989106261823</v>
          </cell>
          <cell r="Q54">
            <v>1.2435165443971856</v>
          </cell>
          <cell r="R54">
            <v>1.5349151087306945</v>
          </cell>
          <cell r="S54">
            <v>0.31755988356984072</v>
          </cell>
          <cell r="T54">
            <v>0.35153891826783118</v>
          </cell>
        </row>
        <row r="55">
          <cell r="B55" t="str">
            <v>CPA_N78</v>
          </cell>
          <cell r="C55" t="str">
            <v>Employment services</v>
          </cell>
          <cell r="D55">
            <v>1.1519381565554931</v>
          </cell>
          <cell r="E55">
            <v>2.4437588380709876</v>
          </cell>
          <cell r="F55">
            <v>1.0657968222953942</v>
          </cell>
          <cell r="G55">
            <v>1.4238949189120245</v>
          </cell>
          <cell r="H55">
            <v>1.0449952049856286</v>
          </cell>
          <cell r="I55">
            <v>1.287088147786059</v>
          </cell>
          <cell r="K55">
            <v>0.62556727252295496</v>
          </cell>
          <cell r="L55">
            <v>0.83575222045108799</v>
          </cell>
          <cell r="M55">
            <v>45.886687006141521</v>
          </cell>
          <cell r="N55">
            <v>56.517207643632716</v>
          </cell>
          <cell r="O55">
            <v>0.98745511162318844</v>
          </cell>
          <cell r="P55">
            <v>1.5904343403031249</v>
          </cell>
          <cell r="Q55">
            <v>1.1415002181142739</v>
          </cell>
          <cell r="R55">
            <v>2.2984166533280828</v>
          </cell>
          <cell r="S55">
            <v>1.04379384412191E-2</v>
          </cell>
          <cell r="T55">
            <v>0.14534218474290547</v>
          </cell>
        </row>
        <row r="56">
          <cell r="B56" t="str">
            <v>CPA_N79</v>
          </cell>
          <cell r="C56" t="str">
            <v>Travel agency, tour operator and other reservation services and related services</v>
          </cell>
          <cell r="D56">
            <v>2.4949091861788504</v>
          </cell>
          <cell r="E56">
            <v>3.2583699565265096</v>
          </cell>
          <cell r="F56">
            <v>3.5787150861513388</v>
          </cell>
          <cell r="G56">
            <v>4.7811310005880117</v>
          </cell>
          <cell r="H56">
            <v>3.8917891424895563</v>
          </cell>
          <cell r="I56">
            <v>5.3872991666152883</v>
          </cell>
          <cell r="K56">
            <v>0.36970771456017254</v>
          </cell>
          <cell r="L56">
            <v>0.49392616419239432</v>
          </cell>
          <cell r="M56">
            <v>16.349293930607047</v>
          </cell>
          <cell r="N56">
            <v>22.631888404612891</v>
          </cell>
          <cell r="O56">
            <v>0.8044094043992992</v>
          </cell>
          <cell r="P56">
            <v>1.1607676768892254</v>
          </cell>
          <cell r="Q56">
            <v>2.3163131911828958</v>
          </cell>
          <cell r="R56">
            <v>3.000046100474925</v>
          </cell>
          <cell r="S56">
            <v>0.17859599499595469</v>
          </cell>
          <cell r="T56">
            <v>0.25832385605158392</v>
          </cell>
        </row>
        <row r="57">
          <cell r="B57" t="str">
            <v>CPA_N80-82</v>
          </cell>
          <cell r="C57" t="str">
            <v>Security and investigation services; services to buildings and landscape; office administrative, office support and other business support services</v>
          </cell>
          <cell r="D57">
            <v>1.4791000108659089</v>
          </cell>
          <cell r="E57">
            <v>2.4285466482609714</v>
          </cell>
          <cell r="F57">
            <v>1.3114088544842655</v>
          </cell>
          <cell r="G57">
            <v>1.7520303733827847</v>
          </cell>
          <cell r="H57">
            <v>1.2403668366371032</v>
          </cell>
          <cell r="I57">
            <v>1.5581637668219994</v>
          </cell>
          <cell r="K57">
            <v>0.45977181807039869</v>
          </cell>
          <cell r="L57">
            <v>0.61425099222892832</v>
          </cell>
          <cell r="M57">
            <v>30.494625966544135</v>
          </cell>
          <cell r="N57">
            <v>38.30771660477739</v>
          </cell>
          <cell r="O57">
            <v>0.84741764108159523</v>
          </cell>
          <cell r="P57">
            <v>1.2905879736834938</v>
          </cell>
          <cell r="Q57">
            <v>1.3309906819927311</v>
          </cell>
          <cell r="R57">
            <v>2.1812870388154235</v>
          </cell>
          <cell r="S57">
            <v>0.14810932887317782</v>
          </cell>
          <cell r="T57">
            <v>0.24725960944554773</v>
          </cell>
        </row>
        <row r="58">
          <cell r="B58" t="str">
            <v>CPA_O</v>
          </cell>
          <cell r="C58" t="str">
            <v>Public administration and defence services; compulsory social security services</v>
          </cell>
          <cell r="D58">
            <v>1.424430163028062</v>
          </cell>
          <cell r="E58">
            <v>2.4882348971699342</v>
          </cell>
          <cell r="F58">
            <v>1.1840057692442227</v>
          </cell>
          <cell r="G58">
            <v>1.5818210033301383</v>
          </cell>
          <cell r="H58">
            <v>1.2148945315981698</v>
          </cell>
          <cell r="I58">
            <v>1.7102991529132974</v>
          </cell>
          <cell r="K58">
            <v>0.51515000151060419</v>
          </cell>
          <cell r="L58">
            <v>0.68823574464099035</v>
          </cell>
          <cell r="M58">
            <v>21.468057221826268</v>
          </cell>
          <cell r="N58">
            <v>30.222211991425656</v>
          </cell>
          <cell r="O58">
            <v>0.91973249402997781</v>
          </cell>
          <cell r="P58">
            <v>1.4162814092450626</v>
          </cell>
          <cell r="Q58">
            <v>1.3835944108129623</v>
          </cell>
          <cell r="R58">
            <v>2.336306500344735</v>
          </cell>
          <cell r="S58">
            <v>4.0835752215099996E-2</v>
          </cell>
          <cell r="T58">
            <v>0.15192839682519754</v>
          </cell>
        </row>
        <row r="59">
          <cell r="B59" t="str">
            <v>CPA_P</v>
          </cell>
          <cell r="C59" t="str">
            <v>Education services</v>
          </cell>
          <cell r="D59">
            <v>1.2086142029436886</v>
          </cell>
          <cell r="E59">
            <v>2.5300420149615355</v>
          </cell>
          <cell r="F59">
            <v>1.0669970178690464</v>
          </cell>
          <cell r="G59">
            <v>1.4254983693476755</v>
          </cell>
          <cell r="H59">
            <v>1.0853124764329947</v>
          </cell>
          <cell r="I59">
            <v>1.5996219790681065</v>
          </cell>
          <cell r="K59">
            <v>0.63990459668923072</v>
          </cell>
          <cell r="L59">
            <v>0.85490675591610088</v>
          </cell>
          <cell r="M59">
            <v>22.947004027267855</v>
          </cell>
          <cell r="N59">
            <v>33.821164680997946</v>
          </cell>
          <cell r="O59">
            <v>0.95767110071333683</v>
          </cell>
          <cell r="P59">
            <v>1.5744699600658454</v>
          </cell>
          <cell r="Q59">
            <v>1.1838300546408786</v>
          </cell>
          <cell r="R59">
            <v>2.3672617611828306</v>
          </cell>
          <cell r="S59">
            <v>2.4784148302809918E-2</v>
          </cell>
          <cell r="T59">
            <v>0.16278025377870425</v>
          </cell>
        </row>
        <row r="60">
          <cell r="B60" t="str">
            <v>CPA_Q86</v>
          </cell>
          <cell r="C60" t="str">
            <v>Human health services</v>
          </cell>
          <cell r="D60">
            <v>1.5816710855042373</v>
          </cell>
          <cell r="E60">
            <v>2.6311740319554904</v>
          </cell>
          <cell r="F60">
            <v>1.2504306973289079</v>
          </cell>
          <cell r="G60">
            <v>1.6705641067156207</v>
          </cell>
          <cell r="H60">
            <v>1.373390067336923</v>
          </cell>
          <cell r="I60">
            <v>2.1195771183275225</v>
          </cell>
          <cell r="K60">
            <v>0.50822432641820303</v>
          </cell>
          <cell r="L60">
            <v>0.6789831053313069</v>
          </cell>
          <cell r="M60">
            <v>15.895791510683164</v>
          </cell>
          <cell r="N60">
            <v>24.532255449524406</v>
          </cell>
          <cell r="O60">
            <v>0.8331859713979014</v>
          </cell>
          <cell r="P60">
            <v>1.3230592844695712</v>
          </cell>
          <cell r="Q60">
            <v>1.4477866336919603</v>
          </cell>
          <cell r="R60">
            <v>2.3876904647177608</v>
          </cell>
          <cell r="S60">
            <v>0.13388445181227668</v>
          </cell>
          <cell r="T60">
            <v>0.24348356723773082</v>
          </cell>
        </row>
        <row r="61">
          <cell r="B61" t="str">
            <v>CPA_Q87_88</v>
          </cell>
          <cell r="C61" t="str">
            <v>Residential care services; social work services without accommodation</v>
          </cell>
          <cell r="D61">
            <v>1.5576178008672505</v>
          </cell>
          <cell r="E61">
            <v>2.6215905992233162</v>
          </cell>
          <cell r="F61">
            <v>1.2644856301767247</v>
          </cell>
          <cell r="G61">
            <v>1.6893413699322208</v>
          </cell>
          <cell r="H61">
            <v>1.2277952209494978</v>
          </cell>
          <cell r="I61">
            <v>1.6166634058720553</v>
          </cell>
          <cell r="K61">
            <v>0.51523138701061011</v>
          </cell>
          <cell r="L61">
            <v>0.6883444749332065</v>
          </cell>
          <cell r="M61">
            <v>27.64434805459236</v>
          </cell>
          <cell r="N61">
            <v>36.399885841295422</v>
          </cell>
          <cell r="O61">
            <v>0.88842608496238751</v>
          </cell>
          <cell r="P61">
            <v>1.3850534470019376</v>
          </cell>
          <cell r="Q61">
            <v>1.4885294176025259</v>
          </cell>
          <cell r="R61">
            <v>2.4413920204790349</v>
          </cell>
          <cell r="S61">
            <v>6.9088383264724496E-2</v>
          </cell>
          <cell r="T61">
            <v>0.18019857874428147</v>
          </cell>
        </row>
        <row r="62">
          <cell r="B62" t="str">
            <v>CPA_R90-92</v>
          </cell>
          <cell r="C62" t="str">
            <v>Creative, arts, entertainment, library, archive, museum, other cultural services; gambling and betting services</v>
          </cell>
          <cell r="D62">
            <v>1.6249859044533792</v>
          </cell>
          <cell r="E62">
            <v>2.3295845242791056</v>
          </cell>
          <cell r="F62">
            <v>1.5872441486687698</v>
          </cell>
          <cell r="G62">
            <v>2.120543832636713</v>
          </cell>
          <cell r="H62">
            <v>1.4802711951266931</v>
          </cell>
          <cell r="I62">
            <v>1.9503026079710757</v>
          </cell>
          <cell r="K62">
            <v>0.34120357657591094</v>
          </cell>
          <cell r="L62">
            <v>0.455844893546132</v>
          </cell>
          <cell r="M62">
            <v>18.260324656804002</v>
          </cell>
          <cell r="N62">
            <v>24.058536650451629</v>
          </cell>
          <cell r="O62">
            <v>0.89217845054622402</v>
          </cell>
          <cell r="P62">
            <v>1.2210618152350776</v>
          </cell>
          <cell r="Q62">
            <v>1.5549713416992483</v>
          </cell>
          <cell r="R62">
            <v>2.1859890480801711</v>
          </cell>
          <cell r="S62">
            <v>7.0014562754130982E-2</v>
          </cell>
          <cell r="T62">
            <v>0.14359547619893392</v>
          </cell>
        </row>
        <row r="63">
          <cell r="B63" t="str">
            <v>CPA_R93</v>
          </cell>
          <cell r="C63" t="str">
            <v>Sporting services and amusement and recreation services</v>
          </cell>
          <cell r="D63">
            <v>1.7566765984960091</v>
          </cell>
          <cell r="E63">
            <v>2.7688256858962852</v>
          </cell>
          <cell r="F63">
            <v>1.4128483244907117</v>
          </cell>
          <cell r="G63">
            <v>1.887552588215657</v>
          </cell>
          <cell r="H63">
            <v>1.4935123045613061</v>
          </cell>
          <cell r="I63">
            <v>2.1175582537531943</v>
          </cell>
          <cell r="K63">
            <v>0.49013563031735152</v>
          </cell>
          <cell r="L63">
            <v>0.65481677087717094</v>
          </cell>
          <cell r="M63">
            <v>19.933750869729042</v>
          </cell>
          <cell r="N63">
            <v>28.262826194025486</v>
          </cell>
          <cell r="O63">
            <v>0.90489603237849014</v>
          </cell>
          <cell r="P63">
            <v>1.3773337977452307</v>
          </cell>
          <cell r="Q63">
            <v>1.6922024895390639</v>
          </cell>
          <cell r="R63">
            <v>2.5986533080275214</v>
          </cell>
          <cell r="S63">
            <v>6.4474108956945331E-2</v>
          </cell>
          <cell r="T63">
            <v>0.1701723778687641</v>
          </cell>
        </row>
        <row r="64">
          <cell r="B64" t="str">
            <v>CPA_S94</v>
          </cell>
          <cell r="C64" t="str">
            <v>Services furnished by membership organisations</v>
          </cell>
          <cell r="D64">
            <v>1.7679315673491807</v>
          </cell>
          <cell r="E64">
            <v>2.651272037666033</v>
          </cell>
          <cell r="F64">
            <v>1.532637295249772</v>
          </cell>
          <cell r="G64">
            <v>2.0475895701595315</v>
          </cell>
          <cell r="H64">
            <v>1.3424039045482734</v>
          </cell>
          <cell r="I64">
            <v>1.7212567081005334</v>
          </cell>
          <cell r="K64">
            <v>0.42775974764314006</v>
          </cell>
          <cell r="L64">
            <v>0.57148315555339946</v>
          </cell>
          <cell r="M64">
            <v>25.756872679642068</v>
          </cell>
          <cell r="N64">
            <v>33.025969106104455</v>
          </cell>
          <cell r="O64">
            <v>0.8514679503703213</v>
          </cell>
          <cell r="P64">
            <v>1.2637821074935591</v>
          </cell>
          <cell r="Q64">
            <v>1.6772127838539752</v>
          </cell>
          <cell r="R64">
            <v>2.4683064105639638</v>
          </cell>
          <cell r="S64">
            <v>9.0718783495205929E-2</v>
          </cell>
          <cell r="T64">
            <v>0.18296562710206976</v>
          </cell>
        </row>
        <row r="65">
          <cell r="B65" t="str">
            <v>CPA_S95</v>
          </cell>
          <cell r="C65" t="str">
            <v>Repair services of computers and personal and household goods</v>
          </cell>
          <cell r="D65">
            <v>1.7753867280258033</v>
          </cell>
          <cell r="E65">
            <v>2.6365554464192869</v>
          </cell>
          <cell r="F65">
            <v>1.4957127818596481</v>
          </cell>
          <cell r="G65">
            <v>1.998258754098114</v>
          </cell>
          <cell r="H65">
            <v>1.2396846204960992</v>
          </cell>
          <cell r="I65">
            <v>1.4761561872651712</v>
          </cell>
          <cell r="K65">
            <v>0.4170230234396804</v>
          </cell>
          <cell r="L65">
            <v>0.55713898908634174</v>
          </cell>
          <cell r="M65">
            <v>37.151198800469125</v>
          </cell>
          <cell r="N65">
            <v>44.237841679188172</v>
          </cell>
          <cell r="O65">
            <v>0.85859664303933891</v>
          </cell>
          <cell r="P65">
            <v>1.2605617586396058</v>
          </cell>
          <cell r="Q65">
            <v>1.6417505285631893</v>
          </cell>
          <cell r="R65">
            <v>2.4129877893203302</v>
          </cell>
          <cell r="S65">
            <v>0.13363619946261449</v>
          </cell>
          <cell r="T65">
            <v>0.22356765709895712</v>
          </cell>
        </row>
        <row r="66">
          <cell r="B66" t="str">
            <v>CPA_S96</v>
          </cell>
          <cell r="C66" t="str">
            <v>Other personal services</v>
          </cell>
          <cell r="D66">
            <v>1.4455505641443271</v>
          </cell>
          <cell r="E66">
            <v>2.0221605992783682</v>
          </cell>
          <cell r="F66">
            <v>1.3722088030169084</v>
          </cell>
          <cell r="G66">
            <v>1.8332585549411538</v>
          </cell>
          <cell r="H66">
            <v>1.1337606077570503</v>
          </cell>
          <cell r="I66">
            <v>1.2962039912159784</v>
          </cell>
          <cell r="K66">
            <v>0.27922479656000188</v>
          </cell>
          <cell r="L66">
            <v>0.37304180378371987</v>
          </cell>
          <cell r="M66">
            <v>33.117217097516459</v>
          </cell>
          <cell r="N66">
            <v>37.86219832129278</v>
          </cell>
          <cell r="O66">
            <v>0.90706091324519467</v>
          </cell>
          <cell r="P66">
            <v>1.1762034337274885</v>
          </cell>
          <cell r="Q66">
            <v>1.3592732452715928</v>
          </cell>
          <cell r="R66">
            <v>1.8756681566560345</v>
          </cell>
          <cell r="S66">
            <v>8.6277318872734321E-2</v>
          </cell>
          <cell r="T66">
            <v>0.14649244262233316</v>
          </cell>
        </row>
        <row r="67">
          <cell r="B67" t="str">
            <v>CPA_T</v>
          </cell>
          <cell r="C67" t="str">
            <v>Services of households as employers; undifferentiated goods and services produced by households for own use</v>
          </cell>
          <cell r="D67">
            <v>1</v>
          </cell>
          <cell r="E67">
            <v>2.9123367702316187</v>
          </cell>
          <cell r="F67">
            <v>1</v>
          </cell>
          <cell r="G67">
            <v>1.3359909591824446</v>
          </cell>
          <cell r="H67">
            <v>1</v>
          </cell>
          <cell r="I67">
            <v>1.228771729268848</v>
          </cell>
          <cell r="K67">
            <v>0.92605368114692255</v>
          </cell>
          <cell r="L67">
            <v>1.2371993457299109</v>
          </cell>
          <cell r="M67">
            <v>68.78825974429553</v>
          </cell>
          <cell r="N67">
            <v>84.525068879392705</v>
          </cell>
          <cell r="O67">
            <v>1</v>
          </cell>
          <cell r="P67">
            <v>1.8926156448724663</v>
          </cell>
          <cell r="Q67">
            <v>1</v>
          </cell>
          <cell r="R67">
            <v>2.7126323109714936</v>
          </cell>
          <cell r="S67">
            <v>0</v>
          </cell>
          <cell r="T67">
            <v>0.19970445926012473</v>
          </cell>
        </row>
        <row r="68">
          <cell r="B68" t="str">
            <v>CPA_U</v>
          </cell>
          <cell r="C68" t="str">
            <v>Services provided by extraterritorial organisations and bodies</v>
          </cell>
          <cell r="D68">
            <v>1</v>
          </cell>
          <cell r="E68">
            <v>1</v>
          </cell>
          <cell r="F68">
            <v>1</v>
          </cell>
          <cell r="G68">
            <v>1</v>
          </cell>
          <cell r="H68">
            <v>1</v>
          </cell>
          <cell r="I68">
            <v>1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</row>
      </sheetData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EMPL"/>
      <sheetName val="USE_Data"/>
      <sheetName val="Sets"/>
      <sheetName val="Dimensions"/>
      <sheetName val="unit"/>
      <sheetName val="stk_flow"/>
      <sheetName val="induse"/>
      <sheetName val="prod_na"/>
      <sheetName val="SIOT_Eurostat"/>
      <sheetName val="ID_TypeI"/>
      <sheetName val="TypeI"/>
      <sheetName val="INVERSE_TypeI"/>
      <sheetName val="ID_TypeII"/>
      <sheetName val="TypeII"/>
      <sheetName val="INVERSE_TypeII"/>
      <sheetName val="Output"/>
      <sheetName val="Import"/>
      <sheetName val="Income"/>
      <sheetName val="VA"/>
      <sheetName val="Employment"/>
      <sheetName val="Multiplie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4">
          <cell r="B4" t="str">
            <v>CPA_A01</v>
          </cell>
          <cell r="C4" t="str">
            <v>Products of agriculture, hunting and related services</v>
          </cell>
          <cell r="D4">
            <v>1.797851135294642</v>
          </cell>
          <cell r="E4">
            <v>2.203905705586735</v>
          </cell>
          <cell r="F4">
            <v>2.1137218004793858</v>
          </cell>
          <cell r="G4">
            <v>2.8166945884983399</v>
          </cell>
          <cell r="H4">
            <v>1.6140324621809765</v>
          </cell>
          <cell r="I4">
            <v>1.9777006088704536</v>
          </cell>
          <cell r="K4">
            <v>0.20313667103536631</v>
          </cell>
          <cell r="L4">
            <v>0.27069501856919692</v>
          </cell>
          <cell r="M4">
            <v>8.4096988319348807</v>
          </cell>
          <cell r="N4">
            <v>10.304542746222582</v>
          </cell>
          <cell r="O4">
            <v>0.52855366252019198</v>
          </cell>
          <cell r="P4">
            <v>0.70488074363614683</v>
          </cell>
          <cell r="Q4">
            <v>1.3530198864273546</v>
          </cell>
          <cell r="R4">
            <v>1.7077211548070019</v>
          </cell>
          <cell r="S4">
            <v>0.44483125670531087</v>
          </cell>
          <cell r="T4">
            <v>0.49618457692776319</v>
          </cell>
        </row>
        <row r="5">
          <cell r="B5" t="str">
            <v>CPA_A02</v>
          </cell>
          <cell r="C5" t="str">
            <v>Products of forestry, logging and related services</v>
          </cell>
          <cell r="D5">
            <v>2.1914073509956031</v>
          </cell>
          <cell r="E5">
            <v>2.6375916363668881</v>
          </cell>
          <cell r="F5">
            <v>3.0351079624771642</v>
          </cell>
          <cell r="G5">
            <v>4.0445115206167452</v>
          </cell>
          <cell r="H5">
            <v>2.1094782835227814</v>
          </cell>
          <cell r="I5">
            <v>2.5563032361394082</v>
          </cell>
          <cell r="K5">
            <v>0.223212339005119</v>
          </cell>
          <cell r="L5">
            <v>0.29744736853221798</v>
          </cell>
          <cell r="M5">
            <v>9.829715525342742</v>
          </cell>
          <cell r="N5">
            <v>11.911823792658668</v>
          </cell>
          <cell r="O5">
            <v>0.78185435434856665</v>
          </cell>
          <cell r="P5">
            <v>0.97560755511351027</v>
          </cell>
          <cell r="Q5">
            <v>2.0060103924867438</v>
          </cell>
          <cell r="R5">
            <v>2.395766212347155</v>
          </cell>
          <cell r="S5">
            <v>0.18539698082790851</v>
          </cell>
          <cell r="T5">
            <v>0.24182546645833786</v>
          </cell>
        </row>
        <row r="6">
          <cell r="B6" t="str">
            <v>CPA_A03</v>
          </cell>
          <cell r="C6" t="str">
            <v>Fish and other fishing products; aquaculture products; support services to fishing</v>
          </cell>
          <cell r="D6">
            <v>1.078426932887729</v>
          </cell>
          <cell r="E6">
            <v>1.122690723349508</v>
          </cell>
          <cell r="F6">
            <v>1.5246952173254547</v>
          </cell>
          <cell r="G6">
            <v>2.0317719989337792</v>
          </cell>
          <cell r="H6">
            <v>1.5585391766322219</v>
          </cell>
          <cell r="I6">
            <v>2.1075091515948583</v>
          </cell>
          <cell r="K6">
            <v>2.2143819327891452E-2</v>
          </cell>
          <cell r="L6">
            <v>2.9508318481368236E-2</v>
          </cell>
          <cell r="M6">
            <v>0.586417295952122</v>
          </cell>
          <cell r="N6">
            <v>0.79297321261000653</v>
          </cell>
          <cell r="O6">
            <v>6.6724551803450244E-2</v>
          </cell>
          <cell r="P6">
            <v>8.594587214381548E-2</v>
          </cell>
          <cell r="Q6">
            <v>0.14769690462802529</v>
          </cell>
          <cell r="R6">
            <v>0.18636269924964421</v>
          </cell>
          <cell r="S6">
            <v>0.9307265064978455</v>
          </cell>
          <cell r="T6">
            <v>0.93632450433396963</v>
          </cell>
        </row>
        <row r="7">
          <cell r="B7" t="str">
            <v>CPA_B</v>
          </cell>
          <cell r="C7" t="str">
            <v>Mining and quarrying</v>
          </cell>
          <cell r="D7">
            <v>1.3473916677119482</v>
          </cell>
          <cell r="E7">
            <v>1.5540451526244903</v>
          </cell>
          <cell r="F7">
            <v>2.1136441866924778</v>
          </cell>
          <cell r="G7">
            <v>2.8165911622416169</v>
          </cell>
          <cell r="H7">
            <v>2.5898640727702618</v>
          </cell>
          <cell r="I7">
            <v>3.6892718333550616</v>
          </cell>
          <cell r="K7">
            <v>0.10338241225260467</v>
          </cell>
          <cell r="L7">
            <v>0.13776490410032838</v>
          </cell>
          <cell r="M7">
            <v>2.2716945934865103</v>
          </cell>
          <cell r="N7">
            <v>3.2360381248773749</v>
          </cell>
          <cell r="O7">
            <v>0.28258423289665607</v>
          </cell>
          <cell r="P7">
            <v>0.37232243180636615</v>
          </cell>
          <cell r="Q7">
            <v>0.63820813810122834</v>
          </cell>
          <cell r="R7">
            <v>0.81872637032017648</v>
          </cell>
          <cell r="S7">
            <v>0.70918269066777984</v>
          </cell>
          <cell r="T7">
            <v>0.73531795267989208</v>
          </cell>
        </row>
        <row r="8">
          <cell r="B8" t="str">
            <v>CPA_C10-12</v>
          </cell>
          <cell r="C8" t="str">
            <v>Food, beverages and tobacco products</v>
          </cell>
          <cell r="D8">
            <v>1.7961722700923692</v>
          </cell>
          <cell r="E8">
            <v>2.1528131592991273</v>
          </cell>
          <cell r="F8">
            <v>2.2587637454501048</v>
          </cell>
          <cell r="G8">
            <v>3.0099739791029343</v>
          </cell>
          <cell r="H8">
            <v>2.4311303770732375</v>
          </cell>
          <cell r="I8">
            <v>3.2121149306998</v>
          </cell>
          <cell r="K8">
            <v>0.17841651908126382</v>
          </cell>
          <cell r="L8">
            <v>0.23775354149298702</v>
          </cell>
          <cell r="M8">
            <v>5.1806705761414378</v>
          </cell>
          <cell r="N8">
            <v>6.8449267326808378</v>
          </cell>
          <cell r="O8">
            <v>0.42580789398419022</v>
          </cell>
          <cell r="P8">
            <v>0.58067734159363349</v>
          </cell>
          <cell r="Q8">
            <v>1.2299102590862143</v>
          </cell>
          <cell r="R8">
            <v>1.5414471435662598</v>
          </cell>
          <cell r="S8">
            <v>0.56626201770459861</v>
          </cell>
          <cell r="T8">
            <v>0.61136603851313231</v>
          </cell>
        </row>
        <row r="9">
          <cell r="B9" t="str">
            <v>CPA_C13-15</v>
          </cell>
          <cell r="C9" t="str">
            <v>Textiles, wearing apparel, leather and related products</v>
          </cell>
          <cell r="D9">
            <v>1.1379284776756868</v>
          </cell>
          <cell r="E9">
            <v>1.2294823052369281</v>
          </cell>
          <cell r="F9">
            <v>1.5134772745806493</v>
          </cell>
          <cell r="G9">
            <v>2.0168232395387578</v>
          </cell>
          <cell r="H9">
            <v>1.4044891210755903</v>
          </cell>
          <cell r="I9">
            <v>1.8258798237314475</v>
          </cell>
          <cell r="K9">
            <v>4.5801577206625595E-2</v>
          </cell>
          <cell r="L9">
            <v>6.103407488787424E-2</v>
          </cell>
          <cell r="M9">
            <v>1.4239638823375549</v>
          </cell>
          <cell r="N9">
            <v>1.8511976230127807</v>
          </cell>
          <cell r="O9">
            <v>0.10057632312866138</v>
          </cell>
          <cell r="P9">
            <v>0.14033309564141613</v>
          </cell>
          <cell r="Q9">
            <v>0.24128847406602558</v>
          </cell>
          <cell r="R9">
            <v>0.32126358366182117</v>
          </cell>
          <cell r="S9">
            <v>0.89664000660984977</v>
          </cell>
          <cell r="T9">
            <v>0.9082187287036847</v>
          </cell>
        </row>
        <row r="10">
          <cell r="B10" t="str">
            <v>CPA_C16</v>
          </cell>
          <cell r="C10" t="str">
            <v>Wood and of products of wood and cork, except furniture; articles of straw and plaiting materials</v>
          </cell>
          <cell r="D10">
            <v>2.3330702081351267</v>
          </cell>
          <cell r="E10">
            <v>2.8716391418446032</v>
          </cell>
          <cell r="F10">
            <v>2.5945151757925093</v>
          </cell>
          <cell r="G10">
            <v>3.4573882209920694</v>
          </cell>
          <cell r="H10">
            <v>2.9401703075516004</v>
          </cell>
          <cell r="I10">
            <v>3.830143621341954</v>
          </cell>
          <cell r="K10">
            <v>0.26942955041267419</v>
          </cell>
          <cell r="L10">
            <v>0.35903530751151991</v>
          </cell>
          <cell r="M10">
            <v>8.3028241460174517</v>
          </cell>
          <cell r="N10">
            <v>10.816043159239539</v>
          </cell>
          <cell r="O10">
            <v>0.69282909828421091</v>
          </cell>
          <cell r="P10">
            <v>0.92669985115472375</v>
          </cell>
          <cell r="Q10">
            <v>2.0495548757794304</v>
          </cell>
          <cell r="R10">
            <v>2.5200115529674458</v>
          </cell>
          <cell r="S10">
            <v>0.28351426634016064</v>
          </cell>
          <cell r="T10">
            <v>0.35162654714702934</v>
          </cell>
        </row>
        <row r="11">
          <cell r="B11" t="str">
            <v>CPA_C17</v>
          </cell>
          <cell r="C11" t="str">
            <v>Paper and paper products</v>
          </cell>
          <cell r="D11">
            <v>2.1725396622960234</v>
          </cell>
          <cell r="E11">
            <v>2.6499906133868159</v>
          </cell>
          <cell r="F11">
            <v>2.6433240288151287</v>
          </cell>
          <cell r="G11">
            <v>3.5224297189547835</v>
          </cell>
          <cell r="H11">
            <v>3.4826597216143509</v>
          </cell>
          <cell r="I11">
            <v>4.7534197481126625</v>
          </cell>
          <cell r="K11">
            <v>0.23885409470329505</v>
          </cell>
          <cell r="L11">
            <v>0.31829119415755508</v>
          </cell>
          <cell r="M11">
            <v>6.1061194962700416</v>
          </cell>
          <cell r="N11">
            <v>8.3341329093304424</v>
          </cell>
          <cell r="O11">
            <v>0.6631512196721655</v>
          </cell>
          <cell r="P11">
            <v>0.87048180708881828</v>
          </cell>
          <cell r="Q11">
            <v>1.8586972518478446</v>
          </cell>
          <cell r="R11">
            <v>2.2757654745233094</v>
          </cell>
          <cell r="S11">
            <v>0.31384240268442204</v>
          </cell>
          <cell r="T11">
            <v>0.37422515262919526</v>
          </cell>
        </row>
        <row r="12">
          <cell r="B12" t="str">
            <v>CPA_C18</v>
          </cell>
          <cell r="C12" t="str">
            <v>Printing and recording services</v>
          </cell>
          <cell r="D12">
            <v>2.142255753424362</v>
          </cell>
          <cell r="E12">
            <v>2.9544951832097137</v>
          </cell>
          <cell r="F12">
            <v>1.736654285636277</v>
          </cell>
          <cell r="G12">
            <v>2.3142235308992603</v>
          </cell>
          <cell r="H12">
            <v>1.7662019764116474</v>
          </cell>
          <cell r="I12">
            <v>2.4324404844328749</v>
          </cell>
          <cell r="K12">
            <v>0.40633852176955537</v>
          </cell>
          <cell r="L12">
            <v>0.54147689402983112</v>
          </cell>
          <cell r="M12">
            <v>10.04809522098309</v>
          </cell>
          <cell r="N12">
            <v>13.838391040991125</v>
          </cell>
          <cell r="O12">
            <v>0.81508200008485121</v>
          </cell>
          <cell r="P12">
            <v>1.1677927397234036</v>
          </cell>
          <cell r="Q12">
            <v>1.971489853063612</v>
          </cell>
          <cell r="R12">
            <v>2.6810062014834339</v>
          </cell>
          <cell r="S12">
            <v>0.17076593692506237</v>
          </cell>
          <cell r="T12">
            <v>0.27348905491648051</v>
          </cell>
        </row>
        <row r="13">
          <cell r="B13" t="str">
            <v>CPA_C19</v>
          </cell>
          <cell r="C13" t="str">
            <v>Coke and refined petroleum products</v>
          </cell>
          <cell r="D13">
            <v>1.8476529862352102</v>
          </cell>
          <cell r="E13">
            <v>2.0156021429994557</v>
          </cell>
          <cell r="F13">
            <v>8.4100891973982534</v>
          </cell>
          <cell r="G13">
            <v>11.207081615815055</v>
          </cell>
          <cell r="H13">
            <v>8.8956553673709973</v>
          </cell>
          <cell r="I13">
            <v>12.552205509493586</v>
          </cell>
          <cell r="K13">
            <v>8.4019821729242758E-2</v>
          </cell>
          <cell r="L13">
            <v>0.11196278390925431</v>
          </cell>
          <cell r="M13">
            <v>1.9066601157908978</v>
          </cell>
          <cell r="N13">
            <v>2.6903908280829936</v>
          </cell>
          <cell r="O13">
            <v>0.25860275396436377</v>
          </cell>
          <cell r="P13">
            <v>0.33153380007184369</v>
          </cell>
          <cell r="Q13">
            <v>1.1130245478655381</v>
          </cell>
          <cell r="R13">
            <v>1.2597333483223769</v>
          </cell>
          <cell r="S13">
            <v>0.73462879303738726</v>
          </cell>
          <cell r="T13">
            <v>0.75586915691803747</v>
          </cell>
        </row>
        <row r="14">
          <cell r="B14" t="str">
            <v>CPA_C20</v>
          </cell>
          <cell r="C14" t="str">
            <v>Chemicals and chemical products</v>
          </cell>
          <cell r="D14">
            <v>1.476318895614223</v>
          </cell>
          <cell r="E14">
            <v>1.697641988126301</v>
          </cell>
          <cell r="F14">
            <v>2.1519718112002839</v>
          </cell>
          <cell r="G14">
            <v>2.8676656283878486</v>
          </cell>
          <cell r="H14">
            <v>2.5066701377843779</v>
          </cell>
          <cell r="I14">
            <v>3.5441664247880582</v>
          </cell>
          <cell r="K14">
            <v>0.11072116785636742</v>
          </cell>
          <cell r="L14">
            <v>0.14754435246044009</v>
          </cell>
          <cell r="M14">
            <v>2.4953209009422803</v>
          </cell>
          <cell r="N14">
            <v>3.5281198043905762</v>
          </cell>
          <cell r="O14">
            <v>0.31977664570899828</v>
          </cell>
          <cell r="P14">
            <v>0.41588504527248227</v>
          </cell>
          <cell r="Q14">
            <v>0.80334554735599351</v>
          </cell>
          <cell r="R14">
            <v>0.9966781370600547</v>
          </cell>
          <cell r="S14">
            <v>0.67297333289530969</v>
          </cell>
          <cell r="T14">
            <v>0.7009638456833337</v>
          </cell>
        </row>
        <row r="15">
          <cell r="B15" t="str">
            <v>CPA_C21</v>
          </cell>
          <cell r="C15" t="str">
            <v>Basic pharmaceutical products and pharmaceutical preparations</v>
          </cell>
          <cell r="D15">
            <v>1.4521000122919234</v>
          </cell>
          <cell r="E15">
            <v>1.6810477232331904</v>
          </cell>
          <cell r="F15">
            <v>2.2591664569362386</v>
          </cell>
          <cell r="G15">
            <v>3.0105106226969283</v>
          </cell>
          <cell r="H15">
            <v>3.0079970742435118</v>
          </cell>
          <cell r="I15">
            <v>4.3688872264375611</v>
          </cell>
          <cell r="K15">
            <v>0.11453553104530104</v>
          </cell>
          <cell r="L15">
            <v>0.1526272806633851</v>
          </cell>
          <cell r="M15">
            <v>2.3614550436026684</v>
          </cell>
          <cell r="N15">
            <v>3.4298340460975614</v>
          </cell>
          <cell r="O15">
            <v>0.51220028402203732</v>
          </cell>
          <cell r="P15">
            <v>0.6116196344049506</v>
          </cell>
          <cell r="Q15">
            <v>0.96924627749623415</v>
          </cell>
          <cell r="R15">
            <v>1.1692392080155674</v>
          </cell>
          <cell r="S15">
            <v>0.48285263101124709</v>
          </cell>
          <cell r="T15">
            <v>0.51180742175700022</v>
          </cell>
        </row>
        <row r="16">
          <cell r="B16" t="str">
            <v>CPA_C22</v>
          </cell>
          <cell r="C16" t="str">
            <v>Rubber and plastic products</v>
          </cell>
          <cell r="D16">
            <v>1.5304037975721441</v>
          </cell>
          <cell r="E16">
            <v>1.8425708175878464</v>
          </cell>
          <cell r="F16">
            <v>1.7845602655849959</v>
          </cell>
          <cell r="G16">
            <v>2.3780618820236459</v>
          </cell>
          <cell r="H16">
            <v>1.7850554922753377</v>
          </cell>
          <cell r="I16">
            <v>2.4472628665610077</v>
          </cell>
          <cell r="K16">
            <v>0.15616760379622133</v>
          </cell>
          <cell r="L16">
            <v>0.20810517467899828</v>
          </cell>
          <cell r="M16">
            <v>3.9267546414331811</v>
          </cell>
          <cell r="N16">
            <v>5.3834745539626256</v>
          </cell>
          <cell r="O16">
            <v>0.3498963727119368</v>
          </cell>
          <cell r="P16">
            <v>0.48545327438758962</v>
          </cell>
          <cell r="Q16">
            <v>0.88672420410549146</v>
          </cell>
          <cell r="R16">
            <v>1.1594117836744506</v>
          </cell>
          <cell r="S16">
            <v>0.64367959776457828</v>
          </cell>
          <cell r="T16">
            <v>0.68315905228770635</v>
          </cell>
        </row>
        <row r="17">
          <cell r="B17" t="str">
            <v>CPA_C23</v>
          </cell>
          <cell r="C17" t="str">
            <v>Other non-metallic mineral products</v>
          </cell>
          <cell r="D17">
            <v>1.7953963593500337</v>
          </cell>
          <cell r="E17">
            <v>2.2323209697011364</v>
          </cell>
          <cell r="F17">
            <v>2.0390479264502268</v>
          </cell>
          <cell r="G17">
            <v>2.7171859886284651</v>
          </cell>
          <cell r="H17">
            <v>2.196832804396061</v>
          </cell>
          <cell r="I17">
            <v>3.0475591127110677</v>
          </cell>
          <cell r="K17">
            <v>0.21858000705742978</v>
          </cell>
          <cell r="L17">
            <v>0.29127443492940225</v>
          </cell>
          <cell r="M17">
            <v>5.2650522756064548</v>
          </cell>
          <cell r="N17">
            <v>7.3039504915057645</v>
          </cell>
          <cell r="O17">
            <v>0.48024939262684779</v>
          </cell>
          <cell r="P17">
            <v>0.66998162776833681</v>
          </cell>
          <cell r="Q17">
            <v>1.2916627269885437</v>
          </cell>
          <cell r="R17">
            <v>1.6733299333601819</v>
          </cell>
          <cell r="S17">
            <v>0.50373360987167615</v>
          </cell>
          <cell r="T17">
            <v>0.5589910335531536</v>
          </cell>
        </row>
        <row r="18">
          <cell r="B18" t="str">
            <v>CPA_C24</v>
          </cell>
          <cell r="C18" t="str">
            <v>Basic metals</v>
          </cell>
          <cell r="D18">
            <v>1.8983678802637074</v>
          </cell>
          <cell r="E18">
            <v>2.2549583073691921</v>
          </cell>
          <cell r="F18">
            <v>2.7058543944960989</v>
          </cell>
          <cell r="G18">
            <v>3.6057561730749366</v>
          </cell>
          <cell r="H18">
            <v>2.8553215929459799</v>
          </cell>
          <cell r="I18">
            <v>3.9697854494945926</v>
          </cell>
          <cell r="K18">
            <v>0.17839127443678562</v>
          </cell>
          <cell r="L18">
            <v>0.23771990108984861</v>
          </cell>
          <cell r="M18">
            <v>4.2633183125529968</v>
          </cell>
          <cell r="N18">
            <v>5.9273389889069925</v>
          </cell>
          <cell r="O18">
            <v>0.432383715396499</v>
          </cell>
          <cell r="P18">
            <v>0.58723125010143296</v>
          </cell>
          <cell r="Q18">
            <v>1.343459722844496</v>
          </cell>
          <cell r="R18">
            <v>1.6549525271130723</v>
          </cell>
          <cell r="S18">
            <v>0.55490808556584226</v>
          </cell>
          <cell r="T18">
            <v>0.60000572448229661</v>
          </cell>
        </row>
        <row r="19">
          <cell r="B19" t="str">
            <v>CPA_C25</v>
          </cell>
          <cell r="C19" t="str">
            <v>Fabricated metal products, except machinery and equipment</v>
          </cell>
          <cell r="D19">
            <v>1.8109894781570779</v>
          </cell>
          <cell r="E19">
            <v>2.3376818323085709</v>
          </cell>
          <cell r="F19">
            <v>1.7480388412796042</v>
          </cell>
          <cell r="G19">
            <v>2.3293943146162812</v>
          </cell>
          <cell r="H19">
            <v>1.7194651604180797</v>
          </cell>
          <cell r="I19">
            <v>2.3344224851215585</v>
          </cell>
          <cell r="K19">
            <v>0.26348806123559032</v>
          </cell>
          <cell r="L19">
            <v>0.35111782262352864</v>
          </cell>
          <cell r="M19">
            <v>6.872178856956574</v>
          </cell>
          <cell r="N19">
            <v>9.3299760964948675</v>
          </cell>
          <cell r="O19">
            <v>0.56357815404430711</v>
          </cell>
          <cell r="P19">
            <v>0.79229156413304913</v>
          </cell>
          <cell r="Q19">
            <v>1.3837158444000939</v>
          </cell>
          <cell r="R19">
            <v>1.8437979607742805</v>
          </cell>
          <cell r="S19">
            <v>0.42727363943561425</v>
          </cell>
          <cell r="T19">
            <v>0.49388390096278428</v>
          </cell>
        </row>
        <row r="20">
          <cell r="B20" t="str">
            <v>CPA_C26</v>
          </cell>
          <cell r="C20" t="str">
            <v>Computer, electronic and optical products</v>
          </cell>
          <cell r="D20">
            <v>1.2019708846785275</v>
          </cell>
          <cell r="E20">
            <v>1.3410563880289839</v>
          </cell>
          <cell r="F20">
            <v>1.5731484824013235</v>
          </cell>
          <cell r="G20">
            <v>2.0963396489922315</v>
          </cell>
          <cell r="H20">
            <v>1.6735949604575686</v>
          </cell>
          <cell r="I20">
            <v>2.3528859936622415</v>
          </cell>
          <cell r="K20">
            <v>6.9580219524597392E-2</v>
          </cell>
          <cell r="L20">
            <v>9.2720918976665179E-2</v>
          </cell>
          <cell r="M20">
            <v>1.5990622928886764</v>
          </cell>
          <cell r="N20">
            <v>2.2481014587320067</v>
          </cell>
          <cell r="O20">
            <v>0.16953500972664071</v>
          </cell>
          <cell r="P20">
            <v>0.22993216475358128</v>
          </cell>
          <cell r="Q20">
            <v>0.3731984166158111</v>
          </cell>
          <cell r="R20">
            <v>0.49469392008013707</v>
          </cell>
          <cell r="S20">
            <v>0.82877247096681661</v>
          </cell>
          <cell r="T20">
            <v>0.8463624771246564</v>
          </cell>
        </row>
        <row r="21">
          <cell r="B21" t="str">
            <v>CPA_C27</v>
          </cell>
          <cell r="C21" t="str">
            <v>Electrical equipment</v>
          </cell>
          <cell r="D21">
            <v>1.4568718858329637</v>
          </cell>
          <cell r="E21">
            <v>1.7138454788433952</v>
          </cell>
          <cell r="F21">
            <v>1.9960785964498811</v>
          </cell>
          <cell r="G21">
            <v>2.6599260979200827</v>
          </cell>
          <cell r="H21">
            <v>2.0595707444106028</v>
          </cell>
          <cell r="I21">
            <v>2.8298541941423685</v>
          </cell>
          <cell r="K21">
            <v>0.12855602189278487</v>
          </cell>
          <cell r="L21">
            <v>0.1713106479301853</v>
          </cell>
          <cell r="M21">
            <v>3.2062965118949243</v>
          </cell>
          <cell r="N21">
            <v>4.4054576209502638</v>
          </cell>
          <cell r="O21">
            <v>0.29764190576173882</v>
          </cell>
          <cell r="P21">
            <v>0.40923134938458472</v>
          </cell>
          <cell r="Q21">
            <v>0.75887098806860631</v>
          </cell>
          <cell r="R21">
            <v>0.98334539631207818</v>
          </cell>
          <cell r="S21">
            <v>0.69800090711398488</v>
          </cell>
          <cell r="T21">
            <v>0.7305001034685199</v>
          </cell>
        </row>
        <row r="22">
          <cell r="B22" t="str">
            <v>CPA_C28</v>
          </cell>
          <cell r="C22" t="str">
            <v>Machinery and equipment n.e.c.</v>
          </cell>
          <cell r="D22">
            <v>1.602781994287003</v>
          </cell>
          <cell r="E22">
            <v>1.9645490789421038</v>
          </cell>
          <cell r="F22">
            <v>1.9658270906004203</v>
          </cell>
          <cell r="G22">
            <v>2.6196136723204684</v>
          </cell>
          <cell r="H22">
            <v>2.0703863766276647</v>
          </cell>
          <cell r="I22">
            <v>2.8702145678544482</v>
          </cell>
          <cell r="K22">
            <v>0.18098099773669205</v>
          </cell>
          <cell r="L22">
            <v>0.24117090377284114</v>
          </cell>
          <cell r="M22">
            <v>4.3699129134115191</v>
          </cell>
          <cell r="N22">
            <v>6.0580903380744457</v>
          </cell>
          <cell r="O22">
            <v>0.43148098022907339</v>
          </cell>
          <cell r="P22">
            <v>0.58857645149830673</v>
          </cell>
          <cell r="Q22">
            <v>1.0401649676858049</v>
          </cell>
          <cell r="R22">
            <v>1.3561797429729436</v>
          </cell>
          <cell r="S22">
            <v>0.56261706166225856</v>
          </cell>
          <cell r="T22">
            <v>0.60836938734319423</v>
          </cell>
        </row>
        <row r="23">
          <cell r="B23" t="str">
            <v>CPA_C29</v>
          </cell>
          <cell r="C23" t="str">
            <v>Motor vehicles, trailers and semi-trailers</v>
          </cell>
          <cell r="D23">
            <v>1.6090117507973358</v>
          </cell>
          <cell r="E23">
            <v>1.8822938244562437</v>
          </cell>
          <cell r="F23">
            <v>2.2844996893727858</v>
          </cell>
          <cell r="G23">
            <v>3.0442690760075828</v>
          </cell>
          <cell r="H23">
            <v>2.5880275321480184</v>
          </cell>
          <cell r="I23">
            <v>3.658323590874871</v>
          </cell>
          <cell r="K23">
            <v>0.13671465551238443</v>
          </cell>
          <cell r="L23">
            <v>0.18218264592001282</v>
          </cell>
          <cell r="M23">
            <v>3.0836504950743477</v>
          </cell>
          <cell r="N23">
            <v>4.3589147379666526</v>
          </cell>
          <cell r="O23">
            <v>0.37794653162796626</v>
          </cell>
          <cell r="P23">
            <v>0.49661784798558756</v>
          </cell>
          <cell r="Q23">
            <v>0.99213157191972601</v>
          </cell>
          <cell r="R23">
            <v>1.2308519441162677</v>
          </cell>
          <cell r="S23">
            <v>0.61688050663541527</v>
          </cell>
          <cell r="T23">
            <v>0.65144222042074762</v>
          </cell>
        </row>
        <row r="24">
          <cell r="B24" t="str">
            <v>CPA_C30</v>
          </cell>
          <cell r="C24" t="str">
            <v>Other transport equipment</v>
          </cell>
          <cell r="D24">
            <v>1.4829738957178022</v>
          </cell>
          <cell r="E24">
            <v>1.8399985919964457</v>
          </cell>
          <cell r="F24">
            <v>1.8370877774514609</v>
          </cell>
          <cell r="G24">
            <v>2.448058774891948</v>
          </cell>
          <cell r="H24">
            <v>2.1576873831225969</v>
          </cell>
          <cell r="I24">
            <v>3.0655732170800216</v>
          </cell>
          <cell r="K24">
            <v>0.17860852600990601</v>
          </cell>
          <cell r="L24">
            <v>0.23800940528581785</v>
          </cell>
          <cell r="M24">
            <v>3.9595385808080721</v>
          </cell>
          <cell r="N24">
            <v>5.6255857638439863</v>
          </cell>
          <cell r="O24">
            <v>0.48667089164579824</v>
          </cell>
          <cell r="P24">
            <v>0.64170700547611081</v>
          </cell>
          <cell r="Q24">
            <v>0.97452258274791914</v>
          </cell>
          <cell r="R24">
            <v>1.2863947346160716</v>
          </cell>
          <cell r="S24">
            <v>0.5084513279718138</v>
          </cell>
          <cell r="T24">
            <v>0.55360388848143227</v>
          </cell>
        </row>
        <row r="25">
          <cell r="B25" t="str">
            <v>CPA_C31_32</v>
          </cell>
          <cell r="C25" t="str">
            <v>Furniture and other manufactured goods</v>
          </cell>
          <cell r="D25">
            <v>1.4910805572483381</v>
          </cell>
          <cell r="E25">
            <v>1.8193682379298928</v>
          </cell>
          <cell r="F25">
            <v>1.693237034443668</v>
          </cell>
          <cell r="G25">
            <v>2.2563667512350882</v>
          </cell>
          <cell r="H25">
            <v>1.6632150447866598</v>
          </cell>
          <cell r="I25">
            <v>2.2421009284073423</v>
          </cell>
          <cell r="K25">
            <v>0.1642322768282142</v>
          </cell>
          <cell r="L25">
            <v>0.2188519630605491</v>
          </cell>
          <cell r="M25">
            <v>4.401483412530153</v>
          </cell>
          <cell r="N25">
            <v>5.9334300014519235</v>
          </cell>
          <cell r="O25">
            <v>0.36490988350338788</v>
          </cell>
          <cell r="P25">
            <v>0.50746709806512846</v>
          </cell>
          <cell r="Q25">
            <v>0.86241835125155397</v>
          </cell>
          <cell r="R25">
            <v>1.1491878281900769</v>
          </cell>
          <cell r="S25">
            <v>0.62866219146991931</v>
          </cell>
          <cell r="T25">
            <v>0.67018041001625617</v>
          </cell>
        </row>
        <row r="26">
          <cell r="B26" t="str">
            <v>CPA_C33</v>
          </cell>
          <cell r="C26" t="str">
            <v>Repair and installation services of machinery and equipment</v>
          </cell>
          <cell r="D26">
            <v>1.9391690636176191</v>
          </cell>
          <cell r="E26">
            <v>2.6845858174146753</v>
          </cell>
          <cell r="F26">
            <v>1.6633388397105742</v>
          </cell>
          <cell r="G26">
            <v>2.2165251394905967</v>
          </cell>
          <cell r="H26">
            <v>1.6420968465990387</v>
          </cell>
          <cell r="I26">
            <v>2.2295889692666173</v>
          </cell>
          <cell r="K26">
            <v>0.37290918260419786</v>
          </cell>
          <cell r="L26">
            <v>0.49692976455291471</v>
          </cell>
          <cell r="M26">
            <v>9.7226557099736226</v>
          </cell>
          <cell r="N26">
            <v>13.201125115020346</v>
          </cell>
          <cell r="O26">
            <v>0.77086870865764601</v>
          </cell>
          <cell r="P26">
            <v>1.0945620494749086</v>
          </cell>
          <cell r="Q26">
            <v>1.7228245354150986</v>
          </cell>
          <cell r="R26">
            <v>2.3739692026283254</v>
          </cell>
          <cell r="S26">
            <v>0.21634451906875254</v>
          </cell>
          <cell r="T26">
            <v>0.31061663926526922</v>
          </cell>
        </row>
        <row r="27">
          <cell r="B27" t="str">
            <v>CPA_D</v>
          </cell>
          <cell r="C27" t="str">
            <v>Electricity, gas, steam and air conditioning</v>
          </cell>
          <cell r="D27">
            <v>1.8216901432885961</v>
          </cell>
          <cell r="E27">
            <v>2.2515445549606077</v>
          </cell>
          <cell r="F27">
            <v>2.5449236731639506</v>
          </cell>
          <cell r="G27">
            <v>3.3913037830789627</v>
          </cell>
          <cell r="H27">
            <v>3.1084788049029699</v>
          </cell>
          <cell r="I27">
            <v>4.3372005349859384</v>
          </cell>
          <cell r="K27">
            <v>0.21504300309711061</v>
          </cell>
          <cell r="L27">
            <v>0.28656110893150172</v>
          </cell>
          <cell r="M27">
            <v>5.0746348561713477</v>
          </cell>
          <cell r="N27">
            <v>7.080540159491834</v>
          </cell>
          <cell r="O27">
            <v>0.8392885846583813</v>
          </cell>
          <cell r="P27">
            <v>1.0259506228677275</v>
          </cell>
          <cell r="Q27">
            <v>1.6831579636426477</v>
          </cell>
          <cell r="R27">
            <v>2.0586491320562219</v>
          </cell>
          <cell r="S27">
            <v>0.13853216675002666</v>
          </cell>
          <cell r="T27">
            <v>0.1928954293916651</v>
          </cell>
        </row>
        <row r="28">
          <cell r="B28" t="str">
            <v>CPA_E36</v>
          </cell>
          <cell r="C28" t="str">
            <v>Natural water; water treatment and supply services</v>
          </cell>
          <cell r="D28">
            <v>1.9622814489946003</v>
          </cell>
          <cell r="E28">
            <v>2.5056739237774162</v>
          </cell>
          <cell r="F28">
            <v>2.261843039122946</v>
          </cell>
          <cell r="G28">
            <v>3.0140773714333342</v>
          </cell>
          <cell r="H28">
            <v>2.1303957843901293</v>
          </cell>
          <cell r="I28">
            <v>2.8782092302334483</v>
          </cell>
          <cell r="K28">
            <v>0.27184262034939366</v>
          </cell>
          <cell r="L28">
            <v>0.36225090619195394</v>
          </cell>
          <cell r="M28">
            <v>7.2238660179878833</v>
          </cell>
          <cell r="N28">
            <v>9.7595939699507817</v>
          </cell>
          <cell r="O28">
            <v>0.80876376705866171</v>
          </cell>
          <cell r="P28">
            <v>1.0447291175038123</v>
          </cell>
          <cell r="Q28">
            <v>1.7953290146106604</v>
          </cell>
          <cell r="R28">
            <v>2.2699992046168265</v>
          </cell>
          <cell r="S28">
            <v>0.16695245766905287</v>
          </cell>
          <cell r="T28">
            <v>0.23567476694861436</v>
          </cell>
        </row>
        <row r="29">
          <cell r="B29" t="str">
            <v>CPA_E37-39</v>
          </cell>
          <cell r="C29" t="str">
            <v>Sewerage services; sewage sludge; waste collection, treatment and disposal services; materials recovery services; remediation services and other waste management services</v>
          </cell>
          <cell r="D29">
            <v>1.9169169977481961</v>
          </cell>
          <cell r="E29">
            <v>2.4614975680828821</v>
          </cell>
          <cell r="F29">
            <v>2.3083679527165355</v>
          </cell>
          <cell r="G29">
            <v>3.0760753469094326</v>
          </cell>
          <cell r="H29">
            <v>2.2517062086664104</v>
          </cell>
          <cell r="I29">
            <v>3.0461822178962241</v>
          </cell>
          <cell r="K29">
            <v>0.27243698818302203</v>
          </cell>
          <cell r="L29">
            <v>0.36304294640281737</v>
          </cell>
          <cell r="M29">
            <v>7.2024809556127183</v>
          </cell>
          <cell r="N29">
            <v>9.7437531269755802</v>
          </cell>
          <cell r="O29">
            <v>0.68889998064419766</v>
          </cell>
          <cell r="P29">
            <v>0.92538125539133886</v>
          </cell>
          <cell r="Q29">
            <v>1.633548722320787</v>
          </cell>
          <cell r="R29">
            <v>2.1092567506620843</v>
          </cell>
          <cell r="S29">
            <v>0.28336833288578706</v>
          </cell>
          <cell r="T29">
            <v>0.35224089943566134</v>
          </cell>
        </row>
        <row r="30">
          <cell r="B30" t="str">
            <v>CPA_F</v>
          </cell>
          <cell r="C30" t="str">
            <v>Constructions and construction works</v>
          </cell>
          <cell r="D30">
            <v>1.973662234704004</v>
          </cell>
          <cell r="E30">
            <v>2.7447837214781989</v>
          </cell>
          <cell r="F30">
            <v>1.7325297921350793</v>
          </cell>
          <cell r="G30">
            <v>2.3087273305371872</v>
          </cell>
          <cell r="H30">
            <v>1.712552310213175</v>
          </cell>
          <cell r="I30">
            <v>2.3378319698934416</v>
          </cell>
          <cell r="K30">
            <v>0.38576847361789812</v>
          </cell>
          <cell r="L30">
            <v>0.51406574498420843</v>
          </cell>
          <cell r="M30">
            <v>9.8555618439384798</v>
          </cell>
          <cell r="N30">
            <v>13.453981768973399</v>
          </cell>
          <cell r="O30">
            <v>0.81401277517785109</v>
          </cell>
          <cell r="P30">
            <v>1.1488682623378164</v>
          </cell>
          <cell r="Q30">
            <v>1.8049036222643673</v>
          </cell>
          <cell r="R30">
            <v>2.4785021714368409</v>
          </cell>
          <cell r="S30">
            <v>0.16875847056533649</v>
          </cell>
          <cell r="T30">
            <v>0.26628144293883527</v>
          </cell>
        </row>
        <row r="31">
          <cell r="B31" t="str">
            <v>CPA_G45</v>
          </cell>
          <cell r="C31" t="str">
            <v>Wholesale and retail trade and repair services of motor vehicles and motorcycles</v>
          </cell>
          <cell r="D31">
            <v>1.7168989974769151</v>
          </cell>
          <cell r="E31">
            <v>2.4535714988650779</v>
          </cell>
          <cell r="F31">
            <v>1.3939163422131768</v>
          </cell>
          <cell r="G31">
            <v>1.8574992305235225</v>
          </cell>
          <cell r="H31">
            <v>1.4004015264961467</v>
          </cell>
          <cell r="I31">
            <v>1.9261157868820113</v>
          </cell>
          <cell r="K31">
            <v>0.36853470081038975</v>
          </cell>
          <cell r="L31">
            <v>0.49110043583363361</v>
          </cell>
          <cell r="M31">
            <v>9.1572762266547354</v>
          </cell>
          <cell r="N31">
            <v>12.59494078753959</v>
          </cell>
          <cell r="O31">
            <v>0.83560377162647292</v>
          </cell>
          <cell r="P31">
            <v>1.1554999664032599</v>
          </cell>
          <cell r="Q31">
            <v>1.5701470814696714</v>
          </cell>
          <cell r="R31">
            <v>2.2136533728403736</v>
          </cell>
          <cell r="S31">
            <v>0.14675199448010007</v>
          </cell>
          <cell r="T31">
            <v>0.23991823771594906</v>
          </cell>
        </row>
        <row r="32">
          <cell r="B32" t="str">
            <v>CPA_G46</v>
          </cell>
          <cell r="C32" t="str">
            <v>Wholesale trade services, except of motor vehicles and motorcycles</v>
          </cell>
          <cell r="D32">
            <v>1.8196574254616618</v>
          </cell>
          <cell r="E32">
            <v>2.5203254044419392</v>
          </cell>
          <cell r="F32">
            <v>1.6006517372681506</v>
          </cell>
          <cell r="G32">
            <v>2.1329898217500238</v>
          </cell>
          <cell r="H32">
            <v>1.7397210510038725</v>
          </cell>
          <cell r="I32">
            <v>2.4454820742014887</v>
          </cell>
          <cell r="K32">
            <v>0.35052274045024623</v>
          </cell>
          <cell r="L32">
            <v>0.46709813275706208</v>
          </cell>
          <cell r="M32">
            <v>8.0597812929233097</v>
          </cell>
          <cell r="N32">
            <v>11.329431613450412</v>
          </cell>
          <cell r="O32">
            <v>0.81866948994981947</v>
          </cell>
          <cell r="P32">
            <v>1.1229309084979104</v>
          </cell>
          <cell r="Q32">
            <v>1.6529789591461055</v>
          </cell>
          <cell r="R32">
            <v>2.2650341828529377</v>
          </cell>
          <cell r="S32">
            <v>0.166678350502384</v>
          </cell>
          <cell r="T32">
            <v>0.25529113737068448</v>
          </cell>
        </row>
        <row r="33">
          <cell r="B33" t="str">
            <v>CPA_G47</v>
          </cell>
          <cell r="C33" t="str">
            <v>Retail trade services, except of motor vehicles and motorcycles</v>
          </cell>
          <cell r="D33">
            <v>1.7489876445197927</v>
          </cell>
          <cell r="E33">
            <v>2.6160945470263259</v>
          </cell>
          <cell r="F33">
            <v>1.4047756035970471</v>
          </cell>
          <cell r="G33">
            <v>1.8719700198052989</v>
          </cell>
          <cell r="H33">
            <v>1.3376775052846535</v>
          </cell>
          <cell r="I33">
            <v>1.7550461993086384</v>
          </cell>
          <cell r="K33">
            <v>0.43378703872304419</v>
          </cell>
          <cell r="L33">
            <v>0.57805412436717374</v>
          </cell>
          <cell r="M33">
            <v>12.968604179291244</v>
          </cell>
          <cell r="N33">
            <v>17.014937744923699</v>
          </cell>
          <cell r="O33">
            <v>0.89375448685393633</v>
          </cell>
          <cell r="P33">
            <v>1.2702911405960431</v>
          </cell>
          <cell r="Q33">
            <v>1.6607897363015089</v>
          </cell>
          <cell r="R33">
            <v>2.4182345248642143</v>
          </cell>
          <cell r="S33">
            <v>8.8198029754904012E-2</v>
          </cell>
          <cell r="T33">
            <v>0.1978601827987306</v>
          </cell>
        </row>
        <row r="34">
          <cell r="B34" t="str">
            <v>CPA_H49</v>
          </cell>
          <cell r="C34" t="str">
            <v>Land transport services and transport services via pipelines</v>
          </cell>
          <cell r="D34">
            <v>1.7832472943337661</v>
          </cell>
          <cell r="E34">
            <v>2.3887597576071964</v>
          </cell>
          <cell r="F34">
            <v>1.6646093074757398</v>
          </cell>
          <cell r="G34">
            <v>2.2182181341307565</v>
          </cell>
          <cell r="H34">
            <v>1.615106887194026</v>
          </cell>
          <cell r="I34">
            <v>2.1740980877937002</v>
          </cell>
          <cell r="K34">
            <v>0.30291934892225963</v>
          </cell>
          <cell r="L34">
            <v>0.4036630036494202</v>
          </cell>
          <cell r="M34">
            <v>8.1641020090907173</v>
          </cell>
          <cell r="N34">
            <v>10.989711397586619</v>
          </cell>
          <cell r="O34">
            <v>0.67471639725399957</v>
          </cell>
          <cell r="P34">
            <v>0.93765702898123837</v>
          </cell>
          <cell r="Q34">
            <v>1.5136605590583874</v>
          </cell>
          <cell r="R34">
            <v>2.0425944868018222</v>
          </cell>
          <cell r="S34">
            <v>0.2695868062774342</v>
          </cell>
          <cell r="T34">
            <v>0.34616536911148416</v>
          </cell>
        </row>
        <row r="35">
          <cell r="B35" t="str">
            <v>CPA_H50</v>
          </cell>
          <cell r="C35" t="str">
            <v>Water transport services</v>
          </cell>
          <cell r="D35">
            <v>1.8446565373278141</v>
          </cell>
          <cell r="E35">
            <v>2.2240117380670963</v>
          </cell>
          <cell r="F35">
            <v>2.398293567545088</v>
          </cell>
          <cell r="G35">
            <v>3.1959080479761122</v>
          </cell>
          <cell r="H35">
            <v>2.3894443559167731</v>
          </cell>
          <cell r="I35">
            <v>3.2466273200527733</v>
          </cell>
          <cell r="K35">
            <v>0.18977979379150356</v>
          </cell>
          <cell r="L35">
            <v>0.25289596675287362</v>
          </cell>
          <cell r="M35">
            <v>4.9346740419086315</v>
          </cell>
          <cell r="N35">
            <v>6.7049259884810795</v>
          </cell>
          <cell r="O35">
            <v>0.42204244722144135</v>
          </cell>
          <cell r="P35">
            <v>0.58677546624496202</v>
          </cell>
          <cell r="Q35">
            <v>1.2877169019458299</v>
          </cell>
          <cell r="R35">
            <v>1.6190954424504866</v>
          </cell>
          <cell r="S35">
            <v>0.5569397513772163</v>
          </cell>
          <cell r="T35">
            <v>0.60491642871790807</v>
          </cell>
        </row>
        <row r="36">
          <cell r="B36" t="str">
            <v>CPA_H51</v>
          </cell>
          <cell r="C36" t="str">
            <v>Air transport services</v>
          </cell>
          <cell r="D36">
            <v>1.7584617971481045</v>
          </cell>
          <cell r="E36">
            <v>2.0612045011663334</v>
          </cell>
          <cell r="F36">
            <v>2.9270268296560364</v>
          </cell>
          <cell r="G36">
            <v>3.9004852150419125</v>
          </cell>
          <cell r="H36">
            <v>3.5022637301335942</v>
          </cell>
          <cell r="I36">
            <v>4.8323354015487539</v>
          </cell>
          <cell r="K36">
            <v>0.15145290700771963</v>
          </cell>
          <cell r="L36">
            <v>0.20182248367984643</v>
          </cell>
          <cell r="M36">
            <v>3.7199450674612642</v>
          </cell>
          <cell r="N36">
            <v>5.1326866354019653</v>
          </cell>
          <cell r="O36">
            <v>0.37043709045031015</v>
          </cell>
          <cell r="P36">
            <v>0.50190153201609677</v>
          </cell>
          <cell r="Q36">
            <v>1.1398162544907</v>
          </cell>
          <cell r="R36">
            <v>1.4042714015678626</v>
          </cell>
          <cell r="S36">
            <v>0.6186476361176465</v>
          </cell>
          <cell r="T36">
            <v>0.6569352067101305</v>
          </cell>
        </row>
        <row r="37">
          <cell r="B37" t="str">
            <v>CPA_H52</v>
          </cell>
          <cell r="C37" t="str">
            <v>Warehousing and support services for transportation</v>
          </cell>
          <cell r="D37">
            <v>2.0650871279166694</v>
          </cell>
          <cell r="E37">
            <v>2.6152741512498472</v>
          </cell>
          <cell r="F37">
            <v>2.7167380852199114</v>
          </cell>
          <cell r="G37">
            <v>3.6202595163047313</v>
          </cell>
          <cell r="H37">
            <v>2.8113201333641764</v>
          </cell>
          <cell r="I37">
            <v>3.8230209123654513</v>
          </cell>
          <cell r="K37">
            <v>0.27524172498874461</v>
          </cell>
          <cell r="L37">
            <v>0.36678047088737786</v>
          </cell>
          <cell r="M37">
            <v>7.1344023755203265</v>
          </cell>
          <cell r="N37">
            <v>9.7018369253469796</v>
          </cell>
          <cell r="O37">
            <v>0.72017332068601025</v>
          </cell>
          <cell r="P37">
            <v>0.95908916843137459</v>
          </cell>
          <cell r="Q37">
            <v>1.8411040122210467</v>
          </cell>
          <cell r="R37">
            <v>2.3217094512434895</v>
          </cell>
          <cell r="S37">
            <v>0.22398362749707923</v>
          </cell>
          <cell r="T37">
            <v>0.29356523661711009</v>
          </cell>
        </row>
        <row r="38">
          <cell r="B38" t="str">
            <v>CPA_H53</v>
          </cell>
          <cell r="C38" t="str">
            <v>Postal and courier services</v>
          </cell>
          <cell r="D38">
            <v>1.7720652988529351</v>
          </cell>
          <cell r="E38">
            <v>2.5522912779687723</v>
          </cell>
          <cell r="F38">
            <v>1.4919866691985308</v>
          </cell>
          <cell r="G38">
            <v>1.9881853781751482</v>
          </cell>
          <cell r="H38">
            <v>1.4509186637430336</v>
          </cell>
          <cell r="I38">
            <v>1.9545092494339045</v>
          </cell>
          <cell r="K38">
            <v>0.39032317242209547</v>
          </cell>
          <cell r="L38">
            <v>0.52013522653618605</v>
          </cell>
          <cell r="M38">
            <v>10.489986027473066</v>
          </cell>
          <cell r="N38">
            <v>14.130891847676786</v>
          </cell>
          <cell r="O38">
            <v>0.78156549247367846</v>
          </cell>
          <cell r="P38">
            <v>1.1203745579876305</v>
          </cell>
          <cell r="Q38">
            <v>1.5768360670163932</v>
          </cell>
          <cell r="R38">
            <v>2.258387672792098</v>
          </cell>
          <cell r="S38">
            <v>0.19523229253942317</v>
          </cell>
          <cell r="T38">
            <v>0.29390670106187811</v>
          </cell>
        </row>
        <row r="39">
          <cell r="B39" t="str">
            <v>CPA_I</v>
          </cell>
          <cell r="C39" t="str">
            <v>Accommodation and food services</v>
          </cell>
          <cell r="D39">
            <v>1.902336584157406</v>
          </cell>
          <cell r="E39">
            <v>2.7413207500951913</v>
          </cell>
          <cell r="F39">
            <v>1.4501105177052587</v>
          </cell>
          <cell r="G39">
            <v>1.9323822307261878</v>
          </cell>
          <cell r="H39">
            <v>1.3147577391128364</v>
          </cell>
          <cell r="I39">
            <v>1.6501502695255936</v>
          </cell>
          <cell r="K39">
            <v>0.41971809453440717</v>
          </cell>
          <cell r="L39">
            <v>0.55930618934893717</v>
          </cell>
          <cell r="M39">
            <v>15.3474120230757</v>
          </cell>
          <cell r="N39">
            <v>19.262511512948159</v>
          </cell>
          <cell r="O39">
            <v>0.78684479226918635</v>
          </cell>
          <cell r="P39">
            <v>1.151169294209645</v>
          </cell>
          <cell r="Q39">
            <v>1.7304119951005956</v>
          </cell>
          <cell r="R39">
            <v>2.4632907005280553</v>
          </cell>
          <cell r="S39">
            <v>0.17192514496624545</v>
          </cell>
          <cell r="T39">
            <v>0.27803064330844474</v>
          </cell>
        </row>
        <row r="40">
          <cell r="B40" t="str">
            <v>CPA_J58</v>
          </cell>
          <cell r="C40" t="str">
            <v>Publishing services</v>
          </cell>
          <cell r="D40">
            <v>1.6029113954851268</v>
          </cell>
          <cell r="E40">
            <v>2.0838966008167255</v>
          </cell>
          <cell r="F40">
            <v>1.8106607976700742</v>
          </cell>
          <cell r="G40">
            <v>2.412842820302417</v>
          </cell>
          <cell r="H40">
            <v>2.0267218724016574</v>
          </cell>
          <cell r="I40">
            <v>2.9065582366188569</v>
          </cell>
          <cell r="K40">
            <v>0.24062217390642546</v>
          </cell>
          <cell r="L40">
            <v>0.32064729377405349</v>
          </cell>
          <cell r="M40">
            <v>5.170267378562678</v>
          </cell>
          <cell r="N40">
            <v>7.4147733042794837</v>
          </cell>
          <cell r="O40">
            <v>0.84798332889476336</v>
          </cell>
          <cell r="P40">
            <v>1.0568486477977634</v>
          </cell>
          <cell r="Q40">
            <v>1.4579365951507648</v>
          </cell>
          <cell r="R40">
            <v>1.8780920985852865</v>
          </cell>
          <cell r="S40">
            <v>0.14497493089709373</v>
          </cell>
          <cell r="T40">
            <v>0.20580465448298405</v>
          </cell>
        </row>
        <row r="41">
          <cell r="B41" t="str">
            <v>CPA_J59_60</v>
          </cell>
          <cell r="C41" t="str">
            <v>Motion picture, video and television programme production services, sound recording and music publishing; programming and broadcasting services</v>
          </cell>
          <cell r="D41">
            <v>1.8536379640972491</v>
          </cell>
          <cell r="E41">
            <v>2.3754632275864713</v>
          </cell>
          <cell r="F41">
            <v>2.015212792077246</v>
          </cell>
          <cell r="G41">
            <v>2.6854238645924218</v>
          </cell>
          <cell r="H41">
            <v>1.9710315180416855</v>
          </cell>
          <cell r="I41">
            <v>2.6164174091426937</v>
          </cell>
          <cell r="K41">
            <v>0.26105320477270327</v>
          </cell>
          <cell r="L41">
            <v>0.34787319174484371</v>
          </cell>
          <cell r="M41">
            <v>7.4368366327971165</v>
          </cell>
          <cell r="N41">
            <v>9.8719217104822512</v>
          </cell>
          <cell r="O41">
            <v>0.64848360018762596</v>
          </cell>
          <cell r="P41">
            <v>0.87508350151968195</v>
          </cell>
          <cell r="Q41">
            <v>1.5270212820713196</v>
          </cell>
          <cell r="R41">
            <v>1.9828518437099325</v>
          </cell>
          <cell r="S41">
            <v>0.32661668575577169</v>
          </cell>
          <cell r="T41">
            <v>0.39261141113677395</v>
          </cell>
        </row>
        <row r="42">
          <cell r="B42" t="str">
            <v>CPA_J61</v>
          </cell>
          <cell r="C42" t="str">
            <v>Telecommunications services</v>
          </cell>
          <cell r="D42">
            <v>1.8336469291677724</v>
          </cell>
          <cell r="E42">
            <v>2.2475192027304334</v>
          </cell>
          <cell r="F42">
            <v>2.4689427760381468</v>
          </cell>
          <cell r="G42">
            <v>3.2900534758176367</v>
          </cell>
          <cell r="H42">
            <v>2.8737330011923201</v>
          </cell>
          <cell r="I42">
            <v>4.0951497693310301</v>
          </cell>
          <cell r="K42">
            <v>0.20704762865956622</v>
          </cell>
          <cell r="L42">
            <v>0.27590666618215709</v>
          </cell>
          <cell r="M42">
            <v>4.5439956661103107</v>
          </cell>
          <cell r="N42">
            <v>6.4753207052263333</v>
          </cell>
          <cell r="O42">
            <v>0.76722614409846845</v>
          </cell>
          <cell r="P42">
            <v>0.94694802212001672</v>
          </cell>
          <cell r="Q42">
            <v>1.609601785407077</v>
          </cell>
          <cell r="R42">
            <v>1.9711320602030071</v>
          </cell>
          <cell r="S42">
            <v>0.22404609967828554</v>
          </cell>
          <cell r="T42">
            <v>0.27638811710754119</v>
          </cell>
        </row>
        <row r="43">
          <cell r="B43" t="str">
            <v>CPA_J62_63</v>
          </cell>
          <cell r="C43" t="str">
            <v>Computer programming, consultancy and related services; Information services</v>
          </cell>
          <cell r="D43">
            <v>1.6616556187853246</v>
          </cell>
          <cell r="E43">
            <v>2.2701019927099368</v>
          </cell>
          <cell r="F43">
            <v>1.6320840587254737</v>
          </cell>
          <cell r="G43">
            <v>2.1748757736916176</v>
          </cell>
          <cell r="H43">
            <v>1.9269668243343061</v>
          </cell>
          <cell r="I43">
            <v>2.8444366826709735</v>
          </cell>
          <cell r="K43">
            <v>0.30438709460572377</v>
          </cell>
          <cell r="L43">
            <v>0.40561888607584284</v>
          </cell>
          <cell r="M43">
            <v>5.9633977605820929</v>
          </cell>
          <cell r="N43">
            <v>8.8026981727708478</v>
          </cell>
          <cell r="O43">
            <v>0.71847313043426142</v>
          </cell>
          <cell r="P43">
            <v>0.98268779757256919</v>
          </cell>
          <cell r="Q43">
            <v>1.3895427168834307</v>
          </cell>
          <cell r="R43">
            <v>1.9210395066297221</v>
          </cell>
          <cell r="S43">
            <v>0.27211296225913417</v>
          </cell>
          <cell r="T43">
            <v>0.34906257387380979</v>
          </cell>
        </row>
        <row r="44">
          <cell r="B44" t="str">
            <v>CPA_K64</v>
          </cell>
          <cell r="C44" t="str">
            <v>Financial services, except insurance and pension funding</v>
          </cell>
          <cell r="D44">
            <v>1.3782486975232169</v>
          </cell>
          <cell r="E44">
            <v>1.8506530549981339</v>
          </cell>
          <cell r="F44">
            <v>1.407137539153744</v>
          </cell>
          <cell r="G44">
            <v>1.8751174780466942</v>
          </cell>
          <cell r="H44">
            <v>1.6105446231015788</v>
          </cell>
          <cell r="I44">
            <v>2.4143136199969257</v>
          </cell>
          <cell r="K44">
            <v>0.23632943840781209</v>
          </cell>
          <cell r="L44">
            <v>0.31492689819216746</v>
          </cell>
          <cell r="M44">
            <v>4.4171733663975035</v>
          </cell>
          <cell r="N44">
            <v>6.6216369713765735</v>
          </cell>
          <cell r="O44">
            <v>0.83405596280302685</v>
          </cell>
          <cell r="P44">
            <v>1.039195093240816</v>
          </cell>
          <cell r="Q44">
            <v>1.2380036047198633</v>
          </cell>
          <cell r="R44">
            <v>1.6506634712592063</v>
          </cell>
          <cell r="S44">
            <v>0.14024513713452733</v>
          </cell>
          <cell r="T44">
            <v>0.19998964937198419</v>
          </cell>
        </row>
        <row r="45">
          <cell r="B45" t="str">
            <v>CPA_K65</v>
          </cell>
          <cell r="C45" t="str">
            <v>Insurance, reinsurance and pension funding services, except compulsory social security</v>
          </cell>
          <cell r="D45">
            <v>1.4310525844205735</v>
          </cell>
          <cell r="E45">
            <v>2.0074712259096579</v>
          </cell>
          <cell r="F45">
            <v>1.4376988514776872</v>
          </cell>
          <cell r="G45">
            <v>1.915842744267032</v>
          </cell>
          <cell r="H45">
            <v>1.5335078163859617</v>
          </cell>
          <cell r="I45">
            <v>2.2406912336365727</v>
          </cell>
          <cell r="K45">
            <v>0.28836460052793272</v>
          </cell>
          <cell r="L45">
            <v>0.38426769768722679</v>
          </cell>
          <cell r="M45">
            <v>5.8328523275935922</v>
          </cell>
          <cell r="N45">
            <v>8.5226960944594268</v>
          </cell>
          <cell r="O45">
            <v>0.91113034977012153</v>
          </cell>
          <cell r="P45">
            <v>1.1614371410013629</v>
          </cell>
          <cell r="Q45">
            <v>1.3737851340380349</v>
          </cell>
          <cell r="R45">
            <v>1.8773047055743843</v>
          </cell>
          <cell r="S45">
            <v>5.726747105974668E-2</v>
          </cell>
          <cell r="T45">
            <v>0.13016656700462542</v>
          </cell>
        </row>
        <row r="46">
          <cell r="B46" t="str">
            <v>CPA_K66</v>
          </cell>
          <cell r="C46" t="str">
            <v>Services auxiliary to financial services and insurance services</v>
          </cell>
          <cell r="D46">
            <v>1.3686150589380983</v>
          </cell>
          <cell r="E46">
            <v>2.1053759348389587</v>
          </cell>
          <cell r="F46">
            <v>1.2135113923083605</v>
          </cell>
          <cell r="G46">
            <v>1.6170959541699537</v>
          </cell>
          <cell r="H46">
            <v>1.2764328534709515</v>
          </cell>
          <cell r="I46">
            <v>1.8586326017474735</v>
          </cell>
          <cell r="K46">
            <v>0.36857891187369723</v>
          </cell>
          <cell r="L46">
            <v>0.49115935042813802</v>
          </cell>
          <cell r="M46">
            <v>7.5377469596840987</v>
          </cell>
          <cell r="N46">
            <v>10.975823918113054</v>
          </cell>
          <cell r="O46">
            <v>0.89237883748351543</v>
          </cell>
          <cell r="P46">
            <v>1.2123134084319038</v>
          </cell>
          <cell r="Q46">
            <v>1.2942826074539378</v>
          </cell>
          <cell r="R46">
            <v>1.9378660967040362</v>
          </cell>
          <cell r="S46">
            <v>7.4332495681682959E-2</v>
          </cell>
          <cell r="T46">
            <v>0.16750991555481679</v>
          </cell>
        </row>
        <row r="47">
          <cell r="B47" t="str">
            <v>CPA_L68A</v>
          </cell>
          <cell r="C47" t="str">
            <v>Imputed rents of owner-occupied dwellings</v>
          </cell>
          <cell r="D47">
            <v>1.819789789568709</v>
          </cell>
          <cell r="E47">
            <v>2.1160045780568546</v>
          </cell>
          <cell r="F47">
            <v>1</v>
          </cell>
          <cell r="G47">
            <v>1</v>
          </cell>
          <cell r="H47">
            <v>1</v>
          </cell>
          <cell r="I47">
            <v>1</v>
          </cell>
          <cell r="K47">
            <v>0.14818719070602404</v>
          </cell>
          <cell r="L47">
            <v>0.19747066905955404</v>
          </cell>
          <cell r="M47">
            <v>3.5532483320200265</v>
          </cell>
          <cell r="N47">
            <v>4.935527538691745</v>
          </cell>
          <cell r="O47">
            <v>0.82397022709557399</v>
          </cell>
          <cell r="P47">
            <v>0.95259995536072539</v>
          </cell>
          <cell r="Q47">
            <v>1.7386141905744266</v>
          </cell>
          <cell r="R47">
            <v>1.9973670008530406</v>
          </cell>
          <cell r="S47">
            <v>8.1175570103506692E-2</v>
          </cell>
          <cell r="T47">
            <v>0.11863756167009669</v>
          </cell>
        </row>
        <row r="48">
          <cell r="B48" t="str">
            <v>CPA_L68B</v>
          </cell>
          <cell r="C48" t="str">
            <v>Real estate services excluding imputed rents</v>
          </cell>
          <cell r="D48">
            <v>1.7095042477395408</v>
          </cell>
          <cell r="E48">
            <v>2.1683152987121868</v>
          </cell>
          <cell r="F48">
            <v>2.2684242706731776</v>
          </cell>
          <cell r="G48">
            <v>3.0228473615469751</v>
          </cell>
          <cell r="H48">
            <v>2.1960896471360956</v>
          </cell>
          <cell r="I48">
            <v>2.9680594282886572</v>
          </cell>
          <cell r="K48">
            <v>0.22952912329438227</v>
          </cell>
          <cell r="L48">
            <v>0.30586496261685309</v>
          </cell>
          <cell r="M48">
            <v>6.0907766270180304</v>
          </cell>
          <cell r="N48">
            <v>8.2318073931982507</v>
          </cell>
          <cell r="O48">
            <v>0.85951207448955336</v>
          </cell>
          <cell r="P48">
            <v>1.0587483824162316</v>
          </cell>
          <cell r="Q48">
            <v>1.6293738734090848</v>
          </cell>
          <cell r="R48">
            <v>2.0301595648729935</v>
          </cell>
          <cell r="S48">
            <v>8.0130383270426375E-2</v>
          </cell>
          <cell r="T48">
            <v>0.13815576346809139</v>
          </cell>
        </row>
        <row r="49">
          <cell r="B49" t="str">
            <v>CPA_M69_70</v>
          </cell>
          <cell r="C49" t="str">
            <v>Legal and accounting services; services of head offices; management consultancy services</v>
          </cell>
          <cell r="D49">
            <v>1.5936836748414989</v>
          </cell>
          <cell r="E49">
            <v>2.2109481861820939</v>
          </cell>
          <cell r="F49">
            <v>1.4945750942918403</v>
          </cell>
          <cell r="G49">
            <v>1.9916346508994052</v>
          </cell>
          <cell r="H49">
            <v>1.5593002986480531</v>
          </cell>
          <cell r="I49">
            <v>2.1609030499150346</v>
          </cell>
          <cell r="K49">
            <v>0.30879853880674868</v>
          </cell>
          <cell r="L49">
            <v>0.41149747000570169</v>
          </cell>
          <cell r="M49">
            <v>7.4658677948841268</v>
          </cell>
          <cell r="N49">
            <v>10.346317833848435</v>
          </cell>
          <cell r="O49">
            <v>0.69958151898697973</v>
          </cell>
          <cell r="P49">
            <v>0.9676254163450605</v>
          </cell>
          <cell r="Q49">
            <v>1.305491765365735</v>
          </cell>
          <cell r="R49">
            <v>1.8446914718011431</v>
          </cell>
          <cell r="S49">
            <v>0.28819232555538649</v>
          </cell>
          <cell r="T49">
            <v>0.36625715829455968</v>
          </cell>
        </row>
        <row r="50">
          <cell r="B50" t="str">
            <v>CPA_M71</v>
          </cell>
          <cell r="C50" t="str">
            <v>Architectural and engineering services; technical testing and analysis services</v>
          </cell>
          <cell r="D50">
            <v>1.6816902349405511</v>
          </cell>
          <cell r="E50">
            <v>2.3899148075285246</v>
          </cell>
          <cell r="F50">
            <v>1.5309881696526957</v>
          </cell>
          <cell r="G50">
            <v>2.040157835121776</v>
          </cell>
          <cell r="H50">
            <v>1.6046587684965596</v>
          </cell>
          <cell r="I50">
            <v>2.2523290886492933</v>
          </cell>
          <cell r="K50">
            <v>0.35430307290341917</v>
          </cell>
          <cell r="L50">
            <v>0.47213571242396152</v>
          </cell>
          <cell r="M50">
            <v>8.1882053768360255</v>
          </cell>
          <cell r="N50">
            <v>11.493118360211589</v>
          </cell>
          <cell r="O50">
            <v>0.75134664440036825</v>
          </cell>
          <cell r="P50">
            <v>1.0588894743436461</v>
          </cell>
          <cell r="Q50">
            <v>1.4441645782128776</v>
          </cell>
          <cell r="R50">
            <v>2.0628207209423697</v>
          </cell>
          <cell r="S50">
            <v>0.23752510503217372</v>
          </cell>
          <cell r="T50">
            <v>0.32709356682625534</v>
          </cell>
        </row>
        <row r="51">
          <cell r="B51" t="str">
            <v>CPA_M72</v>
          </cell>
          <cell r="C51" t="str">
            <v>Scientific research and development services</v>
          </cell>
          <cell r="D51">
            <v>1.5879412323483049</v>
          </cell>
          <cell r="E51">
            <v>2.1039374973909939</v>
          </cell>
          <cell r="F51">
            <v>1.5858931392633406</v>
          </cell>
          <cell r="G51">
            <v>2.1133228707233833</v>
          </cell>
          <cell r="H51">
            <v>1.7931595828770348</v>
          </cell>
          <cell r="I51">
            <v>2.5670692096853789</v>
          </cell>
          <cell r="K51">
            <v>0.25813713529207266</v>
          </cell>
          <cell r="L51">
            <v>0.34398730802830441</v>
          </cell>
          <cell r="M51">
            <v>5.5791018374145889</v>
          </cell>
          <cell r="N51">
            <v>7.9869860336397265</v>
          </cell>
          <cell r="O51">
            <v>0.68687119482734393</v>
          </cell>
          <cell r="P51">
            <v>0.91093988396009529</v>
          </cell>
          <cell r="Q51">
            <v>1.2933922254154484</v>
          </cell>
          <cell r="R51">
            <v>1.7441309760177255</v>
          </cell>
          <cell r="S51">
            <v>0.29454903558510848</v>
          </cell>
          <cell r="T51">
            <v>0.35980657329307048</v>
          </cell>
        </row>
        <row r="52">
          <cell r="B52" t="str">
            <v>CPA_M73</v>
          </cell>
          <cell r="C52" t="str">
            <v>Advertising and market research services</v>
          </cell>
          <cell r="D52">
            <v>1.9852965775451366</v>
          </cell>
          <cell r="E52">
            <v>2.5922968070740375</v>
          </cell>
          <cell r="F52">
            <v>2.1266179881409513</v>
          </cell>
          <cell r="G52">
            <v>2.8338797365108883</v>
          </cell>
          <cell r="H52">
            <v>2.114378765034298</v>
          </cell>
          <cell r="I52">
            <v>2.8390214424971227</v>
          </cell>
          <cell r="K52">
            <v>0.30366363283512898</v>
          </cell>
          <cell r="L52">
            <v>0.40465481840442225</v>
          </cell>
          <cell r="M52">
            <v>8.2648842189735205</v>
          </cell>
          <cell r="N52">
            <v>11.097436233021046</v>
          </cell>
          <cell r="O52">
            <v>0.64064991321169373</v>
          </cell>
          <cell r="P52">
            <v>0.90423659968231707</v>
          </cell>
          <cell r="Q52">
            <v>1.6392842037337756</v>
          </cell>
          <cell r="R52">
            <v>2.1695177414717217</v>
          </cell>
          <cell r="S52">
            <v>0.34601242049083097</v>
          </cell>
          <cell r="T52">
            <v>0.42277913965292946</v>
          </cell>
        </row>
        <row r="53">
          <cell r="B53" t="str">
            <v>CPA_M74_75</v>
          </cell>
          <cell r="C53" t="str">
            <v>Other professional, scientific and technical services and veterinary services</v>
          </cell>
          <cell r="D53">
            <v>1.7921129217234659</v>
          </cell>
          <cell r="E53">
            <v>2.4122161655546415</v>
          </cell>
          <cell r="F53">
            <v>1.8183389857397667</v>
          </cell>
          <cell r="G53">
            <v>2.4230745881634821</v>
          </cell>
          <cell r="H53">
            <v>1.6609638750627966</v>
          </cell>
          <cell r="I53">
            <v>2.187098650150642</v>
          </cell>
          <cell r="K53">
            <v>0.31021866977013468</v>
          </cell>
          <cell r="L53">
            <v>0.41338990220686506</v>
          </cell>
          <cell r="M53">
            <v>9.1351613132635077</v>
          </cell>
          <cell r="N53">
            <v>12.028858229316764</v>
          </cell>
          <cell r="O53">
            <v>0.73764915966303168</v>
          </cell>
          <cell r="P53">
            <v>1.0069257618119312</v>
          </cell>
          <cell r="Q53">
            <v>1.5458282318588465</v>
          </cell>
          <cell r="R53">
            <v>2.0875076592201269</v>
          </cell>
          <cell r="S53">
            <v>0.24628473944812362</v>
          </cell>
          <cell r="T53">
            <v>0.32470858388001028</v>
          </cell>
        </row>
        <row r="54">
          <cell r="B54" t="str">
            <v>CPA_N77</v>
          </cell>
          <cell r="C54" t="str">
            <v>Rental and leasing services</v>
          </cell>
          <cell r="D54">
            <v>1.6478495887016347</v>
          </cell>
          <cell r="E54">
            <v>2.1197716835901614</v>
          </cell>
          <cell r="F54">
            <v>1.7713210074742078</v>
          </cell>
          <cell r="G54">
            <v>2.3604195666215282</v>
          </cell>
          <cell r="H54">
            <v>1.935812596048694</v>
          </cell>
          <cell r="I54">
            <v>2.715435384490215</v>
          </cell>
          <cell r="K54">
            <v>0.23608817719926606</v>
          </cell>
          <cell r="L54">
            <v>0.31460539933627613</v>
          </cell>
          <cell r="M54">
            <v>5.4681212443840046</v>
          </cell>
          <cell r="N54">
            <v>7.6703343825692789</v>
          </cell>
          <cell r="O54">
            <v>0.68374671700942968</v>
          </cell>
          <cell r="P54">
            <v>0.88867642743224773</v>
          </cell>
          <cell r="Q54">
            <v>1.3435819270725413</v>
          </cell>
          <cell r="R54">
            <v>1.7558205222764538</v>
          </cell>
          <cell r="S54">
            <v>0.30426770112412133</v>
          </cell>
          <cell r="T54">
            <v>0.36395122208887198</v>
          </cell>
        </row>
        <row r="55">
          <cell r="B55" t="str">
            <v>CPA_N78</v>
          </cell>
          <cell r="C55" t="str">
            <v>Employment services</v>
          </cell>
          <cell r="D55">
            <v>1.5415301782878037</v>
          </cell>
          <cell r="E55">
            <v>2.6200884640181572</v>
          </cell>
          <cell r="F55">
            <v>1.2313409279551815</v>
          </cell>
          <cell r="G55">
            <v>1.640855162482254</v>
          </cell>
          <cell r="H55">
            <v>1.1963255426948753</v>
          </cell>
          <cell r="I55">
            <v>1.546450782987902</v>
          </cell>
          <cell r="K55">
            <v>0.5395696926235084</v>
          </cell>
          <cell r="L55">
            <v>0.71901753248022637</v>
          </cell>
          <cell r="M55">
            <v>17.197234500346102</v>
          </cell>
          <cell r="N55">
            <v>22.230300874776027</v>
          </cell>
          <cell r="O55">
            <v>0.91401102816206292</v>
          </cell>
          <cell r="P55">
            <v>1.3823693431527233</v>
          </cell>
          <cell r="Q55">
            <v>1.4678331708219967</v>
          </cell>
          <cell r="R55">
            <v>2.4099873046733604</v>
          </cell>
          <cell r="S55">
            <v>7.369706913177794E-2</v>
          </cell>
          <cell r="T55">
            <v>0.21010126964563328</v>
          </cell>
        </row>
        <row r="56">
          <cell r="B56" t="str">
            <v>CPA_N79</v>
          </cell>
          <cell r="C56" t="str">
            <v>Travel agency, tour operator and other reservation services and related services</v>
          </cell>
          <cell r="D56">
            <v>2.5025785506502718</v>
          </cell>
          <cell r="E56">
            <v>3.1484859562627152</v>
          </cell>
          <cell r="F56">
            <v>2.9416410503420485</v>
          </cell>
          <cell r="G56">
            <v>3.9199597723427213</v>
          </cell>
          <cell r="H56">
            <v>2.8949004093364721</v>
          </cell>
          <cell r="I56">
            <v>3.7826211495727593</v>
          </cell>
          <cell r="K56">
            <v>0.32312770197074342</v>
          </cell>
          <cell r="L56">
            <v>0.43059216654172633</v>
          </cell>
          <cell r="M56">
            <v>9.829163590261162</v>
          </cell>
          <cell r="N56">
            <v>12.84327500843259</v>
          </cell>
          <cell r="O56">
            <v>0.65919084924254745</v>
          </cell>
          <cell r="P56">
            <v>0.93967277417420014</v>
          </cell>
          <cell r="Q56">
            <v>2.2380683017957521</v>
          </cell>
          <cell r="R56">
            <v>2.8022884652622935</v>
          </cell>
          <cell r="S56">
            <v>0.26451100072828804</v>
          </cell>
          <cell r="T56">
            <v>0.34619827199975506</v>
          </cell>
        </row>
        <row r="57">
          <cell r="B57" t="str">
            <v>CPA_N80-82</v>
          </cell>
          <cell r="C57" t="str">
            <v>Security and investigation services; services to buildings and landscape; office administrative, office support and other business support services</v>
          </cell>
          <cell r="D57">
            <v>1.6075280502612046</v>
          </cell>
          <cell r="E57">
            <v>2.5313938360947561</v>
          </cell>
          <cell r="F57">
            <v>1.3423633686870409</v>
          </cell>
          <cell r="G57">
            <v>1.7888009838956402</v>
          </cell>
          <cell r="H57">
            <v>1.3027509787190232</v>
          </cell>
          <cell r="I57">
            <v>1.7021006129217078</v>
          </cell>
          <cell r="K57">
            <v>0.46218177050119225</v>
          </cell>
          <cell r="L57">
            <v>0.61589225771245759</v>
          </cell>
          <cell r="M57">
            <v>14.063908728544527</v>
          </cell>
          <cell r="N57">
            <v>18.375106262033807</v>
          </cell>
          <cell r="O57">
            <v>0.82636500949936731</v>
          </cell>
          <cell r="P57">
            <v>1.2275489125440866</v>
          </cell>
          <cell r="Q57">
            <v>1.4509997629365872</v>
          </cell>
          <cell r="R57">
            <v>2.2580251975031609</v>
          </cell>
          <cell r="S57">
            <v>0.15652832780683365</v>
          </cell>
          <cell r="T57">
            <v>0.273368720733207</v>
          </cell>
        </row>
        <row r="58">
          <cell r="B58" t="str">
            <v>CPA_O</v>
          </cell>
          <cell r="C58" t="str">
            <v>Public administration and defence services; compulsory social security services</v>
          </cell>
          <cell r="D58">
            <v>1.5939910601527554</v>
          </cell>
          <cell r="E58">
            <v>2.4227158064514231</v>
          </cell>
          <cell r="F58">
            <v>1.3265412733900774</v>
          </cell>
          <cell r="G58">
            <v>1.7677168420792693</v>
          </cell>
          <cell r="H58">
            <v>1.3389201636896471</v>
          </cell>
          <cell r="I58">
            <v>1.8268452563368827</v>
          </cell>
          <cell r="K58">
            <v>0.41458562095888307</v>
          </cell>
          <cell r="L58">
            <v>0.55246677909991038</v>
          </cell>
          <cell r="M58">
            <v>10.612088772540186</v>
          </cell>
          <cell r="N58">
            <v>14.479312926707578</v>
          </cell>
          <cell r="O58">
            <v>0.84642409702019883</v>
          </cell>
          <cell r="P58">
            <v>1.2062934994463035</v>
          </cell>
          <cell r="Q58">
            <v>1.5178801770194728</v>
          </cell>
          <cell r="R58">
            <v>2.2417969610081068</v>
          </cell>
          <cell r="S58">
            <v>7.6110945773698924E-2</v>
          </cell>
          <cell r="T58">
            <v>0.18091894545298409</v>
          </cell>
        </row>
        <row r="59">
          <cell r="B59" t="str">
            <v>CPA_P</v>
          </cell>
          <cell r="C59" t="str">
            <v>Education services</v>
          </cell>
          <cell r="D59">
            <v>1.4677963155944553</v>
          </cell>
          <cell r="E59">
            <v>2.5167640394127853</v>
          </cell>
          <cell r="F59">
            <v>1.1828748204383326</v>
          </cell>
          <cell r="G59">
            <v>1.5762703988973172</v>
          </cell>
          <cell r="H59">
            <v>1.1414880224371773</v>
          </cell>
          <cell r="I59">
            <v>1.4572433901944917</v>
          </cell>
          <cell r="K59">
            <v>0.52476644034992748</v>
          </cell>
          <cell r="L59">
            <v>0.69929107625419173</v>
          </cell>
          <cell r="M59">
            <v>17.695864341079275</v>
          </cell>
          <cell r="N59">
            <v>22.590847067986118</v>
          </cell>
          <cell r="O59">
            <v>0.90376507784400595</v>
          </cell>
          <cell r="P59">
            <v>1.3592738455268381</v>
          </cell>
          <cell r="Q59">
            <v>1.4167214110509634</v>
          </cell>
          <cell r="R59">
            <v>2.3330272707782074</v>
          </cell>
          <cell r="S59">
            <v>5.1074927273505051E-2</v>
          </cell>
          <cell r="T59">
            <v>0.18373683866514356</v>
          </cell>
        </row>
        <row r="60">
          <cell r="B60" t="str">
            <v>CPA_Q86</v>
          </cell>
          <cell r="C60" t="str">
            <v>Human health services</v>
          </cell>
          <cell r="D60">
            <v>1.4850443139080125</v>
          </cell>
          <cell r="E60">
            <v>2.4884229765010955</v>
          </cell>
          <cell r="F60">
            <v>1.2221824484398049</v>
          </cell>
          <cell r="G60">
            <v>1.6286507940152288</v>
          </cell>
          <cell r="H60">
            <v>1.2401445220547298</v>
          </cell>
          <cell r="I60">
            <v>1.6990005664441947</v>
          </cell>
          <cell r="K60">
            <v>0.50195962862936816</v>
          </cell>
          <cell r="L60">
            <v>0.66889927013305017</v>
          </cell>
          <cell r="M60">
            <v>12.654638456130959</v>
          </cell>
          <cell r="N60">
            <v>17.336880922144768</v>
          </cell>
          <cell r="O60">
            <v>0.87237676801561181</v>
          </cell>
          <cell r="P60">
            <v>1.3080887234352991</v>
          </cell>
          <cell r="Q60">
            <v>1.4065503248363604</v>
          </cell>
          <cell r="R60">
            <v>2.2830327248025175</v>
          </cell>
          <cell r="S60">
            <v>7.8493976212284308E-2</v>
          </cell>
          <cell r="T60">
            <v>0.20539028408403884</v>
          </cell>
        </row>
        <row r="61">
          <cell r="B61" t="str">
            <v>CPA_Q87_88</v>
          </cell>
          <cell r="C61" t="str">
            <v>Residential care services; social work services without accommodation</v>
          </cell>
          <cell r="D61">
            <v>1.3340919513001366</v>
          </cell>
          <cell r="E61">
            <v>2.5664579318440683</v>
          </cell>
          <cell r="F61">
            <v>1.1075411088205718</v>
          </cell>
          <cell r="G61">
            <v>1.4758825154033215</v>
          </cell>
          <cell r="H61">
            <v>1.0974978958844164</v>
          </cell>
          <cell r="I61">
            <v>1.4409404981386953</v>
          </cell>
          <cell r="K61">
            <v>0.61651497384908072</v>
          </cell>
          <cell r="L61">
            <v>0.82155295468640166</v>
          </cell>
          <cell r="M61">
            <v>18.377154626459916</v>
          </cell>
          <cell r="N61">
            <v>24.127960920128977</v>
          </cell>
          <cell r="O61">
            <v>0.92768110356874789</v>
          </cell>
          <cell r="P61">
            <v>1.4628296085088599</v>
          </cell>
          <cell r="Q61">
            <v>1.296971666721445</v>
          </cell>
          <cell r="R61">
            <v>2.373481595158943</v>
          </cell>
          <cell r="S61">
            <v>3.7120297845205798E-2</v>
          </cell>
          <cell r="T61">
            <v>0.19297640552207385</v>
          </cell>
        </row>
        <row r="62">
          <cell r="B62" t="str">
            <v>CPA_R90-92</v>
          </cell>
          <cell r="C62" t="str">
            <v>Creative, arts, entertainment, library, archive, museum, other cultural services; gambling and betting services</v>
          </cell>
          <cell r="D62">
            <v>1.7718723982619393</v>
          </cell>
          <cell r="E62">
            <v>2.4526744463448109</v>
          </cell>
          <cell r="F62">
            <v>1.6484258316633091</v>
          </cell>
          <cell r="G62">
            <v>2.1966524253730442</v>
          </cell>
          <cell r="H62">
            <v>1.3879991181080804</v>
          </cell>
          <cell r="I62">
            <v>1.7218052974594258</v>
          </cell>
          <cell r="K62">
            <v>0.34058442337474809</v>
          </cell>
          <cell r="L62">
            <v>0.45385457160394027</v>
          </cell>
          <cell r="M62">
            <v>13.210057561743529</v>
          </cell>
          <cell r="N62">
            <v>16.387003992161645</v>
          </cell>
          <cell r="O62">
            <v>0.81911352415332284</v>
          </cell>
          <cell r="P62">
            <v>1.1147482657346421</v>
          </cell>
          <cell r="Q62">
            <v>1.6591870794250019</v>
          </cell>
          <cell r="R62">
            <v>2.2538887959867631</v>
          </cell>
          <cell r="S62">
            <v>0.11268356071727764</v>
          </cell>
          <cell r="T62">
            <v>0.19878392293743855</v>
          </cell>
        </row>
        <row r="63">
          <cell r="B63" t="str">
            <v>CPA_R93</v>
          </cell>
          <cell r="C63" t="str">
            <v>Sporting services and amusement and recreation services</v>
          </cell>
          <cell r="D63">
            <v>1.8686761209050677</v>
          </cell>
          <cell r="E63">
            <v>2.7086099690287306</v>
          </cell>
          <cell r="F63">
            <v>1.4940951795409987</v>
          </cell>
          <cell r="G63">
            <v>1.9909951281006473</v>
          </cell>
          <cell r="H63">
            <v>1.3578077803185733</v>
          </cell>
          <cell r="I63">
            <v>1.7237238689309178</v>
          </cell>
          <cell r="K63">
            <v>0.42019319145953798</v>
          </cell>
          <cell r="L63">
            <v>0.55993929202958515</v>
          </cell>
          <cell r="M63">
            <v>14.544235874125086</v>
          </cell>
          <cell r="N63">
            <v>18.463767033142702</v>
          </cell>
          <cell r="O63">
            <v>0.82880594668745911</v>
          </cell>
          <cell r="P63">
            <v>1.1935428431681467</v>
          </cell>
          <cell r="Q63">
            <v>1.7522741322518172</v>
          </cell>
          <cell r="R63">
            <v>2.4859824145404512</v>
          </cell>
          <cell r="S63">
            <v>0.11640199479266546</v>
          </cell>
          <cell r="T63">
            <v>0.22262759850239167</v>
          </cell>
        </row>
        <row r="64">
          <cell r="B64" t="str">
            <v>CPA_S94</v>
          </cell>
          <cell r="C64" t="str">
            <v>Services furnished by membership organisations</v>
          </cell>
          <cell r="D64">
            <v>1.5848951148918433</v>
          </cell>
          <cell r="E64">
            <v>2.6328880081513368</v>
          </cell>
          <cell r="F64">
            <v>1.2603680415054916</v>
          </cell>
          <cell r="G64">
            <v>1.6795359924941982</v>
          </cell>
          <cell r="H64">
            <v>1.2595956670041011</v>
          </cell>
          <cell r="I64">
            <v>1.6921290527539201</v>
          </cell>
          <cell r="K64">
            <v>0.52427876246366922</v>
          </cell>
          <cell r="L64">
            <v>0.69864120848879196</v>
          </cell>
          <cell r="M64">
            <v>14.241603782789138</v>
          </cell>
          <cell r="N64">
            <v>19.132037486271511</v>
          </cell>
          <cell r="O64">
            <v>0.87436317234455785</v>
          </cell>
          <cell r="P64">
            <v>1.3294486249372566</v>
          </cell>
          <cell r="Q64">
            <v>1.5105327985131296</v>
          </cell>
          <cell r="R64">
            <v>2.4259871134949815</v>
          </cell>
          <cell r="S64">
            <v>7.4362368155531169E-2</v>
          </cell>
          <cell r="T64">
            <v>0.20690099368976766</v>
          </cell>
        </row>
        <row r="65">
          <cell r="B65" t="str">
            <v>CPA_S95</v>
          </cell>
          <cell r="C65" t="str">
            <v>Repair services of computers and personal and household goods</v>
          </cell>
          <cell r="D65">
            <v>1.7224553872749842</v>
          </cell>
          <cell r="E65">
            <v>2.5286323415154501</v>
          </cell>
          <cell r="F65">
            <v>1.4910507118753171</v>
          </cell>
          <cell r="G65">
            <v>1.9869381440657397</v>
          </cell>
          <cell r="H65">
            <v>1.3574409891558796</v>
          </cell>
          <cell r="I65">
            <v>1.7353926479829211</v>
          </cell>
          <cell r="K65">
            <v>0.40330565084401387</v>
          </cell>
          <cell r="L65">
            <v>0.53743536353057264</v>
          </cell>
          <cell r="M65">
            <v>13.51151726339525</v>
          </cell>
          <cell r="N65">
            <v>17.273522686663064</v>
          </cell>
          <cell r="O65">
            <v>0.8843392409500298</v>
          </cell>
          <cell r="P65">
            <v>1.2344173821760149</v>
          </cell>
          <cell r="Q65">
            <v>1.6217831592732626</v>
          </cell>
          <cell r="R65">
            <v>2.3260037471657626</v>
          </cell>
          <cell r="S65">
            <v>0.1006723020422209</v>
          </cell>
          <cell r="T65">
            <v>0.20262870474270295</v>
          </cell>
        </row>
        <row r="66">
          <cell r="B66" t="str">
            <v>CPA_S96</v>
          </cell>
          <cell r="C66" t="str">
            <v>Other personal services</v>
          </cell>
          <cell r="D66">
            <v>1.522107541331311</v>
          </cell>
          <cell r="E66">
            <v>2.255505003199584</v>
          </cell>
          <cell r="F66">
            <v>1.2643486118113458</v>
          </cell>
          <cell r="G66">
            <v>1.6848404042843848</v>
          </cell>
          <cell r="H66">
            <v>1.1642248391766812</v>
          </cell>
          <cell r="I66">
            <v>1.4494101506252526</v>
          </cell>
          <cell r="K66">
            <v>0.36689629879683444</v>
          </cell>
          <cell r="L66">
            <v>0.48891714090602345</v>
          </cell>
          <cell r="M66">
            <v>13.971342795378222</v>
          </cell>
          <cell r="N66">
            <v>17.393724462885338</v>
          </cell>
          <cell r="O66">
            <v>0.88964620523570037</v>
          </cell>
          <cell r="P66">
            <v>1.2081202311678763</v>
          </cell>
          <cell r="Q66">
            <v>1.427013317438699</v>
          </cell>
          <cell r="R66">
            <v>2.0676587601533627</v>
          </cell>
          <cell r="S66">
            <v>9.5094242747295638E-2</v>
          </cell>
          <cell r="T66">
            <v>0.18784629497161345</v>
          </cell>
        </row>
        <row r="67">
          <cell r="B67" t="str">
            <v>CPA_T</v>
          </cell>
          <cell r="C67" t="str">
            <v>Services of households as employers; undifferentiated goods and services produced by households for own use</v>
          </cell>
          <cell r="D67">
            <v>1</v>
          </cell>
          <cell r="E67">
            <v>2.6392612629126733</v>
          </cell>
          <cell r="F67">
            <v>1</v>
          </cell>
          <cell r="G67">
            <v>1.3325758327607358</v>
          </cell>
          <cell r="H67">
            <v>1</v>
          </cell>
          <cell r="I67">
            <v>1.439299779129406</v>
          </cell>
          <cell r="K67">
            <v>0.82007222739981356</v>
          </cell>
          <cell r="L67">
            <v>1.092808431351258</v>
          </cell>
          <cell r="M67">
            <v>17.41310543306048</v>
          </cell>
          <cell r="N67">
            <v>25.062678803761006</v>
          </cell>
          <cell r="O67">
            <v>1</v>
          </cell>
          <cell r="P67">
            <v>1.7118406608942291</v>
          </cell>
          <cell r="Q67">
            <v>1</v>
          </cell>
          <cell r="R67">
            <v>2.4319455849062015</v>
          </cell>
          <cell r="S67">
            <v>0</v>
          </cell>
          <cell r="T67">
            <v>0.20731575192482263</v>
          </cell>
        </row>
        <row r="68">
          <cell r="B68" t="str">
            <v>CPA_U</v>
          </cell>
          <cell r="C68" t="str">
            <v>Services provided by extraterritorial organisations and bodies</v>
          </cell>
          <cell r="D68">
            <v>1</v>
          </cell>
          <cell r="E68">
            <v>1</v>
          </cell>
          <cell r="F68">
            <v>1</v>
          </cell>
          <cell r="G68">
            <v>1</v>
          </cell>
          <cell r="H68">
            <v>1</v>
          </cell>
          <cell r="I68">
            <v>1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EMPL"/>
      <sheetName val="USE_Data"/>
      <sheetName val="Sets"/>
      <sheetName val="Dimensions"/>
      <sheetName val="unit"/>
      <sheetName val="stk_flow"/>
      <sheetName val="induse"/>
      <sheetName val="prod_na"/>
      <sheetName val="SIOT_Eurostat"/>
      <sheetName val="ID_TypeI"/>
      <sheetName val="TypeI"/>
      <sheetName val="INVERSE_TypeI"/>
      <sheetName val="ID_TypeII"/>
      <sheetName val="TypeII"/>
      <sheetName val="INVERSE_TypeII"/>
      <sheetName val="Output"/>
      <sheetName val="Import"/>
      <sheetName val="Income"/>
      <sheetName val="VA"/>
      <sheetName val="Employment"/>
      <sheetName val="Multiplie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4">
          <cell r="B4" t="str">
            <v>CPA_A01</v>
          </cell>
          <cell r="C4" t="str">
            <v>Products of agriculture, hunting and related services</v>
          </cell>
          <cell r="D4">
            <v>1.6869579987369385</v>
          </cell>
          <cell r="E4">
            <v>1.84178187706097</v>
          </cell>
          <cell r="F4">
            <v>3.9565664523744335</v>
          </cell>
          <cell r="G4">
            <v>4.8901766551768393</v>
          </cell>
          <cell r="H4">
            <v>1.656063017423316</v>
          </cell>
          <cell r="I4">
            <v>1.8704888497378469</v>
          </cell>
          <cell r="K4">
            <v>8.5382050876925505E-2</v>
          </cell>
          <cell r="L4">
            <v>0.10552920492941303</v>
          </cell>
          <cell r="M4">
            <v>5.4815718954293962</v>
          </cell>
          <cell r="N4">
            <v>6.1913218286766174</v>
          </cell>
          <cell r="O4">
            <v>0.32935053457219426</v>
          </cell>
          <cell r="P4">
            <v>0.39100747809042163</v>
          </cell>
          <cell r="Q4">
            <v>1.0353296272033745</v>
          </cell>
          <cell r="R4">
            <v>1.160475113665189</v>
          </cell>
          <cell r="S4">
            <v>0.65162827872713536</v>
          </cell>
          <cell r="T4">
            <v>0.68130667445683757</v>
          </cell>
        </row>
        <row r="5">
          <cell r="B5" t="str">
            <v>CPA_A02</v>
          </cell>
          <cell r="C5" t="str">
            <v>Products of forestry, logging and related services</v>
          </cell>
          <cell r="D5">
            <v>1.7962865738362641</v>
          </cell>
          <cell r="E5">
            <v>1.9630590956905334</v>
          </cell>
          <cell r="F5">
            <v>3.0976943102084458</v>
          </cell>
          <cell r="G5">
            <v>3.8286409650884559</v>
          </cell>
          <cell r="H5">
            <v>1.5455669208262925</v>
          </cell>
          <cell r="I5">
            <v>1.7703358208089941</v>
          </cell>
          <cell r="K5">
            <v>9.1971471713381034E-2</v>
          </cell>
          <cell r="L5">
            <v>0.11367349678788351</v>
          </cell>
          <cell r="M5">
            <v>5.2570669517318311</v>
          </cell>
          <cell r="N5">
            <v>6.0215923436472174</v>
          </cell>
          <cell r="O5">
            <v>0.30643752941876484</v>
          </cell>
          <cell r="P5">
            <v>0.37285289164629187</v>
          </cell>
          <cell r="Q5">
            <v>1.1404695393458029</v>
          </cell>
          <cell r="R5">
            <v>1.2752732182217184</v>
          </cell>
          <cell r="S5">
            <v>0.65581696324984118</v>
          </cell>
          <cell r="T5">
            <v>0.68778581039415831</v>
          </cell>
        </row>
        <row r="6">
          <cell r="B6" t="str">
            <v>CPA_A03</v>
          </cell>
          <cell r="C6" t="str">
            <v>Fish and other fishing products; aquaculture products; support services to fishing</v>
          </cell>
          <cell r="D6">
            <v>1.2665493894988351</v>
          </cell>
          <cell r="E6">
            <v>1.4215698989206489</v>
          </cell>
          <cell r="F6">
            <v>1.4327591205354266</v>
          </cell>
          <cell r="G6">
            <v>1.7708397642428824</v>
          </cell>
          <cell r="H6">
            <v>1.5999449760021112</v>
          </cell>
          <cell r="I6">
            <v>2.2241237184658309</v>
          </cell>
          <cell r="K6">
            <v>8.5490488713366675E-2</v>
          </cell>
          <cell r="L6">
            <v>0.10566323027251932</v>
          </cell>
          <cell r="M6">
            <v>1.8215984618415273</v>
          </cell>
          <cell r="N6">
            <v>2.5322497993813942</v>
          </cell>
          <cell r="O6">
            <v>0.1761192019683209</v>
          </cell>
          <cell r="P6">
            <v>0.23785445170533781</v>
          </cell>
          <cell r="Q6">
            <v>0.45539597104455437</v>
          </cell>
          <cell r="R6">
            <v>0.58070039613167646</v>
          </cell>
          <cell r="S6">
            <v>0.81115341374514871</v>
          </cell>
          <cell r="T6">
            <v>0.84086950195223775</v>
          </cell>
        </row>
        <row r="7">
          <cell r="B7" t="str">
            <v>CPA_B</v>
          </cell>
          <cell r="C7" t="str">
            <v>Mining and quarrying</v>
          </cell>
          <cell r="D7">
            <v>1.0535010344348121</v>
          </cell>
          <cell r="E7">
            <v>1.076220026529048</v>
          </cell>
          <cell r="F7">
            <v>1.7407840341249399</v>
          </cell>
          <cell r="G7">
            <v>2.1515476987056883</v>
          </cell>
          <cell r="H7">
            <v>1.9689372200324629</v>
          </cell>
          <cell r="I7">
            <v>2.6098346307056284</v>
          </cell>
          <cell r="K7">
            <v>1.2529037250976569E-2</v>
          </cell>
          <cell r="L7">
            <v>1.5485448358840895E-2</v>
          </cell>
          <cell r="M7">
            <v>0.31996305170455364</v>
          </cell>
          <cell r="N7">
            <v>0.4241123812322628</v>
          </cell>
          <cell r="O7">
            <v>2.8845358140967683E-2</v>
          </cell>
          <cell r="P7">
            <v>3.789295226862284E-2</v>
          </cell>
          <cell r="Q7">
            <v>8.3166246119531551E-2</v>
          </cell>
          <cell r="R7">
            <v>0.10153020488566385</v>
          </cell>
          <cell r="S7">
            <v>0.97033478745524082</v>
          </cell>
          <cell r="T7">
            <v>0.97468982135086246</v>
          </cell>
        </row>
        <row r="8">
          <cell r="B8" t="str">
            <v>CPA_C10-12</v>
          </cell>
          <cell r="C8" t="str">
            <v>Food, beverages and tobacco products</v>
          </cell>
          <cell r="D8">
            <v>1.9276643701158562</v>
          </cell>
          <cell r="E8">
            <v>2.1844020923307115</v>
          </cell>
          <cell r="F8">
            <v>2.4858203533598751</v>
          </cell>
          <cell r="G8">
            <v>3.0723863246802612</v>
          </cell>
          <cell r="H8">
            <v>2.9404339329830127</v>
          </cell>
          <cell r="I8">
            <v>3.706276368957774</v>
          </cell>
          <cell r="K8">
            <v>0.14158535167486602</v>
          </cell>
          <cell r="L8">
            <v>0.17499450339319342</v>
          </cell>
          <cell r="M8">
            <v>4.5188622260568678</v>
          </cell>
          <cell r="N8">
            <v>5.6958097562218715</v>
          </cell>
          <cell r="O8">
            <v>0.3474857654772685</v>
          </cell>
          <cell r="P8">
            <v>0.44972880065346771</v>
          </cell>
          <cell r="Q8">
            <v>1.2848935422029544</v>
          </cell>
          <cell r="R8">
            <v>1.4924168744400665</v>
          </cell>
          <cell r="S8">
            <v>0.64277079735248066</v>
          </cell>
          <cell r="T8">
            <v>0.6919851937435062</v>
          </cell>
        </row>
        <row r="9">
          <cell r="B9" t="str">
            <v>CPA_C13-15</v>
          </cell>
          <cell r="C9" t="str">
            <v>Textiles, wearing apparel, leather and related products</v>
          </cell>
          <cell r="D9">
            <v>1.3967482981441315</v>
          </cell>
          <cell r="E9">
            <v>1.5582815591094112</v>
          </cell>
          <cell r="F9">
            <v>1.7205486281811411</v>
          </cell>
          <cell r="G9">
            <v>2.1265374503134211</v>
          </cell>
          <cell r="H9">
            <v>1.6842786115488049</v>
          </cell>
          <cell r="I9">
            <v>2.1585712478076631</v>
          </cell>
          <cell r="K9">
            <v>8.9082131615304594E-2</v>
          </cell>
          <cell r="L9">
            <v>0.11010237428392543</v>
          </cell>
          <cell r="M9">
            <v>2.6296438326290064</v>
          </cell>
          <cell r="N9">
            <v>3.3701511912378992</v>
          </cell>
          <cell r="O9">
            <v>0.19046357024309302</v>
          </cell>
          <cell r="P9">
            <v>0.25479245320006644</v>
          </cell>
          <cell r="Q9">
            <v>0.59490606795201506</v>
          </cell>
          <cell r="R9">
            <v>0.72547480671565057</v>
          </cell>
          <cell r="S9">
            <v>0.80184221765970354</v>
          </cell>
          <cell r="T9">
            <v>0.83280674389643261</v>
          </cell>
        </row>
        <row r="10">
          <cell r="B10" t="str">
            <v>CPA_C16</v>
          </cell>
          <cell r="C10" t="str">
            <v>Wood and of products of wood and cork, except furniture; articles of straw and plaiting materials</v>
          </cell>
          <cell r="D10">
            <v>1.8446284840498832</v>
          </cell>
          <cell r="E10">
            <v>2.146084759662894</v>
          </cell>
          <cell r="F10">
            <v>2.0646834606326729</v>
          </cell>
          <cell r="G10">
            <v>2.5518759715147352</v>
          </cell>
          <cell r="H10">
            <v>1.9526169990446995</v>
          </cell>
          <cell r="I10">
            <v>2.4398456233044725</v>
          </cell>
          <cell r="K10">
            <v>0.16624667551402894</v>
          </cell>
          <cell r="L10">
            <v>0.20547503027822919</v>
          </cell>
          <cell r="M10">
            <v>5.5382941516432158</v>
          </cell>
          <cell r="N10">
            <v>6.9202422969124857</v>
          </cell>
          <cell r="O10">
            <v>0.34885035098880518</v>
          </cell>
          <cell r="P10">
            <v>0.46890206884970287</v>
          </cell>
          <cell r="Q10">
            <v>1.2050103050274847</v>
          </cell>
          <cell r="R10">
            <v>1.4486800326363012</v>
          </cell>
          <cell r="S10">
            <v>0.63961816555203443</v>
          </cell>
          <cell r="T10">
            <v>0.69740472108657803</v>
          </cell>
        </row>
        <row r="11">
          <cell r="B11" t="str">
            <v>CPA_C17</v>
          </cell>
          <cell r="C11" t="str">
            <v>Paper and paper products</v>
          </cell>
          <cell r="D11">
            <v>1.7876454401610051</v>
          </cell>
          <cell r="E11">
            <v>2.0389932714497245</v>
          </cell>
          <cell r="F11">
            <v>2.2364832924462621</v>
          </cell>
          <cell r="G11">
            <v>2.7642145072150379</v>
          </cell>
          <cell r="H11">
            <v>2.4814878275893739</v>
          </cell>
          <cell r="I11">
            <v>3.3021453883728404</v>
          </cell>
          <cell r="K11">
            <v>0.13861294233944504</v>
          </cell>
          <cell r="L11">
            <v>0.17132071024029882</v>
          </cell>
          <cell r="M11">
            <v>3.4841170317256664</v>
          </cell>
          <cell r="N11">
            <v>4.6363560042285998</v>
          </cell>
          <cell r="O11">
            <v>0.32095273239953365</v>
          </cell>
          <cell r="P11">
            <v>0.42104930151378189</v>
          </cell>
          <cell r="Q11">
            <v>1.1144537421555585</v>
          </cell>
          <cell r="R11">
            <v>1.3176203787122049</v>
          </cell>
          <cell r="S11">
            <v>0.6731916844898711</v>
          </cell>
          <cell r="T11">
            <v>0.7213728855005882</v>
          </cell>
        </row>
        <row r="12">
          <cell r="B12" t="str">
            <v>CPA_C18</v>
          </cell>
          <cell r="C12" t="str">
            <v>Printing and recording services</v>
          </cell>
          <cell r="D12">
            <v>2.075800081188854</v>
          </cell>
          <cell r="E12">
            <v>2.5783207880434231</v>
          </cell>
          <cell r="F12">
            <v>1.7131790000710254</v>
          </cell>
          <cell r="G12">
            <v>2.117428849769182</v>
          </cell>
          <cell r="H12">
            <v>1.6285991218355582</v>
          </cell>
          <cell r="I12">
            <v>2.0783988688384567</v>
          </cell>
          <cell r="K12">
            <v>0.2771294003471928</v>
          </cell>
          <cell r="L12">
            <v>0.34252216924796058</v>
          </cell>
          <cell r="M12">
            <v>8.3409663572741657</v>
          </cell>
          <cell r="N12">
            <v>10.64464226312451</v>
          </cell>
          <cell r="O12">
            <v>0.59493997415361899</v>
          </cell>
          <cell r="P12">
            <v>0.79506343814814295</v>
          </cell>
          <cell r="Q12">
            <v>1.6789948934079602</v>
          </cell>
          <cell r="R12">
            <v>2.0851867482898778</v>
          </cell>
          <cell r="S12">
            <v>0.39680178874293359</v>
          </cell>
          <cell r="T12">
            <v>0.49313065326850625</v>
          </cell>
        </row>
        <row r="13">
          <cell r="B13" t="str">
            <v>CPA_C19</v>
          </cell>
          <cell r="C13" t="str">
            <v>Coke and refined petroleum products</v>
          </cell>
          <cell r="D13">
            <v>1.7909811028987745</v>
          </cell>
          <cell r="E13">
            <v>1.8538573610732214</v>
          </cell>
          <cell r="F13">
            <v>6.2013588411400482</v>
          </cell>
          <cell r="G13">
            <v>7.6646609125238729</v>
          </cell>
          <cell r="H13">
            <v>18.90353853409697</v>
          </cell>
          <cell r="I13">
            <v>25.080473026898243</v>
          </cell>
          <cell r="K13">
            <v>3.4674908886894194E-2</v>
          </cell>
          <cell r="L13">
            <v>4.2856964997343323E-2</v>
          </cell>
          <cell r="M13">
            <v>0.88211299070575067</v>
          </cell>
          <cell r="N13">
            <v>1.1703528961081351</v>
          </cell>
          <cell r="O13">
            <v>0.10428177999487193</v>
          </cell>
          <cell r="P13">
            <v>0.12932157321582269</v>
          </cell>
          <cell r="Q13">
            <v>0.89850147722887708</v>
          </cell>
          <cell r="R13">
            <v>0.94932490318434537</v>
          </cell>
          <cell r="S13">
            <v>0.8924796189322437</v>
          </cell>
          <cell r="T13">
            <v>0.90453245272186467</v>
          </cell>
        </row>
        <row r="14">
          <cell r="B14" t="str">
            <v>CPA_C20</v>
          </cell>
          <cell r="C14" t="str">
            <v>Chemicals and chemical products</v>
          </cell>
          <cell r="D14">
            <v>1.7320035801366114</v>
          </cell>
          <cell r="E14">
            <v>1.8991202012886421</v>
          </cell>
          <cell r="F14">
            <v>2.2009941095277461</v>
          </cell>
          <cell r="G14">
            <v>2.7203511282200328</v>
          </cell>
          <cell r="H14">
            <v>3.0608040509671501</v>
          </cell>
          <cell r="I14">
            <v>4.2648992062939266</v>
          </cell>
          <cell r="K14">
            <v>9.2161235101729577E-2</v>
          </cell>
          <cell r="L14">
            <v>0.11390803764619581</v>
          </cell>
          <cell r="M14">
            <v>1.9474296717526511</v>
          </cell>
          <cell r="N14">
            <v>2.7135324976934512</v>
          </cell>
          <cell r="O14">
            <v>0.28179471819784196</v>
          </cell>
          <cell r="P14">
            <v>0.34834711426792792</v>
          </cell>
          <cell r="Q14">
            <v>1.0191488622823262</v>
          </cell>
          <cell r="R14">
            <v>1.1542306796112727</v>
          </cell>
          <cell r="S14">
            <v>0.71285469652952849</v>
          </cell>
          <cell r="T14">
            <v>0.74488950452717029</v>
          </cell>
        </row>
        <row r="15">
          <cell r="B15" t="str">
            <v>CPA_C21</v>
          </cell>
          <cell r="C15" t="str">
            <v>Basic pharmaceutical products and pharmaceutical preparations</v>
          </cell>
          <cell r="D15">
            <v>1.6208117111908389</v>
          </cell>
          <cell r="E15">
            <v>1.8462808075685313</v>
          </cell>
          <cell r="F15">
            <v>2.4031518647446588</v>
          </cell>
          <cell r="G15">
            <v>2.9702109870457121</v>
          </cell>
          <cell r="H15">
            <v>4.280895997283034</v>
          </cell>
          <cell r="I15">
            <v>5.584693548742421</v>
          </cell>
          <cell r="K15">
            <v>0.12434137464121708</v>
          </cell>
          <cell r="L15">
            <v>0.15368155567769384</v>
          </cell>
          <cell r="M15">
            <v>3.3937430551181658</v>
          </cell>
          <cell r="N15">
            <v>4.4273476762894424</v>
          </cell>
          <cell r="O15">
            <v>0.43243999074489686</v>
          </cell>
          <cell r="P15">
            <v>0.52223063215597243</v>
          </cell>
          <cell r="Q15">
            <v>1.0597375699923568</v>
          </cell>
          <cell r="R15">
            <v>1.2419862002019555</v>
          </cell>
          <cell r="S15">
            <v>0.56107412169573778</v>
          </cell>
          <cell r="T15">
            <v>0.60429459349602821</v>
          </cell>
        </row>
        <row r="16">
          <cell r="B16" t="str">
            <v>CPA_C22</v>
          </cell>
          <cell r="C16" t="str">
            <v>Rubber and plastic products</v>
          </cell>
          <cell r="D16">
            <v>1.6015812488330581</v>
          </cell>
          <cell r="E16">
            <v>1.831484877083442</v>
          </cell>
          <cell r="F16">
            <v>1.7038693397648728</v>
          </cell>
          <cell r="G16">
            <v>2.105922437822163</v>
          </cell>
          <cell r="H16">
            <v>1.8476910838724843</v>
          </cell>
          <cell r="I16">
            <v>2.4885234257139746</v>
          </cell>
          <cell r="K16">
            <v>0.12678692393289082</v>
          </cell>
          <cell r="L16">
            <v>0.15670416838979684</v>
          </cell>
          <cell r="M16">
            <v>3.0387724791851416</v>
          </cell>
          <cell r="N16">
            <v>4.0927060621076423</v>
          </cell>
          <cell r="O16">
            <v>0.27592740671281013</v>
          </cell>
          <cell r="P16">
            <v>0.36748405272320284</v>
          </cell>
          <cell r="Q16">
            <v>0.88441253135158326</v>
          </cell>
          <cell r="R16">
            <v>1.0702456322154883</v>
          </cell>
          <cell r="S16">
            <v>0.71716870838526181</v>
          </cell>
          <cell r="T16">
            <v>0.76123924151471167</v>
          </cell>
        </row>
        <row r="17">
          <cell r="B17" t="str">
            <v>CPA_C23</v>
          </cell>
          <cell r="C17" t="str">
            <v>Other non-metallic mineral products</v>
          </cell>
          <cell r="D17">
            <v>1.7801663397750216</v>
          </cell>
          <cell r="E17">
            <v>2.1613935104342219</v>
          </cell>
          <cell r="F17">
            <v>1.7003063344355347</v>
          </cell>
          <cell r="G17">
            <v>2.1015186888409376</v>
          </cell>
          <cell r="H17">
            <v>1.8965582872985969</v>
          </cell>
          <cell r="I17">
            <v>2.5329978510301223</v>
          </cell>
          <cell r="K17">
            <v>0.21023861456800841</v>
          </cell>
          <cell r="L17">
            <v>0.25984751611089607</v>
          </cell>
          <cell r="M17">
            <v>5.2078718511633815</v>
          </cell>
          <cell r="N17">
            <v>6.9555089847656326</v>
          </cell>
          <cell r="O17">
            <v>0.444342381797389</v>
          </cell>
          <cell r="P17">
            <v>0.59616200021408761</v>
          </cell>
          <cell r="Q17">
            <v>1.232237442739053</v>
          </cell>
          <cell r="R17">
            <v>1.540386678122222</v>
          </cell>
          <cell r="S17">
            <v>0.54792765884837358</v>
          </cell>
          <cell r="T17">
            <v>0.62100560364742297</v>
          </cell>
        </row>
        <row r="18">
          <cell r="B18" t="str">
            <v>CPA_C24</v>
          </cell>
          <cell r="C18" t="str">
            <v>Basic metals</v>
          </cell>
          <cell r="D18">
            <v>1.9449851479423454</v>
          </cell>
          <cell r="E18">
            <v>2.1736678244999941</v>
          </cell>
          <cell r="F18">
            <v>2.7572742625225262</v>
          </cell>
          <cell r="G18">
            <v>3.4078937869009569</v>
          </cell>
          <cell r="H18">
            <v>3.5295962574039987</v>
          </cell>
          <cell r="I18">
            <v>4.832511493836785</v>
          </cell>
          <cell r="K18">
            <v>0.12611359524047061</v>
          </cell>
          <cell r="L18">
            <v>0.15587195786267224</v>
          </cell>
          <cell r="M18">
            <v>2.839942533697482</v>
          </cell>
          <cell r="N18">
            <v>3.8882789801072093</v>
          </cell>
          <cell r="O18">
            <v>0.27400178934172748</v>
          </cell>
          <cell r="P18">
            <v>0.36507220447887012</v>
          </cell>
          <cell r="Q18">
            <v>1.2234215170533225</v>
          </cell>
          <cell r="R18">
            <v>1.4082677120523961</v>
          </cell>
          <cell r="S18">
            <v>0.72156315602844989</v>
          </cell>
          <cell r="T18">
            <v>0.76539964329949517</v>
          </cell>
        </row>
        <row r="19">
          <cell r="B19" t="str">
            <v>CPA_C25</v>
          </cell>
          <cell r="C19" t="str">
            <v>Fabricated metal products, except machinery and equipment</v>
          </cell>
          <cell r="D19">
            <v>1.7621590844970259</v>
          </cell>
          <cell r="E19">
            <v>2.1265556084247388</v>
          </cell>
          <cell r="F19">
            <v>1.7010208048056641</v>
          </cell>
          <cell r="G19">
            <v>2.1024017490313529</v>
          </cell>
          <cell r="H19">
            <v>1.7514193817624277</v>
          </cell>
          <cell r="I19">
            <v>2.2724290479208524</v>
          </cell>
          <cell r="K19">
            <v>0.20095687359190395</v>
          </cell>
          <cell r="L19">
            <v>0.24837561147158316</v>
          </cell>
          <cell r="M19">
            <v>5.6154687434930919</v>
          </cell>
          <cell r="N19">
            <v>7.2859501403737763</v>
          </cell>
          <cell r="O19">
            <v>0.41511500133446266</v>
          </cell>
          <cell r="P19">
            <v>0.56023199580108374</v>
          </cell>
          <cell r="Q19">
            <v>1.1836531014252396</v>
          </cell>
          <cell r="R19">
            <v>1.4781979787760469</v>
          </cell>
          <cell r="S19">
            <v>0.57850592850627736</v>
          </cell>
          <cell r="T19">
            <v>0.64835758418577361</v>
          </cell>
        </row>
        <row r="20">
          <cell r="B20" t="str">
            <v>CPA_C26</v>
          </cell>
          <cell r="C20" t="str">
            <v>Computer, electronic and optical products</v>
          </cell>
          <cell r="D20">
            <v>1.1683476822040439</v>
          </cell>
          <cell r="E20">
            <v>1.2550499072284986</v>
          </cell>
          <cell r="F20">
            <v>1.5016765194963615</v>
          </cell>
          <cell r="G20">
            <v>1.8560192398288482</v>
          </cell>
          <cell r="H20">
            <v>1.7729537577940708</v>
          </cell>
          <cell r="I20">
            <v>2.4829420385282317</v>
          </cell>
          <cell r="K20">
            <v>4.7814418992186913E-2</v>
          </cell>
          <cell r="L20">
            <v>5.9096936283255123E-2</v>
          </cell>
          <cell r="M20">
            <v>0.9925305637100772</v>
          </cell>
          <cell r="N20">
            <v>1.3899944374331024</v>
          </cell>
          <cell r="O20">
            <v>0.10936598639495086</v>
          </cell>
          <cell r="P20">
            <v>0.14389421452814077</v>
          </cell>
          <cell r="Q20">
            <v>0.27899053122251888</v>
          </cell>
          <cell r="R20">
            <v>0.34907269326020068</v>
          </cell>
          <cell r="S20">
            <v>0.88935714077355954</v>
          </cell>
          <cell r="T20">
            <v>0.90597720592614606</v>
          </cell>
        </row>
        <row r="21">
          <cell r="B21" t="str">
            <v>CPA_C27</v>
          </cell>
          <cell r="C21" t="str">
            <v>Electrical equipment</v>
          </cell>
          <cell r="D21">
            <v>1.3493013135024172</v>
          </cell>
          <cell r="E21">
            <v>1.5390639834552957</v>
          </cell>
          <cell r="F21">
            <v>1.4897987826220183</v>
          </cell>
          <cell r="G21">
            <v>1.8413387757753774</v>
          </cell>
          <cell r="H21">
            <v>1.5503581080174866</v>
          </cell>
          <cell r="I21">
            <v>2.0619256787134392</v>
          </cell>
          <cell r="K21">
            <v>0.10465004568964531</v>
          </cell>
          <cell r="L21">
            <v>0.12934376726759508</v>
          </cell>
          <cell r="M21">
            <v>2.6363752099437772</v>
          </cell>
          <cell r="N21">
            <v>3.5062929757937549</v>
          </cell>
          <cell r="O21">
            <v>0.2089456584900512</v>
          </cell>
          <cell r="P21">
            <v>0.28451659980612698</v>
          </cell>
          <cell r="Q21">
            <v>0.56101412752496416</v>
          </cell>
          <cell r="R21">
            <v>0.7144009429220296</v>
          </cell>
          <cell r="S21">
            <v>0.78828714766607477</v>
          </cell>
          <cell r="T21">
            <v>0.82466300696214079</v>
          </cell>
        </row>
        <row r="22">
          <cell r="B22" t="str">
            <v>CPA_C28</v>
          </cell>
          <cell r="C22" t="str">
            <v>Machinery and equipment n.e.c.</v>
          </cell>
          <cell r="D22">
            <v>1.3964772415601945</v>
          </cell>
          <cell r="E22">
            <v>1.5641075545590795</v>
          </cell>
          <cell r="F22">
            <v>1.7191985034119179</v>
          </cell>
          <cell r="G22">
            <v>2.1248687436943094</v>
          </cell>
          <cell r="H22">
            <v>1.9153472594845586</v>
          </cell>
          <cell r="I22">
            <v>2.5713273955618687</v>
          </cell>
          <cell r="K22">
            <v>9.2444525146379269E-2</v>
          </cell>
          <cell r="L22">
            <v>0.11425817415462171</v>
          </cell>
          <cell r="M22">
            <v>2.2437621107039138</v>
          </cell>
          <cell r="N22">
            <v>3.0122198237458617</v>
          </cell>
          <cell r="O22">
            <v>0.23503022775142943</v>
          </cell>
          <cell r="P22">
            <v>0.3017871960718051</v>
          </cell>
          <cell r="Q22">
            <v>0.63417166312420392</v>
          </cell>
          <cell r="R22">
            <v>0.76966870203758597</v>
          </cell>
          <cell r="S22">
            <v>0.76230508530787311</v>
          </cell>
          <cell r="T22">
            <v>0.79443836358076592</v>
          </cell>
        </row>
        <row r="23">
          <cell r="B23" t="str">
            <v>CPA_C29</v>
          </cell>
          <cell r="C23" t="str">
            <v>Motor vehicles, trailers and semi-trailers</v>
          </cell>
          <cell r="D23">
            <v>1.4132194809151413</v>
          </cell>
          <cell r="E23">
            <v>1.5151928212832977</v>
          </cell>
          <cell r="F23">
            <v>2.0347804027095253</v>
          </cell>
          <cell r="G23">
            <v>2.5149168460875848</v>
          </cell>
          <cell r="H23">
            <v>2.2688155962082379</v>
          </cell>
          <cell r="I23">
            <v>3.0296332547038176</v>
          </cell>
          <cell r="K23">
            <v>5.6236111830125113E-2</v>
          </cell>
          <cell r="L23">
            <v>6.9505851742880514E-2</v>
          </cell>
          <cell r="M23">
            <v>1.3940317937335018</v>
          </cell>
          <cell r="N23">
            <v>1.8615021368276043</v>
          </cell>
          <cell r="O23">
            <v>0.1057336314845872</v>
          </cell>
          <cell r="P23">
            <v>0.14634341697442935</v>
          </cell>
          <cell r="Q23">
            <v>0.52154984286229633</v>
          </cell>
          <cell r="R23">
            <v>0.60397578015732112</v>
          </cell>
          <cell r="S23">
            <v>0.89166962301375086</v>
          </cell>
          <cell r="T23">
            <v>0.91121702863416665</v>
          </cell>
        </row>
        <row r="24">
          <cell r="B24" t="str">
            <v>CPA_C30</v>
          </cell>
          <cell r="C24" t="str">
            <v>Other transport equipment</v>
          </cell>
          <cell r="D24">
            <v>1.4360584404191992</v>
          </cell>
          <cell r="E24">
            <v>1.6420136030207317</v>
          </cell>
          <cell r="F24">
            <v>1.6578715601942633</v>
          </cell>
          <cell r="G24">
            <v>2.0490708038223944</v>
          </cell>
          <cell r="H24">
            <v>1.9056017642855057</v>
          </cell>
          <cell r="I24">
            <v>2.6196001513533647</v>
          </cell>
          <cell r="K24">
            <v>0.1135798583652976</v>
          </cell>
          <cell r="L24">
            <v>0.14038070093399951</v>
          </cell>
          <cell r="M24">
            <v>2.5198518982488038</v>
          </cell>
          <cell r="N24">
            <v>3.4639999488642572</v>
          </cell>
          <cell r="O24">
            <v>0.29207847173161144</v>
          </cell>
          <cell r="P24">
            <v>0.37409789900130674</v>
          </cell>
          <cell r="Q24">
            <v>0.73043309690334512</v>
          </cell>
          <cell r="R24">
            <v>0.89690844484126298</v>
          </cell>
          <cell r="S24">
            <v>0.70562533935847038</v>
          </cell>
          <cell r="T24">
            <v>0.7451051591668254</v>
          </cell>
        </row>
        <row r="25">
          <cell r="B25" t="str">
            <v>CPA_C31_32</v>
          </cell>
          <cell r="C25" t="str">
            <v>Furniture and other manufactured goods</v>
          </cell>
          <cell r="D25">
            <v>1.2249386439877772</v>
          </cell>
          <cell r="E25">
            <v>1.3234645657038295</v>
          </cell>
          <cell r="F25">
            <v>1.7134511667269505</v>
          </cell>
          <cell r="G25">
            <v>2.1177652381612755</v>
          </cell>
          <cell r="H25">
            <v>1.6110396960855591</v>
          </cell>
          <cell r="I25">
            <v>2.0308963759372523</v>
          </cell>
          <cell r="K25">
            <v>5.4334934324857767E-2</v>
          </cell>
          <cell r="L25">
            <v>6.7156063368158186E-2</v>
          </cell>
          <cell r="M25">
            <v>1.7330979115503053</v>
          </cell>
          <cell r="N25">
            <v>2.1847644575512737</v>
          </cell>
          <cell r="O25">
            <v>0.12066462379160198</v>
          </cell>
          <cell r="P25">
            <v>0.15990151190012722</v>
          </cell>
          <cell r="Q25">
            <v>0.34802834999416232</v>
          </cell>
          <cell r="R25">
            <v>0.42766770883032651</v>
          </cell>
          <cell r="S25">
            <v>0.87690971860154965</v>
          </cell>
          <cell r="T25">
            <v>0.89579628394260691</v>
          </cell>
        </row>
        <row r="26">
          <cell r="B26" t="str">
            <v>CPA_C33</v>
          </cell>
          <cell r="C26" t="str">
            <v>Repair and installation services of machinery and equipment</v>
          </cell>
          <cell r="D26">
            <v>1.997582938469217</v>
          </cell>
          <cell r="E26">
            <v>2.5912726406858022</v>
          </cell>
          <cell r="F26">
            <v>1.5989741020941399</v>
          </cell>
          <cell r="G26">
            <v>1.9762756219096418</v>
          </cell>
          <cell r="H26">
            <v>1.8356129694810195</v>
          </cell>
          <cell r="I26">
            <v>2.454179339944365</v>
          </cell>
          <cell r="K26">
            <v>0.32740714745352939</v>
          </cell>
          <cell r="L26">
            <v>0.40466369224114584</v>
          </cell>
          <cell r="M26">
            <v>8.0764730178651192</v>
          </cell>
          <cell r="N26">
            <v>10.798089548074337</v>
          </cell>
          <cell r="O26">
            <v>0.6196134268341702</v>
          </cell>
          <cell r="P26">
            <v>0.85604396218292478</v>
          </cell>
          <cell r="Q26">
            <v>1.627057811693877</v>
          </cell>
          <cell r="R26">
            <v>2.1069423578991291</v>
          </cell>
          <cell r="S26">
            <v>0.37052510277235901</v>
          </cell>
          <cell r="T26">
            <v>0.48433027361400532</v>
          </cell>
        </row>
        <row r="27">
          <cell r="B27" t="str">
            <v>CPA_D</v>
          </cell>
          <cell r="C27" t="str">
            <v>Electricity, gas, steam and air conditioning</v>
          </cell>
          <cell r="D27">
            <v>1.5666227969132795</v>
          </cell>
          <cell r="E27">
            <v>1.8050611414849076</v>
          </cell>
          <cell r="F27">
            <v>1.8835706952153068</v>
          </cell>
          <cell r="G27">
            <v>2.3280269781869465</v>
          </cell>
          <cell r="H27">
            <v>2.9153607577675973</v>
          </cell>
          <cell r="I27">
            <v>4.0557782877000141</v>
          </cell>
          <cell r="K27">
            <v>0.13149363707720005</v>
          </cell>
          <cell r="L27">
            <v>0.1625214999114504</v>
          </cell>
          <cell r="M27">
            <v>2.7942929512560197</v>
          </cell>
          <cell r="N27">
            <v>3.8873517285920705</v>
          </cell>
          <cell r="O27">
            <v>0.49044102249514931</v>
          </cell>
          <cell r="P27">
            <v>0.58539652744034842</v>
          </cell>
          <cell r="Q27">
            <v>1.064157564345904</v>
          </cell>
          <cell r="R27">
            <v>1.2568893505895944</v>
          </cell>
          <cell r="S27">
            <v>0.50246468636032016</v>
          </cell>
          <cell r="T27">
            <v>0.54817125064442473</v>
          </cell>
        </row>
        <row r="28">
          <cell r="B28" t="str">
            <v>CPA_E36</v>
          </cell>
          <cell r="C28" t="str">
            <v>Natural water; water treatment and supply services</v>
          </cell>
          <cell r="D28">
            <v>2.2443065234041302</v>
          </cell>
          <cell r="E28">
            <v>2.8639830724202104</v>
          </cell>
          <cell r="F28">
            <v>1.6066370898214095</v>
          </cell>
          <cell r="G28">
            <v>1.9857468045989453</v>
          </cell>
          <cell r="H28">
            <v>1.8042358150649553</v>
          </cell>
          <cell r="I28">
            <v>2.4715431934442371</v>
          </cell>
          <cell r="K28">
            <v>0.34173833654131031</v>
          </cell>
          <cell r="L28">
            <v>0.42237653673941905</v>
          </cell>
          <cell r="M28">
            <v>7.6806831893215177</v>
          </cell>
          <cell r="N28">
            <v>10.521429681787883</v>
          </cell>
          <cell r="O28">
            <v>0.64319306543412846</v>
          </cell>
          <cell r="P28">
            <v>0.88997258288227088</v>
          </cell>
          <cell r="Q28">
            <v>1.8948846674464033</v>
          </cell>
          <cell r="R28">
            <v>2.3957746077777808</v>
          </cell>
          <cell r="S28">
            <v>0.34942186019285487</v>
          </cell>
          <cell r="T28">
            <v>0.46820848435702039</v>
          </cell>
        </row>
        <row r="29">
          <cell r="B29" t="str">
            <v>CPA_E37-39</v>
          </cell>
          <cell r="C29" t="str">
            <v>Sewerage services; sewage sludge; waste collection, treatment and disposal services; materials recovery services; remediation services and other waste management services</v>
          </cell>
          <cell r="D29">
            <v>1.8041663479272083</v>
          </cell>
          <cell r="E29">
            <v>2.1109940927778927</v>
          </cell>
          <cell r="F29">
            <v>2.0995350227229332</v>
          </cell>
          <cell r="G29">
            <v>2.594951273643928</v>
          </cell>
          <cell r="H29">
            <v>2.2974115750479922</v>
          </cell>
          <cell r="I29">
            <v>3.0255097928425188</v>
          </cell>
          <cell r="K29">
            <v>0.1692089256830554</v>
          </cell>
          <cell r="L29">
            <v>0.20913626705959934</v>
          </cell>
          <cell r="M29">
            <v>4.4382410192764041</v>
          </cell>
          <cell r="N29">
            <v>5.8448132727526705</v>
          </cell>
          <cell r="O29">
            <v>0.45060546470160218</v>
          </cell>
          <cell r="P29">
            <v>0.57279631238525208</v>
          </cell>
          <cell r="Q29">
            <v>1.2638495743842721</v>
          </cell>
          <cell r="R29">
            <v>1.5118611072626653</v>
          </cell>
          <cell r="S29">
            <v>0.54031678075425615</v>
          </cell>
          <cell r="T29">
            <v>0.59913300039107664</v>
          </cell>
        </row>
        <row r="30">
          <cell r="B30" t="str">
            <v>CPA_F</v>
          </cell>
          <cell r="C30" t="str">
            <v>Constructions and construction works</v>
          </cell>
          <cell r="D30">
            <v>2.3896409185918954</v>
          </cell>
          <cell r="E30">
            <v>2.8690020423540723</v>
          </cell>
          <cell r="F30">
            <v>2.4718527339699445</v>
          </cell>
          <cell r="G30">
            <v>3.0551228395116889</v>
          </cell>
          <cell r="H30">
            <v>2.3034878613909511</v>
          </cell>
          <cell r="I30">
            <v>2.8868251236208469</v>
          </cell>
          <cell r="K30">
            <v>0.26435738660300467</v>
          </cell>
          <cell r="L30">
            <v>0.32673641050910646</v>
          </cell>
          <cell r="M30">
            <v>8.6775362546434884</v>
          </cell>
          <cell r="N30">
            <v>10.875043055754986</v>
          </cell>
          <cell r="O30">
            <v>0.66120771253334498</v>
          </cell>
          <cell r="P30">
            <v>0.85210812177629613</v>
          </cell>
          <cell r="Q30">
            <v>2.0736748489936678</v>
          </cell>
          <cell r="R30">
            <v>2.4611466115763578</v>
          </cell>
          <cell r="S30">
            <v>0.31596594429149155</v>
          </cell>
          <cell r="T30">
            <v>0.40785531744537573</v>
          </cell>
        </row>
        <row r="31">
          <cell r="B31" t="str">
            <v>CPA_G45</v>
          </cell>
          <cell r="C31" t="str">
            <v>Wholesale and retail trade and repair services of motor vehicles and motorcycles</v>
          </cell>
          <cell r="D31">
            <v>1.8618675301951324</v>
          </cell>
          <cell r="E31">
            <v>2.4113118869541732</v>
          </cell>
          <cell r="F31">
            <v>1.4972476540618187</v>
          </cell>
          <cell r="G31">
            <v>1.8505453182815614</v>
          </cell>
          <cell r="H31">
            <v>1.5951309018356465</v>
          </cell>
          <cell r="I31">
            <v>2.0536803114230038</v>
          </cell>
          <cell r="K31">
            <v>0.30300678765233097</v>
          </cell>
          <cell r="L31">
            <v>0.37450570770732683</v>
          </cell>
          <cell r="M31">
            <v>8.7619611895814042</v>
          </cell>
          <cell r="N31">
            <v>11.280746403814474</v>
          </cell>
          <cell r="O31">
            <v>0.73167511230108273</v>
          </cell>
          <cell r="P31">
            <v>0.9504854149354055</v>
          </cell>
          <cell r="Q31">
            <v>1.6069972215044037</v>
          </cell>
          <cell r="R31">
            <v>2.0511178704291138</v>
          </cell>
          <cell r="S31">
            <v>0.25487024708931144</v>
          </cell>
          <cell r="T31">
            <v>0.36019396864870851</v>
          </cell>
        </row>
        <row r="32">
          <cell r="B32" t="str">
            <v>CPA_G46</v>
          </cell>
          <cell r="C32" t="str">
            <v>Wholesale trade services, except of motor vehicles and motorcycles</v>
          </cell>
          <cell r="D32">
            <v>1.9053580456186072</v>
          </cell>
          <cell r="E32">
            <v>2.4686873977388264</v>
          </cell>
          <cell r="F32">
            <v>1.5649030209163972</v>
          </cell>
          <cell r="G32">
            <v>1.934164966674208</v>
          </cell>
          <cell r="H32">
            <v>1.9190091186879943</v>
          </cell>
          <cell r="I32">
            <v>2.5499757450493439</v>
          </cell>
          <cell r="K32">
            <v>0.31066406502573984</v>
          </cell>
          <cell r="L32">
            <v>0.38396983260056283</v>
          </cell>
          <cell r="M32">
            <v>7.8541727338948792</v>
          </cell>
          <cell r="N32">
            <v>10.43661010978037</v>
          </cell>
          <cell r="O32">
            <v>0.73754363718995408</v>
          </cell>
          <cell r="P32">
            <v>0.96188348981360927</v>
          </cell>
          <cell r="Q32">
            <v>1.6558011158997645</v>
          </cell>
          <cell r="R32">
            <v>2.1111451272528354</v>
          </cell>
          <cell r="S32">
            <v>0.24955671056115294</v>
          </cell>
          <cell r="T32">
            <v>0.3575420654002156</v>
          </cell>
        </row>
        <row r="33">
          <cell r="B33" t="str">
            <v>CPA_G47</v>
          </cell>
          <cell r="C33" t="str">
            <v>Retail trade services, except of motor vehicles and motorcycles</v>
          </cell>
          <cell r="D33">
            <v>1.6525626227373225</v>
          </cell>
          <cell r="E33">
            <v>2.3106132276653097</v>
          </cell>
          <cell r="F33">
            <v>1.2718939001239662</v>
          </cell>
          <cell r="G33">
            <v>1.572016022760188</v>
          </cell>
          <cell r="H33">
            <v>1.222121679668452</v>
          </cell>
          <cell r="I33">
            <v>1.4695804984733585</v>
          </cell>
          <cell r="K33">
            <v>0.36290080598524976</v>
          </cell>
          <cell r="L33">
            <v>0.44853260293629527</v>
          </cell>
          <cell r="M33">
            <v>14.898351739878882</v>
          </cell>
          <cell r="N33">
            <v>17.915014143487188</v>
          </cell>
          <cell r="O33">
            <v>0.86580559105163191</v>
          </cell>
          <cell r="P33">
            <v>1.1278671633322592</v>
          </cell>
          <cell r="Q33">
            <v>1.5285049498146248</v>
          </cell>
          <cell r="R33">
            <v>2.0604129730579781</v>
          </cell>
          <cell r="S33">
            <v>0.1240576249759625</v>
          </cell>
          <cell r="T33">
            <v>0.25020022309863921</v>
          </cell>
        </row>
        <row r="34">
          <cell r="B34" t="str">
            <v>CPA_H49</v>
          </cell>
          <cell r="C34" t="str">
            <v>Land transport services and transport services via pipelines</v>
          </cell>
          <cell r="D34">
            <v>1.7727552770761434</v>
          </cell>
          <cell r="E34">
            <v>2.2192744011595948</v>
          </cell>
          <cell r="F34">
            <v>1.6926685626307398</v>
          </cell>
          <cell r="G34">
            <v>2.0920786721428835</v>
          </cell>
          <cell r="H34">
            <v>1.7024035347787472</v>
          </cell>
          <cell r="I34">
            <v>2.198361950951691</v>
          </cell>
          <cell r="K34">
            <v>0.24624572761458818</v>
          </cell>
          <cell r="L34">
            <v>0.3043510384857136</v>
          </cell>
          <cell r="M34">
            <v>7.0262683113168061</v>
          </cell>
          <cell r="N34">
            <v>9.0732194789432992</v>
          </cell>
          <cell r="O34">
            <v>0.51687447805928055</v>
          </cell>
          <cell r="P34">
            <v>0.69469591433542155</v>
          </cell>
          <cell r="Q34">
            <v>1.3144039300875561</v>
          </cell>
          <cell r="R34">
            <v>1.6753292188920137</v>
          </cell>
          <cell r="S34">
            <v>0.4583513636543548</v>
          </cell>
          <cell r="T34">
            <v>0.54394521008735419</v>
          </cell>
        </row>
        <row r="35">
          <cell r="B35" t="str">
            <v>CPA_H50</v>
          </cell>
          <cell r="C35" t="str">
            <v>Water transport services</v>
          </cell>
          <cell r="D35">
            <v>1.7338908598495724</v>
          </cell>
          <cell r="E35">
            <v>1.9183220413618702</v>
          </cell>
          <cell r="F35">
            <v>2.8813529113877885</v>
          </cell>
          <cell r="G35">
            <v>3.5612506227813827</v>
          </cell>
          <cell r="H35">
            <v>3.2626048429450072</v>
          </cell>
          <cell r="I35">
            <v>4.2603121943712194</v>
          </cell>
          <cell r="K35">
            <v>0.1017098440733888</v>
          </cell>
          <cell r="L35">
            <v>0.12570978172017624</v>
          </cell>
          <cell r="M35">
            <v>2.7647958618604975</v>
          </cell>
          <cell r="N35">
            <v>3.6102728011030241</v>
          </cell>
          <cell r="O35">
            <v>0.36850177862113448</v>
          </cell>
          <cell r="P35">
            <v>0.44194951203667582</v>
          </cell>
          <cell r="Q35">
            <v>1.108900159573347</v>
          </cell>
          <cell r="R35">
            <v>1.2579774865266093</v>
          </cell>
          <cell r="S35">
            <v>0.62499072337482342</v>
          </cell>
          <cell r="T35">
            <v>0.66034458254093131</v>
          </cell>
        </row>
        <row r="36">
          <cell r="B36" t="str">
            <v>CPA_H51</v>
          </cell>
          <cell r="C36" t="str">
            <v>Air transport services</v>
          </cell>
          <cell r="D36">
            <v>1.8311254435120579</v>
          </cell>
          <cell r="E36">
            <v>2.0631500160142338</v>
          </cell>
          <cell r="F36">
            <v>2.5424588266230459</v>
          </cell>
          <cell r="G36">
            <v>3.1423894809700288</v>
          </cell>
          <cell r="H36">
            <v>3.7367726311790084</v>
          </cell>
          <cell r="I36">
            <v>5.0104514641069589</v>
          </cell>
          <cell r="K36">
            <v>0.12795657923395926</v>
          </cell>
          <cell r="L36">
            <v>0.1581498211083191</v>
          </cell>
          <cell r="M36">
            <v>3.1206002666578745</v>
          </cell>
          <cell r="N36">
            <v>4.184256768663829</v>
          </cell>
          <cell r="O36">
            <v>0.28205356297117751</v>
          </cell>
          <cell r="P36">
            <v>0.3744548522068506</v>
          </cell>
          <cell r="Q36">
            <v>1.1226466814851774</v>
          </cell>
          <cell r="R36">
            <v>1.3101941600214557</v>
          </cell>
          <cell r="S36">
            <v>0.70847876880949934</v>
          </cell>
          <cell r="T36">
            <v>0.75295586857134933</v>
          </cell>
        </row>
        <row r="37">
          <cell r="B37" t="str">
            <v>CPA_H52</v>
          </cell>
          <cell r="C37" t="str">
            <v>Warehousing and support services for transportation</v>
          </cell>
          <cell r="D37">
            <v>1.870084105921257</v>
          </cell>
          <cell r="E37">
            <v>2.3188488962808838</v>
          </cell>
          <cell r="F37">
            <v>1.9866764948715327</v>
          </cell>
          <cell r="G37">
            <v>2.4554621117961997</v>
          </cell>
          <cell r="H37">
            <v>2.4068760826405602</v>
          </cell>
          <cell r="I37">
            <v>3.1223107734874009</v>
          </cell>
          <cell r="K37">
            <v>0.24748416443919521</v>
          </cell>
          <cell r="L37">
            <v>0.30588170274258969</v>
          </cell>
          <cell r="M37">
            <v>6.9210172189971511</v>
          </cell>
          <cell r="N37">
            <v>8.9782630614946211</v>
          </cell>
          <cell r="O37">
            <v>0.6353677510782193</v>
          </cell>
          <cell r="P37">
            <v>0.81408349978374606</v>
          </cell>
          <cell r="Q37">
            <v>1.5183821967774755</v>
          </cell>
          <cell r="R37">
            <v>1.8811226771506064</v>
          </cell>
          <cell r="S37">
            <v>0.35170195365466095</v>
          </cell>
          <cell r="T37">
            <v>0.4377262748512602</v>
          </cell>
        </row>
        <row r="38">
          <cell r="B38" t="str">
            <v>CPA_H53</v>
          </cell>
          <cell r="C38" t="str">
            <v>Postal and courier services</v>
          </cell>
          <cell r="D38">
            <v>1.6489532766330328</v>
          </cell>
          <cell r="E38">
            <v>2.2370909319969288</v>
          </cell>
          <cell r="F38">
            <v>1.4136187759698013</v>
          </cell>
          <cell r="G38">
            <v>1.7471829731100841</v>
          </cell>
          <cell r="H38">
            <v>1.3780309569650935</v>
          </cell>
          <cell r="I38">
            <v>1.7300501196765925</v>
          </cell>
          <cell r="K38">
            <v>0.32434531259976607</v>
          </cell>
          <cell r="L38">
            <v>0.40087937230007825</v>
          </cell>
          <cell r="M38">
            <v>10.554534219257441</v>
          </cell>
          <cell r="N38">
            <v>13.250698829997011</v>
          </cell>
          <cell r="O38">
            <v>0.68192049711702429</v>
          </cell>
          <cell r="P38">
            <v>0.91613998955100118</v>
          </cell>
          <cell r="Q38">
            <v>1.3768160634357838</v>
          </cell>
          <cell r="R38">
            <v>1.8522128419158002</v>
          </cell>
          <cell r="S38">
            <v>0.27213724209775847</v>
          </cell>
          <cell r="T38">
            <v>0.38487813367326262</v>
          </cell>
        </row>
        <row r="39">
          <cell r="B39" t="str">
            <v>CPA_I</v>
          </cell>
          <cell r="C39" t="str">
            <v>Accommodation and food services</v>
          </cell>
          <cell r="D39">
            <v>1.9062829139179542</v>
          </cell>
          <cell r="E39">
            <v>2.4169723802032701</v>
          </cell>
          <cell r="F39">
            <v>1.5799099641000525</v>
          </cell>
          <cell r="G39">
            <v>1.9527130194127704</v>
          </cell>
          <cell r="H39">
            <v>1.4040577755763137</v>
          </cell>
          <cell r="I39">
            <v>1.675756502569737</v>
          </cell>
          <cell r="K39">
            <v>0.28163429610918589</v>
          </cell>
          <cell r="L39">
            <v>0.34809006159969469</v>
          </cell>
          <cell r="M39">
            <v>12.09822600964741</v>
          </cell>
          <cell r="N39">
            <v>14.439349475418398</v>
          </cell>
          <cell r="O39">
            <v>0.65912369820158478</v>
          </cell>
          <cell r="P39">
            <v>0.86250028273725288</v>
          </cell>
          <cell r="Q39">
            <v>1.6014951053153443</v>
          </cell>
          <cell r="R39">
            <v>2.0142898394418358</v>
          </cell>
          <cell r="S39">
            <v>0.30478781860538579</v>
          </cell>
          <cell r="T39">
            <v>0.4026825635211852</v>
          </cell>
        </row>
        <row r="40">
          <cell r="B40" t="str">
            <v>CPA_J58</v>
          </cell>
          <cell r="C40" t="str">
            <v>Publishing services</v>
          </cell>
          <cell r="D40">
            <v>1.6051490924474801</v>
          </cell>
          <cell r="E40">
            <v>1.9293486480373434</v>
          </cell>
          <cell r="F40">
            <v>1.8156965627232351</v>
          </cell>
          <cell r="G40">
            <v>2.2441369431784572</v>
          </cell>
          <cell r="H40">
            <v>2.4015666845666259</v>
          </cell>
          <cell r="I40">
            <v>3.1760580185334675</v>
          </cell>
          <cell r="K40">
            <v>0.17878910701175663</v>
          </cell>
          <cell r="L40">
            <v>0.22097703345387029</v>
          </cell>
          <cell r="M40">
            <v>4.6084822682912217</v>
          </cell>
          <cell r="N40">
            <v>6.0946910845896074</v>
          </cell>
          <cell r="O40">
            <v>0.38834818203172961</v>
          </cell>
          <cell r="P40">
            <v>0.51745716640817829</v>
          </cell>
          <cell r="Q40">
            <v>0.99822129826086148</v>
          </cell>
          <cell r="R40">
            <v>1.2602746167424226</v>
          </cell>
          <cell r="S40">
            <v>0.60692750195252954</v>
          </cell>
          <cell r="T40">
            <v>0.66907374715930634</v>
          </cell>
        </row>
        <row r="41">
          <cell r="B41" t="str">
            <v>CPA_J59_60</v>
          </cell>
          <cell r="C41" t="str">
            <v>Motion picture, video and television programme production services, sound recording and music publishing; programming and broadcasting services</v>
          </cell>
          <cell r="D41">
            <v>1.7554367254798284</v>
          </cell>
          <cell r="E41">
            <v>2.1304096894889972</v>
          </cell>
          <cell r="F41">
            <v>1.8346133071923643</v>
          </cell>
          <cell r="G41">
            <v>2.2675173724745128</v>
          </cell>
          <cell r="H41">
            <v>2.2695490140848937</v>
          </cell>
          <cell r="I41">
            <v>2.9747344653029919</v>
          </cell>
          <cell r="K41">
            <v>0.20678955363394469</v>
          </cell>
          <cell r="L41">
            <v>0.25558459838537201</v>
          </cell>
          <cell r="M41">
            <v>5.5322729160509354</v>
          </cell>
          <cell r="N41">
            <v>7.2512392606222944</v>
          </cell>
          <cell r="O41">
            <v>0.61173795558097255</v>
          </cell>
          <cell r="P41">
            <v>0.76106690349938333</v>
          </cell>
          <cell r="Q41">
            <v>1.3790022886792623</v>
          </cell>
          <cell r="R41">
            <v>1.6820961944703607</v>
          </cell>
          <cell r="S41">
            <v>0.37643439683393037</v>
          </cell>
          <cell r="T41">
            <v>0.44831346441879155</v>
          </cell>
        </row>
        <row r="42">
          <cell r="B42" t="str">
            <v>CPA_J61</v>
          </cell>
          <cell r="C42" t="str">
            <v>Telecommunications services</v>
          </cell>
          <cell r="D42">
            <v>1.7655627630340385</v>
          </cell>
          <cell r="E42">
            <v>2.1057088592105782</v>
          </cell>
          <cell r="F42">
            <v>1.9589409214073443</v>
          </cell>
          <cell r="G42">
            <v>2.4211819207504699</v>
          </cell>
          <cell r="H42">
            <v>2.352580323936452</v>
          </cell>
          <cell r="I42">
            <v>3.2363288373471906</v>
          </cell>
          <cell r="K42">
            <v>0.18758328239620942</v>
          </cell>
          <cell r="L42">
            <v>0.23184632420994325</v>
          </cell>
          <cell r="M42">
            <v>4.1509611928337904</v>
          </cell>
          <cell r="N42">
            <v>5.7102727904307535</v>
          </cell>
          <cell r="O42">
            <v>0.64015983285892697</v>
          </cell>
          <cell r="P42">
            <v>0.77561935542694682</v>
          </cell>
          <cell r="Q42">
            <v>1.410879029941474</v>
          </cell>
          <cell r="R42">
            <v>1.6858220757745628</v>
          </cell>
          <cell r="S42">
            <v>0.35468463983468235</v>
          </cell>
          <cell r="T42">
            <v>0.41988769867495213</v>
          </cell>
        </row>
        <row r="43">
          <cell r="B43" t="str">
            <v>CPA_J62_63</v>
          </cell>
          <cell r="C43" t="str">
            <v>Computer programming, consultancy and related services; Information services</v>
          </cell>
          <cell r="D43">
            <v>1.756307054873069</v>
          </cell>
          <cell r="E43">
            <v>2.2912245447453907</v>
          </cell>
          <cell r="F43">
            <v>1.6158342206450609</v>
          </cell>
          <cell r="G43">
            <v>1.9971141340725689</v>
          </cell>
          <cell r="H43">
            <v>1.9197490081708368</v>
          </cell>
          <cell r="I43">
            <v>2.634532784589827</v>
          </cell>
          <cell r="K43">
            <v>0.29499553188848726</v>
          </cell>
          <cell r="L43">
            <v>0.36460407800223543</v>
          </cell>
          <cell r="M43">
            <v>6.586034194868617</v>
          </cell>
          <cell r="N43">
            <v>9.0382247538408294</v>
          </cell>
          <cell r="O43">
            <v>0.69772991474700008</v>
          </cell>
          <cell r="P43">
            <v>0.91075504896397663</v>
          </cell>
          <cell r="Q43">
            <v>1.4634187199343387</v>
          </cell>
          <cell r="R43">
            <v>1.8957971760979342</v>
          </cell>
          <cell r="S43">
            <v>0.2928883530434705</v>
          </cell>
          <cell r="T43">
            <v>0.39542740011438626</v>
          </cell>
        </row>
        <row r="44">
          <cell r="B44" t="str">
            <v>CPA_K64</v>
          </cell>
          <cell r="C44" t="str">
            <v>Financial services, except insurance and pension funding</v>
          </cell>
          <cell r="D44">
            <v>1.5986404824228091</v>
          </cell>
          <cell r="E44">
            <v>1.9785147213370164</v>
          </cell>
          <cell r="F44">
            <v>1.566911356800649</v>
          </cell>
          <cell r="G44">
            <v>1.9366471990277225</v>
          </cell>
          <cell r="H44">
            <v>2.1679903953669712</v>
          </cell>
          <cell r="I44">
            <v>3.0173752971743335</v>
          </cell>
          <cell r="K44">
            <v>0.20949250170522274</v>
          </cell>
          <cell r="L44">
            <v>0.25892534691504382</v>
          </cell>
          <cell r="M44">
            <v>4.4448803815360449</v>
          </cell>
          <cell r="N44">
            <v>6.1863153502907879</v>
          </cell>
          <cell r="O44">
            <v>0.72504608257288916</v>
          </cell>
          <cell r="P44">
            <v>0.87632691048073375</v>
          </cell>
          <cell r="Q44">
            <v>1.3482723712063243</v>
          </cell>
          <cell r="R44">
            <v>1.6553280201013527</v>
          </cell>
          <cell r="S44">
            <v>0.25036817690385582</v>
          </cell>
          <cell r="T44">
            <v>0.32318677641225763</v>
          </cell>
        </row>
        <row r="45">
          <cell r="B45" t="str">
            <v>CPA_K65</v>
          </cell>
          <cell r="C45" t="str">
            <v>Insurance, reinsurance and pension funding services, except compulsory social security</v>
          </cell>
          <cell r="D45">
            <v>1.8339233856538151</v>
          </cell>
          <cell r="E45">
            <v>2.2554288704231653</v>
          </cell>
          <cell r="F45">
            <v>1.8068677778725715</v>
          </cell>
          <cell r="G45">
            <v>2.2332248763422289</v>
          </cell>
          <cell r="H45">
            <v>2.4629411521914117</v>
          </cell>
          <cell r="I45">
            <v>3.3593659936905684</v>
          </cell>
          <cell r="K45">
            <v>0.23245124159826541</v>
          </cell>
          <cell r="L45">
            <v>0.28730154006348896</v>
          </cell>
          <cell r="M45">
            <v>5.3089764685384395</v>
          </cell>
          <cell r="N45">
            <v>7.2412590913278221</v>
          </cell>
          <cell r="O45">
            <v>0.73199173629773628</v>
          </cell>
          <cell r="P45">
            <v>0.89985175988308364</v>
          </cell>
          <cell r="Q45">
            <v>1.6123604516380141</v>
          </cell>
          <cell r="R45">
            <v>1.9530669983851781</v>
          </cell>
          <cell r="S45">
            <v>0.22156398423596221</v>
          </cell>
          <cell r="T45">
            <v>0.30236293278731668</v>
          </cell>
        </row>
        <row r="46">
          <cell r="B46" t="str">
            <v>CPA_K66</v>
          </cell>
          <cell r="C46" t="str">
            <v>Services auxiliary to financial services and insurance services</v>
          </cell>
          <cell r="D46">
            <v>1.7840443811326654</v>
          </cell>
          <cell r="E46">
            <v>2.1964983406339194</v>
          </cell>
          <cell r="F46">
            <v>1.8211729252393358</v>
          </cell>
          <cell r="G46">
            <v>2.2509055341913666</v>
          </cell>
          <cell r="H46">
            <v>2.0375541216368731</v>
          </cell>
          <cell r="I46">
            <v>2.6095012270835607</v>
          </cell>
          <cell r="K46">
            <v>0.22745951939546152</v>
          </cell>
          <cell r="L46">
            <v>0.28113194739289676</v>
          </cell>
          <cell r="M46">
            <v>6.735908546057197</v>
          </cell>
          <cell r="N46">
            <v>8.6266967977950397</v>
          </cell>
          <cell r="O46">
            <v>0.70501911575734566</v>
          </cell>
          <cell r="P46">
            <v>0.86927446680606546</v>
          </cell>
          <cell r="Q46">
            <v>1.5215239332883983</v>
          </cell>
          <cell r="R46">
            <v>1.8549140534923225</v>
          </cell>
          <cell r="S46">
            <v>0.26252102363452151</v>
          </cell>
          <cell r="T46">
            <v>0.34158487323491377</v>
          </cell>
        </row>
        <row r="47">
          <cell r="B47" t="str">
            <v>CPA_L68A</v>
          </cell>
          <cell r="C47" t="str">
            <v>Imputed rents of owner-occupied dwellings</v>
          </cell>
          <cell r="D47">
            <v>1.3396530442908205</v>
          </cell>
          <cell r="E47">
            <v>1.417103608403965</v>
          </cell>
          <cell r="F47">
            <v>1</v>
          </cell>
          <cell r="G47">
            <v>1</v>
          </cell>
          <cell r="H47">
            <v>1</v>
          </cell>
          <cell r="I47">
            <v>1</v>
          </cell>
          <cell r="K47">
            <v>4.2712326271241823E-2</v>
          </cell>
          <cell r="L47">
            <v>5.2790929543107948E-2</v>
          </cell>
          <cell r="M47">
            <v>1.0942442124699314</v>
          </cell>
          <cell r="N47">
            <v>1.449296245168761</v>
          </cell>
          <cell r="O47">
            <v>0.91726909620079788</v>
          </cell>
          <cell r="P47">
            <v>0.94811294993106421</v>
          </cell>
          <cell r="Q47">
            <v>1.2784766382379091</v>
          </cell>
          <cell r="R47">
            <v>1.3410806023525126</v>
          </cell>
          <cell r="S47">
            <v>6.1176411631853382E-2</v>
          </cell>
          <cell r="T47">
            <v>7.6023013565101466E-2</v>
          </cell>
        </row>
        <row r="48">
          <cell r="B48" t="str">
            <v>CPA_L68B</v>
          </cell>
          <cell r="C48" t="str">
            <v>Real estate services excluding imputed rents</v>
          </cell>
          <cell r="D48">
            <v>1.5250174568113626</v>
          </cell>
          <cell r="E48">
            <v>1.7061142036477626</v>
          </cell>
          <cell r="F48">
            <v>2.6370648244785166</v>
          </cell>
          <cell r="G48">
            <v>3.2593191591951682</v>
          </cell>
          <cell r="H48">
            <v>2.4753887363907112</v>
          </cell>
          <cell r="I48">
            <v>3.0901304418359468</v>
          </cell>
          <cell r="K48">
            <v>9.9870974809647642E-2</v>
          </cell>
          <cell r="L48">
            <v>0.12343700413544172</v>
          </cell>
          <cell r="M48">
            <v>3.3429416775073131</v>
          </cell>
          <cell r="N48">
            <v>4.17313276540537</v>
          </cell>
          <cell r="O48">
            <v>0.87921174988369621</v>
          </cell>
          <cell r="P48">
            <v>0.95133158057064993</v>
          </cell>
          <cell r="Q48">
            <v>1.4325295649798957</v>
          </cell>
          <cell r="R48">
            <v>1.5789116394042375</v>
          </cell>
          <cell r="S48">
            <v>9.2487904270173588E-2</v>
          </cell>
          <cell r="T48">
            <v>0.12720258120601202</v>
          </cell>
        </row>
        <row r="49">
          <cell r="B49" t="str">
            <v>CPA_M69_70</v>
          </cell>
          <cell r="C49" t="str">
            <v>Legal and accounting services; services of head offices; management consultancy services</v>
          </cell>
          <cell r="D49">
            <v>1.5476242383883001</v>
          </cell>
          <cell r="E49">
            <v>1.7807057605706305</v>
          </cell>
          <cell r="F49">
            <v>1.9597309307786523</v>
          </cell>
          <cell r="G49">
            <v>2.4221583444833819</v>
          </cell>
          <cell r="H49">
            <v>1.5216664858796938</v>
          </cell>
          <cell r="I49">
            <v>1.7398001535744088</v>
          </cell>
          <cell r="K49">
            <v>0.12853946433115659</v>
          </cell>
          <cell r="L49">
            <v>0.15887024654013612</v>
          </cell>
          <cell r="M49">
            <v>7.4537022063431904</v>
          </cell>
          <cell r="N49">
            <v>8.5222040201515394</v>
          </cell>
          <cell r="O49">
            <v>0.64850399547103732</v>
          </cell>
          <cell r="P49">
            <v>0.74132620354323864</v>
          </cell>
          <cell r="Q49">
            <v>1.2182038217072473</v>
          </cell>
          <cell r="R49">
            <v>1.4066056418562054</v>
          </cell>
          <cell r="S49">
            <v>0.32942042637485175</v>
          </cell>
          <cell r="T49">
            <v>0.37410013423057997</v>
          </cell>
        </row>
        <row r="50">
          <cell r="B50" t="str">
            <v>CPA_M71</v>
          </cell>
          <cell r="C50" t="str">
            <v>Architectural and engineering services; technical testing and analysis services</v>
          </cell>
          <cell r="D50">
            <v>1.9554426324597063</v>
          </cell>
          <cell r="E50">
            <v>2.4567937547077041</v>
          </cell>
          <cell r="F50">
            <v>2.0475282333034799</v>
          </cell>
          <cell r="G50">
            <v>2.5306727153052706</v>
          </cell>
          <cell r="H50">
            <v>2.1914650070392203</v>
          </cell>
          <cell r="I50">
            <v>2.7471615708976227</v>
          </cell>
          <cell r="K50">
            <v>0.27648439950194803</v>
          </cell>
          <cell r="L50">
            <v>0.34172497094130933</v>
          </cell>
          <cell r="M50">
            <v>9.0637149447842216</v>
          </cell>
          <cell r="N50">
            <v>11.362029193211781</v>
          </cell>
          <cell r="O50">
            <v>0.63407714304440033</v>
          </cell>
          <cell r="P50">
            <v>0.8337348325549887</v>
          </cell>
          <cell r="Q50">
            <v>1.6033858569820858</v>
          </cell>
          <cell r="R50">
            <v>2.0086323264613632</v>
          </cell>
          <cell r="S50">
            <v>0.35205682405470201</v>
          </cell>
          <cell r="T50">
            <v>0.44816148934712713</v>
          </cell>
        </row>
        <row r="51">
          <cell r="B51" t="str">
            <v>CPA_M72</v>
          </cell>
          <cell r="C51" t="str">
            <v>Scientific research and development services</v>
          </cell>
          <cell r="D51">
            <v>1.5516642454757916</v>
          </cell>
          <cell r="E51">
            <v>2.0513666498711776</v>
          </cell>
          <cell r="F51">
            <v>1.3997732129396852</v>
          </cell>
          <cell r="G51">
            <v>1.7300703452994179</v>
          </cell>
          <cell r="H51">
            <v>1.7541366292310485</v>
          </cell>
          <cell r="I51">
            <v>2.5114039183313297</v>
          </cell>
          <cell r="K51">
            <v>0.27557516693977874</v>
          </cell>
          <cell r="L51">
            <v>0.34060119154744178</v>
          </cell>
          <cell r="M51">
            <v>5.3063156062445085</v>
          </cell>
          <cell r="N51">
            <v>7.5970717350945023</v>
          </cell>
          <cell r="O51">
            <v>0.55301450606584157</v>
          </cell>
          <cell r="P51">
            <v>0.75201561143310292</v>
          </cell>
          <cell r="Q51">
            <v>1.1174437549120624</v>
          </cell>
          <cell r="R51">
            <v>1.52135755142166</v>
          </cell>
          <cell r="S51">
            <v>0.43422048045233136</v>
          </cell>
          <cell r="T51">
            <v>0.53000910082063946</v>
          </cell>
        </row>
        <row r="52">
          <cell r="B52" t="str">
            <v>CPA_M73</v>
          </cell>
          <cell r="C52" t="str">
            <v>Advertising and market research services</v>
          </cell>
          <cell r="D52">
            <v>1.7666416008758687</v>
          </cell>
          <cell r="E52">
            <v>2.0241335793774589</v>
          </cell>
          <cell r="F52">
            <v>2.3647007876381703</v>
          </cell>
          <cell r="G52">
            <v>2.9226868112493696</v>
          </cell>
          <cell r="H52">
            <v>2.7862037500656673</v>
          </cell>
          <cell r="I52">
            <v>3.5679380902609239</v>
          </cell>
          <cell r="K52">
            <v>0.14200130785259252</v>
          </cell>
          <cell r="L52">
            <v>0.17550861056525258</v>
          </cell>
          <cell r="M52">
            <v>4.2071190795041939</v>
          </cell>
          <cell r="N52">
            <v>5.3875243020804584</v>
          </cell>
          <cell r="O52">
            <v>0.37486622750954507</v>
          </cell>
          <cell r="P52">
            <v>0.47740963713555806</v>
          </cell>
          <cell r="Q52">
            <v>1.1477195917005856</v>
          </cell>
          <cell r="R52">
            <v>1.3558525958496952</v>
          </cell>
          <cell r="S52">
            <v>0.61892079916464626</v>
          </cell>
          <cell r="T52">
            <v>0.66827977994925192</v>
          </cell>
        </row>
        <row r="53">
          <cell r="B53" t="str">
            <v>CPA_M74_75</v>
          </cell>
          <cell r="C53" t="str">
            <v>Other professional, scientific and technical services and veterinary services</v>
          </cell>
          <cell r="D53">
            <v>2.0610692943072784</v>
          </cell>
          <cell r="E53">
            <v>2.4003279856938686</v>
          </cell>
          <cell r="F53">
            <v>2.7782076729950775</v>
          </cell>
          <cell r="G53">
            <v>3.4337667442841648</v>
          </cell>
          <cell r="H53">
            <v>1.7542176358817787</v>
          </cell>
          <cell r="I53">
            <v>1.9847962394977081</v>
          </cell>
          <cell r="K53">
            <v>0.18709389767245557</v>
          </cell>
          <cell r="L53">
            <v>0.23124146194355455</v>
          </cell>
          <cell r="M53">
            <v>11.832128258111048</v>
          </cell>
          <cell r="N53">
            <v>13.387371778501517</v>
          </cell>
          <cell r="O53">
            <v>0.69658600926667369</v>
          </cell>
          <cell r="P53">
            <v>0.8316921324262555</v>
          </cell>
          <cell r="Q53">
            <v>1.7715186377483045</v>
          </cell>
          <cell r="R53">
            <v>2.0457443865770224</v>
          </cell>
          <cell r="S53">
            <v>0.28954624062228751</v>
          </cell>
          <cell r="T53">
            <v>0.35457919165481044</v>
          </cell>
        </row>
        <row r="54">
          <cell r="B54" t="str">
            <v>CPA_N77</v>
          </cell>
          <cell r="C54" t="str">
            <v>Rental and leasing services</v>
          </cell>
          <cell r="D54">
            <v>1.6971592739039385</v>
          </cell>
          <cell r="E54">
            <v>1.9225987521205183</v>
          </cell>
          <cell r="F54">
            <v>2.7973604243333572</v>
          </cell>
          <cell r="G54">
            <v>3.4574388697505887</v>
          </cell>
          <cell r="H54">
            <v>3.5491116927120294</v>
          </cell>
          <cell r="I54">
            <v>4.574795769172991</v>
          </cell>
          <cell r="K54">
            <v>0.12432504086010845</v>
          </cell>
          <cell r="L54">
            <v>0.15366136770005473</v>
          </cell>
          <cell r="M54">
            <v>3.5760488476468462</v>
          </cell>
          <cell r="N54">
            <v>4.6095176920367908</v>
          </cell>
          <cell r="O54">
            <v>0.5884212963357961</v>
          </cell>
          <cell r="P54">
            <v>0.67820014263292261</v>
          </cell>
          <cell r="Q54">
            <v>1.3060021876992993</v>
          </cell>
          <cell r="R54">
            <v>1.4882268772918512</v>
          </cell>
          <cell r="S54">
            <v>0.39115708700254542</v>
          </cell>
          <cell r="T54">
            <v>0.43437188125802939</v>
          </cell>
        </row>
        <row r="55">
          <cell r="B55" t="str">
            <v>CPA_N78</v>
          </cell>
          <cell r="C55" t="str">
            <v>Employment services</v>
          </cell>
          <cell r="D55">
            <v>1.2475072711587158</v>
          </cell>
          <cell r="E55">
            <v>2.6016273663558467</v>
          </cell>
          <cell r="F55">
            <v>1.0801951364279543</v>
          </cell>
          <cell r="G55">
            <v>1.3350831087458366</v>
          </cell>
          <cell r="H55">
            <v>1.0845921279609347</v>
          </cell>
          <cell r="I55">
            <v>1.3318534562737541</v>
          </cell>
          <cell r="K55">
            <v>0.74676821245630232</v>
          </cell>
          <cell r="L55">
            <v>0.92297918494213482</v>
          </cell>
          <cell r="M55">
            <v>27.229198073322085</v>
          </cell>
          <cell r="N55">
            <v>33.436810604274349</v>
          </cell>
          <cell r="O55">
            <v>0.92351977171303978</v>
          </cell>
          <cell r="P55">
            <v>1.4627835282488864</v>
          </cell>
          <cell r="Q55">
            <v>1.1764262355282658</v>
          </cell>
          <cell r="R55">
            <v>2.2709732774677351</v>
          </cell>
          <cell r="S55">
            <v>7.1082326245756444E-2</v>
          </cell>
          <cell r="T55">
            <v>0.33065541332921106</v>
          </cell>
        </row>
        <row r="56">
          <cell r="B56" t="str">
            <v>CPA_N79</v>
          </cell>
          <cell r="C56" t="str">
            <v>Travel agency, tour operator and other reservation services and related services</v>
          </cell>
          <cell r="D56">
            <v>2.439901782016316</v>
          </cell>
          <cell r="E56">
            <v>2.8973337604741674</v>
          </cell>
          <cell r="F56">
            <v>2.9699724198009698</v>
          </cell>
          <cell r="G56">
            <v>3.6707812110962377</v>
          </cell>
          <cell r="H56">
            <v>3.469796813262898</v>
          </cell>
          <cell r="I56">
            <v>4.278155644133582</v>
          </cell>
          <cell r="K56">
            <v>0.25226393292951665</v>
          </cell>
          <cell r="L56">
            <v>0.31178932809651033</v>
          </cell>
          <cell r="M56">
            <v>9.0010629096529655</v>
          </cell>
          <cell r="N56">
            <v>11.098041229083238</v>
          </cell>
          <cell r="O56">
            <v>0.58542158965353885</v>
          </cell>
          <cell r="P56">
            <v>0.76758895275355576</v>
          </cell>
          <cell r="Q56">
            <v>2.0964946738617285</v>
          </cell>
          <cell r="R56">
            <v>2.4662409177033218</v>
          </cell>
          <cell r="S56">
            <v>0.34340711209650648</v>
          </cell>
          <cell r="T56">
            <v>0.43109285813937231</v>
          </cell>
        </row>
        <row r="57">
          <cell r="B57" t="str">
            <v>CPA_N80-82</v>
          </cell>
          <cell r="C57" t="str">
            <v>Security and investigation services; services to buildings and landscape; office administrative, office support and other business support services</v>
          </cell>
          <cell r="D57">
            <v>1.7529085076747442</v>
          </cell>
          <cell r="E57">
            <v>2.4364227116816104</v>
          </cell>
          <cell r="F57">
            <v>1.4729102178698483</v>
          </cell>
          <cell r="G57">
            <v>1.8204651051105158</v>
          </cell>
          <cell r="H57">
            <v>1.3499272018969874</v>
          </cell>
          <cell r="I57">
            <v>1.5945507002620685</v>
          </cell>
          <cell r="K57">
            <v>0.37694343516879281</v>
          </cell>
          <cell r="L57">
            <v>0.46588879756546814</v>
          </cell>
          <cell r="M57">
            <v>17.291279786329817</v>
          </cell>
          <cell r="N57">
            <v>20.424673458668149</v>
          </cell>
          <cell r="O57">
            <v>0.69503152487495767</v>
          </cell>
          <cell r="P57">
            <v>0.96723370148078658</v>
          </cell>
          <cell r="Q57">
            <v>1.4676365063018308</v>
          </cell>
          <cell r="R57">
            <v>2.0201269779910587</v>
          </cell>
          <cell r="S57">
            <v>0.28527198587145414</v>
          </cell>
          <cell r="T57">
            <v>0.41629573526321229</v>
          </cell>
        </row>
        <row r="58">
          <cell r="B58" t="str">
            <v>CPA_O</v>
          </cell>
          <cell r="C58" t="str">
            <v>Public administration and defence services; compulsory social security services</v>
          </cell>
          <cell r="D58">
            <v>1.3608667275369013</v>
          </cell>
          <cell r="E58">
            <v>2.3308421641054351</v>
          </cell>
          <cell r="F58">
            <v>1.0856151081822314</v>
          </cell>
          <cell r="G58">
            <v>1.3417820027650624</v>
          </cell>
          <cell r="H58">
            <v>1.1158132415065711</v>
          </cell>
          <cell r="I58">
            <v>1.4837437734157126</v>
          </cell>
          <cell r="K58">
            <v>0.53492066579763486</v>
          </cell>
          <cell r="L58">
            <v>0.66114308548650946</v>
          </cell>
          <cell r="M58">
            <v>13.48508962207138</v>
          </cell>
          <cell r="N58">
            <v>17.931690552162554</v>
          </cell>
          <cell r="O58">
            <v>0.89106268821913293</v>
          </cell>
          <cell r="P58">
            <v>1.2773449681488886</v>
          </cell>
          <cell r="Q58">
            <v>1.2787100737470445</v>
          </cell>
          <cell r="R58">
            <v>2.0627496494210735</v>
          </cell>
          <cell r="S58">
            <v>8.2156619829756222E-2</v>
          </cell>
          <cell r="T58">
            <v>0.26809250495415671</v>
          </cell>
        </row>
        <row r="59">
          <cell r="B59" t="str">
            <v>CPA_P</v>
          </cell>
          <cell r="C59" t="str">
            <v>Education services</v>
          </cell>
          <cell r="D59">
            <v>1.1862028877139936</v>
          </cell>
          <cell r="E59">
            <v>2.1646065597310034</v>
          </cell>
          <cell r="F59">
            <v>1.0677818143700593</v>
          </cell>
          <cell r="G59">
            <v>1.3197406802863618</v>
          </cell>
          <cell r="H59">
            <v>1.0805321392030951</v>
          </cell>
          <cell r="I59">
            <v>1.4183423066309073</v>
          </cell>
          <cell r="K59">
            <v>0.5395686570225956</v>
          </cell>
          <cell r="L59">
            <v>0.66688783878595914</v>
          </cell>
          <cell r="M59">
            <v>14.346648704104929</v>
          </cell>
          <cell r="N59">
            <v>18.831886694652809</v>
          </cell>
          <cell r="O59">
            <v>0.94847187832971958</v>
          </cell>
          <cell r="P59">
            <v>1.3381106123325177</v>
          </cell>
          <cell r="Q59">
            <v>1.1534947884557312</v>
          </cell>
          <cell r="R59">
            <v>1.9443469800946351</v>
          </cell>
          <cell r="S59">
            <v>3.2708080927877074E-2</v>
          </cell>
          <cell r="T59">
            <v>0.22025958574641441</v>
          </cell>
        </row>
        <row r="60">
          <cell r="B60" t="str">
            <v>CPA_Q86</v>
          </cell>
          <cell r="C60" t="str">
            <v>Human health services</v>
          </cell>
          <cell r="D60">
            <v>1.7850661034619779</v>
          </cell>
          <cell r="E60">
            <v>2.4178156248162193</v>
          </cell>
          <cell r="F60">
            <v>1.4491685686451423</v>
          </cell>
          <cell r="G60">
            <v>1.7911212636278635</v>
          </cell>
          <cell r="H60">
            <v>1.436320308515618</v>
          </cell>
          <cell r="I60">
            <v>1.7931169190275595</v>
          </cell>
          <cell r="K60">
            <v>0.34894780061992942</v>
          </cell>
          <cell r="L60">
            <v>0.43128718018695678</v>
          </cell>
          <cell r="M60">
            <v>11.676960859096122</v>
          </cell>
          <cell r="N60">
            <v>14.577637004176752</v>
          </cell>
          <cell r="O60">
            <v>0.76664047612429809</v>
          </cell>
          <cell r="P60">
            <v>1.0186261641308503</v>
          </cell>
          <cell r="Q60">
            <v>1.6115283281645731</v>
          </cell>
          <cell r="R60">
            <v>2.1229852656573107</v>
          </cell>
          <cell r="S60">
            <v>0.17353779514403911</v>
          </cell>
          <cell r="T60">
            <v>0.29483039481156592</v>
          </cell>
        </row>
        <row r="61">
          <cell r="B61" t="str">
            <v>CPA_Q87_88</v>
          </cell>
          <cell r="C61" t="str">
            <v>Residential care services; social work services without accommodation</v>
          </cell>
          <cell r="D61">
            <v>1.4001503187440236</v>
          </cell>
          <cell r="E61">
            <v>2.6618664433979609</v>
          </cell>
          <cell r="F61">
            <v>1.0726315613450415</v>
          </cell>
          <cell r="G61">
            <v>1.3257347965803876</v>
          </cell>
          <cell r="H61">
            <v>1.0665713386892977</v>
          </cell>
          <cell r="I61">
            <v>1.3103423837415322</v>
          </cell>
          <cell r="K61">
            <v>0.69580940300420557</v>
          </cell>
          <cell r="L61">
            <v>0.8599958928989293</v>
          </cell>
          <cell r="M61">
            <v>25.306778344244719</v>
          </cell>
          <cell r="N61">
            <v>31.09078882727805</v>
          </cell>
          <cell r="O61">
            <v>0.87824830798602738</v>
          </cell>
          <cell r="P61">
            <v>1.3807131775910244</v>
          </cell>
          <cell r="Q61">
            <v>1.3114322723212941</v>
          </cell>
          <cell r="R61">
            <v>2.3312883817650074</v>
          </cell>
          <cell r="S61">
            <v>8.8718042857672583E-2</v>
          </cell>
          <cell r="T61">
            <v>0.3305780895854461</v>
          </cell>
        </row>
        <row r="62">
          <cell r="B62" t="str">
            <v>CPA_R90-92</v>
          </cell>
          <cell r="C62" t="str">
            <v>Creative, arts, entertainment, library, archive, museum, other cultural services; gambling and betting services</v>
          </cell>
          <cell r="D62">
            <v>1.8803459657685799</v>
          </cell>
          <cell r="E62">
            <v>2.4526199079718096</v>
          </cell>
          <cell r="F62">
            <v>1.6173511907258242</v>
          </cell>
          <cell r="G62">
            <v>1.9989890556149825</v>
          </cell>
          <cell r="H62">
            <v>1.5632907203402011</v>
          </cell>
          <cell r="I62">
            <v>1.9172582678592252</v>
          </cell>
          <cell r="K62">
            <v>0.3155968147656899</v>
          </cell>
          <cell r="L62">
            <v>0.39006653738601033</v>
          </cell>
          <cell r="M62">
            <v>11.586377984150097</v>
          </cell>
          <cell r="N62">
            <v>14.209819514453255</v>
          </cell>
          <cell r="O62">
            <v>0.73530722721092501</v>
          </cell>
          <cell r="P62">
            <v>0.96320916658445233</v>
          </cell>
          <cell r="Q62">
            <v>1.6375754975327184</v>
          </cell>
          <cell r="R62">
            <v>2.1001494987895244</v>
          </cell>
          <cell r="S62">
            <v>0.24277273032654526</v>
          </cell>
          <cell r="T62">
            <v>0.3524726855683184</v>
          </cell>
        </row>
        <row r="63">
          <cell r="B63" t="str">
            <v>CPA_R93</v>
          </cell>
          <cell r="C63" t="str">
            <v>Sporting services and amusement and recreation services</v>
          </cell>
          <cell r="D63">
            <v>2.0484293958584132</v>
          </cell>
          <cell r="E63">
            <v>2.5873839548972248</v>
          </cell>
          <cell r="F63">
            <v>1.8370503042468072</v>
          </cell>
          <cell r="G63">
            <v>2.2705294149228878</v>
          </cell>
          <cell r="H63">
            <v>1.6947470942436131</v>
          </cell>
          <cell r="I63">
            <v>2.0475890134619079</v>
          </cell>
          <cell r="K63">
            <v>0.29722188901568358</v>
          </cell>
          <cell r="L63">
            <v>0.36735577692617688</v>
          </cell>
          <cell r="M63">
            <v>11.867091482678852</v>
          </cell>
          <cell r="N63">
            <v>14.337788938664925</v>
          </cell>
          <cell r="O63">
            <v>0.77066181822315982</v>
          </cell>
          <cell r="P63">
            <v>0.98529467179371377</v>
          </cell>
          <cell r="Q63">
            <v>1.8457524319828793</v>
          </cell>
          <cell r="R63">
            <v>2.2813940862409119</v>
          </cell>
          <cell r="S63">
            <v>0.20267696253675785</v>
          </cell>
          <cell r="T63">
            <v>0.30598988078057154</v>
          </cell>
        </row>
        <row r="64">
          <cell r="B64" t="str">
            <v>CPA_S94</v>
          </cell>
          <cell r="C64" t="str">
            <v>Services furnished by membership organisations</v>
          </cell>
          <cell r="D64">
            <v>1.9947333963982392</v>
          </cell>
          <cell r="E64">
            <v>2.8548694074377692</v>
          </cell>
          <cell r="F64">
            <v>1.5086640989577871</v>
          </cell>
          <cell r="G64">
            <v>1.8646556417115836</v>
          </cell>
          <cell r="H64">
            <v>1.714990962796954</v>
          </cell>
          <cell r="I64">
            <v>2.237174539291543</v>
          </cell>
          <cell r="K64">
            <v>0.47434657657877505</v>
          </cell>
          <cell r="L64">
            <v>0.58627564661690612</v>
          </cell>
          <cell r="M64">
            <v>12.9501016087282</v>
          </cell>
          <cell r="N64">
            <v>16.893172167528952</v>
          </cell>
          <cell r="O64">
            <v>0.75685226714706932</v>
          </cell>
          <cell r="P64">
            <v>1.0993921778168168</v>
          </cell>
          <cell r="Q64">
            <v>1.8376847672000203</v>
          </cell>
          <cell r="R64">
            <v>2.5329401805774254</v>
          </cell>
          <cell r="S64">
            <v>0.15705078145448201</v>
          </cell>
          <cell r="T64">
            <v>0.32193140060272402</v>
          </cell>
        </row>
        <row r="65">
          <cell r="B65" t="str">
            <v>CPA_S95</v>
          </cell>
          <cell r="C65" t="str">
            <v>Repair services of computers and personal and household goods</v>
          </cell>
          <cell r="D65">
            <v>1.3765542184085624</v>
          </cell>
          <cell r="E65">
            <v>1.5991683186738666</v>
          </cell>
          <cell r="F65">
            <v>1.5526185509958768</v>
          </cell>
          <cell r="G65">
            <v>1.9189817949141317</v>
          </cell>
          <cell r="H65">
            <v>1.2141203677737971</v>
          </cell>
          <cell r="I65">
            <v>1.3710864863864194</v>
          </cell>
          <cell r="K65">
            <v>0.12276690547043982</v>
          </cell>
          <cell r="L65">
            <v>0.151735567287025</v>
          </cell>
          <cell r="M65">
            <v>7.8936144886919299</v>
          </cell>
          <cell r="N65">
            <v>8.9141311203222919</v>
          </cell>
          <cell r="O65">
            <v>0.41073039589737692</v>
          </cell>
          <cell r="P65">
            <v>0.49938406582865347</v>
          </cell>
          <cell r="Q65">
            <v>0.79699630758352258</v>
          </cell>
          <cell r="R65">
            <v>0.9769372196220022</v>
          </cell>
          <cell r="S65">
            <v>0.57955790553738284</v>
          </cell>
          <cell r="T65">
            <v>0.62223109932508625</v>
          </cell>
        </row>
        <row r="66">
          <cell r="B66" t="str">
            <v>CPA_S96</v>
          </cell>
          <cell r="C66" t="str">
            <v>Other personal services</v>
          </cell>
          <cell r="D66">
            <v>1.7121419406379839</v>
          </cell>
          <cell r="E66">
            <v>2.1152619337434975</v>
          </cell>
          <cell r="F66">
            <v>1.6472653300831714</v>
          </cell>
          <cell r="G66">
            <v>2.0359618773041559</v>
          </cell>
          <cell r="H66">
            <v>1.1945300893131958</v>
          </cell>
          <cell r="I66">
            <v>1.3066868685700057</v>
          </cell>
          <cell r="K66">
            <v>0.22231203696373536</v>
          </cell>
          <cell r="L66">
            <v>0.2747698405703376</v>
          </cell>
          <cell r="M66">
            <v>19.682185487637462</v>
          </cell>
          <cell r="N66">
            <v>21.530184590194814</v>
          </cell>
          <cell r="O66">
            <v>0.79474405744054222</v>
          </cell>
          <cell r="P66">
            <v>0.95528225681283407</v>
          </cell>
          <cell r="Q66">
            <v>1.5335543867401344</v>
          </cell>
          <cell r="R66">
            <v>1.8593997807825768</v>
          </cell>
          <cell r="S66">
            <v>0.17858755483165889</v>
          </cell>
          <cell r="T66">
            <v>0.25586216396462935</v>
          </cell>
        </row>
        <row r="67">
          <cell r="B67" t="str">
            <v>CPA_T</v>
          </cell>
          <cell r="C67" t="str">
            <v>Services of households as employers; undifferentiated goods and services produced by households for own use</v>
          </cell>
          <cell r="D67">
            <v>1</v>
          </cell>
          <cell r="E67">
            <v>2.7603388747248467</v>
          </cell>
          <cell r="F67">
            <v>1</v>
          </cell>
          <cell r="G67">
            <v>1.2359647472222093</v>
          </cell>
          <cell r="H67">
            <v>1</v>
          </cell>
          <cell r="I67">
            <v>1.0950756264993342</v>
          </cell>
          <cell r="K67">
            <v>0.97078916372202595</v>
          </cell>
          <cell r="L67">
            <v>1.1998611833457538</v>
          </cell>
          <cell r="M67">
            <v>84.877875788507879</v>
          </cell>
          <cell r="N67">
            <v>92.947693005032932</v>
          </cell>
          <cell r="O67">
            <v>1</v>
          </cell>
          <cell r="P67">
            <v>1.7010360142554488</v>
          </cell>
          <cell r="Q67">
            <v>1</v>
          </cell>
          <cell r="R67">
            <v>2.4228972119792944</v>
          </cell>
          <cell r="S67">
            <v>0</v>
          </cell>
          <cell r="T67">
            <v>0.33744170671865165</v>
          </cell>
        </row>
        <row r="68">
          <cell r="B68" t="str">
            <v>CPA_U</v>
          </cell>
          <cell r="C68" t="str">
            <v>Services provided by extraterritorial organisations and bodies</v>
          </cell>
          <cell r="D68">
            <v>1</v>
          </cell>
          <cell r="E68">
            <v>1</v>
          </cell>
          <cell r="F68">
            <v>1</v>
          </cell>
          <cell r="G68">
            <v>1</v>
          </cell>
          <cell r="H68">
            <v>1</v>
          </cell>
          <cell r="I68">
            <v>1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EMPL"/>
      <sheetName val="USE_Data"/>
      <sheetName val="Sets"/>
      <sheetName val="Dimensions"/>
      <sheetName val="unit"/>
      <sheetName val="stk_flow"/>
      <sheetName val="induse"/>
      <sheetName val="prod_na"/>
      <sheetName val="SIOT_Eurostat"/>
      <sheetName val="ID_TypeI"/>
      <sheetName val="TypeI"/>
      <sheetName val="INVERSE_TypeI"/>
      <sheetName val="ID_TypeII"/>
      <sheetName val="TypeII"/>
      <sheetName val="INVERSE_TypeII"/>
      <sheetName val="Output"/>
      <sheetName val="Import"/>
      <sheetName val="Income"/>
      <sheetName val="VA"/>
      <sheetName val="Employment"/>
      <sheetName val="Multiplie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4">
          <cell r="B4" t="str">
            <v>CPA_A01</v>
          </cell>
          <cell r="C4" t="str">
            <v>Products of agriculture, hunting and related services</v>
          </cell>
          <cell r="D4">
            <v>1.7224666328784393</v>
          </cell>
          <cell r="E4">
            <v>1.7224666328784393</v>
          </cell>
          <cell r="F4">
            <v>1</v>
          </cell>
          <cell r="G4">
            <v>1</v>
          </cell>
          <cell r="H4">
            <v>1.2770076900597058</v>
          </cell>
          <cell r="I4">
            <v>1.2770076900597058</v>
          </cell>
          <cell r="K4">
            <v>0</v>
          </cell>
          <cell r="L4">
            <v>0</v>
          </cell>
          <cell r="M4">
            <v>62.284687038547581</v>
          </cell>
          <cell r="N4">
            <v>62.284687038547581</v>
          </cell>
          <cell r="O4">
            <v>0.57945553584419485</v>
          </cell>
          <cell r="P4">
            <v>0.57945553584419485</v>
          </cell>
          <cell r="Q4">
            <v>1.3294053104246766</v>
          </cell>
          <cell r="R4">
            <v>1.3294053104246766</v>
          </cell>
          <cell r="S4">
            <v>0.39306098572997278</v>
          </cell>
          <cell r="T4">
            <v>0.39306098572997278</v>
          </cell>
        </row>
        <row r="5">
          <cell r="B5" t="str">
            <v>CPA_A02</v>
          </cell>
          <cell r="C5" t="str">
            <v>Products of forestry, logging and related services</v>
          </cell>
          <cell r="D5">
            <v>1.5687081702923611</v>
          </cell>
          <cell r="E5">
            <v>1.5687081702923611</v>
          </cell>
          <cell r="F5">
            <v>1</v>
          </cell>
          <cell r="G5">
            <v>1</v>
          </cell>
          <cell r="H5">
            <v>1.3674315848256671</v>
          </cell>
          <cell r="I5">
            <v>1.3674315848256671</v>
          </cell>
          <cell r="K5">
            <v>0</v>
          </cell>
          <cell r="L5">
            <v>0</v>
          </cell>
          <cell r="M5">
            <v>73.321248186200251</v>
          </cell>
          <cell r="N5">
            <v>73.321248186200251</v>
          </cell>
          <cell r="O5">
            <v>0.86163044368158015</v>
          </cell>
          <cell r="P5">
            <v>0.86163044368158015</v>
          </cell>
          <cell r="Q5">
            <v>1.4568949185545923</v>
          </cell>
          <cell r="R5">
            <v>1.4568949185545923</v>
          </cell>
          <cell r="S5">
            <v>0.11181319892352858</v>
          </cell>
          <cell r="T5">
            <v>0.11181319892352858</v>
          </cell>
        </row>
        <row r="6">
          <cell r="B6" t="str">
            <v>CPA_A03</v>
          </cell>
          <cell r="C6" t="str">
            <v>Fish and other fishing products; aquaculture products; support services to fishing</v>
          </cell>
          <cell r="D6">
            <v>1.7273289506106324</v>
          </cell>
          <cell r="E6">
            <v>1.7273289506106324</v>
          </cell>
          <cell r="F6">
            <v>1</v>
          </cell>
          <cell r="G6">
            <v>1</v>
          </cell>
          <cell r="H6">
            <v>1.4727961587911329</v>
          </cell>
          <cell r="I6">
            <v>1.4727961587911329</v>
          </cell>
          <cell r="K6">
            <v>0</v>
          </cell>
          <cell r="L6">
            <v>0</v>
          </cell>
          <cell r="M6">
            <v>33.035973881492126</v>
          </cell>
          <cell r="N6">
            <v>33.035973881492126</v>
          </cell>
          <cell r="O6">
            <v>0.72107123947880003</v>
          </cell>
          <cell r="P6">
            <v>0.72107123947880003</v>
          </cell>
          <cell r="Q6">
            <v>1.4694937631794984</v>
          </cell>
          <cell r="R6">
            <v>1.4694937631794984</v>
          </cell>
          <cell r="S6">
            <v>0.25783442121347794</v>
          </cell>
          <cell r="T6">
            <v>0.25783442121347794</v>
          </cell>
        </row>
        <row r="7">
          <cell r="B7" t="str">
            <v>CPA_B</v>
          </cell>
          <cell r="C7" t="str">
            <v>Mining and quarrying</v>
          </cell>
          <cell r="D7">
            <v>1.5092571536214998</v>
          </cell>
          <cell r="E7">
            <v>1.5092571536214998</v>
          </cell>
          <cell r="F7">
            <v>1</v>
          </cell>
          <cell r="G7">
            <v>1</v>
          </cell>
          <cell r="H7">
            <v>4.2214599895763234</v>
          </cell>
          <cell r="I7">
            <v>4.2214599895763234</v>
          </cell>
          <cell r="K7">
            <v>0</v>
          </cell>
          <cell r="L7">
            <v>0</v>
          </cell>
          <cell r="M7">
            <v>6.2405740250062305</v>
          </cell>
          <cell r="N7">
            <v>6.2405740250062305</v>
          </cell>
          <cell r="O7">
            <v>0.33329343892843216</v>
          </cell>
          <cell r="P7">
            <v>0.33329343892843216</v>
          </cell>
          <cell r="Q7">
            <v>0.86096726920141897</v>
          </cell>
          <cell r="R7">
            <v>0.86096726920141897</v>
          </cell>
          <cell r="S7">
            <v>0.64828970317813461</v>
          </cell>
          <cell r="T7">
            <v>0.64828970317813461</v>
          </cell>
        </row>
        <row r="8">
          <cell r="B8" t="str">
            <v>CPA_C10-12</v>
          </cell>
          <cell r="C8" t="str">
            <v>Food, beverages and tobacco products</v>
          </cell>
          <cell r="D8">
            <v>1.7601557232969984</v>
          </cell>
          <cell r="E8">
            <v>1.7601557232969984</v>
          </cell>
          <cell r="F8">
            <v>1</v>
          </cell>
          <cell r="G8">
            <v>1</v>
          </cell>
          <cell r="H8">
            <v>2.8813028975188155</v>
          </cell>
          <cell r="I8">
            <v>2.8813028975188155</v>
          </cell>
          <cell r="K8">
            <v>0</v>
          </cell>
          <cell r="L8">
            <v>0</v>
          </cell>
          <cell r="M8">
            <v>22.212635335779666</v>
          </cell>
          <cell r="N8">
            <v>22.212635335779666</v>
          </cell>
          <cell r="O8">
            <v>0.49954675806311494</v>
          </cell>
          <cell r="P8">
            <v>0.49954675806311494</v>
          </cell>
          <cell r="Q8">
            <v>1.2855968975971384</v>
          </cell>
          <cell r="R8">
            <v>1.2855968975971384</v>
          </cell>
          <cell r="S8">
            <v>0.47455752730176937</v>
          </cell>
          <cell r="T8">
            <v>0.47455752730176937</v>
          </cell>
        </row>
        <row r="9">
          <cell r="B9" t="str">
            <v>CPA_C13-15</v>
          </cell>
          <cell r="C9" t="str">
            <v>Textiles, wearing apparel, leather and related products</v>
          </cell>
          <cell r="D9">
            <v>1.2831355054244356</v>
          </cell>
          <cell r="E9">
            <v>1.2831355054244356</v>
          </cell>
          <cell r="F9">
            <v>1</v>
          </cell>
          <cell r="G9">
            <v>1</v>
          </cell>
          <cell r="H9">
            <v>1.3982296232055196</v>
          </cell>
          <cell r="I9">
            <v>1.3982296232055196</v>
          </cell>
          <cell r="K9">
            <v>0</v>
          </cell>
          <cell r="L9">
            <v>0</v>
          </cell>
          <cell r="M9">
            <v>12.362485713688805</v>
          </cell>
          <cell r="N9">
            <v>12.362485713688805</v>
          </cell>
          <cell r="O9">
            <v>0.19645773782707446</v>
          </cell>
          <cell r="P9">
            <v>0.19645773782707446</v>
          </cell>
          <cell r="Q9">
            <v>0.49087622877735476</v>
          </cell>
          <cell r="R9">
            <v>0.49087622877735476</v>
          </cell>
          <cell r="S9">
            <v>0.79225418683697724</v>
          </cell>
          <cell r="T9">
            <v>0.79225418683697724</v>
          </cell>
        </row>
        <row r="10">
          <cell r="B10" t="str">
            <v>CPA_C16</v>
          </cell>
          <cell r="C10" t="str">
            <v>Wood and of products of wood and cork, except furniture; articles of straw and plaiting materials</v>
          </cell>
          <cell r="D10">
            <v>1.9076635196454295</v>
          </cell>
          <cell r="E10">
            <v>1.9076635196454295</v>
          </cell>
          <cell r="F10">
            <v>1</v>
          </cell>
          <cell r="G10">
            <v>1</v>
          </cell>
          <cell r="H10">
            <v>2.2482934778683386</v>
          </cell>
          <cell r="I10">
            <v>2.2482934778683386</v>
          </cell>
          <cell r="K10">
            <v>0</v>
          </cell>
          <cell r="L10">
            <v>0</v>
          </cell>
          <cell r="M10">
            <v>32.930146443729889</v>
          </cell>
          <cell r="N10">
            <v>32.930146443729889</v>
          </cell>
          <cell r="O10">
            <v>0.56952375111946063</v>
          </cell>
          <cell r="P10">
            <v>0.56952375111946063</v>
          </cell>
          <cell r="Q10">
            <v>1.5043698509673433</v>
          </cell>
          <cell r="R10">
            <v>1.5043698509673433</v>
          </cell>
          <cell r="S10">
            <v>0.40329295251449582</v>
          </cell>
          <cell r="T10">
            <v>0.40329295251449582</v>
          </cell>
        </row>
        <row r="11">
          <cell r="B11" t="str">
            <v>CPA_C17</v>
          </cell>
          <cell r="C11" t="str">
            <v>Paper and paper products</v>
          </cell>
          <cell r="D11">
            <v>1.6711930993901527</v>
          </cell>
          <cell r="E11">
            <v>1.6711930993901527</v>
          </cell>
          <cell r="F11">
            <v>1</v>
          </cell>
          <cell r="G11">
            <v>1</v>
          </cell>
          <cell r="H11">
            <v>2.375094219964919</v>
          </cell>
          <cell r="I11">
            <v>2.375094219964919</v>
          </cell>
          <cell r="K11">
            <v>0</v>
          </cell>
          <cell r="L11">
            <v>0</v>
          </cell>
          <cell r="M11">
            <v>18.363758957746619</v>
          </cell>
          <cell r="N11">
            <v>18.363758957746619</v>
          </cell>
          <cell r="O11">
            <v>0.42710999673229194</v>
          </cell>
          <cell r="P11">
            <v>0.42710999673229194</v>
          </cell>
          <cell r="Q11">
            <v>1.1294372853950985</v>
          </cell>
          <cell r="R11">
            <v>1.1294372853950985</v>
          </cell>
          <cell r="S11">
            <v>0.54174179655938604</v>
          </cell>
          <cell r="T11">
            <v>0.54174179655938604</v>
          </cell>
        </row>
        <row r="12">
          <cell r="B12" t="str">
            <v>CPA_C18</v>
          </cell>
          <cell r="C12" t="str">
            <v>Printing and recording services</v>
          </cell>
          <cell r="D12">
            <v>2.0641171509843876</v>
          </cell>
          <cell r="E12">
            <v>2.0641171509843876</v>
          </cell>
          <cell r="F12">
            <v>1</v>
          </cell>
          <cell r="G12">
            <v>1</v>
          </cell>
          <cell r="H12">
            <v>1.8636768151709935</v>
          </cell>
          <cell r="I12">
            <v>1.8636768151709935</v>
          </cell>
          <cell r="K12">
            <v>0</v>
          </cell>
          <cell r="L12">
            <v>0</v>
          </cell>
          <cell r="M12">
            <v>34.568490398138316</v>
          </cell>
          <cell r="N12">
            <v>34.568490398138316</v>
          </cell>
          <cell r="O12">
            <v>0.74022511950612402</v>
          </cell>
          <cell r="P12">
            <v>0.74022511950612402</v>
          </cell>
          <cell r="Q12">
            <v>1.8595917188161326</v>
          </cell>
          <cell r="R12">
            <v>1.8595917188161326</v>
          </cell>
          <cell r="S12">
            <v>0.20449993243730341</v>
          </cell>
          <cell r="T12">
            <v>0.20449993243730341</v>
          </cell>
        </row>
        <row r="13">
          <cell r="B13" t="str">
            <v>CPA_C19</v>
          </cell>
          <cell r="C13" t="str">
            <v>Coke and refined petroleum products</v>
          </cell>
          <cell r="D13">
            <v>1.7311530002099149</v>
          </cell>
          <cell r="E13">
            <v>1.7311530002099149</v>
          </cell>
          <cell r="F13">
            <v>1</v>
          </cell>
          <cell r="G13">
            <v>1</v>
          </cell>
          <cell r="H13">
            <v>1.1561386293333804</v>
          </cell>
          <cell r="I13">
            <v>1.1561386293333804</v>
          </cell>
          <cell r="K13">
            <v>0</v>
          </cell>
          <cell r="L13">
            <v>0</v>
          </cell>
          <cell r="M13">
            <v>47.039200166970907</v>
          </cell>
          <cell r="N13">
            <v>47.039200166970907</v>
          </cell>
          <cell r="O13">
            <v>0.41253814256447496</v>
          </cell>
          <cell r="P13">
            <v>0.41253814256447496</v>
          </cell>
          <cell r="Q13">
            <v>1.1710949681885419</v>
          </cell>
          <cell r="R13">
            <v>1.1710949681885419</v>
          </cell>
          <cell r="S13">
            <v>0.5600578584548902</v>
          </cell>
          <cell r="T13">
            <v>0.5600578584548902</v>
          </cell>
        </row>
        <row r="14">
          <cell r="B14" t="str">
            <v>CPA_C20</v>
          </cell>
          <cell r="C14" t="str">
            <v>Chemicals and chemical products</v>
          </cell>
          <cell r="D14">
            <v>1.4391883229559557</v>
          </cell>
          <cell r="E14">
            <v>1.4391883229559557</v>
          </cell>
          <cell r="F14">
            <v>1</v>
          </cell>
          <cell r="G14">
            <v>1</v>
          </cell>
          <cell r="H14">
            <v>2.9836327177868682</v>
          </cell>
          <cell r="I14">
            <v>2.9836327177868682</v>
          </cell>
          <cell r="K14">
            <v>0</v>
          </cell>
          <cell r="L14">
            <v>0</v>
          </cell>
          <cell r="M14">
            <v>6.7837772593915835</v>
          </cell>
          <cell r="N14">
            <v>6.7837772593915835</v>
          </cell>
          <cell r="O14">
            <v>0.22421523094013854</v>
          </cell>
          <cell r="P14">
            <v>0.22421523094013854</v>
          </cell>
          <cell r="Q14">
            <v>0.67877929253725022</v>
          </cell>
          <cell r="R14">
            <v>0.67877929253725022</v>
          </cell>
          <cell r="S14">
            <v>0.76040836323313887</v>
          </cell>
          <cell r="T14">
            <v>0.76040836323313887</v>
          </cell>
        </row>
        <row r="15">
          <cell r="B15" t="str">
            <v>CPA_C21</v>
          </cell>
          <cell r="C15" t="str">
            <v>Basic pharmaceutical products and pharmaceutical preparations</v>
          </cell>
          <cell r="D15">
            <v>1.3019784650537944</v>
          </cell>
          <cell r="E15">
            <v>1.3019784650537944</v>
          </cell>
          <cell r="F15">
            <v>1</v>
          </cell>
          <cell r="G15">
            <v>1</v>
          </cell>
          <cell r="H15">
            <v>1.9758033313298096</v>
          </cell>
          <cell r="I15">
            <v>1.9758033313298096</v>
          </cell>
          <cell r="K15">
            <v>0</v>
          </cell>
          <cell r="L15">
            <v>0</v>
          </cell>
          <cell r="M15">
            <v>6.5893757856376398</v>
          </cell>
          <cell r="N15">
            <v>6.5893757856376398</v>
          </cell>
          <cell r="O15">
            <v>0.27067632751748205</v>
          </cell>
          <cell r="P15">
            <v>0.27067632751748205</v>
          </cell>
          <cell r="Q15">
            <v>0.5834136640488049</v>
          </cell>
          <cell r="R15">
            <v>0.5834136640488049</v>
          </cell>
          <cell r="S15">
            <v>0.71856430460009069</v>
          </cell>
          <cell r="T15">
            <v>0.71856430460009069</v>
          </cell>
        </row>
        <row r="16">
          <cell r="B16" t="str">
            <v>CPA_C22</v>
          </cell>
          <cell r="C16" t="str">
            <v>Rubber and plastic products</v>
          </cell>
          <cell r="D16">
            <v>1.4583720232651709</v>
          </cell>
          <cell r="E16">
            <v>1.4583720232651709</v>
          </cell>
          <cell r="F16">
            <v>1</v>
          </cell>
          <cell r="G16">
            <v>1</v>
          </cell>
          <cell r="H16">
            <v>1.7327287248100149</v>
          </cell>
          <cell r="I16">
            <v>1.7327287248100149</v>
          </cell>
          <cell r="K16">
            <v>0</v>
          </cell>
          <cell r="L16">
            <v>0</v>
          </cell>
          <cell r="M16">
            <v>11.573975705347936</v>
          </cell>
          <cell r="N16">
            <v>11.573975705347936</v>
          </cell>
          <cell r="O16">
            <v>0.28273271393273636</v>
          </cell>
          <cell r="P16">
            <v>0.28273271393273636</v>
          </cell>
          <cell r="Q16">
            <v>0.75352105140145353</v>
          </cell>
          <cell r="R16">
            <v>0.75352105140145353</v>
          </cell>
          <cell r="S16">
            <v>0.70484274712533024</v>
          </cell>
          <cell r="T16">
            <v>0.70484274712533024</v>
          </cell>
        </row>
        <row r="17">
          <cell r="B17" t="str">
            <v>CPA_C23</v>
          </cell>
          <cell r="C17" t="str">
            <v>Other non-metallic mineral products</v>
          </cell>
          <cell r="D17">
            <v>1.7474927742855098</v>
          </cell>
          <cell r="E17">
            <v>1.7474927742855098</v>
          </cell>
          <cell r="F17">
            <v>1</v>
          </cell>
          <cell r="G17">
            <v>1</v>
          </cell>
          <cell r="H17">
            <v>1.8792466477781693</v>
          </cell>
          <cell r="I17">
            <v>1.8792466477781693</v>
          </cell>
          <cell r="K17">
            <v>0</v>
          </cell>
          <cell r="L17">
            <v>0</v>
          </cell>
          <cell r="M17">
            <v>19.599743345927745</v>
          </cell>
          <cell r="N17">
            <v>19.599743345927745</v>
          </cell>
          <cell r="O17">
            <v>0.54986532577432112</v>
          </cell>
          <cell r="P17">
            <v>0.54986532577432112</v>
          </cell>
          <cell r="Q17">
            <v>1.3233843018440052</v>
          </cell>
          <cell r="R17">
            <v>1.3233843018440052</v>
          </cell>
          <cell r="S17">
            <v>0.42410718910108175</v>
          </cell>
          <cell r="T17">
            <v>0.42410718910108175</v>
          </cell>
        </row>
        <row r="18">
          <cell r="B18" t="str">
            <v>CPA_C24</v>
          </cell>
          <cell r="C18" t="str">
            <v>Basic metals</v>
          </cell>
          <cell r="D18">
            <v>1.2033057038255084</v>
          </cell>
          <cell r="E18">
            <v>1.2033057038255084</v>
          </cell>
          <cell r="F18">
            <v>1</v>
          </cell>
          <cell r="G18">
            <v>1</v>
          </cell>
          <cell r="H18">
            <v>2.5047166775201366</v>
          </cell>
          <cell r="I18">
            <v>2.5047166775201366</v>
          </cell>
          <cell r="K18">
            <v>0</v>
          </cell>
          <cell r="L18">
            <v>0</v>
          </cell>
          <cell r="M18">
            <v>4.0542819609090692</v>
          </cell>
          <cell r="N18">
            <v>4.0542819609090692</v>
          </cell>
          <cell r="O18">
            <v>0.11714695480283889</v>
          </cell>
          <cell r="P18">
            <v>0.11714695480283889</v>
          </cell>
          <cell r="Q18">
            <v>0.32810566001188618</v>
          </cell>
          <cell r="R18">
            <v>0.32810566001188618</v>
          </cell>
          <cell r="S18">
            <v>0.8751999437515332</v>
          </cell>
          <cell r="T18">
            <v>0.8751999437515332</v>
          </cell>
        </row>
        <row r="19">
          <cell r="B19" t="str">
            <v>CPA_C25</v>
          </cell>
          <cell r="C19" t="str">
            <v>Fabricated metal products, except machinery and equipment</v>
          </cell>
          <cell r="D19">
            <v>1.5479645126618631</v>
          </cell>
          <cell r="E19">
            <v>1.5479645126618631</v>
          </cell>
          <cell r="F19">
            <v>1</v>
          </cell>
          <cell r="G19">
            <v>1</v>
          </cell>
          <cell r="H19">
            <v>1.5203114396219941</v>
          </cell>
          <cell r="I19">
            <v>1.5203114396219941</v>
          </cell>
          <cell r="K19">
            <v>0</v>
          </cell>
          <cell r="L19">
            <v>0</v>
          </cell>
          <cell r="M19">
            <v>18.959998924922964</v>
          </cell>
          <cell r="N19">
            <v>18.959998924922964</v>
          </cell>
          <cell r="O19">
            <v>0.42340154239041927</v>
          </cell>
          <cell r="P19">
            <v>0.42340154239041927</v>
          </cell>
          <cell r="Q19">
            <v>0.98727762914662787</v>
          </cell>
          <cell r="R19">
            <v>0.98727762914662787</v>
          </cell>
          <cell r="S19">
            <v>0.56068645254168137</v>
          </cell>
          <cell r="T19">
            <v>0.56068645254168137</v>
          </cell>
        </row>
        <row r="20">
          <cell r="B20" t="str">
            <v>CPA_C26</v>
          </cell>
          <cell r="C20" t="str">
            <v>Computer, electronic and optical products</v>
          </cell>
          <cell r="D20">
            <v>1.1159788191991067</v>
          </cell>
          <cell r="E20">
            <v>1.1159788191991067</v>
          </cell>
          <cell r="F20">
            <v>1</v>
          </cell>
          <cell r="G20">
            <v>1</v>
          </cell>
          <cell r="H20">
            <v>2.3653327347164259</v>
          </cell>
          <cell r="I20">
            <v>2.3653327347164259</v>
          </cell>
          <cell r="K20">
            <v>0</v>
          </cell>
          <cell r="L20">
            <v>0</v>
          </cell>
          <cell r="M20">
            <v>2.2914018831641396</v>
          </cell>
          <cell r="N20">
            <v>2.2914018831641396</v>
          </cell>
          <cell r="O20">
            <v>8.8814974182488959E-2</v>
          </cell>
          <cell r="P20">
            <v>8.8814974182488959E-2</v>
          </cell>
          <cell r="Q20">
            <v>0.21204012160274666</v>
          </cell>
          <cell r="R20">
            <v>0.21204012160274666</v>
          </cell>
          <cell r="S20">
            <v>0.9039385992275869</v>
          </cell>
          <cell r="T20">
            <v>0.9039385992275869</v>
          </cell>
        </row>
        <row r="21">
          <cell r="B21" t="str">
            <v>CPA_C27</v>
          </cell>
          <cell r="C21" t="str">
            <v>Electrical equipment</v>
          </cell>
          <cell r="D21">
            <v>1.5013120214596463</v>
          </cell>
          <cell r="E21">
            <v>1.5013120214596463</v>
          </cell>
          <cell r="F21">
            <v>1</v>
          </cell>
          <cell r="G21">
            <v>1</v>
          </cell>
          <cell r="H21">
            <v>2.2176362183736287</v>
          </cell>
          <cell r="I21">
            <v>2.2176362183736287</v>
          </cell>
          <cell r="K21">
            <v>0</v>
          </cell>
          <cell r="L21">
            <v>0</v>
          </cell>
          <cell r="M21">
            <v>10.537534208079112</v>
          </cell>
          <cell r="N21">
            <v>10.537534208079112</v>
          </cell>
          <cell r="O21">
            <v>0.31842234049422213</v>
          </cell>
          <cell r="P21">
            <v>0.31842234049422213</v>
          </cell>
          <cell r="Q21">
            <v>0.83965901728781445</v>
          </cell>
          <cell r="R21">
            <v>0.83965901728781445</v>
          </cell>
          <cell r="S21">
            <v>0.66165259400174881</v>
          </cell>
          <cell r="T21">
            <v>0.66165259400174881</v>
          </cell>
        </row>
        <row r="22">
          <cell r="B22" t="str">
            <v>CPA_C28</v>
          </cell>
          <cell r="C22" t="str">
            <v>Machinery and equipment n.e.c.</v>
          </cell>
          <cell r="D22">
            <v>1.3234148937576045</v>
          </cell>
          <cell r="E22">
            <v>1.3234148937576045</v>
          </cell>
          <cell r="F22">
            <v>1</v>
          </cell>
          <cell r="G22">
            <v>1</v>
          </cell>
          <cell r="H22">
            <v>1.64033540071941</v>
          </cell>
          <cell r="I22">
            <v>1.64033540071941</v>
          </cell>
          <cell r="K22">
            <v>0</v>
          </cell>
          <cell r="L22">
            <v>0</v>
          </cell>
          <cell r="M22">
            <v>10.298489226051132</v>
          </cell>
          <cell r="N22">
            <v>10.298489226051132</v>
          </cell>
          <cell r="O22">
            <v>0.2357487917081223</v>
          </cell>
          <cell r="P22">
            <v>0.2357487917081223</v>
          </cell>
          <cell r="Q22">
            <v>0.57109832139461447</v>
          </cell>
          <cell r="R22">
            <v>0.57109832139461447</v>
          </cell>
          <cell r="S22">
            <v>0.75231633825622313</v>
          </cell>
          <cell r="T22">
            <v>0.75231633825622313</v>
          </cell>
        </row>
        <row r="23">
          <cell r="B23" t="str">
            <v>CPA_C29</v>
          </cell>
          <cell r="C23" t="str">
            <v>Motor vehicles, trailers and semi-trailers</v>
          </cell>
          <cell r="D23">
            <v>1.0778334526297488</v>
          </cell>
          <cell r="E23">
            <v>1.0778334526297488</v>
          </cell>
          <cell r="F23">
            <v>1</v>
          </cell>
          <cell r="G23">
            <v>1</v>
          </cell>
          <cell r="H23">
            <v>1.2629708163977529</v>
          </cell>
          <cell r="I23">
            <v>1.2629708163977529</v>
          </cell>
          <cell r="K23">
            <v>0</v>
          </cell>
          <cell r="L23">
            <v>0</v>
          </cell>
          <cell r="M23">
            <v>4.1015801266946905</v>
          </cell>
          <cell r="N23">
            <v>4.1015801266946905</v>
          </cell>
          <cell r="O23">
            <v>5.1838494735115176E-2</v>
          </cell>
          <cell r="P23">
            <v>5.1838494735115176E-2</v>
          </cell>
          <cell r="Q23">
            <v>0.13337701237794722</v>
          </cell>
          <cell r="R23">
            <v>0.13337701237794722</v>
          </cell>
          <cell r="S23">
            <v>0.94445638509524565</v>
          </cell>
          <cell r="T23">
            <v>0.94445638509524565</v>
          </cell>
        </row>
        <row r="24">
          <cell r="B24" t="str">
            <v>CPA_C30</v>
          </cell>
          <cell r="C24" t="str">
            <v>Other transport equipment</v>
          </cell>
          <cell r="D24">
            <v>1.7987304283382874</v>
          </cell>
          <cell r="E24">
            <v>1.7987304283382874</v>
          </cell>
          <cell r="F24">
            <v>1</v>
          </cell>
          <cell r="G24">
            <v>1</v>
          </cell>
          <cell r="H24">
            <v>1.6112050295737981</v>
          </cell>
          <cell r="I24">
            <v>1.6112050295737981</v>
          </cell>
          <cell r="K24">
            <v>0</v>
          </cell>
          <cell r="L24">
            <v>0</v>
          </cell>
          <cell r="M24">
            <v>26.673496086970761</v>
          </cell>
          <cell r="N24">
            <v>26.673496086970761</v>
          </cell>
          <cell r="O24">
            <v>0.4481401618810299</v>
          </cell>
          <cell r="P24">
            <v>0.4481401618810299</v>
          </cell>
          <cell r="Q24">
            <v>1.2821352570670363</v>
          </cell>
          <cell r="R24">
            <v>1.2821352570670363</v>
          </cell>
          <cell r="S24">
            <v>0.51661112381931296</v>
          </cell>
          <cell r="T24">
            <v>0.51661112381931296</v>
          </cell>
        </row>
        <row r="25">
          <cell r="B25" t="str">
            <v>CPA_C31_32</v>
          </cell>
          <cell r="C25" t="str">
            <v>Furniture and other manufactured goods</v>
          </cell>
          <cell r="D25">
            <v>1.6080815138005162</v>
          </cell>
          <cell r="E25">
            <v>1.6080815138005162</v>
          </cell>
          <cell r="F25">
            <v>1</v>
          </cell>
          <cell r="G25">
            <v>1</v>
          </cell>
          <cell r="H25">
            <v>1.3461504775726534</v>
          </cell>
          <cell r="I25">
            <v>1.3461504775726534</v>
          </cell>
          <cell r="K25">
            <v>0</v>
          </cell>
          <cell r="L25">
            <v>0</v>
          </cell>
          <cell r="M25">
            <v>33.645533686734311</v>
          </cell>
          <cell r="N25">
            <v>33.645533686734311</v>
          </cell>
          <cell r="O25">
            <v>0.46945575930311678</v>
          </cell>
          <cell r="P25">
            <v>0.46945575930311678</v>
          </cell>
          <cell r="Q25">
            <v>1.1024613252405933</v>
          </cell>
          <cell r="R25">
            <v>1.1024613252405933</v>
          </cell>
          <cell r="S25">
            <v>0.50561951488665302</v>
          </cell>
          <cell r="T25">
            <v>0.50561951488665302</v>
          </cell>
        </row>
        <row r="26">
          <cell r="B26" t="str">
            <v>CPA_C33</v>
          </cell>
          <cell r="C26" t="str">
            <v>Repair and installation services of machinery and equipment</v>
          </cell>
          <cell r="D26">
            <v>1.8272855172269606</v>
          </cell>
          <cell r="E26">
            <v>1.8272855172269606</v>
          </cell>
          <cell r="F26">
            <v>1</v>
          </cell>
          <cell r="G26">
            <v>1</v>
          </cell>
          <cell r="H26">
            <v>1.7377315551801544</v>
          </cell>
          <cell r="I26">
            <v>1.7377315551801544</v>
          </cell>
          <cell r="K26">
            <v>0</v>
          </cell>
          <cell r="L26">
            <v>0</v>
          </cell>
          <cell r="M26">
            <v>24.542708788060239</v>
          </cell>
          <cell r="N26">
            <v>24.542708788060239</v>
          </cell>
          <cell r="O26">
            <v>0.68253903033738017</v>
          </cell>
          <cell r="P26">
            <v>0.68253903033738017</v>
          </cell>
          <cell r="Q26">
            <v>1.5499170434560783</v>
          </cell>
          <cell r="R26">
            <v>1.5499170434560783</v>
          </cell>
          <cell r="S26">
            <v>0.27736833495456026</v>
          </cell>
          <cell r="T26">
            <v>0.27736833495456026</v>
          </cell>
        </row>
        <row r="27">
          <cell r="B27" t="str">
            <v>CPA_D</v>
          </cell>
          <cell r="C27" t="str">
            <v>Electricity, gas, steam and air conditioning</v>
          </cell>
          <cell r="D27">
            <v>1.7974799943469117</v>
          </cell>
          <cell r="E27">
            <v>1.7974799943469117</v>
          </cell>
          <cell r="F27">
            <v>1</v>
          </cell>
          <cell r="G27">
            <v>1</v>
          </cell>
          <cell r="H27">
            <v>5.2418648520280433</v>
          </cell>
          <cell r="I27">
            <v>5.2418648520280433</v>
          </cell>
          <cell r="K27">
            <v>0</v>
          </cell>
          <cell r="L27">
            <v>0</v>
          </cell>
          <cell r="M27">
            <v>15.436310676545098</v>
          </cell>
          <cell r="N27">
            <v>15.436310676545098</v>
          </cell>
          <cell r="O27">
            <v>0.58172546758446675</v>
          </cell>
          <cell r="P27">
            <v>0.58172546758446675</v>
          </cell>
          <cell r="Q27">
            <v>1.4759627669453941</v>
          </cell>
          <cell r="R27">
            <v>1.4759627669453941</v>
          </cell>
          <cell r="S27">
            <v>0.32151684432198147</v>
          </cell>
          <cell r="T27">
            <v>0.32151684432198147</v>
          </cell>
        </row>
        <row r="28">
          <cell r="B28" t="str">
            <v>CPA_E36</v>
          </cell>
          <cell r="C28" t="str">
            <v>Natural water; water treatment and supply services</v>
          </cell>
          <cell r="D28">
            <v>1.5830681990963276</v>
          </cell>
          <cell r="E28">
            <v>1.5830681990963276</v>
          </cell>
          <cell r="F28">
            <v>1</v>
          </cell>
          <cell r="G28">
            <v>1</v>
          </cell>
          <cell r="H28">
            <v>1.3863654183183778</v>
          </cell>
          <cell r="I28">
            <v>1.3863654183183778</v>
          </cell>
          <cell r="K28">
            <v>0</v>
          </cell>
          <cell r="L28">
            <v>0</v>
          </cell>
          <cell r="M28">
            <v>26.116947188375278</v>
          </cell>
          <cell r="N28">
            <v>26.116947188375278</v>
          </cell>
          <cell r="O28">
            <v>0.8419017106706338</v>
          </cell>
          <cell r="P28">
            <v>0.8419017106706338</v>
          </cell>
          <cell r="Q28">
            <v>1.4479816869447186</v>
          </cell>
          <cell r="R28">
            <v>1.4479816869447186</v>
          </cell>
          <cell r="S28">
            <v>0.13508602610248774</v>
          </cell>
          <cell r="T28">
            <v>0.13508602610248774</v>
          </cell>
        </row>
        <row r="29">
          <cell r="B29" t="str">
            <v>CPA_E37-39</v>
          </cell>
          <cell r="C29" t="str">
            <v>Sewerage services; sewage sludge; waste collection, treatment and disposal services; materials recovery services; remediation services and other waste management services</v>
          </cell>
          <cell r="D29">
            <v>1.5887565308997957</v>
          </cell>
          <cell r="E29">
            <v>1.5887565308997957</v>
          </cell>
          <cell r="F29">
            <v>1</v>
          </cell>
          <cell r="G29">
            <v>1</v>
          </cell>
          <cell r="H29">
            <v>1.2530667174192027</v>
          </cell>
          <cell r="I29">
            <v>1.2530667174192027</v>
          </cell>
          <cell r="K29">
            <v>0</v>
          </cell>
          <cell r="L29">
            <v>0</v>
          </cell>
          <cell r="M29">
            <v>37.163976422697736</v>
          </cell>
          <cell r="N29">
            <v>37.163976422697736</v>
          </cell>
          <cell r="O29">
            <v>0.6405289431537563</v>
          </cell>
          <cell r="P29">
            <v>0.6405289431537563</v>
          </cell>
          <cell r="Q29">
            <v>1.2651347445933856</v>
          </cell>
          <cell r="R29">
            <v>1.2651347445933856</v>
          </cell>
          <cell r="S29">
            <v>0.32362115853674561</v>
          </cell>
          <cell r="T29">
            <v>0.32362115853674561</v>
          </cell>
        </row>
        <row r="30">
          <cell r="B30" t="str">
            <v>CPA_F</v>
          </cell>
          <cell r="C30" t="str">
            <v>Constructions and construction works</v>
          </cell>
          <cell r="D30">
            <v>1.9615924101350348</v>
          </cell>
          <cell r="E30">
            <v>1.9615924101350348</v>
          </cell>
          <cell r="F30">
            <v>1</v>
          </cell>
          <cell r="G30">
            <v>1</v>
          </cell>
          <cell r="H30">
            <v>1.6187651699878081</v>
          </cell>
          <cell r="I30">
            <v>1.6187651699878081</v>
          </cell>
          <cell r="K30">
            <v>0</v>
          </cell>
          <cell r="L30">
            <v>0</v>
          </cell>
          <cell r="M30">
            <v>28.989712569029159</v>
          </cell>
          <cell r="N30">
            <v>28.989712569029159</v>
          </cell>
          <cell r="O30">
            <v>0.76700642851827405</v>
          </cell>
          <cell r="P30">
            <v>0.76700642851827405</v>
          </cell>
          <cell r="Q30">
            <v>1.7580739199731843</v>
          </cell>
          <cell r="R30">
            <v>1.7580739199731843</v>
          </cell>
          <cell r="S30">
            <v>0.20352035305462554</v>
          </cell>
          <cell r="T30">
            <v>0.20352035305462554</v>
          </cell>
        </row>
        <row r="31">
          <cell r="B31" t="str">
            <v>CPA_G45</v>
          </cell>
          <cell r="C31" t="str">
            <v>Wholesale and retail trade and repair services of motor vehicles and motorcycles</v>
          </cell>
          <cell r="D31">
            <v>1.7402562653138152</v>
          </cell>
          <cell r="E31">
            <v>1.7402562653138152</v>
          </cell>
          <cell r="F31">
            <v>1</v>
          </cell>
          <cell r="G31">
            <v>1</v>
          </cell>
          <cell r="H31">
            <v>1.4404611040257855</v>
          </cell>
          <cell r="I31">
            <v>1.4404611040257855</v>
          </cell>
          <cell r="K31">
            <v>0</v>
          </cell>
          <cell r="L31">
            <v>0</v>
          </cell>
          <cell r="M31">
            <v>33.410925771055233</v>
          </cell>
          <cell r="N31">
            <v>33.410925771055233</v>
          </cell>
          <cell r="O31">
            <v>0.76856602992878442</v>
          </cell>
          <cell r="P31">
            <v>0.76856602992878442</v>
          </cell>
          <cell r="Q31">
            <v>1.5519727084939401</v>
          </cell>
          <cell r="R31">
            <v>1.5519727084939401</v>
          </cell>
          <cell r="S31">
            <v>0.1882830482956708</v>
          </cell>
          <cell r="T31">
            <v>0.1882830482956708</v>
          </cell>
        </row>
        <row r="32">
          <cell r="B32" t="str">
            <v>CPA_G46</v>
          </cell>
          <cell r="C32" t="str">
            <v>Wholesale trade services, except of motor vehicles and motorcycles</v>
          </cell>
          <cell r="D32">
            <v>1.7300689065966794</v>
          </cell>
          <cell r="E32">
            <v>1.7300689065966794</v>
          </cell>
          <cell r="F32">
            <v>1</v>
          </cell>
          <cell r="G32">
            <v>1</v>
          </cell>
          <cell r="H32">
            <v>2.1586813200125339</v>
          </cell>
          <cell r="I32">
            <v>2.1586813200125339</v>
          </cell>
          <cell r="K32">
            <v>0</v>
          </cell>
          <cell r="L32">
            <v>0</v>
          </cell>
          <cell r="M32">
            <v>19.094226367742696</v>
          </cell>
          <cell r="N32">
            <v>19.094226367742696</v>
          </cell>
          <cell r="O32">
            <v>0.78929331440317219</v>
          </cell>
          <cell r="P32">
            <v>0.78929331440317219</v>
          </cell>
          <cell r="Q32">
            <v>1.561094200832553</v>
          </cell>
          <cell r="R32">
            <v>1.561094200832553</v>
          </cell>
          <cell r="S32">
            <v>0.16897411580008087</v>
          </cell>
          <cell r="T32">
            <v>0.16897411580008087</v>
          </cell>
        </row>
        <row r="33">
          <cell r="B33" t="str">
            <v>CPA_G47</v>
          </cell>
          <cell r="C33" t="str">
            <v>Retail trade services, except of motor vehicles and motorcycles</v>
          </cell>
          <cell r="D33">
            <v>1.7365017170882395</v>
          </cell>
          <cell r="E33">
            <v>1.7365017170882395</v>
          </cell>
          <cell r="F33">
            <v>1</v>
          </cell>
          <cell r="G33">
            <v>1</v>
          </cell>
          <cell r="H33">
            <v>1.2742880666106908</v>
          </cell>
          <cell r="I33">
            <v>1.2742880666106908</v>
          </cell>
          <cell r="K33">
            <v>0</v>
          </cell>
          <cell r="L33">
            <v>0</v>
          </cell>
          <cell r="M33">
            <v>45.198026083348566</v>
          </cell>
          <cell r="N33">
            <v>45.198026083348566</v>
          </cell>
          <cell r="O33">
            <v>0.79071459767302688</v>
          </cell>
          <cell r="P33">
            <v>0.79071459767302688</v>
          </cell>
          <cell r="Q33">
            <v>1.5711830778527454</v>
          </cell>
          <cell r="R33">
            <v>1.5711830778527454</v>
          </cell>
          <cell r="S33">
            <v>0.16531806269129171</v>
          </cell>
          <cell r="T33">
            <v>0.16531806269129171</v>
          </cell>
        </row>
        <row r="34">
          <cell r="B34" t="str">
            <v>CPA_H49</v>
          </cell>
          <cell r="C34" t="str">
            <v>Land transport services and transport services via pipelines</v>
          </cell>
          <cell r="D34">
            <v>1.5496841157908363</v>
          </cell>
          <cell r="E34">
            <v>1.5496841157908363</v>
          </cell>
          <cell r="F34">
            <v>1</v>
          </cell>
          <cell r="G34">
            <v>1</v>
          </cell>
          <cell r="H34">
            <v>1.4868837549462013</v>
          </cell>
          <cell r="I34">
            <v>1.4868837549462013</v>
          </cell>
          <cell r="K34">
            <v>0</v>
          </cell>
          <cell r="L34">
            <v>0</v>
          </cell>
          <cell r="M34">
            <v>23.925777502493126</v>
          </cell>
          <cell r="N34">
            <v>23.925777502493126</v>
          </cell>
          <cell r="O34">
            <v>0.50112161685874945</v>
          </cell>
          <cell r="P34">
            <v>0.50112161685874945</v>
          </cell>
          <cell r="Q34">
            <v>1.1045884504622538</v>
          </cell>
          <cell r="R34">
            <v>1.1045884504622538</v>
          </cell>
          <cell r="S34">
            <v>0.44509547757012613</v>
          </cell>
          <cell r="T34">
            <v>0.44509547757012613</v>
          </cell>
        </row>
        <row r="35">
          <cell r="B35" t="str">
            <v>CPA_H50</v>
          </cell>
          <cell r="C35" t="str">
            <v>Water transport services</v>
          </cell>
          <cell r="D35">
            <v>1.7820736321151158</v>
          </cell>
          <cell r="E35">
            <v>1.7820736321151158</v>
          </cell>
          <cell r="F35">
            <v>1</v>
          </cell>
          <cell r="G35">
            <v>1</v>
          </cell>
          <cell r="H35">
            <v>1.3888926940887032</v>
          </cell>
          <cell r="I35">
            <v>1.3888926940887032</v>
          </cell>
          <cell r="K35">
            <v>0</v>
          </cell>
          <cell r="L35">
            <v>0</v>
          </cell>
          <cell r="M35">
            <v>48.3227987211814</v>
          </cell>
          <cell r="N35">
            <v>48.3227987211814</v>
          </cell>
          <cell r="O35">
            <v>0.71587807635960354</v>
          </cell>
          <cell r="P35">
            <v>0.71587807635960354</v>
          </cell>
          <cell r="Q35">
            <v>1.5971293384532415</v>
          </cell>
          <cell r="R35">
            <v>1.5971293384532415</v>
          </cell>
          <cell r="S35">
            <v>0.18494406563620311</v>
          </cell>
          <cell r="T35">
            <v>0.18494406563620311</v>
          </cell>
        </row>
        <row r="36">
          <cell r="B36" t="str">
            <v>CPA_H51</v>
          </cell>
          <cell r="C36" t="str">
            <v>Air transport services</v>
          </cell>
          <cell r="D36">
            <v>2.1235032857367337</v>
          </cell>
          <cell r="E36">
            <v>2.1235032857367337</v>
          </cell>
          <cell r="F36">
            <v>1</v>
          </cell>
          <cell r="G36">
            <v>1</v>
          </cell>
          <cell r="H36">
            <v>5.8474611128504161</v>
          </cell>
          <cell r="I36">
            <v>5.8474611128504161</v>
          </cell>
          <cell r="K36">
            <v>0</v>
          </cell>
          <cell r="L36">
            <v>0</v>
          </cell>
          <cell r="M36">
            <v>21.745127178551609</v>
          </cell>
          <cell r="N36">
            <v>21.745127178551609</v>
          </cell>
          <cell r="O36">
            <v>0.65160805863601712</v>
          </cell>
          <cell r="P36">
            <v>0.65160805863601712</v>
          </cell>
          <cell r="Q36">
            <v>1.9192938968682929</v>
          </cell>
          <cell r="R36">
            <v>1.9192938968682929</v>
          </cell>
          <cell r="S36">
            <v>0.20420933209448752</v>
          </cell>
          <cell r="T36">
            <v>0.20420933209448752</v>
          </cell>
        </row>
        <row r="37">
          <cell r="B37" t="str">
            <v>CPA_H52</v>
          </cell>
          <cell r="C37" t="str">
            <v>Warehousing and support services for transportation</v>
          </cell>
          <cell r="D37">
            <v>1.8528966856702687</v>
          </cell>
          <cell r="E37">
            <v>1.8528966856702687</v>
          </cell>
          <cell r="F37">
            <v>1</v>
          </cell>
          <cell r="G37">
            <v>1</v>
          </cell>
          <cell r="H37">
            <v>1.5444372690564261</v>
          </cell>
          <cell r="I37">
            <v>1.5444372690564261</v>
          </cell>
          <cell r="K37">
            <v>0</v>
          </cell>
          <cell r="L37">
            <v>0</v>
          </cell>
          <cell r="M37">
            <v>34.177945723489955</v>
          </cell>
          <cell r="N37">
            <v>34.177945723489955</v>
          </cell>
          <cell r="O37">
            <v>0.7454000517157584</v>
          </cell>
          <cell r="P37">
            <v>0.7454000517157584</v>
          </cell>
          <cell r="Q37">
            <v>1.6618191120941992</v>
          </cell>
          <cell r="R37">
            <v>1.6618191120941992</v>
          </cell>
          <cell r="S37">
            <v>0.19107735185850536</v>
          </cell>
          <cell r="T37">
            <v>0.19107735185850536</v>
          </cell>
        </row>
        <row r="38">
          <cell r="B38" t="str">
            <v>CPA_H53</v>
          </cell>
          <cell r="C38" t="str">
            <v>Postal and courier services</v>
          </cell>
          <cell r="D38">
            <v>1.5148027237459545</v>
          </cell>
          <cell r="E38">
            <v>1.5148027237459545</v>
          </cell>
          <cell r="F38">
            <v>1</v>
          </cell>
          <cell r="G38">
            <v>1</v>
          </cell>
          <cell r="H38">
            <v>1.1754452665443642</v>
          </cell>
          <cell r="I38">
            <v>1.1754452665443642</v>
          </cell>
          <cell r="K38">
            <v>0</v>
          </cell>
          <cell r="L38">
            <v>0</v>
          </cell>
          <cell r="M38">
            <v>45.296263311642633</v>
          </cell>
          <cell r="N38">
            <v>45.296263311642633</v>
          </cell>
          <cell r="O38">
            <v>0.82610137440139875</v>
          </cell>
          <cell r="P38">
            <v>0.82610137440139875</v>
          </cell>
          <cell r="Q38">
            <v>1.3737630420423343</v>
          </cell>
          <cell r="R38">
            <v>1.3737630420423343</v>
          </cell>
          <cell r="S38">
            <v>0.14103928386273085</v>
          </cell>
          <cell r="T38">
            <v>0.14103928386273085</v>
          </cell>
        </row>
        <row r="39">
          <cell r="B39" t="str">
            <v>CPA_I</v>
          </cell>
          <cell r="C39" t="str">
            <v>Accommodation and food services</v>
          </cell>
          <cell r="D39">
            <v>1.7737457988718628</v>
          </cell>
          <cell r="E39">
            <v>1.7737457988718628</v>
          </cell>
          <cell r="F39">
            <v>1</v>
          </cell>
          <cell r="G39">
            <v>1</v>
          </cell>
          <cell r="H39">
            <v>1.4501258527836618</v>
          </cell>
          <cell r="I39">
            <v>1.4501258527836618</v>
          </cell>
          <cell r="K39">
            <v>0</v>
          </cell>
          <cell r="L39">
            <v>0</v>
          </cell>
          <cell r="M39">
            <v>37.763865100105001</v>
          </cell>
          <cell r="N39">
            <v>37.763865100105001</v>
          </cell>
          <cell r="O39">
            <v>0.77164708567819407</v>
          </cell>
          <cell r="P39">
            <v>0.77164708567819407</v>
          </cell>
          <cell r="Q39">
            <v>1.584216897888103</v>
          </cell>
          <cell r="R39">
            <v>1.584216897888103</v>
          </cell>
          <cell r="S39">
            <v>0.18952600480666773</v>
          </cell>
          <cell r="T39">
            <v>0.18952600480666773</v>
          </cell>
        </row>
        <row r="40">
          <cell r="B40" t="str">
            <v>CPA_J58</v>
          </cell>
          <cell r="C40" t="str">
            <v>Publishing services</v>
          </cell>
          <cell r="D40">
            <v>1.7175017759015581</v>
          </cell>
          <cell r="E40">
            <v>1.7175017759015581</v>
          </cell>
          <cell r="F40">
            <v>1</v>
          </cell>
          <cell r="G40">
            <v>1</v>
          </cell>
          <cell r="H40">
            <v>1.7078262243873816</v>
          </cell>
          <cell r="I40">
            <v>1.7078262243873816</v>
          </cell>
          <cell r="K40">
            <v>0</v>
          </cell>
          <cell r="L40">
            <v>0</v>
          </cell>
          <cell r="M40">
            <v>25.989485049577379</v>
          </cell>
          <cell r="N40">
            <v>25.989485049577379</v>
          </cell>
          <cell r="O40">
            <v>0.71447419068885143</v>
          </cell>
          <cell r="P40">
            <v>0.71447419068885143</v>
          </cell>
          <cell r="Q40">
            <v>1.4668043936071347</v>
          </cell>
          <cell r="R40">
            <v>1.4668043936071347</v>
          </cell>
          <cell r="S40">
            <v>0.25067509527604259</v>
          </cell>
          <cell r="T40">
            <v>0.25067509527604259</v>
          </cell>
        </row>
        <row r="41">
          <cell r="B41" t="str">
            <v>CPA_J59_60</v>
          </cell>
          <cell r="C41" t="str">
            <v>Motion picture, video and television programme production services, sound recording and music publishing; programming and broadcasting services</v>
          </cell>
          <cell r="D41">
            <v>1.8931595951525306</v>
          </cell>
          <cell r="E41">
            <v>1.8931595951525306</v>
          </cell>
          <cell r="F41">
            <v>1</v>
          </cell>
          <cell r="G41">
            <v>1</v>
          </cell>
          <cell r="H41">
            <v>2.19891865613537</v>
          </cell>
          <cell r="I41">
            <v>2.19891865613537</v>
          </cell>
          <cell r="K41">
            <v>0</v>
          </cell>
          <cell r="L41">
            <v>0</v>
          </cell>
          <cell r="M41">
            <v>26.538984463475444</v>
          </cell>
          <cell r="N41">
            <v>26.538984463475444</v>
          </cell>
          <cell r="O41">
            <v>0.7672428626608726</v>
          </cell>
          <cell r="P41">
            <v>0.7672428626608726</v>
          </cell>
          <cell r="Q41">
            <v>1.6861296336549256</v>
          </cell>
          <cell r="R41">
            <v>1.6861296336549256</v>
          </cell>
          <cell r="S41">
            <v>0.20704978437423546</v>
          </cell>
          <cell r="T41">
            <v>0.20704978437423546</v>
          </cell>
        </row>
        <row r="42">
          <cell r="B42" t="str">
            <v>CPA_J61</v>
          </cell>
          <cell r="C42" t="str">
            <v>Telecommunications services</v>
          </cell>
          <cell r="D42">
            <v>1.7121204862293911</v>
          </cell>
          <cell r="E42">
            <v>1.7121204862293911</v>
          </cell>
          <cell r="F42">
            <v>1</v>
          </cell>
          <cell r="G42">
            <v>1</v>
          </cell>
          <cell r="H42">
            <v>2.0587600773635808</v>
          </cell>
          <cell r="I42">
            <v>2.0587600773635808</v>
          </cell>
          <cell r="K42">
            <v>0</v>
          </cell>
          <cell r="L42">
            <v>0</v>
          </cell>
          <cell r="M42">
            <v>19.10737112621073</v>
          </cell>
          <cell r="N42">
            <v>19.10737112621073</v>
          </cell>
          <cell r="O42">
            <v>0.7902497996963519</v>
          </cell>
          <cell r="P42">
            <v>0.7902497996963519</v>
          </cell>
          <cell r="Q42">
            <v>1.5316474073214454</v>
          </cell>
          <cell r="R42">
            <v>1.5316474073214454</v>
          </cell>
          <cell r="S42">
            <v>0.18047287117550614</v>
          </cell>
          <cell r="T42">
            <v>0.18047287117550614</v>
          </cell>
        </row>
        <row r="43">
          <cell r="B43" t="str">
            <v>CPA_J62_63</v>
          </cell>
          <cell r="C43" t="str">
            <v>Computer programming, consultancy and related services; Information services</v>
          </cell>
          <cell r="D43">
            <v>1.444655922011556</v>
          </cell>
          <cell r="E43">
            <v>1.444655922011556</v>
          </cell>
          <cell r="F43">
            <v>1</v>
          </cell>
          <cell r="G43">
            <v>1</v>
          </cell>
          <cell r="H43">
            <v>1.5120484773615663</v>
          </cell>
          <cell r="I43">
            <v>1.5120484773615663</v>
          </cell>
          <cell r="K43">
            <v>0</v>
          </cell>
          <cell r="L43">
            <v>0</v>
          </cell>
          <cell r="M43">
            <v>18.686231378969246</v>
          </cell>
          <cell r="N43">
            <v>18.686231378969246</v>
          </cell>
          <cell r="O43">
            <v>0.65291552719257628</v>
          </cell>
          <cell r="P43">
            <v>0.65291552719257628</v>
          </cell>
          <cell r="Q43">
            <v>1.1292018118462783</v>
          </cell>
          <cell r="R43">
            <v>1.1292018118462783</v>
          </cell>
          <cell r="S43">
            <v>0.31545381133959205</v>
          </cell>
          <cell r="T43">
            <v>0.31545381133959205</v>
          </cell>
        </row>
        <row r="44">
          <cell r="B44" t="str">
            <v>CPA_K64</v>
          </cell>
          <cell r="C44" t="str">
            <v>Financial services, except insurance and pension funding</v>
          </cell>
          <cell r="D44">
            <v>1.3501466996170419</v>
          </cell>
          <cell r="E44">
            <v>1.3501466996170419</v>
          </cell>
          <cell r="F44">
            <v>1</v>
          </cell>
          <cell r="G44">
            <v>1</v>
          </cell>
          <cell r="H44">
            <v>1.7634744897534544</v>
          </cell>
          <cell r="I44">
            <v>1.7634744897534544</v>
          </cell>
          <cell r="K44">
            <v>0</v>
          </cell>
          <cell r="L44">
            <v>0</v>
          </cell>
          <cell r="M44">
            <v>11.477177060411833</v>
          </cell>
          <cell r="N44">
            <v>11.477177060411833</v>
          </cell>
          <cell r="O44">
            <v>0.79041414063897542</v>
          </cell>
          <cell r="P44">
            <v>0.79041414063897542</v>
          </cell>
          <cell r="Q44">
            <v>1.1587284301295924</v>
          </cell>
          <cell r="R44">
            <v>1.1587284301295924</v>
          </cell>
          <cell r="S44">
            <v>0.19141794434460097</v>
          </cell>
          <cell r="T44">
            <v>0.19141794434460097</v>
          </cell>
        </row>
        <row r="45">
          <cell r="B45" t="str">
            <v>CPA_K65</v>
          </cell>
          <cell r="C45" t="str">
            <v>Insurance, reinsurance and pension funding services, except compulsory social security</v>
          </cell>
          <cell r="D45">
            <v>1.7527544720712864</v>
          </cell>
          <cell r="E45">
            <v>1.7527544720712864</v>
          </cell>
          <cell r="F45">
            <v>1</v>
          </cell>
          <cell r="G45">
            <v>1</v>
          </cell>
          <cell r="H45">
            <v>1.607589916841544</v>
          </cell>
          <cell r="I45">
            <v>1.607589916841544</v>
          </cell>
          <cell r="K45">
            <v>0</v>
          </cell>
          <cell r="L45">
            <v>0</v>
          </cell>
          <cell r="M45">
            <v>28.680525312322644</v>
          </cell>
          <cell r="N45">
            <v>28.680525312322644</v>
          </cell>
          <cell r="O45">
            <v>0.71220676867993093</v>
          </cell>
          <cell r="P45">
            <v>0.71220676867993093</v>
          </cell>
          <cell r="Q45">
            <v>1.5047443469234572</v>
          </cell>
          <cell r="R45">
            <v>1.5047443469234572</v>
          </cell>
          <cell r="S45">
            <v>0.24800946859574594</v>
          </cell>
          <cell r="T45">
            <v>0.24800946859574594</v>
          </cell>
        </row>
        <row r="46">
          <cell r="B46" t="str">
            <v>CPA_K66</v>
          </cell>
          <cell r="C46" t="str">
            <v>Services auxiliary to financial services and insurance services</v>
          </cell>
          <cell r="D46">
            <v>1.6354016706266059</v>
          </cell>
          <cell r="E46">
            <v>1.6354016706266059</v>
          </cell>
          <cell r="F46">
            <v>1</v>
          </cell>
          <cell r="G46">
            <v>1</v>
          </cell>
          <cell r="H46">
            <v>1.7634288886593266</v>
          </cell>
          <cell r="I46">
            <v>1.7634288886593266</v>
          </cell>
          <cell r="K46">
            <v>0</v>
          </cell>
          <cell r="L46">
            <v>0</v>
          </cell>
          <cell r="M46">
            <v>19.041687534265655</v>
          </cell>
          <cell r="N46">
            <v>19.041687534265655</v>
          </cell>
          <cell r="O46">
            <v>0.87923485342393559</v>
          </cell>
          <cell r="P46">
            <v>0.87923485342393559</v>
          </cell>
          <cell r="Q46">
            <v>1.5386496741335001</v>
          </cell>
          <cell r="R46">
            <v>1.5386496741335001</v>
          </cell>
          <cell r="S46">
            <v>9.6751457486137726E-2</v>
          </cell>
          <cell r="T46">
            <v>9.6751457486137726E-2</v>
          </cell>
        </row>
        <row r="47">
          <cell r="B47" t="str">
            <v>CPA_L68A</v>
          </cell>
          <cell r="C47" t="str">
            <v>Imputed rents of owner-occupied dwellings</v>
          </cell>
          <cell r="D47">
            <v>1.0383670125614419</v>
          </cell>
          <cell r="E47">
            <v>1.0383670125614419</v>
          </cell>
          <cell r="F47">
            <v>1</v>
          </cell>
          <cell r="G47">
            <v>1</v>
          </cell>
          <cell r="H47">
            <v>1</v>
          </cell>
          <cell r="I47">
            <v>1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1</v>
          </cell>
          <cell r="P47">
            <v>1</v>
          </cell>
          <cell r="Q47">
            <v>1.0383670125614419</v>
          </cell>
          <cell r="R47">
            <v>1.0383670125614419</v>
          </cell>
          <cell r="S47">
            <v>0</v>
          </cell>
          <cell r="T47">
            <v>0</v>
          </cell>
        </row>
        <row r="48">
          <cell r="B48" t="str">
            <v>CPA_L68B</v>
          </cell>
          <cell r="C48" t="str">
            <v>Real estate services excluding imputed rents</v>
          </cell>
          <cell r="D48">
            <v>1.6249886163941547</v>
          </cell>
          <cell r="E48">
            <v>1.6249886163941547</v>
          </cell>
          <cell r="F48">
            <v>1</v>
          </cell>
          <cell r="G48">
            <v>1</v>
          </cell>
          <cell r="H48">
            <v>2.0383665943634424</v>
          </cell>
          <cell r="I48">
            <v>2.0383665943634424</v>
          </cell>
          <cell r="K48">
            <v>0</v>
          </cell>
          <cell r="L48">
            <v>0</v>
          </cell>
          <cell r="M48">
            <v>14.672085985811981</v>
          </cell>
          <cell r="N48">
            <v>14.672085985811981</v>
          </cell>
          <cell r="O48">
            <v>0.78975489449062009</v>
          </cell>
          <cell r="P48">
            <v>0.78975489449062009</v>
          </cell>
          <cell r="Q48">
            <v>1.4421363170581316</v>
          </cell>
          <cell r="R48">
            <v>1.4421363170581316</v>
          </cell>
          <cell r="S48">
            <v>0.18285178644054914</v>
          </cell>
          <cell r="T48">
            <v>0.18285178644054914</v>
          </cell>
        </row>
        <row r="49">
          <cell r="B49" t="str">
            <v>CPA_M69_70</v>
          </cell>
          <cell r="C49" t="str">
            <v>Legal and accounting services; services of head offices; management consultancy services</v>
          </cell>
          <cell r="D49">
            <v>1.502439586277293</v>
          </cell>
          <cell r="E49">
            <v>1.502439586277293</v>
          </cell>
          <cell r="F49">
            <v>1</v>
          </cell>
          <cell r="G49">
            <v>1</v>
          </cell>
          <cell r="H49">
            <v>1.5159302343322127</v>
          </cell>
          <cell r="I49">
            <v>1.5159302343322127</v>
          </cell>
          <cell r="K49">
            <v>0</v>
          </cell>
          <cell r="L49">
            <v>0</v>
          </cell>
          <cell r="M49">
            <v>20.088341095239407</v>
          </cell>
          <cell r="N49">
            <v>20.088341095239407</v>
          </cell>
          <cell r="O49">
            <v>0.72840545977664073</v>
          </cell>
          <cell r="P49">
            <v>0.72840545977664073</v>
          </cell>
          <cell r="Q49">
            <v>1.2539992552957078</v>
          </cell>
          <cell r="R49">
            <v>1.2539992552957078</v>
          </cell>
          <cell r="S49">
            <v>0.2484328097304597</v>
          </cell>
          <cell r="T49">
            <v>0.2484328097304597</v>
          </cell>
        </row>
        <row r="50">
          <cell r="B50" t="str">
            <v>CPA_M71</v>
          </cell>
          <cell r="C50" t="str">
            <v>Architectural and engineering services; technical testing and analysis services</v>
          </cell>
          <cell r="D50">
            <v>1.6142969501074338</v>
          </cell>
          <cell r="E50">
            <v>1.6142969501074338</v>
          </cell>
          <cell r="F50">
            <v>1</v>
          </cell>
          <cell r="G50">
            <v>1</v>
          </cell>
          <cell r="H50">
            <v>1.6878639666842363</v>
          </cell>
          <cell r="I50">
            <v>1.6878639666842363</v>
          </cell>
          <cell r="K50">
            <v>0</v>
          </cell>
          <cell r="L50">
            <v>0</v>
          </cell>
          <cell r="M50">
            <v>21.111480508204746</v>
          </cell>
          <cell r="N50">
            <v>21.111480508204746</v>
          </cell>
          <cell r="O50">
            <v>0.68898616077374963</v>
          </cell>
          <cell r="P50">
            <v>0.68898616077374963</v>
          </cell>
          <cell r="Q50">
            <v>1.3354757640785178</v>
          </cell>
          <cell r="R50">
            <v>1.3354757640785178</v>
          </cell>
          <cell r="S50">
            <v>0.27882132944235261</v>
          </cell>
          <cell r="T50">
            <v>0.27882132944235261</v>
          </cell>
        </row>
        <row r="51">
          <cell r="B51" t="str">
            <v>CPA_M72</v>
          </cell>
          <cell r="C51" t="str">
            <v>Scientific research and development services</v>
          </cell>
          <cell r="D51">
            <v>1.7396402076076585</v>
          </cell>
          <cell r="E51">
            <v>1.7396402076076585</v>
          </cell>
          <cell r="F51">
            <v>1</v>
          </cell>
          <cell r="G51">
            <v>1</v>
          </cell>
          <cell r="H51">
            <v>2.2012501734703349</v>
          </cell>
          <cell r="I51">
            <v>2.2012501734703349</v>
          </cell>
          <cell r="K51">
            <v>0</v>
          </cell>
          <cell r="L51">
            <v>0</v>
          </cell>
          <cell r="M51">
            <v>16.959155559551817</v>
          </cell>
          <cell r="N51">
            <v>16.959155559551817</v>
          </cell>
          <cell r="O51">
            <v>0.73436088484667772</v>
          </cell>
          <cell r="P51">
            <v>0.73436088484667772</v>
          </cell>
          <cell r="Q51">
            <v>1.5127954636423631</v>
          </cell>
          <cell r="R51">
            <v>1.5127954636423631</v>
          </cell>
          <cell r="S51">
            <v>0.22684419986815563</v>
          </cell>
          <cell r="T51">
            <v>0.22684419986815563</v>
          </cell>
        </row>
        <row r="52">
          <cell r="B52" t="str">
            <v>CPA_M73</v>
          </cell>
          <cell r="C52" t="str">
            <v>Advertising and market research services</v>
          </cell>
          <cell r="D52">
            <v>1.5840785908849324</v>
          </cell>
          <cell r="E52">
            <v>1.5840785908849324</v>
          </cell>
          <cell r="F52">
            <v>1</v>
          </cell>
          <cell r="G52">
            <v>1</v>
          </cell>
          <cell r="H52">
            <v>3.6734205031766103</v>
          </cell>
          <cell r="I52">
            <v>3.6734205031766103</v>
          </cell>
          <cell r="K52">
            <v>0</v>
          </cell>
          <cell r="L52">
            <v>0</v>
          </cell>
          <cell r="M52">
            <v>10.503396056404664</v>
          </cell>
          <cell r="N52">
            <v>10.503396056404664</v>
          </cell>
          <cell r="O52">
            <v>0.4035785918010879</v>
          </cell>
          <cell r="P52">
            <v>0.4035785918010879</v>
          </cell>
          <cell r="Q52">
            <v>1.0290574175702558</v>
          </cell>
          <cell r="R52">
            <v>1.0290574175702558</v>
          </cell>
          <cell r="S52">
            <v>0.55502117745283974</v>
          </cell>
          <cell r="T52">
            <v>0.55502117745283974</v>
          </cell>
        </row>
        <row r="53">
          <cell r="B53" t="str">
            <v>CPA_M74_75</v>
          </cell>
          <cell r="C53" t="str">
            <v>Other professional, scientific and technical services and veterinary services</v>
          </cell>
          <cell r="D53">
            <v>1.2402208630268601</v>
          </cell>
          <cell r="E53">
            <v>1.2402208630268601</v>
          </cell>
          <cell r="F53">
            <v>1</v>
          </cell>
          <cell r="G53">
            <v>1</v>
          </cell>
          <cell r="H53">
            <v>1.2590583360768033</v>
          </cell>
          <cell r="I53">
            <v>1.2590583360768033</v>
          </cell>
          <cell r="K53">
            <v>0</v>
          </cell>
          <cell r="L53">
            <v>0</v>
          </cell>
          <cell r="M53">
            <v>15.424681733331717</v>
          </cell>
          <cell r="N53">
            <v>15.424681733331717</v>
          </cell>
          <cell r="O53">
            <v>0.28990290456389856</v>
          </cell>
          <cell r="P53">
            <v>0.28990290456389856</v>
          </cell>
          <cell r="Q53">
            <v>0.54551065497572526</v>
          </cell>
          <cell r="R53">
            <v>0.54551065497572526</v>
          </cell>
          <cell r="S53">
            <v>0.6947096244518397</v>
          </cell>
          <cell r="T53">
            <v>0.6947096244518397</v>
          </cell>
        </row>
        <row r="54">
          <cell r="B54" t="str">
            <v>CPA_N77</v>
          </cell>
          <cell r="C54" t="str">
            <v>Rental and leasing services</v>
          </cell>
          <cell r="D54">
            <v>1.5241855727964198</v>
          </cell>
          <cell r="E54">
            <v>1.5241855727964198</v>
          </cell>
          <cell r="F54">
            <v>1</v>
          </cell>
          <cell r="G54">
            <v>1</v>
          </cell>
          <cell r="H54">
            <v>4.2999274459584989</v>
          </cell>
          <cell r="I54">
            <v>4.2999274459584989</v>
          </cell>
          <cell r="K54">
            <v>0</v>
          </cell>
          <cell r="L54">
            <v>0</v>
          </cell>
          <cell r="M54">
            <v>8.346370853156877</v>
          </cell>
          <cell r="N54">
            <v>8.346370853156877</v>
          </cell>
          <cell r="O54">
            <v>0.65366934999392079</v>
          </cell>
          <cell r="P54">
            <v>0.65366934999392079</v>
          </cell>
          <cell r="Q54">
            <v>1.2145827552631092</v>
          </cell>
          <cell r="R54">
            <v>1.2145827552631092</v>
          </cell>
          <cell r="S54">
            <v>0.30960251022941626</v>
          </cell>
          <cell r="T54">
            <v>0.30960251022941626</v>
          </cell>
        </row>
        <row r="55">
          <cell r="B55" t="str">
            <v>CPA_N78</v>
          </cell>
          <cell r="C55" t="str">
            <v>Employment services</v>
          </cell>
          <cell r="D55">
            <v>1.3962768555683758</v>
          </cell>
          <cell r="E55">
            <v>1.3962768555683758</v>
          </cell>
          <cell r="F55">
            <v>1</v>
          </cell>
          <cell r="G55">
            <v>1</v>
          </cell>
          <cell r="H55">
            <v>1.9140740114981538</v>
          </cell>
          <cell r="I55">
            <v>1.9140740114981538</v>
          </cell>
          <cell r="K55">
            <v>0</v>
          </cell>
          <cell r="L55">
            <v>0</v>
          </cell>
          <cell r="M55">
            <v>11.770885574016456</v>
          </cell>
          <cell r="N55">
            <v>11.770885574016456</v>
          </cell>
          <cell r="O55">
            <v>0.91200008671565147</v>
          </cell>
          <cell r="P55">
            <v>0.91200008671565147</v>
          </cell>
          <cell r="Q55">
            <v>1.3273774798126379</v>
          </cell>
          <cell r="R55">
            <v>1.3273774798126379</v>
          </cell>
          <cell r="S55">
            <v>6.8898848816057831E-2</v>
          </cell>
          <cell r="T55">
            <v>6.8898848816057831E-2</v>
          </cell>
        </row>
        <row r="56">
          <cell r="B56" t="str">
            <v>CPA_N79</v>
          </cell>
          <cell r="C56" t="str">
            <v>Travel agency, tour operator and other reservation services and related services</v>
          </cell>
          <cell r="D56">
            <v>2.3933987217344304</v>
          </cell>
          <cell r="E56">
            <v>2.3933987217344304</v>
          </cell>
          <cell r="F56">
            <v>1</v>
          </cell>
          <cell r="G56">
            <v>1</v>
          </cell>
          <cell r="H56">
            <v>3.4420508260420566</v>
          </cell>
          <cell r="I56">
            <v>3.4420508260420566</v>
          </cell>
          <cell r="K56">
            <v>0</v>
          </cell>
          <cell r="L56">
            <v>0</v>
          </cell>
          <cell r="M56">
            <v>30.016472497699947</v>
          </cell>
          <cell r="N56">
            <v>30.016472497699947</v>
          </cell>
          <cell r="O56">
            <v>0.75590381705991894</v>
          </cell>
          <cell r="P56">
            <v>0.75590381705991894</v>
          </cell>
          <cell r="Q56">
            <v>2.2331545859712212</v>
          </cell>
          <cell r="R56">
            <v>2.2331545859712212</v>
          </cell>
          <cell r="S56">
            <v>0.16024334846549343</v>
          </cell>
          <cell r="T56">
            <v>0.16024334846549343</v>
          </cell>
        </row>
        <row r="57">
          <cell r="B57" t="str">
            <v>CPA_N80-82</v>
          </cell>
          <cell r="C57" t="str">
            <v>Security and investigation services; services to buildings and landscape; office administrative, office support and other business support services</v>
          </cell>
          <cell r="D57">
            <v>1.5422428727042983</v>
          </cell>
          <cell r="E57">
            <v>1.5422428727042983</v>
          </cell>
          <cell r="F57">
            <v>1</v>
          </cell>
          <cell r="G57">
            <v>1</v>
          </cell>
          <cell r="H57">
            <v>1.1663555975207809</v>
          </cell>
          <cell r="I57">
            <v>1.1663555975207809</v>
          </cell>
          <cell r="K57">
            <v>0</v>
          </cell>
          <cell r="L57">
            <v>0</v>
          </cell>
          <cell r="M57">
            <v>59.804984888882615</v>
          </cell>
          <cell r="N57">
            <v>59.804984888882615</v>
          </cell>
          <cell r="O57">
            <v>0.78907286674828558</v>
          </cell>
          <cell r="P57">
            <v>0.78907286674828558</v>
          </cell>
          <cell r="Q57">
            <v>1.3643648932308516</v>
          </cell>
          <cell r="R57">
            <v>1.3643648932308516</v>
          </cell>
          <cell r="S57">
            <v>0.17790173658599176</v>
          </cell>
          <cell r="T57">
            <v>0.17790173658599176</v>
          </cell>
        </row>
        <row r="58">
          <cell r="B58" t="str">
            <v>CPA_O</v>
          </cell>
          <cell r="C58" t="str">
            <v>Public administration and defence services; compulsory social security services</v>
          </cell>
          <cell r="D58">
            <v>1.7423020122754891</v>
          </cell>
          <cell r="E58">
            <v>1.7423020122754891</v>
          </cell>
          <cell r="F58">
            <v>1</v>
          </cell>
          <cell r="G58">
            <v>1</v>
          </cell>
          <cell r="H58">
            <v>1.4250286853638525</v>
          </cell>
          <cell r="I58">
            <v>1.4250286853638525</v>
          </cell>
          <cell r="K58">
            <v>0</v>
          </cell>
          <cell r="L58">
            <v>0</v>
          </cell>
          <cell r="M58">
            <v>36.415806126279726</v>
          </cell>
          <cell r="N58">
            <v>36.415806126279726</v>
          </cell>
          <cell r="O58">
            <v>0.79545562267043335</v>
          </cell>
          <cell r="P58">
            <v>0.79545562267043335</v>
          </cell>
          <cell r="Q58">
            <v>1.5758319873940738</v>
          </cell>
          <cell r="R58">
            <v>1.5758319873940738</v>
          </cell>
          <cell r="S58">
            <v>0.16646967457531309</v>
          </cell>
          <cell r="T58">
            <v>0.16646967457531309</v>
          </cell>
        </row>
        <row r="59">
          <cell r="B59" t="str">
            <v>CPA_P</v>
          </cell>
          <cell r="C59" t="str">
            <v>Education services</v>
          </cell>
          <cell r="D59">
            <v>1.3741298202639001</v>
          </cell>
          <cell r="E59">
            <v>1.3741298202639001</v>
          </cell>
          <cell r="F59">
            <v>1</v>
          </cell>
          <cell r="G59">
            <v>1</v>
          </cell>
          <cell r="H59">
            <v>1.1261125739582207</v>
          </cell>
          <cell r="I59">
            <v>1.1261125739582207</v>
          </cell>
          <cell r="K59">
            <v>0</v>
          </cell>
          <cell r="L59">
            <v>0</v>
          </cell>
          <cell r="M59">
            <v>54.139664730937191</v>
          </cell>
          <cell r="N59">
            <v>54.139664730937191</v>
          </cell>
          <cell r="O59">
            <v>0.90319906653111626</v>
          </cell>
          <cell r="P59">
            <v>0.90319906653111626</v>
          </cell>
          <cell r="Q59">
            <v>1.298307900814567</v>
          </cell>
          <cell r="R59">
            <v>1.298307900814567</v>
          </cell>
          <cell r="S59">
            <v>7.5821665501683816E-2</v>
          </cell>
          <cell r="T59">
            <v>7.5821665501683816E-2</v>
          </cell>
        </row>
        <row r="60">
          <cell r="B60" t="str">
            <v>CPA_Q86</v>
          </cell>
          <cell r="C60" t="str">
            <v>Human health services</v>
          </cell>
          <cell r="D60">
            <v>1.5546607627739295</v>
          </cell>
          <cell r="E60">
            <v>1.5546607627739295</v>
          </cell>
          <cell r="F60">
            <v>1</v>
          </cell>
          <cell r="G60">
            <v>1</v>
          </cell>
          <cell r="H60">
            <v>1.3215217115071314</v>
          </cell>
          <cell r="I60">
            <v>1.3215217115071314</v>
          </cell>
          <cell r="K60">
            <v>0</v>
          </cell>
          <cell r="L60">
            <v>0</v>
          </cell>
          <cell r="M60">
            <v>35.448289739379376</v>
          </cell>
          <cell r="N60">
            <v>35.448289739379376</v>
          </cell>
          <cell r="O60">
            <v>0.81340344273770082</v>
          </cell>
          <cell r="P60">
            <v>0.81340344273770082</v>
          </cell>
          <cell r="Q60">
            <v>1.3911915728541282</v>
          </cell>
          <cell r="R60">
            <v>1.3911915728541282</v>
          </cell>
          <cell r="S60">
            <v>0.16346895468395201</v>
          </cell>
          <cell r="T60">
            <v>0.16346895468395201</v>
          </cell>
        </row>
        <row r="61">
          <cell r="B61" t="str">
            <v>CPA_Q87_88</v>
          </cell>
          <cell r="C61" t="str">
            <v>Residential care services; social work services without accommodation</v>
          </cell>
          <cell r="D61">
            <v>1.5540344661692997</v>
          </cell>
          <cell r="E61">
            <v>1.5540344661692997</v>
          </cell>
          <cell r="F61">
            <v>1</v>
          </cell>
          <cell r="G61">
            <v>1</v>
          </cell>
          <cell r="H61">
            <v>1.1537383592238315</v>
          </cell>
          <cell r="I61">
            <v>1.1537383592238315</v>
          </cell>
          <cell r="K61">
            <v>0</v>
          </cell>
          <cell r="L61">
            <v>0</v>
          </cell>
          <cell r="M61">
            <v>70.399849544247331</v>
          </cell>
          <cell r="N61">
            <v>70.399849544247331</v>
          </cell>
          <cell r="O61">
            <v>0.86027893149146517</v>
          </cell>
          <cell r="P61">
            <v>0.86027893149146517</v>
          </cell>
          <cell r="Q61">
            <v>1.4433034054099698</v>
          </cell>
          <cell r="R61">
            <v>1.4433034054099698</v>
          </cell>
          <cell r="S61">
            <v>0.11073075561417113</v>
          </cell>
          <cell r="T61">
            <v>0.11073075561417113</v>
          </cell>
        </row>
        <row r="62">
          <cell r="B62" t="str">
            <v>CPA_R90-92</v>
          </cell>
          <cell r="C62" t="str">
            <v>Creative, arts, entertainment, library, archive, museum, other cultural services; gambling and betting services</v>
          </cell>
          <cell r="D62">
            <v>1.7047032178435069</v>
          </cell>
          <cell r="E62">
            <v>1.7047032178435069</v>
          </cell>
          <cell r="F62">
            <v>1</v>
          </cell>
          <cell r="G62">
            <v>1</v>
          </cell>
          <cell r="H62">
            <v>1.4697482324834932</v>
          </cell>
          <cell r="I62">
            <v>1.4697482324834932</v>
          </cell>
          <cell r="K62">
            <v>0</v>
          </cell>
          <cell r="L62">
            <v>0</v>
          </cell>
          <cell r="M62">
            <v>38.501065536133616</v>
          </cell>
          <cell r="N62">
            <v>38.501065536133616</v>
          </cell>
          <cell r="O62">
            <v>0.82574465334878933</v>
          </cell>
          <cell r="P62">
            <v>0.82574465334878933</v>
          </cell>
          <cell r="Q62">
            <v>1.5870563533744142</v>
          </cell>
          <cell r="R62">
            <v>1.5870563533744142</v>
          </cell>
          <cell r="S62">
            <v>0.11764668298840612</v>
          </cell>
          <cell r="T62">
            <v>0.11764668298840612</v>
          </cell>
        </row>
        <row r="63">
          <cell r="B63" t="str">
            <v>CPA_R93</v>
          </cell>
          <cell r="C63" t="str">
            <v>Sporting services and amusement and recreation services</v>
          </cell>
          <cell r="D63">
            <v>1.8638321983274304</v>
          </cell>
          <cell r="E63">
            <v>1.8638321983274304</v>
          </cell>
          <cell r="F63">
            <v>1</v>
          </cell>
          <cell r="G63">
            <v>1</v>
          </cell>
          <cell r="H63">
            <v>1.8571292810951185</v>
          </cell>
          <cell r="I63">
            <v>1.8571292810951185</v>
          </cell>
          <cell r="K63">
            <v>0</v>
          </cell>
          <cell r="L63">
            <v>0</v>
          </cell>
          <cell r="M63">
            <v>35.25548933044486</v>
          </cell>
          <cell r="N63">
            <v>35.25548933044486</v>
          </cell>
          <cell r="O63">
            <v>0.79397181232094927</v>
          </cell>
          <cell r="P63">
            <v>0.79397181232094927</v>
          </cell>
          <cell r="Q63">
            <v>1.7046399513044255</v>
          </cell>
          <cell r="R63">
            <v>1.7046399513044255</v>
          </cell>
          <cell r="S63">
            <v>0.15919238967679478</v>
          </cell>
          <cell r="T63">
            <v>0.15919238967679478</v>
          </cell>
        </row>
        <row r="64">
          <cell r="B64" t="str">
            <v>CPA_S94</v>
          </cell>
          <cell r="C64" t="str">
            <v>Services furnished by membership organisations</v>
          </cell>
          <cell r="D64">
            <v>1.9601142791969339</v>
          </cell>
          <cell r="E64">
            <v>1.9601142791969339</v>
          </cell>
          <cell r="F64">
            <v>1</v>
          </cell>
          <cell r="G64">
            <v>1</v>
          </cell>
          <cell r="H64">
            <v>2.4564855469168205</v>
          </cell>
          <cell r="I64">
            <v>2.4564855469168205</v>
          </cell>
          <cell r="K64">
            <v>0</v>
          </cell>
          <cell r="L64">
            <v>0</v>
          </cell>
          <cell r="M64">
            <v>39.57185729067097</v>
          </cell>
          <cell r="N64">
            <v>39.57185729067097</v>
          </cell>
          <cell r="O64">
            <v>0.85039235888941878</v>
          </cell>
          <cell r="P64">
            <v>0.85039235888941878</v>
          </cell>
          <cell r="Q64">
            <v>1.8456475073798131</v>
          </cell>
          <cell r="R64">
            <v>1.8456475073798131</v>
          </cell>
          <cell r="S64">
            <v>0.11446655504953072</v>
          </cell>
          <cell r="T64">
            <v>0.11446655504953072</v>
          </cell>
        </row>
        <row r="65">
          <cell r="B65" t="str">
            <v>CPA_S95</v>
          </cell>
          <cell r="C65" t="str">
            <v>Repair services of computers and personal and household goods</v>
          </cell>
          <cell r="D65">
            <v>1.6132385966121547</v>
          </cell>
          <cell r="E65">
            <v>1.6132385966121547</v>
          </cell>
          <cell r="F65">
            <v>1</v>
          </cell>
          <cell r="G65">
            <v>1</v>
          </cell>
          <cell r="H65">
            <v>1.2821974793075843</v>
          </cell>
          <cell r="I65">
            <v>1.2821974793075843</v>
          </cell>
          <cell r="K65">
            <v>0</v>
          </cell>
          <cell r="L65">
            <v>0</v>
          </cell>
          <cell r="M65">
            <v>35.162000978942231</v>
          </cell>
          <cell r="N65">
            <v>35.162000978942231</v>
          </cell>
          <cell r="O65">
            <v>0.76129178153595467</v>
          </cell>
          <cell r="P65">
            <v>0.76129178153595467</v>
          </cell>
          <cell r="Q65">
            <v>1.4190709507378776</v>
          </cell>
          <cell r="R65">
            <v>1.4190709507378776</v>
          </cell>
          <cell r="S65">
            <v>0.19416716810379889</v>
          </cell>
          <cell r="T65">
            <v>0.19416716810379889</v>
          </cell>
        </row>
        <row r="66">
          <cell r="B66" t="str">
            <v>CPA_S96</v>
          </cell>
          <cell r="C66" t="str">
            <v>Other personal services</v>
          </cell>
          <cell r="D66">
            <v>1.5077962967306675</v>
          </cell>
          <cell r="E66">
            <v>1.5077962967306675</v>
          </cell>
          <cell r="F66">
            <v>1</v>
          </cell>
          <cell r="G66">
            <v>1</v>
          </cell>
          <cell r="H66">
            <v>1.1589888120644702</v>
          </cell>
          <cell r="I66">
            <v>1.1589888120644702</v>
          </cell>
          <cell r="K66">
            <v>0</v>
          </cell>
          <cell r="L66">
            <v>0</v>
          </cell>
          <cell r="M66">
            <v>52.479928256119862</v>
          </cell>
          <cell r="N66">
            <v>52.479928256119862</v>
          </cell>
          <cell r="O66">
            <v>0.85578012515386259</v>
          </cell>
          <cell r="P66">
            <v>0.85578012515386259</v>
          </cell>
          <cell r="Q66">
            <v>1.3892647887794063</v>
          </cell>
          <cell r="R66">
            <v>1.3892647887794063</v>
          </cell>
          <cell r="S66">
            <v>0.11853120073440923</v>
          </cell>
          <cell r="T66">
            <v>0.11853120073440923</v>
          </cell>
        </row>
        <row r="67">
          <cell r="B67" t="str">
            <v>CPA_T</v>
          </cell>
          <cell r="C67" t="str">
            <v>Services of households as employers; undifferentiated goods and services produced by households for own use</v>
          </cell>
          <cell r="D67">
            <v>1</v>
          </cell>
          <cell r="E67">
            <v>1</v>
          </cell>
          <cell r="F67">
            <v>1</v>
          </cell>
          <cell r="G67">
            <v>1</v>
          </cell>
          <cell r="H67">
            <v>1</v>
          </cell>
          <cell r="I67">
            <v>1</v>
          </cell>
          <cell r="K67">
            <v>0</v>
          </cell>
          <cell r="L67">
            <v>0</v>
          </cell>
          <cell r="M67">
            <v>74.564169569877407</v>
          </cell>
          <cell r="N67">
            <v>74.564169569877407</v>
          </cell>
          <cell r="O67">
            <v>1</v>
          </cell>
          <cell r="P67">
            <v>1</v>
          </cell>
          <cell r="Q67">
            <v>1</v>
          </cell>
          <cell r="R67">
            <v>1</v>
          </cell>
          <cell r="S67">
            <v>0</v>
          </cell>
          <cell r="T67">
            <v>0</v>
          </cell>
        </row>
        <row r="68">
          <cell r="B68" t="str">
            <v>CPA_U</v>
          </cell>
          <cell r="C68" t="str">
            <v>Services provided by extraterritorial organisations and bodies</v>
          </cell>
          <cell r="D68">
            <v>1</v>
          </cell>
          <cell r="E68">
            <v>1</v>
          </cell>
          <cell r="F68">
            <v>1</v>
          </cell>
          <cell r="G68">
            <v>1</v>
          </cell>
          <cell r="H68">
            <v>1</v>
          </cell>
          <cell r="I68">
            <v>1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EMPL"/>
      <sheetName val="USE_Data"/>
      <sheetName val="Sets"/>
      <sheetName val="Dimensions"/>
      <sheetName val="unit"/>
      <sheetName val="stk_flow"/>
      <sheetName val="induse"/>
      <sheetName val="prod_na"/>
      <sheetName val="SIOT_Eurostat"/>
      <sheetName val="ID_TypeI"/>
      <sheetName val="TypeI"/>
      <sheetName val="INVERSE_TypeI"/>
      <sheetName val="ID_TypeII"/>
      <sheetName val="TypeII"/>
      <sheetName val="INVERSE_TypeII"/>
      <sheetName val="Output"/>
      <sheetName val="Import"/>
      <sheetName val="Income"/>
      <sheetName val="VA"/>
      <sheetName val="Employment"/>
      <sheetName val="Multiplie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4">
          <cell r="B4" t="str">
            <v>CPA_A01</v>
          </cell>
          <cell r="C4" t="str">
            <v>Products of agriculture, hunting and related services</v>
          </cell>
          <cell r="D4">
            <v>1.7232740199250147</v>
          </cell>
          <cell r="E4">
            <v>1.9765518321462563</v>
          </cell>
          <cell r="F4">
            <v>2.4637575241898335</v>
          </cell>
          <cell r="G4">
            <v>3.1018233894224001</v>
          </cell>
          <cell r="H4">
            <v>1.395196915847611</v>
          </cell>
          <cell r="I4">
            <v>1.5715642002718617</v>
          </cell>
          <cell r="K4">
            <v>0.14623058038497086</v>
          </cell>
          <cell r="L4">
            <v>0.18410149133327069</v>
          </cell>
          <cell r="M4">
            <v>20.802324556096401</v>
          </cell>
          <cell r="N4">
            <v>23.431952997786102</v>
          </cell>
          <cell r="O4">
            <v>0.55524152046425279</v>
          </cell>
          <cell r="P4">
            <v>0.65534309343749009</v>
          </cell>
          <cell r="Q4">
            <v>1.298506268673026</v>
          </cell>
          <cell r="R4">
            <v>1.4901803395798097</v>
          </cell>
          <cell r="S4">
            <v>0.42476960209670916</v>
          </cell>
          <cell r="T4">
            <v>0.48637365474857103</v>
          </cell>
        </row>
        <row r="5">
          <cell r="B5" t="str">
            <v>CPA_A02</v>
          </cell>
          <cell r="C5" t="str">
            <v>Products of forestry, logging and related services</v>
          </cell>
          <cell r="D5">
            <v>1.1280620650695479</v>
          </cell>
          <cell r="E5">
            <v>1.5402060736229142</v>
          </cell>
          <cell r="F5">
            <v>1.098315400133588</v>
          </cell>
          <cell r="G5">
            <v>1.3827579880116032</v>
          </cell>
          <cell r="H5">
            <v>1.0644279562906855</v>
          </cell>
          <cell r="I5">
            <v>1.2640290336645785</v>
          </cell>
          <cell r="K5">
            <v>0.23795237744829692</v>
          </cell>
          <cell r="L5">
            <v>0.29957747168342053</v>
          </cell>
          <cell r="M5">
            <v>22.819158464334247</v>
          </cell>
          <cell r="N5">
            <v>27.098197348392695</v>
          </cell>
          <cell r="O5">
            <v>0.90366826202803496</v>
          </cell>
          <cell r="P5">
            <v>1.066557633133506</v>
          </cell>
          <cell r="Q5">
            <v>1.0423788978585369</v>
          </cell>
          <cell r="R5">
            <v>1.3542787805464795</v>
          </cell>
          <cell r="S5">
            <v>8.5683460641640036E-2</v>
          </cell>
          <cell r="T5">
            <v>0.18592809312801434</v>
          </cell>
        </row>
        <row r="6">
          <cell r="B6" t="str">
            <v>CPA_A03</v>
          </cell>
          <cell r="C6" t="str">
            <v>Fish and other fishing products; aquaculture products; support services to fishing</v>
          </cell>
          <cell r="D6">
            <v>1.5913661305665912</v>
          </cell>
          <cell r="E6">
            <v>1.8607176847266851</v>
          </cell>
          <cell r="F6">
            <v>2.1867456351237395</v>
          </cell>
          <cell r="G6">
            <v>2.7530707430207033</v>
          </cell>
          <cell r="H6">
            <v>1.4411009658168208</v>
          </cell>
          <cell r="I6">
            <v>1.6695629549981674</v>
          </cell>
          <cell r="K6">
            <v>0.15551079562397344</v>
          </cell>
          <cell r="L6">
            <v>0.19578510402834617</v>
          </cell>
          <cell r="M6">
            <v>17.639943241713542</v>
          </cell>
          <cell r="N6">
            <v>20.436455503964147</v>
          </cell>
          <cell r="O6">
            <v>0.69373261030177436</v>
          </cell>
          <cell r="P6">
            <v>0.80018691839039413</v>
          </cell>
          <cell r="Q6">
            <v>1.3085067846761766</v>
          </cell>
          <cell r="R6">
            <v>1.5123450460625967</v>
          </cell>
          <cell r="S6">
            <v>0.28286047265631964</v>
          </cell>
          <cell r="T6">
            <v>0.34837409652576895</v>
          </cell>
        </row>
        <row r="7">
          <cell r="B7" t="str">
            <v>CPA_B</v>
          </cell>
          <cell r="C7" t="str">
            <v>Mining and quarrying</v>
          </cell>
          <cell r="D7">
            <v>1.407965734105411</v>
          </cell>
          <cell r="E7">
            <v>1.5856661962971952</v>
          </cell>
          <cell r="F7">
            <v>1.7792113448615692</v>
          </cell>
          <cell r="G7">
            <v>2.2399929011001456</v>
          </cell>
          <cell r="H7">
            <v>2.3611027517142387</v>
          </cell>
          <cell r="I7">
            <v>3.3007486105832067</v>
          </cell>
          <cell r="K7">
            <v>0.10259580771443144</v>
          </cell>
          <cell r="L7">
            <v>0.12916615084918007</v>
          </cell>
          <cell r="M7">
            <v>4.6359258699773065</v>
          </cell>
          <cell r="N7">
            <v>6.4808809625013408</v>
          </cell>
          <cell r="O7">
            <v>0.23914798369915688</v>
          </cell>
          <cell r="P7">
            <v>0.30937954337454965</v>
          </cell>
          <cell r="Q7">
            <v>0.65993653532291163</v>
          </cell>
          <cell r="R7">
            <v>0.79441563039881224</v>
          </cell>
          <cell r="S7">
            <v>0.74802993516746841</v>
          </cell>
          <cell r="T7">
            <v>0.79125152071859695</v>
          </cell>
        </row>
        <row r="8">
          <cell r="B8" t="str">
            <v>CPA_C10-12</v>
          </cell>
          <cell r="C8" t="str">
            <v>Food, beverages and tobacco products</v>
          </cell>
          <cell r="D8">
            <v>1.7306203178530883</v>
          </cell>
          <cell r="E8">
            <v>2.0487399613150701</v>
          </cell>
          <cell r="F8">
            <v>1.8955824452043477</v>
          </cell>
          <cell r="G8">
            <v>2.386501880718479</v>
          </cell>
          <cell r="H8">
            <v>1</v>
          </cell>
          <cell r="I8">
            <v>1</v>
          </cell>
          <cell r="K8">
            <v>0.18366717434637145</v>
          </cell>
          <cell r="L8">
            <v>0.23123344390151926</v>
          </cell>
          <cell r="M8">
            <v>6.6858632418226396</v>
          </cell>
          <cell r="N8">
            <v>9.9887047144783772</v>
          </cell>
          <cell r="O8">
            <v>0.36331174605008415</v>
          </cell>
          <cell r="P8">
            <v>0.48904039328118776</v>
          </cell>
          <cell r="Q8">
            <v>1.1095156798115466</v>
          </cell>
          <cell r="R8">
            <v>1.3502603647210571</v>
          </cell>
          <cell r="S8">
            <v>0.62111187281723546</v>
          </cell>
          <cell r="T8">
            <v>0.69848722241282091</v>
          </cell>
        </row>
        <row r="9">
          <cell r="B9" t="str">
            <v>CPA_C13-15</v>
          </cell>
          <cell r="C9" t="str">
            <v>Textiles, wearing apparel, leather and related products</v>
          </cell>
          <cell r="D9">
            <v>1.062643544575514</v>
          </cell>
          <cell r="E9">
            <v>1.1107685470982824</v>
          </cell>
          <cell r="F9">
            <v>1.3514289353833637</v>
          </cell>
          <cell r="G9">
            <v>1.7014230660920124</v>
          </cell>
          <cell r="H9">
            <v>1.2088870412104362</v>
          </cell>
          <cell r="I9">
            <v>1.4359816830679213</v>
          </cell>
          <cell r="K9">
            <v>2.7785090956902955E-2</v>
          </cell>
          <cell r="L9">
            <v>3.4980895709568971E-2</v>
          </cell>
          <cell r="M9">
            <v>2.6597868967838236</v>
          </cell>
          <cell r="N9">
            <v>3.1594393309248634</v>
          </cell>
          <cell r="O9">
            <v>4.6781268920820795E-2</v>
          </cell>
          <cell r="P9">
            <v>6.5801444472803436E-2</v>
          </cell>
          <cell r="Q9">
            <v>0.11191942700512973</v>
          </cell>
          <cell r="R9">
            <v>0.14833917915412811</v>
          </cell>
          <cell r="S9">
            <v>0.95072429683005422</v>
          </cell>
          <cell r="T9">
            <v>0.96242960636065689</v>
          </cell>
        </row>
        <row r="10">
          <cell r="B10" t="str">
            <v>CPA_C16</v>
          </cell>
          <cell r="C10" t="str">
            <v>Wood and of products of wood and cork, except furniture; articles of straw and plaiting materials</v>
          </cell>
          <cell r="D10">
            <v>1.685624639860553</v>
          </cell>
          <cell r="E10">
            <v>2.1415240575844225</v>
          </cell>
          <cell r="F10">
            <v>1.7009864427919414</v>
          </cell>
          <cell r="G10">
            <v>2.141509252245684</v>
          </cell>
          <cell r="H10">
            <v>1.5369433573188134</v>
          </cell>
          <cell r="I10">
            <v>1.8576481992439464</v>
          </cell>
          <cell r="K10">
            <v>0.26321467271952753</v>
          </cell>
          <cell r="L10">
            <v>0.33138221609249757</v>
          </cell>
          <cell r="M10">
            <v>22.683947064103986</v>
          </cell>
          <cell r="N10">
            <v>27.417271570039247</v>
          </cell>
          <cell r="O10">
            <v>0.47020944204407317</v>
          </cell>
          <cell r="P10">
            <v>0.65039201876294706</v>
          </cell>
          <cell r="Q10">
            <v>1.1765132428940628</v>
          </cell>
          <cell r="R10">
            <v>1.5215260829561661</v>
          </cell>
          <cell r="S10">
            <v>0.50911238158532734</v>
          </cell>
          <cell r="T10">
            <v>0.61999951965363087</v>
          </cell>
        </row>
        <row r="11">
          <cell r="B11" t="str">
            <v>CPA_C17</v>
          </cell>
          <cell r="C11" t="str">
            <v>Paper and paper products</v>
          </cell>
          <cell r="D11">
            <v>1.3239895226075868</v>
          </cell>
          <cell r="E11">
            <v>1.5155745430589078</v>
          </cell>
          <cell r="F11">
            <v>1.5257626747247321</v>
          </cell>
          <cell r="G11">
            <v>1.9209058946355151</v>
          </cell>
          <cell r="H11">
            <v>1.5365489134213564</v>
          </cell>
          <cell r="I11">
            <v>2.0363663296234651</v>
          </cell>
          <cell r="K11">
            <v>0.11061209226330269</v>
          </cell>
          <cell r="L11">
            <v>0.13925849908792598</v>
          </cell>
          <cell r="M11">
            <v>6.1149624796840882</v>
          </cell>
          <cell r="N11">
            <v>8.1040724390690357</v>
          </cell>
          <cell r="O11">
            <v>0.18132521206655916</v>
          </cell>
          <cell r="P11">
            <v>0.25704428803731566</v>
          </cell>
          <cell r="Q11">
            <v>0.51575523336027529</v>
          </cell>
          <cell r="R11">
            <v>0.6607418015583103</v>
          </cell>
          <cell r="S11">
            <v>0.80823487066966948</v>
          </cell>
          <cell r="T11">
            <v>0.85483355842555531</v>
          </cell>
        </row>
        <row r="12">
          <cell r="B12" t="str">
            <v>CPA_C18</v>
          </cell>
          <cell r="C12" t="str">
            <v>Printing and recording services</v>
          </cell>
          <cell r="D12">
            <v>1.8660990115094118</v>
          </cell>
          <cell r="E12">
            <v>2.4585750812432519</v>
          </cell>
          <cell r="F12">
            <v>1.462055275372397</v>
          </cell>
          <cell r="G12">
            <v>1.8406995027929074</v>
          </cell>
          <cell r="H12">
            <v>1.3749643390496304</v>
          </cell>
          <cell r="I12">
            <v>1.758129436091781</v>
          </cell>
          <cell r="K12">
            <v>0.3420675454417888</v>
          </cell>
          <cell r="L12">
            <v>0.43065646793409762</v>
          </cell>
          <cell r="M12">
            <v>22.073619329200032</v>
          </cell>
          <cell r="N12">
            <v>28.224935586747804</v>
          </cell>
          <cell r="O12">
            <v>0.60188913973997527</v>
          </cell>
          <cell r="P12">
            <v>0.8360501426688588</v>
          </cell>
          <cell r="Q12">
            <v>1.4971191345960202</v>
          </cell>
          <cell r="R12">
            <v>1.9454896381343985</v>
          </cell>
          <cell r="S12">
            <v>0.36898142646981957</v>
          </cell>
          <cell r="T12">
            <v>0.51308772095632527</v>
          </cell>
        </row>
        <row r="13">
          <cell r="B13" t="str">
            <v>CPA_C19</v>
          </cell>
          <cell r="C13" t="str">
            <v>Coke and refined petroleum products</v>
          </cell>
          <cell r="D13">
            <v>1.0032819084594935</v>
          </cell>
          <cell r="E13">
            <v>1.0054473038533411</v>
          </cell>
          <cell r="F13">
            <v>1.5449683959230942</v>
          </cell>
          <cell r="G13">
            <v>1.9450855286453164</v>
          </cell>
          <cell r="H13">
            <v>1</v>
          </cell>
          <cell r="I13">
            <v>1</v>
          </cell>
          <cell r="K13">
            <v>1.2501964638294521E-3</v>
          </cell>
          <cell r="L13">
            <v>1.5739733292766092E-3</v>
          </cell>
          <cell r="M13">
            <v>2.3724698858407181E-2</v>
          </cell>
          <cell r="N13">
            <v>4.6206673356018559E-2</v>
          </cell>
          <cell r="O13">
            <v>2.1835712564842822E-3</v>
          </cell>
          <cell r="P13">
            <v>3.0393883655010306E-3</v>
          </cell>
          <cell r="Q13">
            <v>5.9743829626858532E-3</v>
          </cell>
          <cell r="R13">
            <v>7.6130979635057761E-3</v>
          </cell>
          <cell r="S13">
            <v>0.99731740653746337</v>
          </cell>
          <cell r="T13">
            <v>0.99784408959226689</v>
          </cell>
        </row>
        <row r="14">
          <cell r="B14" t="str">
            <v>CPA_C20</v>
          </cell>
          <cell r="C14" t="str">
            <v>Chemicals and chemical products</v>
          </cell>
          <cell r="D14">
            <v>1.1150400385399046</v>
          </cell>
          <cell r="E14">
            <v>1.1945629534352891</v>
          </cell>
          <cell r="F14">
            <v>1.4832041270852105</v>
          </cell>
          <cell r="G14">
            <v>1.8673255007891181</v>
          </cell>
          <cell r="H14">
            <v>1.4927523588585034</v>
          </cell>
          <cell r="I14">
            <v>1.9793682514919844</v>
          </cell>
          <cell r="K14">
            <v>4.5912754445695272E-2</v>
          </cell>
          <cell r="L14">
            <v>5.7803275774589505E-2</v>
          </cell>
          <cell r="M14">
            <v>2.5327423386465626</v>
          </cell>
          <cell r="N14">
            <v>3.3583800719364763</v>
          </cell>
          <cell r="O14">
            <v>8.3827794876579875E-2</v>
          </cell>
          <cell r="P14">
            <v>0.11525719170622169</v>
          </cell>
          <cell r="Q14">
            <v>0.2056811034388473</v>
          </cell>
          <cell r="R14">
            <v>0.26586198029772345</v>
          </cell>
          <cell r="S14">
            <v>0.90935936245604443</v>
          </cell>
          <cell r="T14">
            <v>0.92870149824473214</v>
          </cell>
        </row>
        <row r="15">
          <cell r="B15" t="str">
            <v>CPA_C21</v>
          </cell>
          <cell r="C15" t="str">
            <v>Basic pharmaceutical products and pharmaceutical preparations</v>
          </cell>
          <cell r="D15">
            <v>1.341830070421002</v>
          </cell>
          <cell r="E15">
            <v>1.5325399943301121</v>
          </cell>
          <cell r="F15">
            <v>1.570732236227121</v>
          </cell>
          <cell r="G15">
            <v>1.977521708615037</v>
          </cell>
          <cell r="H15">
            <v>1.7818539259666133</v>
          </cell>
          <cell r="I15">
            <v>2.4713254429633005</v>
          </cell>
          <cell r="K15">
            <v>0.11010685307895332</v>
          </cell>
          <cell r="L15">
            <v>0.13862241266144903</v>
          </cell>
          <cell r="M15">
            <v>5.1171282733500867</v>
          </cell>
          <cell r="N15">
            <v>7.0971526411609354</v>
          </cell>
          <cell r="O15">
            <v>0.25996570312905676</v>
          </cell>
          <cell r="P15">
            <v>0.33533891958843126</v>
          </cell>
          <cell r="Q15">
            <v>0.61305805416378167</v>
          </cell>
          <cell r="R15">
            <v>0.75738237202409076</v>
          </cell>
          <cell r="S15">
            <v>0.72877282388744569</v>
          </cell>
          <cell r="T15">
            <v>0.77515866436314773</v>
          </cell>
        </row>
        <row r="16">
          <cell r="B16" t="str">
            <v>CPA_C22</v>
          </cell>
          <cell r="C16" t="str">
            <v>Rubber and plastic products</v>
          </cell>
          <cell r="D16">
            <v>1.2662659530007274</v>
          </cell>
          <cell r="E16">
            <v>1.4459912739795249</v>
          </cell>
          <cell r="F16">
            <v>1.4825745273189177</v>
          </cell>
          <cell r="G16">
            <v>1.8665328467791806</v>
          </cell>
          <cell r="H16">
            <v>1.4732305204490703</v>
          </cell>
          <cell r="I16">
            <v>1.941778322763196</v>
          </cell>
          <cell r="K16">
            <v>0.10376486501568438</v>
          </cell>
          <cell r="L16">
            <v>0.13063797153161261</v>
          </cell>
          <cell r="M16">
            <v>5.8670975933854326</v>
          </cell>
          <cell r="N16">
            <v>7.7330755548692087</v>
          </cell>
          <cell r="O16">
            <v>0.16525069992682684</v>
          </cell>
          <cell r="P16">
            <v>0.23628253321423134</v>
          </cell>
          <cell r="Q16">
            <v>0.45139869603739768</v>
          </cell>
          <cell r="R16">
            <v>0.58741015165966604</v>
          </cell>
          <cell r="S16">
            <v>0.81491555708728003</v>
          </cell>
          <cell r="T16">
            <v>0.85862964336807657</v>
          </cell>
        </row>
        <row r="17">
          <cell r="B17" t="str">
            <v>CPA_C23</v>
          </cell>
          <cell r="C17" t="str">
            <v>Other non-metallic mineral products</v>
          </cell>
          <cell r="D17">
            <v>1.672616979717864</v>
          </cell>
          <cell r="E17">
            <v>2.0274711931687968</v>
          </cell>
          <cell r="F17">
            <v>1.7800047970110262</v>
          </cell>
          <cell r="G17">
            <v>2.2409918421125674</v>
          </cell>
          <cell r="H17">
            <v>1.8145741955787793</v>
          </cell>
          <cell r="I17">
            <v>2.4421489939345795</v>
          </cell>
          <cell r="K17">
            <v>0.20487597050015346</v>
          </cell>
          <cell r="L17">
            <v>0.25793491079726277</v>
          </cell>
          <cell r="M17">
            <v>10.65262021518336</v>
          </cell>
          <cell r="N17">
            <v>14.336854235370261</v>
          </cell>
          <cell r="O17">
            <v>0.46794549440615857</v>
          </cell>
          <cell r="P17">
            <v>0.60819254025315517</v>
          </cell>
          <cell r="Q17">
            <v>1.1834213927405255</v>
          </cell>
          <cell r="R17">
            <v>1.4519658462560667</v>
          </cell>
          <cell r="S17">
            <v>0.48919754605759685</v>
          </cell>
          <cell r="T17">
            <v>0.57550774219144141</v>
          </cell>
        </row>
        <row r="18">
          <cell r="B18" t="str">
            <v>CPA_C24</v>
          </cell>
          <cell r="C18" t="str">
            <v>Basic metals</v>
          </cell>
          <cell r="D18">
            <v>1.2109813536683349</v>
          </cell>
          <cell r="E18">
            <v>1.3167894366463124</v>
          </cell>
          <cell r="F18">
            <v>1.824752435136948</v>
          </cell>
          <cell r="G18">
            <v>2.2973282588246899</v>
          </cell>
          <cell r="H18">
            <v>2.0456162124745823</v>
          </cell>
          <cell r="I18">
            <v>2.7989615998746307</v>
          </cell>
          <cell r="K18">
            <v>6.1088562190263089E-2</v>
          </cell>
          <cell r="L18">
            <v>7.6909326168471889E-2</v>
          </cell>
          <cell r="M18">
            <v>2.9829509468920588</v>
          </cell>
          <cell r="N18">
            <v>4.0814914859129683</v>
          </cell>
          <cell r="O18">
            <v>0.1365530670238766</v>
          </cell>
          <cell r="P18">
            <v>0.17837100380440546</v>
          </cell>
          <cell r="Q18">
            <v>0.35592284715555805</v>
          </cell>
          <cell r="R18">
            <v>0.43599565661869599</v>
          </cell>
          <cell r="S18">
            <v>0.8550588839246851</v>
          </cell>
          <cell r="T18">
            <v>0.88079428750229594</v>
          </cell>
        </row>
        <row r="19">
          <cell r="B19" t="str">
            <v>CPA_C25</v>
          </cell>
          <cell r="C19" t="str">
            <v>Fabricated metal products, except machinery and equipment</v>
          </cell>
          <cell r="D19">
            <v>1.6266895897898073</v>
          </cell>
          <cell r="E19">
            <v>2.027119491816419</v>
          </cell>
          <cell r="F19">
            <v>1.5374829754346668</v>
          </cell>
          <cell r="G19">
            <v>1.9356615280597462</v>
          </cell>
          <cell r="H19">
            <v>1.3263373643202494</v>
          </cell>
          <cell r="I19">
            <v>1.6225862218268738</v>
          </cell>
          <cell r="K19">
            <v>0.23118920865322382</v>
          </cell>
          <cell r="L19">
            <v>0.29106277210393655</v>
          </cell>
          <cell r="M19">
            <v>18.613200830244406</v>
          </cell>
          <cell r="N19">
            <v>22.770619318810674</v>
          </cell>
          <cell r="O19">
            <v>0.44108085207897946</v>
          </cell>
          <cell r="P19">
            <v>0.59934052238665536</v>
          </cell>
          <cell r="Q19">
            <v>1.0891549715824798</v>
          </cell>
          <cell r="R19">
            <v>1.3921899226551038</v>
          </cell>
          <cell r="S19">
            <v>0.53753630048888734</v>
          </cell>
          <cell r="T19">
            <v>0.63493174366446048</v>
          </cell>
        </row>
        <row r="20">
          <cell r="B20" t="str">
            <v>CPA_C26</v>
          </cell>
          <cell r="C20" t="str">
            <v>Computer, electronic and optical products</v>
          </cell>
          <cell r="D20">
            <v>1.0442565953532632</v>
          </cell>
          <cell r="E20">
            <v>1.0593270353794866</v>
          </cell>
          <cell r="F20">
            <v>2.2846060785097171</v>
          </cell>
          <cell r="G20">
            <v>2.8762751611558399</v>
          </cell>
          <cell r="H20">
            <v>1</v>
          </cell>
          <cell r="I20">
            <v>1</v>
          </cell>
          <cell r="K20">
            <v>8.7009563623629757E-3</v>
          </cell>
          <cell r="L20">
            <v>1.0954336898066278E-2</v>
          </cell>
          <cell r="M20">
            <v>0.27708348229482527</v>
          </cell>
          <cell r="N20">
            <v>0.43355063342104921</v>
          </cell>
          <cell r="O20">
            <v>7.7006539095373416E-2</v>
          </cell>
          <cell r="P20">
            <v>8.2962744807961411E-2</v>
          </cell>
          <cell r="Q20">
            <v>0.12251830859676285</v>
          </cell>
          <cell r="R20">
            <v>0.13392322624371339</v>
          </cell>
          <cell r="S20">
            <v>0.92173831895862857</v>
          </cell>
          <cell r="T20">
            <v>0.92540385986298235</v>
          </cell>
        </row>
        <row r="21">
          <cell r="B21" t="str">
            <v>CPA_C27</v>
          </cell>
          <cell r="C21" t="str">
            <v>Electrical equipment</v>
          </cell>
          <cell r="D21">
            <v>1.1347332561074959</v>
          </cell>
          <cell r="E21">
            <v>1.2348362523809402</v>
          </cell>
          <cell r="F21">
            <v>1.4435935694084716</v>
          </cell>
          <cell r="G21">
            <v>1.8174565696692924</v>
          </cell>
          <cell r="H21">
            <v>1</v>
          </cell>
          <cell r="I21">
            <v>1</v>
          </cell>
          <cell r="K21">
            <v>5.7794716066773888E-2</v>
          </cell>
          <cell r="L21">
            <v>7.2762437180134198E-2</v>
          </cell>
          <cell r="M21">
            <v>1.1016252792232912</v>
          </cell>
          <cell r="N21">
            <v>2.140933396229094</v>
          </cell>
          <cell r="O21">
            <v>8.430366169976114E-2</v>
          </cell>
          <cell r="P21">
            <v>0.1238668089743943</v>
          </cell>
          <cell r="Q21">
            <v>0.22312409291656002</v>
          </cell>
          <cell r="R21">
            <v>0.29887944091734492</v>
          </cell>
          <cell r="S21">
            <v>0.91161025439965715</v>
          </cell>
          <cell r="T21">
            <v>0.93595802572220621</v>
          </cell>
        </row>
        <row r="22">
          <cell r="B22" t="str">
            <v>CPA_C28</v>
          </cell>
          <cell r="C22" t="str">
            <v>Machinery and equipment n.e.c.</v>
          </cell>
          <cell r="D22">
            <v>1.1678715907217381</v>
          </cell>
          <cell r="E22">
            <v>1.2696556605371776</v>
          </cell>
          <cell r="F22">
            <v>1.5593715479005423</v>
          </cell>
          <cell r="G22">
            <v>1.963218820272602</v>
          </cell>
          <cell r="H22">
            <v>1.5947454557837759</v>
          </cell>
          <cell r="I22">
            <v>2.1017543507362793</v>
          </cell>
          <cell r="K22">
            <v>5.8765288094224738E-2</v>
          </cell>
          <cell r="L22">
            <v>7.398436871613473E-2</v>
          </cell>
          <cell r="M22">
            <v>3.323937498259657</v>
          </cell>
          <cell r="N22">
            <v>4.3806991725266977</v>
          </cell>
          <cell r="O22">
            <v>0.12612288976212527</v>
          </cell>
          <cell r="P22">
            <v>0.16635043832940102</v>
          </cell>
          <cell r="Q22">
            <v>0.29920311363477237</v>
          </cell>
          <cell r="R22">
            <v>0.3762306544362693</v>
          </cell>
          <cell r="S22">
            <v>0.86866953648694212</v>
          </cell>
          <cell r="T22">
            <v>0.89342619061720618</v>
          </cell>
        </row>
        <row r="23">
          <cell r="B23" t="str">
            <v>CPA_C29</v>
          </cell>
          <cell r="C23" t="str">
            <v>Motor vehicles, trailers and semi-trailers</v>
          </cell>
          <cell r="D23">
            <v>1.024414048194094</v>
          </cell>
          <cell r="E23">
            <v>1.0401215839034663</v>
          </cell>
          <cell r="F23">
            <v>1.5686317886557002</v>
          </cell>
          <cell r="G23">
            <v>1.974877285476266</v>
          </cell>
          <cell r="H23">
            <v>1.4171940042738358</v>
          </cell>
          <cell r="I23">
            <v>1.7644236842282024</v>
          </cell>
          <cell r="K23">
            <v>9.0687851535644088E-3</v>
          </cell>
          <cell r="L23">
            <v>1.1417426279488564E-2</v>
          </cell>
          <cell r="M23">
            <v>0.66560682148075656</v>
          </cell>
          <cell r="N23">
            <v>0.82868854698991179</v>
          </cell>
          <cell r="O23">
            <v>1.9475407324850567E-2</v>
          </cell>
          <cell r="P23">
            <v>2.5683408800590037E-2</v>
          </cell>
          <cell r="Q23">
            <v>4.4552791905158165E-2</v>
          </cell>
          <cell r="R23">
            <v>5.6439847020350313E-2</v>
          </cell>
          <cell r="S23">
            <v>0.97986140917478648</v>
          </cell>
          <cell r="T23">
            <v>0.98368190907718578</v>
          </cell>
        </row>
        <row r="24">
          <cell r="B24" t="str">
            <v>CPA_C30</v>
          </cell>
          <cell r="C24" t="str">
            <v>Other transport equipment</v>
          </cell>
          <cell r="D24">
            <v>1.0124293605128805</v>
          </cell>
          <cell r="E24">
            <v>1.026845844599557</v>
          </cell>
          <cell r="F24">
            <v>1.2327374278231777</v>
          </cell>
          <cell r="G24">
            <v>1.5519927383664553</v>
          </cell>
          <cell r="H24">
            <v>1.169232821577362</v>
          </cell>
          <cell r="I24">
            <v>1.4338669245999744</v>
          </cell>
          <cell r="K24">
            <v>8.323393259825073E-3</v>
          </cell>
          <cell r="L24">
            <v>1.0478992205686264E-2</v>
          </cell>
          <cell r="M24">
            <v>0.6613201974003331</v>
          </cell>
          <cell r="N24">
            <v>0.81099772442500095</v>
          </cell>
          <cell r="O24">
            <v>1.0028273431647207E-2</v>
          </cell>
          <cell r="P24">
            <v>1.5726019796257564E-2</v>
          </cell>
          <cell r="Q24">
            <v>2.2800344554464384E-2</v>
          </cell>
          <cell r="R24">
            <v>3.3710365328974812E-2</v>
          </cell>
          <cell r="S24">
            <v>0.98962196936229108</v>
          </cell>
          <cell r="T24">
            <v>0.99312845039567255</v>
          </cell>
        </row>
        <row r="25">
          <cell r="B25" t="str">
            <v>CPA_C31_32</v>
          </cell>
          <cell r="C25" t="str">
            <v>Furniture and other manufactured goods</v>
          </cell>
          <cell r="D25">
            <v>1.1384699934685694</v>
          </cell>
          <cell r="E25">
            <v>1.2629334377780832</v>
          </cell>
          <cell r="F25">
            <v>1.3215442876125694</v>
          </cell>
          <cell r="G25">
            <v>1.6637988686902878</v>
          </cell>
          <cell r="H25">
            <v>1.1900440081834063</v>
          </cell>
          <cell r="I25">
            <v>1.4347105758284142</v>
          </cell>
          <cell r="K25">
            <v>7.1859281863168617E-2</v>
          </cell>
          <cell r="L25">
            <v>9.0469455310367236E-2</v>
          </cell>
          <cell r="M25">
            <v>6.2853208171110797</v>
          </cell>
          <cell r="N25">
            <v>7.5775485501154565</v>
          </cell>
          <cell r="O25">
            <v>0.13187694299988409</v>
          </cell>
          <cell r="P25">
            <v>0.18106793388765391</v>
          </cell>
          <cell r="Q25">
            <v>0.27572479100890057</v>
          </cell>
          <cell r="R25">
            <v>0.36991549346587504</v>
          </cell>
          <cell r="S25">
            <v>0.86274586771415607</v>
          </cell>
          <cell r="T25">
            <v>0.8930187625612489</v>
          </cell>
        </row>
        <row r="26">
          <cell r="B26" t="str">
            <v>CPA_C33</v>
          </cell>
          <cell r="C26" t="str">
            <v>Repair and installation services of machinery and equipment</v>
          </cell>
          <cell r="D26">
            <v>1.5079644784306647</v>
          </cell>
          <cell r="E26">
            <v>2.090682332103305</v>
          </cell>
          <cell r="F26">
            <v>1.2526994564771481</v>
          </cell>
          <cell r="G26">
            <v>1.577124548932745</v>
          </cell>
          <cell r="H26">
            <v>1.317448783097265</v>
          </cell>
          <cell r="I26">
            <v>1.7861940981631459</v>
          </cell>
          <cell r="K26">
            <v>0.33643361491452789</v>
          </cell>
          <cell r="L26">
            <v>0.42356345763894471</v>
          </cell>
          <cell r="M26">
            <v>17.004049759960953</v>
          </cell>
          <cell r="N26">
            <v>23.054052435124046</v>
          </cell>
          <cell r="O26">
            <v>0.57522747353926995</v>
          </cell>
          <cell r="P26">
            <v>0.80553179131846631</v>
          </cell>
          <cell r="Q26">
            <v>1.0991841074978028</v>
          </cell>
          <cell r="R26">
            <v>1.5401698465325919</v>
          </cell>
          <cell r="S26">
            <v>0.40878190272513143</v>
          </cell>
          <cell r="T26">
            <v>0.55051473365890713</v>
          </cell>
        </row>
        <row r="27">
          <cell r="B27" t="str">
            <v>CPA_D</v>
          </cell>
          <cell r="C27" t="str">
            <v>Electricity, gas, steam and air conditioning</v>
          </cell>
          <cell r="D27">
            <v>1.6015904981930325</v>
          </cell>
          <cell r="E27">
            <v>1.919232411461437</v>
          </cell>
          <cell r="F27">
            <v>1.7316360118192744</v>
          </cell>
          <cell r="G27">
            <v>2.1800964708137771</v>
          </cell>
          <cell r="H27">
            <v>2.1451580781015767</v>
          </cell>
          <cell r="I27">
            <v>3.0972495347099467</v>
          </cell>
          <cell r="K27">
            <v>0.18339135562043635</v>
          </cell>
          <cell r="L27">
            <v>0.23088619342457672</v>
          </cell>
          <cell r="M27">
            <v>7.4304596216124255</v>
          </cell>
          <cell r="N27">
            <v>10.728341114183559</v>
          </cell>
          <cell r="O27">
            <v>0.58532014665925181</v>
          </cell>
          <cell r="P27">
            <v>0.71085998325820987</v>
          </cell>
          <cell r="Q27">
            <v>1.2988604526057741</v>
          </cell>
          <cell r="R27">
            <v>1.5392436037109813</v>
          </cell>
          <cell r="S27">
            <v>0.30273280791733664</v>
          </cell>
          <cell r="T27">
            <v>0.3799919605364071</v>
          </cell>
        </row>
        <row r="28">
          <cell r="B28" t="str">
            <v>CPA_E36</v>
          </cell>
          <cell r="C28" t="str">
            <v>Natural water; water treatment and supply services</v>
          </cell>
          <cell r="D28">
            <v>2.1353920986139756</v>
          </cell>
          <cell r="E28">
            <v>2.6033485905890776</v>
          </cell>
          <cell r="F28">
            <v>2.2215419577433568</v>
          </cell>
          <cell r="G28">
            <v>2.7968786446943534</v>
          </cell>
          <cell r="H28">
            <v>2.4982759030443149</v>
          </cell>
          <cell r="I28">
            <v>3.4943636800182558</v>
          </cell>
          <cell r="K28">
            <v>0.2701758547908657</v>
          </cell>
          <cell r="L28">
            <v>0.34014621058258271</v>
          </cell>
          <cell r="M28">
            <v>12.185560408361631</v>
          </cell>
          <cell r="N28">
            <v>17.044066133672349</v>
          </cell>
          <cell r="O28">
            <v>0.77996831249078591</v>
          </cell>
          <cell r="P28">
            <v>0.96491613922275343</v>
          </cell>
          <cell r="Q28">
            <v>1.979959098771314</v>
          </cell>
          <cell r="R28">
            <v>2.3340964195160772</v>
          </cell>
          <cell r="S28">
            <v>0.15543416885385694</v>
          </cell>
          <cell r="T28">
            <v>0.26925391531168452</v>
          </cell>
        </row>
        <row r="29">
          <cell r="B29" t="str">
            <v>CPA_E37-39</v>
          </cell>
          <cell r="C29" t="str">
            <v>Sewerage services; sewage sludge; waste collection, treatment and disposal services; materials recovery services; remediation services and other waste management services</v>
          </cell>
          <cell r="D29">
            <v>1.7081993261268706</v>
          </cell>
          <cell r="E29">
            <v>2.2549906581416463</v>
          </cell>
          <cell r="F29">
            <v>1.6041590418584493</v>
          </cell>
          <cell r="G29">
            <v>2.019605414711489</v>
          </cell>
          <cell r="H29">
            <v>1.5777866642854288</v>
          </cell>
          <cell r="I29">
            <v>2.0419444841245138</v>
          </cell>
          <cell r="K29">
            <v>0.31569134749217131</v>
          </cell>
          <cell r="L29">
            <v>0.3974493414531492</v>
          </cell>
          <cell r="M29">
            <v>19.297518811731045</v>
          </cell>
          <cell r="N29">
            <v>24.974518410414706</v>
          </cell>
          <cell r="O29">
            <v>0.83057087565023968</v>
          </cell>
          <cell r="P29">
            <v>1.0466761552354871</v>
          </cell>
          <cell r="Q29">
            <v>1.5679466279768601</v>
          </cell>
          <cell r="R29">
            <v>1.9817441083983431</v>
          </cell>
          <cell r="S29">
            <v>0.14025418399849512</v>
          </cell>
          <cell r="T29">
            <v>0.2732487077256523</v>
          </cell>
        </row>
        <row r="30">
          <cell r="B30" t="str">
            <v>CPA_F</v>
          </cell>
          <cell r="C30" t="str">
            <v>Constructions and construction works</v>
          </cell>
          <cell r="D30">
            <v>2.2023030172546041</v>
          </cell>
          <cell r="E30">
            <v>2.787028345812971</v>
          </cell>
          <cell r="F30">
            <v>2.1129178653879843</v>
          </cell>
          <cell r="G30">
            <v>2.6601229992971938</v>
          </cell>
          <cell r="H30">
            <v>1.9193033737581862</v>
          </cell>
          <cell r="I30">
            <v>2.3871034450620456</v>
          </cell>
          <cell r="K30">
            <v>0.33759263557675634</v>
          </cell>
          <cell r="L30">
            <v>0.42502264238566767</v>
          </cell>
          <cell r="M30">
            <v>24.907634939791869</v>
          </cell>
          <cell r="N30">
            <v>30.978479997511833</v>
          </cell>
          <cell r="O30">
            <v>0.69723250705285522</v>
          </cell>
          <cell r="P30">
            <v>0.92833022790199693</v>
          </cell>
          <cell r="Q30">
            <v>1.9398695129736776</v>
          </cell>
          <cell r="R30">
            <v>2.3823744568697842</v>
          </cell>
          <cell r="S30">
            <v>0.26243547785204757</v>
          </cell>
          <cell r="T30">
            <v>0.40465658127788612</v>
          </cell>
        </row>
        <row r="31">
          <cell r="B31" t="str">
            <v>CPA_G45</v>
          </cell>
          <cell r="C31" t="str">
            <v>Wholesale and retail trade and repair services of motor vehicles and motorcycles</v>
          </cell>
          <cell r="D31">
            <v>1.7137735583164135</v>
          </cell>
          <cell r="E31">
            <v>2.4484090955829712</v>
          </cell>
          <cell r="F31">
            <v>1.2814455326245828</v>
          </cell>
          <cell r="G31">
            <v>1.6133153065348125</v>
          </cell>
          <cell r="H31">
            <v>1.1965548347529991</v>
          </cell>
          <cell r="I31">
            <v>1.4847164374654256</v>
          </cell>
          <cell r="K31">
            <v>0.42414367071394432</v>
          </cell>
          <cell r="L31">
            <v>0.53398873281111681</v>
          </cell>
          <cell r="M31">
            <v>31.67128396869057</v>
          </cell>
          <cell r="N31">
            <v>39.298554933052351</v>
          </cell>
          <cell r="O31">
            <v>0.69249349107639813</v>
          </cell>
          <cell r="P31">
            <v>0.98283938516595037</v>
          </cell>
          <cell r="Q31">
            <v>1.4376852689055108</v>
          </cell>
          <cell r="R31">
            <v>1.9936383657274057</v>
          </cell>
          <cell r="S31">
            <v>0.27609125144034352</v>
          </cell>
          <cell r="T31">
            <v>0.45477459492313604</v>
          </cell>
        </row>
        <row r="32">
          <cell r="B32" t="str">
            <v>CPA_G46</v>
          </cell>
          <cell r="C32" t="str">
            <v>Wholesale trade services, except of motor vehicles and motorcycles</v>
          </cell>
          <cell r="D32">
            <v>1.5727359283504443</v>
          </cell>
          <cell r="E32">
            <v>2.3360396200948514</v>
          </cell>
          <cell r="F32">
            <v>1.2192384534024689</v>
          </cell>
          <cell r="G32">
            <v>1.5349977889121096</v>
          </cell>
          <cell r="H32">
            <v>1.264623986255675</v>
          </cell>
          <cell r="I32">
            <v>1.7103631845230276</v>
          </cell>
          <cell r="K32">
            <v>0.44069530163296061</v>
          </cell>
          <cell r="L32">
            <v>0.55482691814941398</v>
          </cell>
          <cell r="M32">
            <v>22.484083648771627</v>
          </cell>
          <cell r="N32">
            <v>30.408998507498147</v>
          </cell>
          <cell r="O32">
            <v>0.81304095819063038</v>
          </cell>
          <cell r="P32">
            <v>1.1147172066144415</v>
          </cell>
          <cell r="Q32">
            <v>1.4040579811146887</v>
          </cell>
          <cell r="R32">
            <v>1.9817063927609009</v>
          </cell>
          <cell r="S32">
            <v>0.16867911873686167</v>
          </cell>
          <cell r="T32">
            <v>0.35433533711302401</v>
          </cell>
        </row>
        <row r="33">
          <cell r="B33" t="str">
            <v>CPA_G47</v>
          </cell>
          <cell r="C33" t="str">
            <v>Retail trade services, except of motor vehicles and motorcycles</v>
          </cell>
          <cell r="D33">
            <v>1.643330531746632</v>
          </cell>
          <cell r="E33">
            <v>2.3549269559272097</v>
          </cell>
          <cell r="F33">
            <v>1.2295018882481927</v>
          </cell>
          <cell r="G33">
            <v>1.5479192562025019</v>
          </cell>
          <cell r="H33">
            <v>1.1613503569652552</v>
          </cell>
          <cell r="I33">
            <v>1.436525850850412</v>
          </cell>
          <cell r="K33">
            <v>0.41084198096634456</v>
          </cell>
          <cell r="L33">
            <v>0.51724216096999664</v>
          </cell>
          <cell r="M33">
            <v>31.180602474069641</v>
          </cell>
          <cell r="N33">
            <v>38.568672434163133</v>
          </cell>
          <cell r="O33">
            <v>0.8462853994791345</v>
          </cell>
          <cell r="P33">
            <v>1.1275256737767707</v>
          </cell>
          <cell r="Q33">
            <v>1.5121633156274041</v>
          </cell>
          <cell r="R33">
            <v>2.0506810099695341</v>
          </cell>
          <cell r="S33">
            <v>0.13116803047695164</v>
          </cell>
          <cell r="T33">
            <v>0.30424763503309443</v>
          </cell>
        </row>
        <row r="34">
          <cell r="B34" t="str">
            <v>CPA_H49</v>
          </cell>
          <cell r="C34" t="str">
            <v>Land transport services and transport services via pipelines</v>
          </cell>
          <cell r="D34">
            <v>1.5484421984629344</v>
          </cell>
          <cell r="E34">
            <v>1.9937795038556063</v>
          </cell>
          <cell r="F34">
            <v>1.4257226806522234</v>
          </cell>
          <cell r="G34">
            <v>1.7949574640594079</v>
          </cell>
          <cell r="H34">
            <v>1.3258353917059931</v>
          </cell>
          <cell r="I34">
            <v>1.6567368310848811</v>
          </cell>
          <cell r="K34">
            <v>0.25711661066372843</v>
          </cell>
          <cell r="L34">
            <v>0.32370487311977686</v>
          </cell>
          <cell r="M34">
            <v>18.5258127785754</v>
          </cell>
          <cell r="N34">
            <v>23.149477339382198</v>
          </cell>
          <cell r="O34">
            <v>0.65999324560911987</v>
          </cell>
          <cell r="P34">
            <v>0.83600141775224224</v>
          </cell>
          <cell r="Q34">
            <v>1.2582970390308843</v>
          </cell>
          <cell r="R34">
            <v>1.5953167467686797</v>
          </cell>
          <cell r="S34">
            <v>0.29014872664562702</v>
          </cell>
          <cell r="T34">
            <v>0.3984668717237449</v>
          </cell>
        </row>
        <row r="35">
          <cell r="B35" t="str">
            <v>CPA_H50</v>
          </cell>
          <cell r="C35" t="str">
            <v>Water transport services</v>
          </cell>
          <cell r="D35">
            <v>2.1122370719491292</v>
          </cell>
          <cell r="E35">
            <v>2.3742021768187898</v>
          </cell>
          <cell r="F35">
            <v>107.36614509490832</v>
          </cell>
          <cell r="G35">
            <v>135.17191396382131</v>
          </cell>
          <cell r="H35">
            <v>58.2733276049144</v>
          </cell>
          <cell r="I35">
            <v>81.643582883405855</v>
          </cell>
          <cell r="K35">
            <v>0.15124621059281179</v>
          </cell>
          <cell r="L35">
            <v>0.19041607340501501</v>
          </cell>
          <cell r="M35">
            <v>6.781832344202841</v>
          </cell>
          <cell r="N35">
            <v>9.5016556262112672</v>
          </cell>
          <cell r="O35">
            <v>0.71077733436930535</v>
          </cell>
          <cell r="P35">
            <v>0.81431233742218245</v>
          </cell>
          <cell r="Q35">
            <v>1.8427576126448739</v>
          </cell>
          <cell r="R35">
            <v>2.0410060010273097</v>
          </cell>
          <cell r="S35">
            <v>0.2694796695253982</v>
          </cell>
          <cell r="T35">
            <v>0.3331967080287333</v>
          </cell>
        </row>
        <row r="36">
          <cell r="B36" t="str">
            <v>CPA_H51</v>
          </cell>
          <cell r="C36" t="str">
            <v>Air transport services</v>
          </cell>
          <cell r="D36">
            <v>1.0054082692122803</v>
          </cell>
          <cell r="E36">
            <v>1.0232147588851714</v>
          </cell>
          <cell r="F36">
            <v>1.0781095701923589</v>
          </cell>
          <cell r="G36">
            <v>1.3573192363085509</v>
          </cell>
          <cell r="H36">
            <v>1.1928313143281197</v>
          </cell>
          <cell r="I36">
            <v>2.0491861188990104</v>
          </cell>
          <cell r="K36">
            <v>1.0280621490883858E-2</v>
          </cell>
          <cell r="L36">
            <v>1.2943104946461084E-2</v>
          </cell>
          <cell r="M36">
            <v>0.25751400152672332</v>
          </cell>
          <cell r="N36">
            <v>0.44238788084460345</v>
          </cell>
          <cell r="O36">
            <v>8.6043215692093427E-3</v>
          </cell>
          <cell r="P36">
            <v>1.5641880879106677E-2</v>
          </cell>
          <cell r="Q36">
            <v>1.4247705704675543E-2</v>
          </cell>
          <cell r="R36">
            <v>2.7723194671633072E-2</v>
          </cell>
          <cell r="S36">
            <v>0.99116056168820621</v>
          </cell>
          <cell r="T36">
            <v>0.99549158428246121</v>
          </cell>
        </row>
        <row r="37">
          <cell r="B37" t="str">
            <v>CPA_H52</v>
          </cell>
          <cell r="C37" t="str">
            <v>Warehousing and support services for transportation</v>
          </cell>
          <cell r="D37">
            <v>2.036953113125465</v>
          </cell>
          <cell r="E37">
            <v>2.3589337228837794</v>
          </cell>
          <cell r="F37">
            <v>2.4971707742070834</v>
          </cell>
          <cell r="G37">
            <v>3.1438900292611556</v>
          </cell>
          <cell r="H37">
            <v>2.763325723826366</v>
          </cell>
          <cell r="I37">
            <v>3.9498729585484584</v>
          </cell>
          <cell r="K37">
            <v>0.18589631292510428</v>
          </cell>
          <cell r="L37">
            <v>0.23403988654609381</v>
          </cell>
          <cell r="M37">
            <v>7.7852759191468275</v>
          </cell>
          <cell r="N37">
            <v>11.128203440778588</v>
          </cell>
          <cell r="O37">
            <v>0.38222568175023841</v>
          </cell>
          <cell r="P37">
            <v>0.50948027709369348</v>
          </cell>
          <cell r="Q37">
            <v>1.429001752065735</v>
          </cell>
          <cell r="R37">
            <v>1.672668316002712</v>
          </cell>
          <cell r="S37">
            <v>0.60795176847216625</v>
          </cell>
          <cell r="T37">
            <v>0.68626621008264432</v>
          </cell>
        </row>
        <row r="38">
          <cell r="B38" t="str">
            <v>CPA_H53</v>
          </cell>
          <cell r="C38" t="str">
            <v>Postal and courier services</v>
          </cell>
          <cell r="D38">
            <v>1.5919934689405608</v>
          </cell>
          <cell r="E38">
            <v>2.3321944582408438</v>
          </cell>
          <cell r="F38">
            <v>1.2620682355971147</v>
          </cell>
          <cell r="G38">
            <v>1.588919661852471</v>
          </cell>
          <cell r="H38">
            <v>1.2411505651853081</v>
          </cell>
          <cell r="I38">
            <v>1.5689398851326124</v>
          </cell>
          <cell r="K38">
            <v>0.42735689840988295</v>
          </cell>
          <cell r="L38">
            <v>0.53803412474800461</v>
          </cell>
          <cell r="M38">
            <v>29.098900100266864</v>
          </cell>
          <cell r="N38">
            <v>36.783953745355376</v>
          </cell>
          <cell r="O38">
            <v>0.73959758593984481</v>
          </cell>
          <cell r="P38">
            <v>1.0321430825054181</v>
          </cell>
          <cell r="Q38">
            <v>1.3671533384702703</v>
          </cell>
          <cell r="R38">
            <v>1.9273182248618279</v>
          </cell>
          <cell r="S38">
            <v>0.22484152085393755</v>
          </cell>
          <cell r="T38">
            <v>0.4048785336420283</v>
          </cell>
        </row>
        <row r="39">
          <cell r="B39" t="str">
            <v>CPA_I</v>
          </cell>
          <cell r="C39" t="str">
            <v>Accommodation and food services</v>
          </cell>
          <cell r="D39">
            <v>1.7473469850942585</v>
          </cell>
          <cell r="E39">
            <v>2.3129760359313329</v>
          </cell>
          <cell r="F39">
            <v>1.4269260799202566</v>
          </cell>
          <cell r="G39">
            <v>1.796472520618241</v>
          </cell>
          <cell r="H39">
            <v>1.271071005381885</v>
          </cell>
          <cell r="I39">
            <v>1.5686002482380546</v>
          </cell>
          <cell r="K39">
            <v>0.32656735171992046</v>
          </cell>
          <cell r="L39">
            <v>0.41114202182687354</v>
          </cell>
          <cell r="M39">
            <v>25.088176942732762</v>
          </cell>
          <cell r="N39">
            <v>30.960757041568574</v>
          </cell>
          <cell r="O39">
            <v>0.75111594876043886</v>
          </cell>
          <cell r="P39">
            <v>0.97466635458395423</v>
          </cell>
          <cell r="Q39">
            <v>1.5225768930943402</v>
          </cell>
          <cell r="R39">
            <v>1.9506302699230189</v>
          </cell>
          <cell r="S39">
            <v>0.2247720467738259</v>
          </cell>
          <cell r="T39">
            <v>0.36234841607202783</v>
          </cell>
        </row>
        <row r="40">
          <cell r="B40" t="str">
            <v>CPA_J58</v>
          </cell>
          <cell r="C40" t="str">
            <v>Publishing services</v>
          </cell>
          <cell r="D40">
            <v>2.1861837668213373</v>
          </cell>
          <cell r="E40">
            <v>2.5574448242033121</v>
          </cell>
          <cell r="F40">
            <v>2.1356245327155192</v>
          </cell>
          <cell r="G40">
            <v>2.6887102572237005</v>
          </cell>
          <cell r="H40">
            <v>4.0842585800364759</v>
          </cell>
          <cell r="I40">
            <v>6.2684666423471995</v>
          </cell>
          <cell r="K40">
            <v>0.21434850301013109</v>
          </cell>
          <cell r="L40">
            <v>0.26986064724171011</v>
          </cell>
          <cell r="M40">
            <v>7.2076860858317815</v>
          </cell>
          <cell r="N40">
            <v>11.06226232060534</v>
          </cell>
          <cell r="O40">
            <v>0.48176901925917259</v>
          </cell>
          <cell r="P40">
            <v>0.62850045025866297</v>
          </cell>
          <cell r="Q40">
            <v>1.6922848806484334</v>
          </cell>
          <cell r="R40">
            <v>1.9732456075809599</v>
          </cell>
          <cell r="S40">
            <v>0.49390126232779186</v>
          </cell>
          <cell r="T40">
            <v>0.58420204914352336</v>
          </cell>
        </row>
        <row r="41">
          <cell r="B41" t="str">
            <v>CPA_J59_60</v>
          </cell>
          <cell r="C41" t="str">
            <v>Motion picture, video and television programme production services, sound recording and music publishing; programming and broadcasting services</v>
          </cell>
          <cell r="D41">
            <v>1.4916153740704323</v>
          </cell>
          <cell r="E41">
            <v>1.9863209894196074</v>
          </cell>
          <cell r="F41">
            <v>1.3088289300612199</v>
          </cell>
          <cell r="G41">
            <v>1.647790477819675</v>
          </cell>
          <cell r="H41">
            <v>1.3132598324921487</v>
          </cell>
          <cell r="I41">
            <v>1.7487088729684428</v>
          </cell>
          <cell r="K41">
            <v>0.28561952828707987</v>
          </cell>
          <cell r="L41">
            <v>0.35958949881157004</v>
          </cell>
          <cell r="M41">
            <v>15.490213563227309</v>
          </cell>
          <cell r="N41">
            <v>20.626439057979532</v>
          </cell>
          <cell r="O41">
            <v>0.55129005973877865</v>
          </cell>
          <cell r="P41">
            <v>0.74680979287627447</v>
          </cell>
          <cell r="Q41">
            <v>1.0658509359558277</v>
          </cell>
          <cell r="R41">
            <v>1.4402312986209695</v>
          </cell>
          <cell r="S41">
            <v>0.42576604935855089</v>
          </cell>
          <cell r="T41">
            <v>0.54609191015097414</v>
          </cell>
        </row>
        <row r="42">
          <cell r="B42" t="str">
            <v>CPA_J61</v>
          </cell>
          <cell r="C42" t="str">
            <v>Telecommunications services</v>
          </cell>
          <cell r="D42">
            <v>1.596558953595212</v>
          </cell>
          <cell r="E42">
            <v>1.9317970482679012</v>
          </cell>
          <cell r="F42">
            <v>1.6323182070371918</v>
          </cell>
          <cell r="G42">
            <v>2.0550572626796679</v>
          </cell>
          <cell r="H42">
            <v>1.7409142593024343</v>
          </cell>
          <cell r="I42">
            <v>2.5272261792085233</v>
          </cell>
          <cell r="K42">
            <v>0.19355055510475619</v>
          </cell>
          <cell r="L42">
            <v>0.24367643039752462</v>
          </cell>
          <cell r="M42">
            <v>7.706073182222684</v>
          </cell>
          <cell r="N42">
            <v>11.186645052131011</v>
          </cell>
          <cell r="O42">
            <v>0.6324998271217066</v>
          </cell>
          <cell r="P42">
            <v>0.76499410406995416</v>
          </cell>
          <cell r="Q42">
            <v>1.2497758400305545</v>
          </cell>
          <cell r="R42">
            <v>1.5034753242665417</v>
          </cell>
          <cell r="S42">
            <v>0.34678406572524034</v>
          </cell>
          <cell r="T42">
            <v>0.42832308824761844</v>
          </cell>
        </row>
        <row r="43">
          <cell r="B43" t="str">
            <v>CPA_J62_63</v>
          </cell>
          <cell r="C43" t="str">
            <v>Computer programming, consultancy and related services; Information services</v>
          </cell>
          <cell r="D43">
            <v>1.8848578360533579</v>
          </cell>
          <cell r="E43">
            <v>2.1063714666433757</v>
          </cell>
          <cell r="F43">
            <v>2.2403444424891727</v>
          </cell>
          <cell r="G43">
            <v>2.8205506117573473</v>
          </cell>
          <cell r="H43">
            <v>2.5571556856226096</v>
          </cell>
          <cell r="I43">
            <v>3.6636219133137726</v>
          </cell>
          <cell r="K43">
            <v>0.12789145042071753</v>
          </cell>
          <cell r="L43">
            <v>0.16101287903832343</v>
          </cell>
          <cell r="M43">
            <v>5.3151644307323593</v>
          </cell>
          <cell r="N43">
            <v>7.6150048238286363</v>
          </cell>
          <cell r="O43">
            <v>0.30437772112115546</v>
          </cell>
          <cell r="P43">
            <v>0.39192531426644239</v>
          </cell>
          <cell r="Q43">
            <v>1.2033405526964829</v>
          </cell>
          <cell r="R43">
            <v>1.370976315830138</v>
          </cell>
          <cell r="S43">
            <v>0.68151614030260754</v>
          </cell>
          <cell r="T43">
            <v>0.73539428005080076</v>
          </cell>
        </row>
        <row r="44">
          <cell r="B44" t="str">
            <v>CPA_K64</v>
          </cell>
          <cell r="C44" t="str">
            <v>Financial services, except insurance and pension funding</v>
          </cell>
          <cell r="D44">
            <v>1.6658638951967151</v>
          </cell>
          <cell r="E44">
            <v>2.0563090897013074</v>
          </cell>
          <cell r="F44">
            <v>1.9205091915593877</v>
          </cell>
          <cell r="G44">
            <v>2.4178841754886164</v>
          </cell>
          <cell r="H44">
            <v>2.5850423075382341</v>
          </cell>
          <cell r="I44">
            <v>3.9466594059997231</v>
          </cell>
          <cell r="K44">
            <v>0.22542451271276959</v>
          </cell>
          <cell r="L44">
            <v>0.28380513066582919</v>
          </cell>
          <cell r="M44">
            <v>7.6960872582107749</v>
          </cell>
          <cell r="N44">
            <v>11.749840642235961</v>
          </cell>
          <cell r="O44">
            <v>0.6701604892971802</v>
          </cell>
          <cell r="P44">
            <v>0.82447395950202795</v>
          </cell>
          <cell r="Q44">
            <v>1.3692288829870707</v>
          </cell>
          <cell r="R44">
            <v>1.6647076667003249</v>
          </cell>
          <cell r="S44">
            <v>0.29663539911301556</v>
          </cell>
          <cell r="T44">
            <v>0.39160228985241041</v>
          </cell>
        </row>
        <row r="45">
          <cell r="B45" t="str">
            <v>CPA_K65</v>
          </cell>
          <cell r="C45" t="str">
            <v>Insurance, reinsurance and pension funding services, except compulsory social security</v>
          </cell>
          <cell r="D45">
            <v>1.8345212644326547</v>
          </cell>
          <cell r="E45">
            <v>2.2568678619088933</v>
          </cell>
          <cell r="F45">
            <v>1.968312592590598</v>
          </cell>
          <cell r="G45">
            <v>2.4780677389914012</v>
          </cell>
          <cell r="H45">
            <v>2.4238733782831816</v>
          </cell>
          <cell r="I45">
            <v>3.4181380490535265</v>
          </cell>
          <cell r="K45">
            <v>0.24384286776222028</v>
          </cell>
          <cell r="L45">
            <v>0.30699348582097308</v>
          </cell>
          <cell r="M45">
            <v>10.689912806933382</v>
          </cell>
          <cell r="N45">
            <v>15.074878924708687</v>
          </cell>
          <cell r="O45">
            <v>0.52053645473597743</v>
          </cell>
          <cell r="P45">
            <v>0.68745813799158173</v>
          </cell>
          <cell r="Q45">
            <v>1.4004839927811115</v>
          </cell>
          <cell r="R45">
            <v>1.7201049298144204</v>
          </cell>
          <cell r="S45">
            <v>0.43403827653737298</v>
          </cell>
          <cell r="T45">
            <v>0.5367644561426117</v>
          </cell>
        </row>
        <row r="46">
          <cell r="B46" t="str">
            <v>CPA_K66</v>
          </cell>
          <cell r="C46" t="str">
            <v>Services auxiliary to financial services and insurance services</v>
          </cell>
          <cell r="D46">
            <v>2.017597415047828</v>
          </cell>
          <cell r="E46">
            <v>2.3133548211156296</v>
          </cell>
          <cell r="F46">
            <v>2.1607803366079033</v>
          </cell>
          <cell r="G46">
            <v>2.7203809310327154</v>
          </cell>
          <cell r="H46">
            <v>2.3744667524505325</v>
          </cell>
          <cell r="I46">
            <v>3.593016678756765</v>
          </cell>
          <cell r="K46">
            <v>0.17075628047777935</v>
          </cell>
          <cell r="L46">
            <v>0.21497887656412779</v>
          </cell>
          <cell r="M46">
            <v>5.9835046929206817</v>
          </cell>
          <cell r="N46">
            <v>9.0541727471634808</v>
          </cell>
          <cell r="O46">
            <v>0.35439668882969055</v>
          </cell>
          <cell r="P46">
            <v>0.47128723406233297</v>
          </cell>
          <cell r="Q46">
            <v>1.3840697624250542</v>
          </cell>
          <cell r="R46">
            <v>1.6078912868005408</v>
          </cell>
          <cell r="S46">
            <v>0.63352940412306191</v>
          </cell>
          <cell r="T46">
            <v>0.70546564937009471</v>
          </cell>
        </row>
        <row r="47">
          <cell r="B47" t="str">
            <v>CPA_L68A</v>
          </cell>
          <cell r="C47" t="str">
            <v>Imputed rents of owner-occupied dwellings</v>
          </cell>
          <cell r="D47">
            <v>1.5809501367348195</v>
          </cell>
          <cell r="E47">
            <v>1.7237924685254222</v>
          </cell>
          <cell r="F47">
            <v>1</v>
          </cell>
          <cell r="G47">
            <v>1</v>
          </cell>
          <cell r="H47">
            <v>1</v>
          </cell>
          <cell r="I47">
            <v>1</v>
          </cell>
          <cell r="K47">
            <v>8.2470378664818073E-2</v>
          </cell>
          <cell r="L47">
            <v>0.10382862232401424</v>
          </cell>
          <cell r="M47">
            <v>4.3170324813609255</v>
          </cell>
          <cell r="N47">
            <v>5.8000769496451738</v>
          </cell>
          <cell r="O47">
            <v>0.89573299777881976</v>
          </cell>
          <cell r="P47">
            <v>0.95218777356041995</v>
          </cell>
          <cell r="Q47">
            <v>1.493181731518284</v>
          </cell>
          <cell r="R47">
            <v>1.6012810987388366</v>
          </cell>
          <cell r="S47">
            <v>8.7768805244669748E-2</v>
          </cell>
          <cell r="T47">
            <v>0.12251194540120444</v>
          </cell>
        </row>
        <row r="48">
          <cell r="B48" t="str">
            <v>CPA_L68B</v>
          </cell>
          <cell r="C48" t="str">
            <v>Real estate services excluding imputed rents</v>
          </cell>
          <cell r="D48">
            <v>1.2716602503265413</v>
          </cell>
          <cell r="E48">
            <v>1.3790776989951603</v>
          </cell>
          <cell r="F48">
            <v>2.4601196739642739</v>
          </cell>
          <cell r="G48">
            <v>3.0972434058785385</v>
          </cell>
          <cell r="H48">
            <v>1.7961406171147787</v>
          </cell>
          <cell r="I48">
            <v>2.2273260617307789</v>
          </cell>
          <cell r="K48">
            <v>6.2017733509811053E-2</v>
          </cell>
          <cell r="L48">
            <v>7.8079135008610245E-2</v>
          </cell>
          <cell r="M48">
            <v>4.6456695730939019</v>
          </cell>
          <cell r="N48">
            <v>5.7609191706623042</v>
          </cell>
          <cell r="O48">
            <v>0.93504662332667621</v>
          </cell>
          <cell r="P48">
            <v>0.97750062070686616</v>
          </cell>
          <cell r="Q48">
            <v>1.2187161787601335</v>
          </cell>
          <cell r="R48">
            <v>1.3000069143842616</v>
          </cell>
          <cell r="S48">
            <v>5.294471979025115E-2</v>
          </cell>
          <cell r="T48">
            <v>7.9071564875796752E-2</v>
          </cell>
        </row>
        <row r="49">
          <cell r="B49" t="str">
            <v>CPA_M69_70</v>
          </cell>
          <cell r="C49" t="str">
            <v>Legal and accounting services; services of head offices; management consultancy services</v>
          </cell>
          <cell r="D49">
            <v>1.4093011643077238</v>
          </cell>
          <cell r="E49">
            <v>1.8832689335802753</v>
          </cell>
          <cell r="F49">
            <v>1.3128072553041261</v>
          </cell>
          <cell r="G49">
            <v>1.6527991128691955</v>
          </cell>
          <cell r="H49">
            <v>1.3960414492307238</v>
          </cell>
          <cell r="I49">
            <v>1.9394407295323213</v>
          </cell>
          <cell r="K49">
            <v>0.27364648082143783</v>
          </cell>
          <cell r="L49">
            <v>0.34451566207765477</v>
          </cell>
          <cell r="M49">
            <v>12.642277125116903</v>
          </cell>
          <cell r="N49">
            <v>17.563194261887748</v>
          </cell>
          <cell r="O49">
            <v>0.75881035214080128</v>
          </cell>
          <cell r="P49">
            <v>0.94613398237397561</v>
          </cell>
          <cell r="Q49">
            <v>1.1828814094678877</v>
          </cell>
          <cell r="R49">
            <v>1.5415679087642455</v>
          </cell>
          <cell r="S49">
            <v>0.22641963379418281</v>
          </cell>
          <cell r="T49">
            <v>0.34170148638712533</v>
          </cell>
        </row>
        <row r="50">
          <cell r="B50" t="str">
            <v>CPA_M71</v>
          </cell>
          <cell r="C50" t="str">
            <v>Architectural and engineering services; technical testing and analysis services</v>
          </cell>
          <cell r="D50">
            <v>1.4867467990207124</v>
          </cell>
          <cell r="E50">
            <v>2.1750841827501031</v>
          </cell>
          <cell r="F50">
            <v>1.2460447374356716</v>
          </cell>
          <cell r="G50">
            <v>1.5687463855095096</v>
          </cell>
          <cell r="H50">
            <v>1.2056401030622248</v>
          </cell>
          <cell r="I50">
            <v>1.5227310189783487</v>
          </cell>
          <cell r="K50">
            <v>0.39741331560262189</v>
          </cell>
          <cell r="L50">
            <v>0.50033572926762504</v>
          </cell>
          <cell r="M50">
            <v>27.172680604652754</v>
          </cell>
          <cell r="N50">
            <v>34.319266189307065</v>
          </cell>
          <cell r="O50">
            <v>0.78313008231351511</v>
          </cell>
          <cell r="P50">
            <v>1.0551778161568852</v>
          </cell>
          <cell r="Q50">
            <v>1.290430101939759</v>
          </cell>
          <cell r="R50">
            <v>1.8113459584834399</v>
          </cell>
          <cell r="S50">
            <v>0.19639649238844589</v>
          </cell>
          <cell r="T50">
            <v>0.36381886570107508</v>
          </cell>
        </row>
        <row r="51">
          <cell r="B51" t="str">
            <v>CPA_M72</v>
          </cell>
          <cell r="C51" t="str">
            <v>Scientific research and development services</v>
          </cell>
          <cell r="D51">
            <v>1.1323995024677733</v>
          </cell>
          <cell r="E51">
            <v>1.5684874942845255</v>
          </cell>
          <cell r="F51">
            <v>1.0835408349291109</v>
          </cell>
          <cell r="G51">
            <v>1.364157094267052</v>
          </cell>
          <cell r="H51">
            <v>1.1858038226519765</v>
          </cell>
          <cell r="I51">
            <v>1.8542780436532087</v>
          </cell>
          <cell r="K51">
            <v>0.25177649626323023</v>
          </cell>
          <cell r="L51">
            <v>0.31698177168344377</v>
          </cell>
          <cell r="M51">
            <v>8.0315534229287397</v>
          </cell>
          <cell r="N51">
            <v>12.559188024253341</v>
          </cell>
          <cell r="O51">
            <v>0.63552229915022385</v>
          </cell>
          <cell r="P51">
            <v>0.80787491682628731</v>
          </cell>
          <cell r="Q51">
            <v>0.77811464019160437</v>
          </cell>
          <cell r="R51">
            <v>1.1081347076109609</v>
          </cell>
          <cell r="S51">
            <v>0.3543316403416743</v>
          </cell>
          <cell r="T51">
            <v>0.4604001007927519</v>
          </cell>
        </row>
        <row r="52">
          <cell r="B52" t="str">
            <v>CPA_M73</v>
          </cell>
          <cell r="C52" t="str">
            <v>Advertising and market research services</v>
          </cell>
          <cell r="D52">
            <v>1.6275300490537699</v>
          </cell>
          <cell r="E52">
            <v>1.8985936121021125</v>
          </cell>
          <cell r="F52">
            <v>2.0057798516397698</v>
          </cell>
          <cell r="G52">
            <v>2.5252382983160198</v>
          </cell>
          <cell r="H52">
            <v>2.1975754442070206</v>
          </cell>
          <cell r="I52">
            <v>2.9142053222314215</v>
          </cell>
          <cell r="K52">
            <v>0.15649922825120383</v>
          </cell>
          <cell r="L52">
            <v>0.19702952171633253</v>
          </cell>
          <cell r="M52">
            <v>8.6301286044474015</v>
          </cell>
          <cell r="N52">
            <v>11.444415606717628</v>
          </cell>
          <cell r="O52">
            <v>0.31307844322705614</v>
          </cell>
          <cell r="P52">
            <v>0.42020937901217642</v>
          </cell>
          <cell r="Q52">
            <v>0.95809796979030615</v>
          </cell>
          <cell r="R52">
            <v>1.1632318350441226</v>
          </cell>
          <cell r="S52">
            <v>0.66945887030677498</v>
          </cell>
          <cell r="T52">
            <v>0.73538890130153522</v>
          </cell>
        </row>
        <row r="53">
          <cell r="B53" t="str">
            <v>CPA_M74_75</v>
          </cell>
          <cell r="C53" t="str">
            <v>Other professional, scientific and technical services and veterinary services</v>
          </cell>
          <cell r="D53">
            <v>1.5954659585539737</v>
          </cell>
          <cell r="E53">
            <v>2.2702106128010491</v>
          </cell>
          <cell r="F53">
            <v>1.2619537171555373</v>
          </cell>
          <cell r="G53">
            <v>1.5887754853346441</v>
          </cell>
          <cell r="H53">
            <v>1.1791246910180628</v>
          </cell>
          <cell r="I53">
            <v>1.4334615532949206</v>
          </cell>
          <cell r="K53">
            <v>0.38956551913050635</v>
          </cell>
          <cell r="L53">
            <v>0.49045550428053353</v>
          </cell>
          <cell r="M53">
            <v>32.477838596744967</v>
          </cell>
          <cell r="N53">
            <v>39.483299194044768</v>
          </cell>
          <cell r="O53">
            <v>0.77469053035931668</v>
          </cell>
          <cell r="P53">
            <v>1.0413660857625517</v>
          </cell>
          <cell r="Q53">
            <v>1.3916221235006347</v>
          </cell>
          <cell r="R53">
            <v>1.9022513553622677</v>
          </cell>
          <cell r="S53">
            <v>0.20395253400871718</v>
          </cell>
          <cell r="T53">
            <v>0.36806878581244895</v>
          </cell>
        </row>
        <row r="54">
          <cell r="B54" t="str">
            <v>CPA_N77</v>
          </cell>
          <cell r="C54" t="str">
            <v>Rental and leasing services</v>
          </cell>
          <cell r="D54">
            <v>1.2052942118677634</v>
          </cell>
          <cell r="E54">
            <v>1.3768065435157868</v>
          </cell>
          <cell r="F54">
            <v>1.4377773710454302</v>
          </cell>
          <cell r="G54">
            <v>1.8101340876706078</v>
          </cell>
          <cell r="H54">
            <v>1.3736506585799566</v>
          </cell>
          <cell r="I54">
            <v>1.7331471824774722</v>
          </cell>
          <cell r="K54">
            <v>9.9023075018361065E-2</v>
          </cell>
          <cell r="L54">
            <v>0.12466814902391134</v>
          </cell>
          <cell r="M54">
            <v>6.8041549719173045</v>
          </cell>
          <cell r="N54">
            <v>8.5848624940124427</v>
          </cell>
          <cell r="O54">
            <v>0.38044901508425111</v>
          </cell>
          <cell r="P54">
            <v>0.44823487453915595</v>
          </cell>
          <cell r="Q54">
            <v>0.59465758744151553</v>
          </cell>
          <cell r="R54">
            <v>0.72445366602172268</v>
          </cell>
          <cell r="S54">
            <v>0.61063701036370288</v>
          </cell>
          <cell r="T54">
            <v>0.65235347426011059</v>
          </cell>
        </row>
        <row r="55">
          <cell r="B55" t="str">
            <v>CPA_N78</v>
          </cell>
          <cell r="C55" t="str">
            <v>Employment services</v>
          </cell>
          <cell r="D55">
            <v>1.5844403921273955</v>
          </cell>
          <cell r="E55">
            <v>2.4470868623470365</v>
          </cell>
          <cell r="F55">
            <v>1.2860688496094388</v>
          </cell>
          <cell r="G55">
            <v>1.6191359737959132</v>
          </cell>
          <cell r="H55">
            <v>1.3062533433653902</v>
          </cell>
          <cell r="I55">
            <v>1.7676930542916904</v>
          </cell>
          <cell r="K55">
            <v>0.49805110404647585</v>
          </cell>
          <cell r="L55">
            <v>0.62703677147247339</v>
          </cell>
          <cell r="M55">
            <v>25.353769647793001</v>
          </cell>
          <cell r="N55">
            <v>34.310099747609669</v>
          </cell>
          <cell r="O55">
            <v>0.84161568468089021</v>
          </cell>
          <cell r="P55">
            <v>1.1825546237513507</v>
          </cell>
          <cell r="Q55">
            <v>1.4445392979784997</v>
          </cell>
          <cell r="R55">
            <v>2.0973677445379386</v>
          </cell>
          <cell r="S55">
            <v>0.13990224011747773</v>
          </cell>
          <cell r="T55">
            <v>0.34972132417105206</v>
          </cell>
        </row>
        <row r="56">
          <cell r="B56" t="str">
            <v>CPA_N79</v>
          </cell>
          <cell r="C56" t="str">
            <v>Travel agency, tour operator and other reservation services and related services</v>
          </cell>
          <cell r="D56">
            <v>1.5172837811295603</v>
          </cell>
          <cell r="E56">
            <v>2.3023344274718629</v>
          </cell>
          <cell r="F56">
            <v>1.1980783761878788</v>
          </cell>
          <cell r="G56">
            <v>1.5083576582248253</v>
          </cell>
          <cell r="H56">
            <v>1.1990593293986458</v>
          </cell>
          <cell r="I56">
            <v>1.568583879094698</v>
          </cell>
          <cell r="K56">
            <v>0.45325096043531121</v>
          </cell>
          <cell r="L56">
            <v>0.5706342513631586</v>
          </cell>
          <cell r="M56">
            <v>26.447966964932817</v>
          </cell>
          <cell r="N56">
            <v>34.598667137537554</v>
          </cell>
          <cell r="O56">
            <v>0.86333996739361807</v>
          </cell>
          <cell r="P56">
            <v>1.1736111430379996</v>
          </cell>
          <cell r="Q56">
            <v>1.3976920507127184</v>
          </cell>
          <cell r="R56">
            <v>1.9917979928510297</v>
          </cell>
          <cell r="S56">
            <v>0.11959289646627931</v>
          </cell>
          <cell r="T56">
            <v>0.31053856568030724</v>
          </cell>
        </row>
        <row r="57">
          <cell r="B57" t="str">
            <v>CPA_N80-82</v>
          </cell>
          <cell r="C57" t="str">
            <v>Security and investigation services; services to buildings and landscape; office administrative, office support and other business support services</v>
          </cell>
          <cell r="D57">
            <v>1.5911976195582955</v>
          </cell>
          <cell r="E57">
            <v>2.3508655240860126</v>
          </cell>
          <cell r="F57">
            <v>1.260241113834365</v>
          </cell>
          <cell r="G57">
            <v>1.5866193506557007</v>
          </cell>
          <cell r="H57">
            <v>1.1651404911901599</v>
          </cell>
          <cell r="I57">
            <v>1.3863442674084441</v>
          </cell>
          <cell r="K57">
            <v>0.43859617076085494</v>
          </cell>
          <cell r="L57">
            <v>0.55218415270978494</v>
          </cell>
          <cell r="M57">
            <v>41.543853578513342</v>
          </cell>
          <cell r="N57">
            <v>49.431020284770064</v>
          </cell>
          <cell r="O57">
            <v>0.78798760768171605</v>
          </cell>
          <cell r="P57">
            <v>1.0882269042612467</v>
          </cell>
          <cell r="Q57">
            <v>1.4049799142822901</v>
          </cell>
          <cell r="R57">
            <v>1.9798768565808229</v>
          </cell>
          <cell r="S57">
            <v>0.18621964652083778</v>
          </cell>
          <cell r="T57">
            <v>0.37099154255875949</v>
          </cell>
        </row>
        <row r="58">
          <cell r="B58" t="str">
            <v>CPA_O</v>
          </cell>
          <cell r="C58" t="str">
            <v>Public administration and defence services; compulsory social security services</v>
          </cell>
          <cell r="D58">
            <v>1.2473044810883309</v>
          </cell>
          <cell r="E58">
            <v>2.0578343835775197</v>
          </cell>
          <cell r="F58">
            <v>1.1049050197607684</v>
          </cell>
          <cell r="G58">
            <v>1.3910541925229252</v>
          </cell>
          <cell r="H58">
            <v>1.1273233208067401</v>
          </cell>
          <cell r="I58">
            <v>1.5578963592211115</v>
          </cell>
          <cell r="K58">
            <v>0.4679614729016856</v>
          </cell>
          <cell r="L58">
            <v>0.5891545039410151</v>
          </cell>
          <cell r="M58">
            <v>22.032711282373405</v>
          </cell>
          <cell r="N58">
            <v>30.447946970542446</v>
          </cell>
          <cell r="O58">
            <v>0.90985116806866617</v>
          </cell>
          <cell r="P58">
            <v>1.2301923675975854</v>
          </cell>
          <cell r="Q58">
            <v>1.1729251055050411</v>
          </cell>
          <cell r="R58">
            <v>1.7863130870234332</v>
          </cell>
          <cell r="S58">
            <v>7.4379558693071765E-2</v>
          </cell>
          <cell r="T58">
            <v>0.27152247599384488</v>
          </cell>
        </row>
        <row r="59">
          <cell r="B59" t="str">
            <v>CPA_P</v>
          </cell>
          <cell r="C59" t="str">
            <v>Education services</v>
          </cell>
          <cell r="D59">
            <v>1.3055836728091141</v>
          </cell>
          <cell r="E59">
            <v>2.2560350553406372</v>
          </cell>
          <cell r="F59">
            <v>1.1002830922607585</v>
          </cell>
          <cell r="G59">
            <v>1.3852352745965517</v>
          </cell>
          <cell r="H59">
            <v>1.1329651536127665</v>
          </cell>
          <cell r="I59">
            <v>1.5607743391264532</v>
          </cell>
          <cell r="K59">
            <v>0.54874549048093646</v>
          </cell>
          <cell r="L59">
            <v>0.69086003005654828</v>
          </cell>
          <cell r="M59">
            <v>26.133260429595595</v>
          </cell>
          <cell r="N59">
            <v>36.001215170791063</v>
          </cell>
          <cell r="O59">
            <v>0.91320847115566028</v>
          </cell>
          <cell r="P59">
            <v>1.2888500545679755</v>
          </cell>
          <cell r="Q59">
            <v>1.2388365786680364</v>
          </cell>
          <cell r="R59">
            <v>1.9581135026556158</v>
          </cell>
          <cell r="S59">
            <v>6.6739572154037086E-2</v>
          </cell>
          <cell r="T59">
            <v>0.29791519902403674</v>
          </cell>
        </row>
        <row r="60">
          <cell r="B60" t="str">
            <v>CPA_Q86</v>
          </cell>
          <cell r="C60" t="str">
            <v>Human health services</v>
          </cell>
          <cell r="D60">
            <v>1.5265347940373768</v>
          </cell>
          <cell r="E60">
            <v>2.1522170621922463</v>
          </cell>
          <cell r="F60">
            <v>1.2490226688092969</v>
          </cell>
          <cell r="G60">
            <v>1.5724955438970996</v>
          </cell>
          <cell r="H60">
            <v>1.2601926282895073</v>
          </cell>
          <cell r="I60">
            <v>1.6625288411972989</v>
          </cell>
          <cell r="K60">
            <v>0.36123922741780168</v>
          </cell>
          <cell r="L60">
            <v>0.45479324721692022</v>
          </cell>
          <cell r="M60">
            <v>20.346930449178007</v>
          </cell>
          <cell r="N60">
            <v>26.843006332697499</v>
          </cell>
          <cell r="O60">
            <v>0.80081760439172156</v>
          </cell>
          <cell r="P60">
            <v>1.0481025073782337</v>
          </cell>
          <cell r="Q60">
            <v>1.3567645597998468</v>
          </cell>
          <cell r="R60">
            <v>1.8302646519700847</v>
          </cell>
          <cell r="S60">
            <v>0.16977134637605651</v>
          </cell>
          <cell r="T60">
            <v>0.32195429146988169</v>
          </cell>
        </row>
        <row r="61">
          <cell r="B61" t="str">
            <v>CPA_Q87_88</v>
          </cell>
          <cell r="C61" t="str">
            <v>Residential care services; social work services without accommodation</v>
          </cell>
          <cell r="D61">
            <v>1.5686134365795401</v>
          </cell>
          <cell r="E61">
            <v>2.522110103245923</v>
          </cell>
          <cell r="F61">
            <v>1.2133119200342655</v>
          </cell>
          <cell r="G61">
            <v>1.527536397261676</v>
          </cell>
          <cell r="H61">
            <v>1.1790665298931216</v>
          </cell>
          <cell r="I61">
            <v>1.4786316199751708</v>
          </cell>
          <cell r="K61">
            <v>0.55050369291711554</v>
          </cell>
          <cell r="L61">
            <v>0.69307357314523887</v>
          </cell>
          <cell r="M61">
            <v>38.963999693881306</v>
          </cell>
          <cell r="N61">
            <v>48.863571755614366</v>
          </cell>
          <cell r="O61">
            <v>0.83226839611074399</v>
          </cell>
          <cell r="P61">
            <v>1.209113550137384</v>
          </cell>
          <cell r="Q61">
            <v>1.4297617985477511</v>
          </cell>
          <cell r="R61">
            <v>2.1513433144854797</v>
          </cell>
          <cell r="S61">
            <v>0.13885340156039475</v>
          </cell>
          <cell r="T61">
            <v>0.37076972435846817</v>
          </cell>
        </row>
        <row r="62">
          <cell r="B62" t="str">
            <v>CPA_R90-92</v>
          </cell>
          <cell r="C62" t="str">
            <v>Creative, arts, entertainment, library, archive, museum, other cultural services; gambling and betting services</v>
          </cell>
          <cell r="D62">
            <v>1.3172599320201135</v>
          </cell>
          <cell r="E62">
            <v>1.5168516137326187</v>
          </cell>
          <cell r="F62">
            <v>1.5396253263105411</v>
          </cell>
          <cell r="G62">
            <v>1.938358706653782</v>
          </cell>
          <cell r="H62">
            <v>1.2855852874837179</v>
          </cell>
          <cell r="I62">
            <v>1.5520560994533719</v>
          </cell>
          <cell r="K62">
            <v>0.1152347582319507</v>
          </cell>
          <cell r="L62">
            <v>0.14507834673212724</v>
          </cell>
          <cell r="M62">
            <v>9.9974888397033865</v>
          </cell>
          <cell r="N62">
            <v>12.069727060465583</v>
          </cell>
          <cell r="O62">
            <v>0.61607855787299559</v>
          </cell>
          <cell r="P62">
            <v>0.69496206178743791</v>
          </cell>
          <cell r="Q62">
            <v>0.9484388989946031</v>
          </cell>
          <cell r="R62">
            <v>1.099484700509777</v>
          </cell>
          <cell r="S62">
            <v>0.36882169525964348</v>
          </cell>
          <cell r="T62">
            <v>0.41736782080162571</v>
          </cell>
        </row>
        <row r="63">
          <cell r="B63" t="str">
            <v>CPA_R93</v>
          </cell>
          <cell r="C63" t="str">
            <v>Sporting services and amusement and recreation services</v>
          </cell>
          <cell r="D63">
            <v>1.7422126741259063</v>
          </cell>
          <cell r="E63">
            <v>2.3600662950975919</v>
          </cell>
          <cell r="F63">
            <v>1.4497836189612499</v>
          </cell>
          <cell r="G63">
            <v>1.8252497231334528</v>
          </cell>
          <cell r="H63">
            <v>1.4372968364838645</v>
          </cell>
          <cell r="I63">
            <v>1.8336033961421974</v>
          </cell>
          <cell r="K63">
            <v>0.35671933832374081</v>
          </cell>
          <cell r="L63">
            <v>0.44910279368328221</v>
          </cell>
          <cell r="M63">
            <v>23.264731640736084</v>
          </cell>
          <cell r="N63">
            <v>29.679527474051746</v>
          </cell>
          <cell r="O63">
            <v>0.7505435976667364</v>
          </cell>
          <cell r="P63">
            <v>0.99473442821785973</v>
          </cell>
          <cell r="Q63">
            <v>1.5195261031043745</v>
          </cell>
          <cell r="R63">
            <v>1.9871016783888482</v>
          </cell>
          <cell r="S63">
            <v>0.22268869922659551</v>
          </cell>
          <cell r="T63">
            <v>0.37296750439976922</v>
          </cell>
        </row>
        <row r="64">
          <cell r="B64" t="str">
            <v>CPA_S94</v>
          </cell>
          <cell r="C64" t="str">
            <v>Services furnished by membership organisations</v>
          </cell>
          <cell r="D64">
            <v>1.5877006395180564</v>
          </cell>
          <cell r="E64">
            <v>2.6664929386223517</v>
          </cell>
          <cell r="F64">
            <v>1.2203986628887629</v>
          </cell>
          <cell r="G64">
            <v>1.5364584703654933</v>
          </cell>
          <cell r="H64">
            <v>1.2419885641221562</v>
          </cell>
          <cell r="I64">
            <v>1.6655796929376339</v>
          </cell>
          <cell r="K64">
            <v>0.62284344068425712</v>
          </cell>
          <cell r="L64">
            <v>0.7841479257980315</v>
          </cell>
          <cell r="M64">
            <v>32.840202062389999</v>
          </cell>
          <cell r="N64">
            <v>44.040641956913824</v>
          </cell>
          <cell r="O64">
            <v>0.85505819472038591</v>
          </cell>
          <cell r="P64">
            <v>1.2814232406938013</v>
          </cell>
          <cell r="Q64">
            <v>1.4785076925959295</v>
          </cell>
          <cell r="R64">
            <v>2.2949096893550744</v>
          </cell>
          <cell r="S64">
            <v>0.1091939558015935</v>
          </cell>
          <cell r="T64">
            <v>0.37158558423366833</v>
          </cell>
        </row>
        <row r="65">
          <cell r="B65" t="str">
            <v>CPA_S95</v>
          </cell>
          <cell r="C65" t="str">
            <v>Repair services of computers and personal and household goods</v>
          </cell>
          <cell r="D65">
            <v>1.4046451151588826</v>
          </cell>
          <cell r="E65">
            <v>1.8690484754001446</v>
          </cell>
          <cell r="F65">
            <v>1.2112639413475934</v>
          </cell>
          <cell r="G65">
            <v>1.5249580314407749</v>
          </cell>
          <cell r="H65">
            <v>1.0712087064558602</v>
          </cell>
          <cell r="I65">
            <v>1.2006924051850729</v>
          </cell>
          <cell r="K65">
            <v>0.268124445269176</v>
          </cell>
          <cell r="L65">
            <v>0.33756352540630746</v>
          </cell>
          <cell r="M65">
            <v>39.888857085892958</v>
          </cell>
          <cell r="N65">
            <v>44.710472820002195</v>
          </cell>
          <cell r="O65">
            <v>0.58218846584329276</v>
          </cell>
          <cell r="P65">
            <v>0.76573200819511988</v>
          </cell>
          <cell r="Q65">
            <v>1.0032927786484238</v>
          </cell>
          <cell r="R65">
            <v>1.3547411815684449</v>
          </cell>
          <cell r="S65">
            <v>0.40122362937414885</v>
          </cell>
          <cell r="T65">
            <v>0.5141791575552519</v>
          </cell>
        </row>
        <row r="66">
          <cell r="B66" t="str">
            <v>CPA_S96</v>
          </cell>
          <cell r="C66" t="str">
            <v>Other personal services</v>
          </cell>
          <cell r="D66">
            <v>1.3691375383964204</v>
          </cell>
          <cell r="E66">
            <v>1.6977678408987227</v>
          </cell>
          <cell r="F66">
            <v>1.3428382706570452</v>
          </cell>
          <cell r="G66">
            <v>1.6906075842448105</v>
          </cell>
          <cell r="H66">
            <v>1.1236456022838262</v>
          </cell>
          <cell r="I66">
            <v>1.2609985017520811</v>
          </cell>
          <cell r="K66">
            <v>0.18973552971558036</v>
          </cell>
          <cell r="L66">
            <v>0.23887338672654609</v>
          </cell>
          <cell r="M66">
            <v>27.912348157460862</v>
          </cell>
          <cell r="N66">
            <v>31.324315367230838</v>
          </cell>
          <cell r="O66">
            <v>0.88847837990129019</v>
          </cell>
          <cell r="P66">
            <v>1.0183610961118046</v>
          </cell>
          <cell r="Q66">
            <v>1.2756867111277483</v>
          </cell>
          <cell r="R66">
            <v>1.5243855898472225</v>
          </cell>
          <cell r="S66">
            <v>9.3450686066308325E-2</v>
          </cell>
          <cell r="T66">
            <v>0.17338251381229786</v>
          </cell>
        </row>
        <row r="67">
          <cell r="B67" t="str">
            <v>CPA_T</v>
          </cell>
          <cell r="C67" t="str">
            <v>Services of households as employers; undifferentiated goods and services produced by households for own use</v>
          </cell>
          <cell r="D67">
            <v>1</v>
          </cell>
          <cell r="E67">
            <v>2.4602805306640558</v>
          </cell>
          <cell r="F67">
            <v>1</v>
          </cell>
          <cell r="G67">
            <v>1.2589807880718225</v>
          </cell>
          <cell r="H67">
            <v>1</v>
          </cell>
          <cell r="I67">
            <v>1.1199068548604343</v>
          </cell>
          <cell r="K67">
            <v>0.84309662836692401</v>
          </cell>
          <cell r="L67">
            <v>1.0614424576020864</v>
          </cell>
          <cell r="M67">
            <v>126.44146687284297</v>
          </cell>
          <cell r="N67">
            <v>141.60266548950537</v>
          </cell>
          <cell r="O67">
            <v>1</v>
          </cell>
          <cell r="P67">
            <v>1.5771385058158178</v>
          </cell>
          <cell r="Q67">
            <v>1</v>
          </cell>
          <cell r="R67">
            <v>2.1051023835195011</v>
          </cell>
          <cell r="S67">
            <v>0</v>
          </cell>
          <cell r="T67">
            <v>0.35517994216934284</v>
          </cell>
        </row>
        <row r="68">
          <cell r="B68" t="str">
            <v>CPA_U</v>
          </cell>
          <cell r="C68" t="str">
            <v>Services provided by extraterritorial organisations and bodies</v>
          </cell>
          <cell r="D68">
            <v>1</v>
          </cell>
          <cell r="E68">
            <v>1</v>
          </cell>
          <cell r="F68">
            <v>1</v>
          </cell>
          <cell r="G68">
            <v>1</v>
          </cell>
          <cell r="H68">
            <v>1</v>
          </cell>
          <cell r="I68">
            <v>1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EMPL"/>
      <sheetName val="USE_Data"/>
      <sheetName val="Sets"/>
      <sheetName val="Dimensions"/>
      <sheetName val="unit"/>
      <sheetName val="stk_flow"/>
      <sheetName val="induse"/>
      <sheetName val="prod_na"/>
      <sheetName val="SIOT_Eurostat"/>
      <sheetName val="ID_TypeI"/>
      <sheetName val="TypeI"/>
      <sheetName val="INVERSE_TypeI"/>
      <sheetName val="ID_TypeII"/>
      <sheetName val="TypeII"/>
      <sheetName val="INVERSE_TypeII"/>
      <sheetName val="Output"/>
      <sheetName val="Import"/>
      <sheetName val="Income"/>
      <sheetName val="VA"/>
      <sheetName val="Employment"/>
      <sheetName val="Multiplie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3">
          <cell r="D3" t="str">
            <v>A01</v>
          </cell>
        </row>
      </sheetData>
      <sheetData sheetId="10"/>
      <sheetData sheetId="11"/>
      <sheetData sheetId="12">
        <row r="4">
          <cell r="C4">
            <v>1.1793835486477235</v>
          </cell>
        </row>
      </sheetData>
      <sheetData sheetId="13"/>
      <sheetData sheetId="14"/>
      <sheetData sheetId="15">
        <row r="4">
          <cell r="C4">
            <v>1.1902863267734034</v>
          </cell>
        </row>
      </sheetData>
      <sheetData sheetId="16"/>
      <sheetData sheetId="17"/>
      <sheetData sheetId="18"/>
      <sheetData sheetId="19"/>
      <sheetData sheetId="20"/>
      <sheetData sheetId="21">
        <row r="4">
          <cell r="B4" t="str">
            <v>A01</v>
          </cell>
          <cell r="C4" t="str">
            <v>Crop and animal production, hunting and related service activities</v>
          </cell>
          <cell r="D4">
            <v>2.1743584273923808</v>
          </cell>
          <cell r="E4">
            <v>2.7017511933683256</v>
          </cell>
          <cell r="F4">
            <v>2.8355402598445814</v>
          </cell>
          <cell r="G4">
            <v>3.8636715445756344</v>
          </cell>
          <cell r="H4">
            <v>1.7596507240193633</v>
          </cell>
          <cell r="I4">
            <v>2.2074812303224887</v>
          </cell>
          <cell r="K4">
            <v>0.2893437915377714</v>
          </cell>
          <cell r="L4">
            <v>0.39425621628288443</v>
          </cell>
          <cell r="M4">
            <v>10.240044222728727</v>
          </cell>
          <cell r="N4">
            <v>12.846131968571941</v>
          </cell>
          <cell r="O4">
            <v>0.55569351730501004</v>
          </cell>
          <cell r="P4">
            <v>0.79475910515112735</v>
          </cell>
          <cell r="Q4">
            <v>1.7552687471325172</v>
          </cell>
          <cell r="R4">
            <v>2.2032383568952998</v>
          </cell>
          <cell r="S4">
            <v>0.4190907333491713</v>
          </cell>
          <cell r="T4">
            <v>0.49851395335667853</v>
          </cell>
        </row>
        <row r="5">
          <cell r="B5" t="str">
            <v>A02</v>
          </cell>
          <cell r="C5" t="str">
            <v>Forestry and logging</v>
          </cell>
          <cell r="D5">
            <v>1.9995331371675567</v>
          </cell>
          <cell r="E5">
            <v>2.7520156819549126</v>
          </cell>
          <cell r="F5">
            <v>2.0945711165647749</v>
          </cell>
          <cell r="G5">
            <v>2.8540362962805905</v>
          </cell>
          <cell r="H5">
            <v>1.770899992993203</v>
          </cell>
          <cell r="I5">
            <v>2.2183301417414305</v>
          </cell>
          <cell r="K5">
            <v>0.41283492421793139</v>
          </cell>
          <cell r="L5">
            <v>0.56252368266331232</v>
          </cell>
          <cell r="M5">
            <v>14.717027033476059</v>
          </cell>
          <cell r="N5">
            <v>18.435385845816487</v>
          </cell>
          <cell r="O5">
            <v>0.75888779522743721</v>
          </cell>
          <cell r="P5">
            <v>1.0999859170051194</v>
          </cell>
          <cell r="Q5">
            <v>1.7831453542856275</v>
          </cell>
          <cell r="R5">
            <v>2.4223071587102893</v>
          </cell>
          <cell r="S5">
            <v>0.21638784260822561</v>
          </cell>
          <cell r="T5">
            <v>0.32970867399251724</v>
          </cell>
        </row>
        <row r="6">
          <cell r="B6" t="str">
            <v>A03</v>
          </cell>
          <cell r="C6" t="str">
            <v>Fishing and aquaculture</v>
          </cell>
          <cell r="D6">
            <v>1.4214298152982829</v>
          </cell>
          <cell r="E6">
            <v>1.6700572839440766</v>
          </cell>
          <cell r="F6">
            <v>1.7603145945817662</v>
          </cell>
          <cell r="G6">
            <v>2.3985825575827131</v>
          </cell>
          <cell r="H6">
            <v>1.737966699930696</v>
          </cell>
          <cell r="I6">
            <v>2.4994634840464607</v>
          </cell>
          <cell r="K6">
            <v>0.13640462876901396</v>
          </cell>
          <cell r="L6">
            <v>0.18586323396167506</v>
          </cell>
          <cell r="M6">
            <v>2.8039957518302359</v>
          </cell>
          <cell r="N6">
            <v>4.0325772590467643</v>
          </cell>
          <cell r="O6">
            <v>0.38982601751321933</v>
          </cell>
          <cell r="P6">
            <v>0.50252811693718025</v>
          </cell>
          <cell r="Q6">
            <v>0.82359880240727867</v>
          </cell>
          <cell r="R6">
            <v>1.0347840087486273</v>
          </cell>
          <cell r="S6">
            <v>0.59783915271918131</v>
          </cell>
          <cell r="T6">
            <v>0.63528144509803652</v>
          </cell>
        </row>
        <row r="7">
          <cell r="B7" t="str">
            <v>B</v>
          </cell>
          <cell r="C7" t="str">
            <v>Mining and quarrying</v>
          </cell>
          <cell r="D7">
            <v>1.2076839400073371</v>
          </cell>
          <cell r="E7">
            <v>1.3956518395977529</v>
          </cell>
          <cell r="F7">
            <v>1.4498071320492301</v>
          </cell>
          <cell r="G7">
            <v>1.9754889890113734</v>
          </cell>
          <cell r="H7">
            <v>1.9151672165537361</v>
          </cell>
          <cell r="I7">
            <v>3.4261278714940211</v>
          </cell>
          <cell r="K7">
            <v>0.1031249350836994</v>
          </cell>
          <cell r="L7">
            <v>0.14051674132848946</v>
          </cell>
          <cell r="M7">
            <v>1.1773134283538234</v>
          </cell>
          <cell r="N7">
            <v>2.1061483903351044</v>
          </cell>
          <cell r="O7">
            <v>0.56303357735497095</v>
          </cell>
          <cell r="P7">
            <v>0.64823887274545033</v>
          </cell>
          <cell r="Q7">
            <v>0.77344640695273914</v>
          </cell>
          <cell r="R7">
            <v>0.9331071229499116</v>
          </cell>
          <cell r="S7">
            <v>0.43423753559630984</v>
          </cell>
          <cell r="T7">
            <v>0.46254474192647699</v>
          </cell>
        </row>
        <row r="8">
          <cell r="B8" t="str">
            <v>C10-12</v>
          </cell>
          <cell r="C8" t="str">
            <v>Manufacture of food products; beverages and tobacco products</v>
          </cell>
          <cell r="D8">
            <v>1.9877120988097396</v>
          </cell>
          <cell r="E8">
            <v>2.3994857483206484</v>
          </cell>
          <cell r="F8">
            <v>2.7002765843718972</v>
          </cell>
          <cell r="G8">
            <v>3.6793629592455273</v>
          </cell>
          <cell r="H8">
            <v>3.3109711755217881</v>
          </cell>
          <cell r="I8">
            <v>4.5437105685157864</v>
          </cell>
          <cell r="K8">
            <v>0.22591161026707368</v>
          </cell>
          <cell r="L8">
            <v>0.30782432277156074</v>
          </cell>
          <cell r="M8">
            <v>5.4650928231209788</v>
          </cell>
          <cell r="N8">
            <v>7.4998538803108827</v>
          </cell>
          <cell r="O8">
            <v>0.40730243047335196</v>
          </cell>
          <cell r="P8">
            <v>0.59395821328011988</v>
          </cell>
          <cell r="Q8">
            <v>1.4095817841053657</v>
          </cell>
          <cell r="R8">
            <v>1.7593440352819634</v>
          </cell>
          <cell r="S8">
            <v>0.57813029157390838</v>
          </cell>
          <cell r="T8">
            <v>0.64014173971707578</v>
          </cell>
        </row>
        <row r="9">
          <cell r="B9" t="str">
            <v>C13-15</v>
          </cell>
          <cell r="C9" t="str">
            <v>Manufacture of textiles, wearing apparel, leather and related products</v>
          </cell>
          <cell r="D9">
            <v>1.1605445075621379</v>
          </cell>
          <cell r="E9">
            <v>1.2558982906258631</v>
          </cell>
          <cell r="F9">
            <v>1.6179524769411935</v>
          </cell>
          <cell r="G9">
            <v>2.2046017241088256</v>
          </cell>
          <cell r="H9">
            <v>1.5814854224180748</v>
          </cell>
          <cell r="I9">
            <v>2.2698332556399738</v>
          </cell>
          <cell r="K9">
            <v>5.2313999942855911E-2</v>
          </cell>
          <cell r="L9">
            <v>7.1282399274846572E-2</v>
          </cell>
          <cell r="M9">
            <v>1.0825551663994388</v>
          </cell>
          <cell r="N9">
            <v>1.5537416171697924</v>
          </cell>
          <cell r="O9">
            <v>9.3909300994139452E-2</v>
          </cell>
          <cell r="P9">
            <v>0.13713289007636106</v>
          </cell>
          <cell r="Q9">
            <v>0.25646196336706112</v>
          </cell>
          <cell r="R9">
            <v>0.33745586344344192</v>
          </cell>
          <cell r="S9">
            <v>0.90408398701560533</v>
          </cell>
          <cell r="T9">
            <v>0.91844388153710887</v>
          </cell>
        </row>
        <row r="10">
          <cell r="B10" t="str">
            <v>C16</v>
          </cell>
          <cell r="C10" t="str">
            <v>Manufacture of wood and of products of wood and cork, except furniture; manufacture of articles of straw and plaiting materials</v>
          </cell>
          <cell r="D10">
            <v>1.5035958192006598</v>
          </cell>
          <cell r="E10">
            <v>1.9060581160798205</v>
          </cell>
          <cell r="F10">
            <v>1.7640191451018625</v>
          </cell>
          <cell r="G10">
            <v>2.4036303315934124</v>
          </cell>
          <cell r="H10">
            <v>1.7454266600101911</v>
          </cell>
          <cell r="I10">
            <v>2.4987676460462427</v>
          </cell>
          <cell r="K10">
            <v>0.2208031176053856</v>
          </cell>
          <cell r="L10">
            <v>0.30086355483179605</v>
          </cell>
          <cell r="M10">
            <v>4.6077623954370592</v>
          </cell>
          <cell r="N10">
            <v>6.5965118203932045</v>
          </cell>
          <cell r="O10">
            <v>0.36418758428075859</v>
          </cell>
          <cell r="P10">
            <v>0.54662255835794071</v>
          </cell>
          <cell r="Q10">
            <v>0.87441763117505078</v>
          </cell>
          <cell r="R10">
            <v>1.2162707806841475</v>
          </cell>
          <cell r="S10">
            <v>0.62917821566736065</v>
          </cell>
          <cell r="T10">
            <v>0.6897874117199625</v>
          </cell>
        </row>
        <row r="11">
          <cell r="B11" t="str">
            <v>C17</v>
          </cell>
          <cell r="C11" t="str">
            <v>Manufacture of paper and paper products</v>
          </cell>
          <cell r="D11">
            <v>1.5576873652884806</v>
          </cell>
          <cell r="E11">
            <v>1.9218129389267107</v>
          </cell>
          <cell r="F11">
            <v>1.8937154357732568</v>
          </cell>
          <cell r="G11">
            <v>2.5803528683178767</v>
          </cell>
          <cell r="H11">
            <v>1.9057645590401746</v>
          </cell>
          <cell r="I11">
            <v>2.8239498805945806</v>
          </cell>
          <cell r="K11">
            <v>0.19977041944704374</v>
          </cell>
          <cell r="L11">
            <v>0.27220466448527442</v>
          </cell>
          <cell r="M11">
            <v>3.7346073536521991</v>
          </cell>
          <cell r="N11">
            <v>5.533917576746922</v>
          </cell>
          <cell r="O11">
            <v>0.34034733539585588</v>
          </cell>
          <cell r="P11">
            <v>0.5054043857149696</v>
          </cell>
          <cell r="Q11">
            <v>0.90528867456054818</v>
          </cell>
          <cell r="R11">
            <v>1.2145784518397591</v>
          </cell>
          <cell r="S11">
            <v>0.65239869011395246</v>
          </cell>
          <cell r="T11">
            <v>0.70723453051823315</v>
          </cell>
        </row>
        <row r="12">
          <cell r="B12" t="str">
            <v>C18</v>
          </cell>
          <cell r="C12" t="str">
            <v>Printing and reproduction of recorded media</v>
          </cell>
          <cell r="D12">
            <v>1.6188008419187974</v>
          </cell>
          <cell r="E12">
            <v>2.2089641411058567</v>
          </cell>
          <cell r="F12">
            <v>1.5584566610182564</v>
          </cell>
          <cell r="G12">
            <v>2.1235334725808603</v>
          </cell>
          <cell r="H12">
            <v>1.5346807464303964</v>
          </cell>
          <cell r="I12">
            <v>2.2220093422088425</v>
          </cell>
          <cell r="K12">
            <v>0.32378162468199628</v>
          </cell>
          <cell r="L12">
            <v>0.4411807751969164</v>
          </cell>
          <cell r="M12">
            <v>6.5114947663495961</v>
          </cell>
          <cell r="N12">
            <v>9.4277602923123602</v>
          </cell>
          <cell r="O12">
            <v>0.44545046641066005</v>
          </cell>
          <cell r="P12">
            <v>0.71296975212606839</v>
          </cell>
          <cell r="Q12">
            <v>1.0717140522189375</v>
          </cell>
          <cell r="R12">
            <v>1.5730012140629464</v>
          </cell>
          <cell r="S12">
            <v>0.5470867437370881</v>
          </cell>
          <cell r="T12">
            <v>0.63596295246731571</v>
          </cell>
        </row>
        <row r="13">
          <cell r="B13" t="str">
            <v>C19</v>
          </cell>
          <cell r="C13" t="str">
            <v>Manufacture of coke and refined petroleum products</v>
          </cell>
          <cell r="D13">
            <v>1.3876869048038609</v>
          </cell>
          <cell r="E13">
            <v>1.4616896245395936</v>
          </cell>
          <cell r="F13">
            <v>6.7827218364040318</v>
          </cell>
          <cell r="G13">
            <v>9.2420515854437078</v>
          </cell>
          <cell r="H13">
            <v>6.1124378527570107</v>
          </cell>
          <cell r="I13">
            <v>10.01036845737832</v>
          </cell>
          <cell r="K13">
            <v>4.0600153991152799E-2</v>
          </cell>
          <cell r="L13">
            <v>5.5321259903255281E-2</v>
          </cell>
          <cell r="M13">
            <v>0.57343328801067339</v>
          </cell>
          <cell r="N13">
            <v>0.93911441506495374</v>
          </cell>
          <cell r="O13">
            <v>0.2033529081800512</v>
          </cell>
          <cell r="P13">
            <v>0.23689812312644085</v>
          </cell>
          <cell r="Q13">
            <v>0.59231923581101609</v>
          </cell>
          <cell r="R13">
            <v>0.65517745386043125</v>
          </cell>
          <cell r="S13">
            <v>0.79536863457159845</v>
          </cell>
          <cell r="T13">
            <v>0.80651314520941275</v>
          </cell>
        </row>
        <row r="14">
          <cell r="B14" t="str">
            <v>C20</v>
          </cell>
          <cell r="C14" t="str">
            <v>Manufacture of chemicals and chemical products</v>
          </cell>
          <cell r="D14">
            <v>1.4132656673169051</v>
          </cell>
          <cell r="E14">
            <v>1.6521438242923372</v>
          </cell>
          <cell r="F14">
            <v>1.8485188495200175</v>
          </cell>
          <cell r="G14">
            <v>2.518768567544035</v>
          </cell>
          <cell r="H14">
            <v>2.2162615510802564</v>
          </cell>
          <cell r="I14">
            <v>3.4659406858060122</v>
          </cell>
          <cell r="K14">
            <v>0.13105585839222308</v>
          </cell>
          <cell r="L14">
            <v>0.17857506662512343</v>
          </cell>
          <cell r="M14">
            <v>2.0934076109702091</v>
          </cell>
          <cell r="N14">
            <v>3.2738133309676622</v>
          </cell>
          <cell r="O14">
            <v>0.33072260447445129</v>
          </cell>
          <cell r="P14">
            <v>0.43900536962624587</v>
          </cell>
          <cell r="Q14">
            <v>0.75065154016117541</v>
          </cell>
          <cell r="R14">
            <v>0.95355564060539266</v>
          </cell>
          <cell r="S14">
            <v>0.6626141192108268</v>
          </cell>
          <cell r="T14">
            <v>0.69858820463715821</v>
          </cell>
        </row>
        <row r="15">
          <cell r="B15" t="str">
            <v>C21</v>
          </cell>
          <cell r="C15" t="str">
            <v>Manufacture of basic pharmaceutical products and pharmaceutical preparations</v>
          </cell>
          <cell r="D15">
            <v>1.4004638651924066</v>
          </cell>
          <cell r="E15">
            <v>1.7885208432768351</v>
          </cell>
          <cell r="F15">
            <v>1.6858076164350257</v>
          </cell>
          <cell r="G15">
            <v>2.2970602849440369</v>
          </cell>
          <cell r="H15">
            <v>2.307194203331814</v>
          </cell>
          <cell r="I15">
            <v>3.695916267723486</v>
          </cell>
          <cell r="K15">
            <v>0.21289991940609881</v>
          </cell>
          <cell r="L15">
            <v>0.29009475622711695</v>
          </cell>
          <cell r="M15">
            <v>3.1858049241567956</v>
          </cell>
          <cell r="N15">
            <v>5.103371111101616</v>
          </cell>
          <cell r="O15">
            <v>0.64440036526513234</v>
          </cell>
          <cell r="P15">
            <v>0.82030545075083861</v>
          </cell>
          <cell r="Q15">
            <v>1.0511198341581551</v>
          </cell>
          <cell r="R15">
            <v>1.3807370459462578</v>
          </cell>
          <cell r="S15">
            <v>0.34934402055131708</v>
          </cell>
          <cell r="T15">
            <v>0.40778383378768918</v>
          </cell>
        </row>
        <row r="16">
          <cell r="B16" t="str">
            <v>C22</v>
          </cell>
          <cell r="C16" t="str">
            <v>Manufacture of rubber and plastic products</v>
          </cell>
          <cell r="D16">
            <v>1.4444136837019153</v>
          </cell>
          <cell r="E16">
            <v>1.7951213703280826</v>
          </cell>
          <cell r="F16">
            <v>1.5460069277020265</v>
          </cell>
          <cell r="G16">
            <v>2.1065696223288746</v>
          </cell>
          <cell r="H16">
            <v>1.5490587261752</v>
          </cell>
          <cell r="I16">
            <v>2.2992739360429018</v>
          </cell>
          <cell r="K16">
            <v>0.19240895650526316</v>
          </cell>
          <cell r="L16">
            <v>0.26217402753844965</v>
          </cell>
          <cell r="M16">
            <v>3.5783446543036423</v>
          </cell>
          <cell r="N16">
            <v>5.3113509893415509</v>
          </cell>
          <cell r="O16">
            <v>0.35744166990644149</v>
          </cell>
          <cell r="P16">
            <v>0.51641643155355299</v>
          </cell>
          <cell r="Q16">
            <v>0.80798716297276485</v>
          </cell>
          <cell r="R16">
            <v>1.1058797311956261</v>
          </cell>
          <cell r="S16">
            <v>0.63642467855642859</v>
          </cell>
          <cell r="T16">
            <v>0.68923983938194566</v>
          </cell>
        </row>
        <row r="17">
          <cell r="B17" t="str">
            <v>C23</v>
          </cell>
          <cell r="C17" t="str">
            <v>Manufacture of other non-metallic mineral products</v>
          </cell>
          <cell r="D17">
            <v>1.6675998257688192</v>
          </cell>
          <cell r="E17">
            <v>2.2243119472636907</v>
          </cell>
          <cell r="F17">
            <v>1.6555539769593026</v>
          </cell>
          <cell r="G17">
            <v>2.2558370557705589</v>
          </cell>
          <cell r="H17">
            <v>1.7252678370342356</v>
          </cell>
          <cell r="I17">
            <v>2.6081614036028196</v>
          </cell>
          <cell r="K17">
            <v>0.30542928614176101</v>
          </cell>
          <cell r="L17">
            <v>0.41617410920155756</v>
          </cell>
          <cell r="M17">
            <v>5.3756838201301615</v>
          </cell>
          <cell r="N17">
            <v>8.1266518488731485</v>
          </cell>
          <cell r="O17">
            <v>0.51901838975056713</v>
          </cell>
          <cell r="P17">
            <v>0.77137435511908092</v>
          </cell>
          <cell r="Q17">
            <v>1.2019921227540655</v>
          </cell>
          <cell r="R17">
            <v>1.6748657150847637</v>
          </cell>
          <cell r="S17">
            <v>0.46560772858629235</v>
          </cell>
          <cell r="T17">
            <v>0.54944632509133073</v>
          </cell>
        </row>
        <row r="18">
          <cell r="B18" t="str">
            <v>C24</v>
          </cell>
          <cell r="C18" t="str">
            <v>Manufacture of basic metals</v>
          </cell>
          <cell r="D18">
            <v>1.4789483709991109</v>
          </cell>
          <cell r="E18">
            <v>1.7787268896956363</v>
          </cell>
          <cell r="F18">
            <v>1.9044002308732593</v>
          </cell>
          <cell r="G18">
            <v>2.5949118359234915</v>
          </cell>
          <cell r="H18">
            <v>1.8690020720453526</v>
          </cell>
          <cell r="I18">
            <v>2.7556695652695229</v>
          </cell>
          <cell r="K18">
            <v>0.16446765829394261</v>
          </cell>
          <cell r="L18">
            <v>0.22410156552957006</v>
          </cell>
          <cell r="M18">
            <v>3.1225138331726461</v>
          </cell>
          <cell r="N18">
            <v>4.6038559645845805</v>
          </cell>
          <cell r="O18">
            <v>0.27533428450522801</v>
          </cell>
          <cell r="P18">
            <v>0.4112230042968294</v>
          </cell>
          <cell r="Q18">
            <v>0.76167307577634102</v>
          </cell>
          <cell r="R18">
            <v>1.0163061968568687</v>
          </cell>
          <cell r="S18">
            <v>0.71727888600012712</v>
          </cell>
          <cell r="T18">
            <v>0.76242431987785442</v>
          </cell>
        </row>
        <row r="19">
          <cell r="B19" t="str">
            <v>C25</v>
          </cell>
          <cell r="C19" t="str">
            <v>Manufacture of fabricated metal products, except machinery and equipment</v>
          </cell>
          <cell r="D19">
            <v>1.5665899229478806</v>
          </cell>
          <cell r="E19">
            <v>2.0688643008943437</v>
          </cell>
          <cell r="F19">
            <v>1.548797160337565</v>
          </cell>
          <cell r="G19">
            <v>2.1103715582736204</v>
          </cell>
          <cell r="H19">
            <v>1.5484094926249785</v>
          </cell>
          <cell r="I19">
            <v>2.2889637862033037</v>
          </cell>
          <cell r="K19">
            <v>0.27556307610395603</v>
          </cell>
          <cell r="L19">
            <v>0.3754787865141937</v>
          </cell>
          <cell r="M19">
            <v>5.1894915726525754</v>
          </cell>
          <cell r="N19">
            <v>7.671457928400816</v>
          </cell>
          <cell r="O19">
            <v>0.40743446938691213</v>
          </cell>
          <cell r="P19">
            <v>0.63511396590334923</v>
          </cell>
          <cell r="Q19">
            <v>0.98220434536121015</v>
          </cell>
          <cell r="R19">
            <v>1.4088382918207343</v>
          </cell>
          <cell r="S19">
            <v>0.58438568743598618</v>
          </cell>
          <cell r="T19">
            <v>0.66002617967890742</v>
          </cell>
        </row>
        <row r="20">
          <cell r="B20" t="str">
            <v>C26</v>
          </cell>
          <cell r="C20" t="str">
            <v>Manufacture of computer, electronic and optical products</v>
          </cell>
          <cell r="D20">
            <v>1.3094554721012863</v>
          </cell>
          <cell r="E20">
            <v>1.5713781000834612</v>
          </cell>
          <cell r="F20">
            <v>1.564902067157683</v>
          </cell>
          <cell r="G20">
            <v>2.13231590203418</v>
          </cell>
          <cell r="H20">
            <v>1.7035062978414952</v>
          </cell>
          <cell r="I20">
            <v>2.6468020958988405</v>
          </cell>
          <cell r="K20">
            <v>0.14369875955666001</v>
          </cell>
          <cell r="L20">
            <v>0.19580212496094657</v>
          </cell>
          <cell r="M20">
            <v>2.3373498888990265</v>
          </cell>
          <cell r="N20">
            <v>3.6316288308565423</v>
          </cell>
          <cell r="O20">
            <v>0.28876526132100278</v>
          </cell>
          <cell r="P20">
            <v>0.40749401732296547</v>
          </cell>
          <cell r="Q20">
            <v>0.60127539320088674</v>
          </cell>
          <cell r="R20">
            <v>0.82375356320022386</v>
          </cell>
          <cell r="S20">
            <v>0.70818102409311001</v>
          </cell>
          <cell r="T20">
            <v>0.74762551375856323</v>
          </cell>
        </row>
        <row r="21">
          <cell r="B21" t="str">
            <v>C27</v>
          </cell>
          <cell r="C21" t="str">
            <v>Manufacture of electrical equipment</v>
          </cell>
          <cell r="D21">
            <v>1.4070344782341673</v>
          </cell>
          <cell r="E21">
            <v>1.7209139358594461</v>
          </cell>
          <cell r="F21">
            <v>1.6499152311984713</v>
          </cell>
          <cell r="G21">
            <v>2.2481537716177105</v>
          </cell>
          <cell r="H21">
            <v>1.71207769029987</v>
          </cell>
          <cell r="I21">
            <v>2.5942766170734952</v>
          </cell>
          <cell r="K21">
            <v>0.17220386439517457</v>
          </cell>
          <cell r="L21">
            <v>0.23464282279880758</v>
          </cell>
          <cell r="M21">
            <v>3.0100568784393817</v>
          </cell>
          <cell r="N21">
            <v>4.56107816837961</v>
          </cell>
          <cell r="O21">
            <v>0.29787394743209317</v>
          </cell>
          <cell r="P21">
            <v>0.44015458131820623</v>
          </cell>
          <cell r="Q21">
            <v>0.7092426248504492</v>
          </cell>
          <cell r="R21">
            <v>0.97585314212736618</v>
          </cell>
          <cell r="S21">
            <v>0.69779000775156985</v>
          </cell>
          <cell r="T21">
            <v>0.745058986067337</v>
          </cell>
        </row>
        <row r="22">
          <cell r="B22" t="str">
            <v>C28</v>
          </cell>
          <cell r="C22" t="str">
            <v>Manufacture of machinery and equipment n.e.c.</v>
          </cell>
          <cell r="D22">
            <v>1.7497008540844059</v>
          </cell>
          <cell r="E22">
            <v>2.2004984164274495</v>
          </cell>
          <cell r="F22">
            <v>2.0975194290214638</v>
          </cell>
          <cell r="G22">
            <v>2.8580536298042052</v>
          </cell>
          <cell r="H22">
            <v>2.2949728324676686</v>
          </cell>
          <cell r="I22">
            <v>3.5294863381652299</v>
          </cell>
          <cell r="K22">
            <v>0.2473213216395731</v>
          </cell>
          <cell r="L22">
            <v>0.33699692658852698</v>
          </cell>
          <cell r="M22">
            <v>4.1411229786073118</v>
          </cell>
          <cell r="N22">
            <v>6.3687189542634899</v>
          </cell>
          <cell r="O22">
            <v>0.38827641322907652</v>
          </cell>
          <cell r="P22">
            <v>0.59262162081209402</v>
          </cell>
          <cell r="Q22">
            <v>1.1450014997337434</v>
          </cell>
          <cell r="R22">
            <v>1.5279108248382094</v>
          </cell>
          <cell r="S22">
            <v>0.6046989844478301</v>
          </cell>
          <cell r="T22">
            <v>0.67258727621566339</v>
          </cell>
        </row>
        <row r="23">
          <cell r="B23" t="str">
            <v>C29</v>
          </cell>
          <cell r="C23" t="str">
            <v>Manufacture of motor vehicles, trailers and semi-trailers</v>
          </cell>
          <cell r="D23">
            <v>1.1161386685869006</v>
          </cell>
          <cell r="E23">
            <v>1.2026405014842541</v>
          </cell>
          <cell r="F23">
            <v>1.6066821338726018</v>
          </cell>
          <cell r="G23">
            <v>2.1892448961955062</v>
          </cell>
          <cell r="H23">
            <v>1.5754731243096922</v>
          </cell>
          <cell r="I23">
            <v>2.3100079699498233</v>
          </cell>
          <cell r="K23">
            <v>4.745754951562807E-2</v>
          </cell>
          <cell r="L23">
            <v>6.466506091818687E-2</v>
          </cell>
          <cell r="M23">
            <v>0.9168087962258088</v>
          </cell>
          <cell r="N23">
            <v>1.3442537314812466</v>
          </cell>
          <cell r="O23">
            <v>8.1486446616361896E-2</v>
          </cell>
          <cell r="P23">
            <v>0.12069747275378902</v>
          </cell>
          <cell r="Q23">
            <v>0.19926187288092306</v>
          </cell>
          <cell r="R23">
            <v>0.27273688965534904</v>
          </cell>
          <cell r="S23">
            <v>0.91687681555003742</v>
          </cell>
          <cell r="T23">
            <v>0.92990364213637644</v>
          </cell>
        </row>
        <row r="24">
          <cell r="B24" t="str">
            <v>C30</v>
          </cell>
          <cell r="C24" t="str">
            <v>Manufacture of other transport equipment</v>
          </cell>
          <cell r="D24">
            <v>1.1986533406936504</v>
          </cell>
          <cell r="E24">
            <v>1.3320048520889589</v>
          </cell>
          <cell r="F24">
            <v>1.7638445794013975</v>
          </cell>
          <cell r="G24">
            <v>2.4033924705624479</v>
          </cell>
          <cell r="H24">
            <v>1.9625721326825518</v>
          </cell>
          <cell r="I24">
            <v>3.062712744819382</v>
          </cell>
          <cell r="K24">
            <v>7.3160715132316992E-2</v>
          </cell>
          <cell r="L24">
            <v>9.9687871563858665E-2</v>
          </cell>
          <cell r="M24">
            <v>1.1755205851482564</v>
          </cell>
          <cell r="N24">
            <v>1.8344711096096318</v>
          </cell>
          <cell r="O24">
            <v>0.11301725433675476</v>
          </cell>
          <cell r="P24">
            <v>0.17346510178284902</v>
          </cell>
          <cell r="Q24">
            <v>0.31358235556248187</v>
          </cell>
          <cell r="R24">
            <v>0.42685168418227981</v>
          </cell>
          <cell r="S24">
            <v>0.88507100759348278</v>
          </cell>
          <cell r="T24">
            <v>0.90515320649942299</v>
          </cell>
        </row>
        <row r="25">
          <cell r="B25" t="str">
            <v>C31_32</v>
          </cell>
          <cell r="C25" t="str">
            <v>Manufacture of furniture; other manufacturing</v>
          </cell>
          <cell r="D25">
            <v>1.5473388856485346</v>
          </cell>
          <cell r="E25">
            <v>1.9008620852209719</v>
          </cell>
          <cell r="F25">
            <v>1.8575455942768853</v>
          </cell>
          <cell r="G25">
            <v>2.5310682965766849</v>
          </cell>
          <cell r="H25">
            <v>1.9091441612386471</v>
          </cell>
          <cell r="I25">
            <v>2.8180220900818362</v>
          </cell>
          <cell r="K25">
            <v>0.19395363296568038</v>
          </cell>
          <cell r="L25">
            <v>0.26427878428276647</v>
          </cell>
          <cell r="M25">
            <v>3.6694920512605247</v>
          </cell>
          <cell r="N25">
            <v>5.4164111174940537</v>
          </cell>
          <cell r="O25">
            <v>0.44202821665559577</v>
          </cell>
          <cell r="P25">
            <v>0.60227924203063854</v>
          </cell>
          <cell r="Q25">
            <v>0.99534966165992567</v>
          </cell>
          <cell r="R25">
            <v>1.2956337382939582</v>
          </cell>
          <cell r="S25">
            <v>0.55198813050291573</v>
          </cell>
          <cell r="T25">
            <v>0.60522729620410087</v>
          </cell>
        </row>
        <row r="26">
          <cell r="B26" t="str">
            <v>C33</v>
          </cell>
          <cell r="C26" t="str">
            <v>Repair and installation of machinery and equipment</v>
          </cell>
          <cell r="D26">
            <v>1.7305989909836164</v>
          </cell>
          <cell r="E26">
            <v>2.4564229183769379</v>
          </cell>
          <cell r="F26">
            <v>1.489835594071967</v>
          </cell>
          <cell r="G26">
            <v>2.0300312686187345</v>
          </cell>
          <cell r="H26">
            <v>1.469901263115285</v>
          </cell>
          <cell r="I26">
            <v>2.1501551487448896</v>
          </cell>
          <cell r="K26">
            <v>0.39820919187654935</v>
          </cell>
          <cell r="L26">
            <v>0.54259484346951614</v>
          </cell>
          <cell r="M26">
            <v>7.7500281252221042</v>
          </cell>
          <cell r="N26">
            <v>11.336654573006559</v>
          </cell>
          <cell r="O26">
            <v>0.60201105005819222</v>
          </cell>
          <cell r="P26">
            <v>0.93102489907062969</v>
          </cell>
          <cell r="Q26">
            <v>1.3434543680989837</v>
          </cell>
          <cell r="R26">
            <v>1.9599722319896427</v>
          </cell>
          <cell r="S26">
            <v>0.38714466148330262</v>
          </cell>
          <cell r="T26">
            <v>0.49645081278288666</v>
          </cell>
        </row>
        <row r="27">
          <cell r="B27" t="str">
            <v>D</v>
          </cell>
          <cell r="C27" t="str">
            <v>Electricity, gas, steam and air conditioning supply</v>
          </cell>
          <cell r="D27">
            <v>1.6401685128509547</v>
          </cell>
          <cell r="E27">
            <v>2.0170960829880324</v>
          </cell>
          <cell r="F27">
            <v>2.2703472025439897</v>
          </cell>
          <cell r="G27">
            <v>3.0935465833438389</v>
          </cell>
          <cell r="H27">
            <v>2.6387454242645645</v>
          </cell>
          <cell r="I27">
            <v>3.9863919928560789</v>
          </cell>
          <cell r="K27">
            <v>0.20679398602815863</v>
          </cell>
          <cell r="L27">
            <v>0.28177488809492718</v>
          </cell>
          <cell r="M27">
            <v>3.646987324494706</v>
          </cell>
          <cell r="N27">
            <v>5.5095580402437783</v>
          </cell>
          <cell r="O27">
            <v>0.79676987297468871</v>
          </cell>
          <cell r="P27">
            <v>0.96763003060972796</v>
          </cell>
          <cell r="Q27">
            <v>1.4439756272454247</v>
          </cell>
          <cell r="R27">
            <v>1.7641394736165028</v>
          </cell>
          <cell r="S27">
            <v>0.19619287842680408</v>
          </cell>
          <cell r="T27">
            <v>0.25295664778661692</v>
          </cell>
        </row>
        <row r="28">
          <cell r="B28" t="str">
            <v>E36</v>
          </cell>
          <cell r="C28" t="str">
            <v>Water collection, treatment and supply</v>
          </cell>
          <cell r="D28">
            <v>1.7062973292524077</v>
          </cell>
          <cell r="E28">
            <v>2.1152250305274785</v>
          </cell>
          <cell r="F28">
            <v>4.3417511568245626</v>
          </cell>
          <cell r="G28">
            <v>5.9160155952682043</v>
          </cell>
          <cell r="H28">
            <v>3.6011189630934055</v>
          </cell>
          <cell r="I28">
            <v>5.0463125451176358</v>
          </cell>
          <cell r="K28">
            <v>0.22435023607652421</v>
          </cell>
          <cell r="L28">
            <v>0.30569681390988368</v>
          </cell>
          <cell r="M28">
            <v>5.0351549646099674</v>
          </cell>
          <cell r="N28">
            <v>7.0558528959832003</v>
          </cell>
          <cell r="O28">
            <v>0.88868050565880974</v>
          </cell>
          <cell r="P28">
            <v>1.0740462285105057</v>
          </cell>
          <cell r="Q28">
            <v>1.6092142507599756</v>
          </cell>
          <cell r="R28">
            <v>1.956559141663808</v>
          </cell>
          <cell r="S28">
            <v>9.7082931506606948E-2</v>
          </cell>
          <cell r="T28">
            <v>0.15866579134245026</v>
          </cell>
        </row>
        <row r="29">
          <cell r="B29" t="str">
            <v>E37-39</v>
          </cell>
          <cell r="C29" t="str">
            <v>Sewerage, waste management, remediation activities</v>
          </cell>
          <cell r="D29">
            <v>2.0172937146295169</v>
          </cell>
          <cell r="E29">
            <v>2.6924442330657672</v>
          </cell>
          <cell r="F29">
            <v>2.8505627303587278</v>
          </cell>
          <cell r="G29">
            <v>3.8841409742207356</v>
          </cell>
          <cell r="H29">
            <v>2.8713746791636785</v>
          </cell>
          <cell r="I29">
            <v>4.1763849301299922</v>
          </cell>
          <cell r="K29">
            <v>0.37040821085503106</v>
          </cell>
          <cell r="L29">
            <v>0.5047135759011222</v>
          </cell>
          <cell r="M29">
            <v>7.3405975484456008</v>
          </cell>
          <cell r="N29">
            <v>10.676823614118737</v>
          </cell>
          <cell r="O29">
            <v>0.78622066974276783</v>
          </cell>
          <cell r="P29">
            <v>1.09226441168885</v>
          </cell>
          <cell r="Q29">
            <v>1.8380459870034302</v>
          </cell>
          <cell r="R29">
            <v>2.4115216464872042</v>
          </cell>
          <cell r="S29">
            <v>0.17924768004296843</v>
          </cell>
          <cell r="T29">
            <v>0.28092262066282275</v>
          </cell>
        </row>
        <row r="30">
          <cell r="B30" t="str">
            <v>F</v>
          </cell>
          <cell r="C30" t="str">
            <v>Construction</v>
          </cell>
          <cell r="D30">
            <v>1.9885588938777867</v>
          </cell>
          <cell r="E30">
            <v>2.7947661141536355</v>
          </cell>
          <cell r="F30">
            <v>1.8870160919480714</v>
          </cell>
          <cell r="G30">
            <v>2.5712244265633162</v>
          </cell>
          <cell r="H30">
            <v>1.7820001837683459</v>
          </cell>
          <cell r="I30">
            <v>2.5727484399914333</v>
          </cell>
          <cell r="K30">
            <v>0.44230992332265012</v>
          </cell>
          <cell r="L30">
            <v>0.60268594624673821</v>
          </cell>
          <cell r="M30">
            <v>8.9778232411788341</v>
          </cell>
          <cell r="N30">
            <v>12.961660132614385</v>
          </cell>
          <cell r="O30">
            <v>0.69385899413349716</v>
          </cell>
          <cell r="P30">
            <v>1.0593103531114101</v>
          </cell>
          <cell r="Q30">
            <v>1.6968750717525205</v>
          </cell>
          <cell r="R30">
            <v>2.3816708390713734</v>
          </cell>
          <cell r="S30">
            <v>0.2916837974209821</v>
          </cell>
          <cell r="T30">
            <v>0.41309534789820312</v>
          </cell>
        </row>
        <row r="31">
          <cell r="B31" t="str">
            <v>G45</v>
          </cell>
          <cell r="C31" t="str">
            <v>Wholesale and retail trade and repair of motor vehicles and motorcycles</v>
          </cell>
          <cell r="D31">
            <v>1.7196641401185688</v>
          </cell>
          <cell r="E31">
            <v>2.6176696676470499</v>
          </cell>
          <cell r="F31">
            <v>1.3923997091422666</v>
          </cell>
          <cell r="G31">
            <v>1.8972663555774139</v>
          </cell>
          <cell r="H31">
            <v>1.3439579615533443</v>
          </cell>
          <cell r="I31">
            <v>1.8961186531947605</v>
          </cell>
          <cell r="K31">
            <v>0.492673280559973</v>
          </cell>
          <cell r="L31">
            <v>0.6713104242704806</v>
          </cell>
          <cell r="M31">
            <v>10.800753984670932</v>
          </cell>
          <cell r="N31">
            <v>15.238208102307013</v>
          </cell>
          <cell r="O31">
            <v>0.74588488494570626</v>
          </cell>
          <cell r="P31">
            <v>1.1529481462901945</v>
          </cell>
          <cell r="Q31">
            <v>1.4898819032117474</v>
          </cell>
          <cell r="R31">
            <v>2.2526515346596385</v>
          </cell>
          <cell r="S31">
            <v>0.22978216078397376</v>
          </cell>
          <cell r="T31">
            <v>0.36501816548887217</v>
          </cell>
        </row>
        <row r="32">
          <cell r="B32" t="str">
            <v>G46</v>
          </cell>
          <cell r="C32" t="str">
            <v>Wholesale trade, except of motor vehicles and motorcycles</v>
          </cell>
          <cell r="D32">
            <v>1.7005536560627414</v>
          </cell>
          <cell r="E32">
            <v>2.4811982493721461</v>
          </cell>
          <cell r="F32">
            <v>1.527383881796585</v>
          </cell>
          <cell r="G32">
            <v>2.0811940938776843</v>
          </cell>
          <cell r="H32">
            <v>1.7196425147098489</v>
          </cell>
          <cell r="I32">
            <v>2.5944619950261729</v>
          </cell>
          <cell r="K32">
            <v>0.42828548482955009</v>
          </cell>
          <cell r="L32">
            <v>0.58357642249855057</v>
          </cell>
          <cell r="M32">
            <v>7.582771169892788</v>
          </cell>
          <cell r="N32">
            <v>11.440291484411459</v>
          </cell>
          <cell r="O32">
            <v>0.78251441574369529</v>
          </cell>
          <cell r="P32">
            <v>1.1363783111899179</v>
          </cell>
          <cell r="Q32">
            <v>1.4984649646098831</v>
          </cell>
          <cell r="R32">
            <v>2.1615477302240609</v>
          </cell>
          <cell r="S32">
            <v>0.20208866045013704</v>
          </cell>
          <cell r="T32">
            <v>0.31965058257349077</v>
          </cell>
        </row>
        <row r="33">
          <cell r="B33" t="str">
            <v>G47</v>
          </cell>
          <cell r="C33" t="str">
            <v>Retail trade, except of motor vehicles and motorcycles</v>
          </cell>
          <cell r="D33">
            <v>1.66889859561474</v>
          </cell>
          <cell r="E33">
            <v>2.760268085332422</v>
          </cell>
          <cell r="F33">
            <v>1.3082697675641888</v>
          </cell>
          <cell r="G33">
            <v>1.7826319538285764</v>
          </cell>
          <cell r="H33">
            <v>1.1697328512442777</v>
          </cell>
          <cell r="I33">
            <v>1.4717861599422952</v>
          </cell>
          <cell r="K33">
            <v>0.59875866051973892</v>
          </cell>
          <cell r="L33">
            <v>0.81586103060484749</v>
          </cell>
          <cell r="M33">
            <v>20.884773219763936</v>
          </cell>
          <cell r="N33">
            <v>26.277726701173915</v>
          </cell>
          <cell r="O33">
            <v>0.87879515391251517</v>
          </cell>
          <cell r="P33">
            <v>1.3735097299341645</v>
          </cell>
          <cell r="Q33">
            <v>1.5671583817424777</v>
          </cell>
          <cell r="R33">
            <v>2.4941721672105492</v>
          </cell>
          <cell r="S33">
            <v>0.10174018197521542</v>
          </cell>
          <cell r="T33">
            <v>0.26609601823877566</v>
          </cell>
        </row>
        <row r="34">
          <cell r="B34" t="str">
            <v>H49</v>
          </cell>
          <cell r="C34" t="str">
            <v>Land transport and transport via pipelines</v>
          </cell>
          <cell r="D34">
            <v>1.7777856958185783</v>
          </cell>
          <cell r="E34">
            <v>2.4323345618369592</v>
          </cell>
          <cell r="F34">
            <v>1.5776759548711417</v>
          </cell>
          <cell r="G34">
            <v>2.1497214409965486</v>
          </cell>
          <cell r="H34">
            <v>1.6046041945338796</v>
          </cell>
          <cell r="I34">
            <v>2.2789165915597351</v>
          </cell>
          <cell r="K34">
            <v>0.35910551463488488</v>
          </cell>
          <cell r="L34">
            <v>0.48931266398983936</v>
          </cell>
          <cell r="M34">
            <v>7.6966851205964497</v>
          </cell>
          <cell r="N34">
            <v>10.931109043020671</v>
          </cell>
          <cell r="O34">
            <v>0.57631337065869515</v>
          </cell>
          <cell r="P34">
            <v>0.87301844422777641</v>
          </cell>
          <cell r="Q34">
            <v>1.3986384993991172</v>
          </cell>
          <cell r="R34">
            <v>1.9546150296010891</v>
          </cell>
          <cell r="S34">
            <v>0.37914729067465064</v>
          </cell>
          <cell r="T34">
            <v>0.47771970566642857</v>
          </cell>
        </row>
        <row r="35">
          <cell r="B35" t="str">
            <v>H50</v>
          </cell>
          <cell r="C35" t="str">
            <v>Water transport</v>
          </cell>
          <cell r="D35">
            <v>1.9884820619433132</v>
          </cell>
          <cell r="E35">
            <v>2.2411042815355695</v>
          </cell>
          <cell r="F35">
            <v>3.1022953821377457</v>
          </cell>
          <cell r="G35">
            <v>4.2271487238523573</v>
          </cell>
          <cell r="H35">
            <v>3.4403958935846304</v>
          </cell>
          <cell r="I35">
            <v>5.1701786575649678</v>
          </cell>
          <cell r="K35">
            <v>0.13859627124055943</v>
          </cell>
          <cell r="L35">
            <v>0.18884953846706681</v>
          </cell>
          <cell r="M35">
            <v>2.4828087515754524</v>
          </cell>
          <cell r="N35">
            <v>3.7311301417803415</v>
          </cell>
          <cell r="O35">
            <v>0.35302796783586954</v>
          </cell>
          <cell r="P35">
            <v>0.4675408761008425</v>
          </cell>
          <cell r="Q35">
            <v>1.3517082188580991</v>
          </cell>
          <cell r="R35">
            <v>1.5662865832744843</v>
          </cell>
          <cell r="S35">
            <v>0.63677395718307461</v>
          </cell>
          <cell r="T35">
            <v>0.67481784291656866</v>
          </cell>
        </row>
        <row r="36">
          <cell r="B36" t="str">
            <v>H51</v>
          </cell>
          <cell r="C36" t="str">
            <v>Air transport</v>
          </cell>
          <cell r="D36">
            <v>1.6253331774152588</v>
          </cell>
          <cell r="E36">
            <v>1.8960142372811002</v>
          </cell>
          <cell r="F36">
            <v>1.8399400589015003</v>
          </cell>
          <cell r="G36">
            <v>2.5070792151941421</v>
          </cell>
          <cell r="H36">
            <v>2.5990002260859515</v>
          </cell>
          <cell r="I36">
            <v>4.1607432065915511</v>
          </cell>
          <cell r="K36">
            <v>0.14850390299554675</v>
          </cell>
          <cell r="L36">
            <v>0.20234955305969221</v>
          </cell>
          <cell r="M36">
            <v>2.2259196770677665</v>
          </cell>
          <cell r="N36">
            <v>3.5634780181323009</v>
          </cell>
          <cell r="O36">
            <v>0.27289647957740931</v>
          </cell>
          <cell r="P36">
            <v>0.39559540696199341</v>
          </cell>
          <cell r="Q36">
            <v>0.90711899439824972</v>
          </cell>
          <cell r="R36">
            <v>1.1370366128811094</v>
          </cell>
          <cell r="S36">
            <v>0.71821430806684683</v>
          </cell>
          <cell r="T36">
            <v>0.75897778219187972</v>
          </cell>
        </row>
        <row r="37">
          <cell r="B37" t="str">
            <v>H52</v>
          </cell>
          <cell r="C37" t="str">
            <v>Warehousing and support activities for transportation</v>
          </cell>
          <cell r="D37">
            <v>1.2236536951590908</v>
          </cell>
          <cell r="E37">
            <v>1.4315476406597987</v>
          </cell>
          <cell r="F37">
            <v>1.7273519406678348</v>
          </cell>
          <cell r="G37">
            <v>2.3536680593600958</v>
          </cell>
          <cell r="H37">
            <v>2.0516705915465043</v>
          </cell>
          <cell r="I37">
            <v>3.0258848500160616</v>
          </cell>
          <cell r="K37">
            <v>0.11405697292341106</v>
          </cell>
          <cell r="L37">
            <v>0.15541259878594396</v>
          </cell>
          <cell r="M37">
            <v>2.1634649269414128</v>
          </cell>
          <cell r="N37">
            <v>3.1907635528560148</v>
          </cell>
          <cell r="O37">
            <v>0.21255021730776555</v>
          </cell>
          <cell r="P37">
            <v>0.30678793063476645</v>
          </cell>
          <cell r="Q37">
            <v>0.44770920868010189</v>
          </cell>
          <cell r="R37">
            <v>0.62429519098052044</v>
          </cell>
          <cell r="S37">
            <v>0.77594447723245719</v>
          </cell>
          <cell r="T37">
            <v>0.80725246557995911</v>
          </cell>
        </row>
        <row r="38">
          <cell r="B38" t="str">
            <v>H53</v>
          </cell>
          <cell r="C38" t="str">
            <v>Postal and courier activities</v>
          </cell>
          <cell r="D38">
            <v>1.8384851762461238</v>
          </cell>
          <cell r="E38">
            <v>2.9038840412390812</v>
          </cell>
          <cell r="F38">
            <v>1.4602106178755512</v>
          </cell>
          <cell r="G38">
            <v>1.9896646481338269</v>
          </cell>
          <cell r="H38">
            <v>1.2720842487592221</v>
          </cell>
          <cell r="I38">
            <v>1.6592838202846865</v>
          </cell>
          <cell r="K38">
            <v>0.58451038198571059</v>
          </cell>
          <cell r="L38">
            <v>0.79644650522825089</v>
          </cell>
          <cell r="M38">
            <v>17.296096613221469</v>
          </cell>
          <cell r="N38">
            <v>22.56071741505485</v>
          </cell>
          <cell r="O38">
            <v>0.75378156818682762</v>
          </cell>
          <cell r="P38">
            <v>1.2367237364943546</v>
          </cell>
          <cell r="Q38">
            <v>1.6502057704164406</v>
          </cell>
          <cell r="R38">
            <v>2.5551599991863814</v>
          </cell>
          <cell r="S38">
            <v>0.18827463135525555</v>
          </cell>
          <cell r="T38">
            <v>0.34871939645077027</v>
          </cell>
        </row>
        <row r="39">
          <cell r="B39" t="str">
            <v>I</v>
          </cell>
          <cell r="C39" t="str">
            <v>Accommodation and food service activities</v>
          </cell>
          <cell r="D39">
            <v>1.7780335848682187</v>
          </cell>
          <cell r="E39">
            <v>2.4817977032984642</v>
          </cell>
          <cell r="F39">
            <v>1.556092214196382</v>
          </cell>
          <cell r="G39">
            <v>2.1203117070380784</v>
          </cell>
          <cell r="H39">
            <v>1.2951838553885602</v>
          </cell>
          <cell r="I39">
            <v>1.5985430615183653</v>
          </cell>
          <cell r="K39">
            <v>0.38610650640614186</v>
          </cell>
          <cell r="L39">
            <v>0.52610387625344035</v>
          </cell>
          <cell r="M39">
            <v>14.847598983389885</v>
          </cell>
          <cell r="N39">
            <v>18.325217872627501</v>
          </cell>
          <cell r="O39">
            <v>0.60522846323513557</v>
          </cell>
          <cell r="P39">
            <v>0.92424266580234549</v>
          </cell>
          <cell r="Q39">
            <v>1.4149548418245692</v>
          </cell>
          <cell r="R39">
            <v>2.0127350121969214</v>
          </cell>
          <cell r="S39">
            <v>0.36307972493243157</v>
          </cell>
          <cell r="T39">
            <v>0.46906375811885653</v>
          </cell>
        </row>
        <row r="40">
          <cell r="B40" t="str">
            <v>J58</v>
          </cell>
          <cell r="C40" t="str">
            <v>Publishing activities</v>
          </cell>
          <cell r="D40">
            <v>1.5571053669582153</v>
          </cell>
          <cell r="E40">
            <v>2.294698076807645</v>
          </cell>
          <cell r="F40">
            <v>1.4777527395256291</v>
          </cell>
          <cell r="G40">
            <v>2.0135673227707263</v>
          </cell>
          <cell r="H40">
            <v>1.5467626381116777</v>
          </cell>
          <cell r="I40">
            <v>2.2527253747925702</v>
          </cell>
          <cell r="K40">
            <v>0.40466590565291793</v>
          </cell>
          <cell r="L40">
            <v>0.55139268056691404</v>
          </cell>
          <cell r="M40">
            <v>7.9857070891006545</v>
          </cell>
          <cell r="N40">
            <v>11.63048844859614</v>
          </cell>
          <cell r="O40">
            <v>0.67043533039769743</v>
          </cell>
          <cell r="P40">
            <v>1.0047839338429092</v>
          </cell>
          <cell r="Q40">
            <v>1.2301768493900076</v>
          </cell>
          <cell r="R40">
            <v>1.8566911660656997</v>
          </cell>
          <cell r="S40">
            <v>0.3269283342227548</v>
          </cell>
          <cell r="T40">
            <v>0.43800681661698809</v>
          </cell>
        </row>
        <row r="41">
          <cell r="B41" t="str">
            <v>J59_60</v>
          </cell>
          <cell r="C41" t="str">
            <v>Motion picture, video, television programme production; programming and broadcasting activities</v>
          </cell>
          <cell r="D41">
            <v>1.8428605340717281</v>
          </cell>
          <cell r="E41">
            <v>2.5206564547535422</v>
          </cell>
          <cell r="F41">
            <v>2.0674115010329541</v>
          </cell>
          <cell r="G41">
            <v>2.8170289452731083</v>
          </cell>
          <cell r="H41">
            <v>2.0447264553318352</v>
          </cell>
          <cell r="I41">
            <v>2.8958954514170068</v>
          </cell>
          <cell r="K41">
            <v>0.3718595593854922</v>
          </cell>
          <cell r="L41">
            <v>0.50669116518024937</v>
          </cell>
          <cell r="M41">
            <v>8.0458741717036748</v>
          </cell>
          <cell r="N41">
            <v>11.395172374159422</v>
          </cell>
          <cell r="O41">
            <v>0.76649665468552064</v>
          </cell>
          <cell r="P41">
            <v>1.0737395496798157</v>
          </cell>
          <cell r="Q41">
            <v>1.6209670252964699</v>
          </cell>
          <cell r="R41">
            <v>2.1966897004544501</v>
          </cell>
          <cell r="S41">
            <v>0.22189348349215718</v>
          </cell>
          <cell r="T41">
            <v>0.32396681100336189</v>
          </cell>
        </row>
        <row r="42">
          <cell r="B42" t="str">
            <v>J61</v>
          </cell>
          <cell r="C42" t="str">
            <v>Telecommunications</v>
          </cell>
          <cell r="D42">
            <v>1.8581699026516232</v>
          </cell>
          <cell r="E42">
            <v>2.4873235802751554</v>
          </cell>
          <cell r="F42">
            <v>2.3049921295091642</v>
          </cell>
          <cell r="G42">
            <v>3.1407533256972631</v>
          </cell>
          <cell r="H42">
            <v>3.0425402277131908</v>
          </cell>
          <cell r="I42">
            <v>4.5770657180452066</v>
          </cell>
          <cell r="K42">
            <v>0.34517293806003585</v>
          </cell>
          <cell r="L42">
            <v>0.47032831013770404</v>
          </cell>
          <cell r="M42">
            <v>6.1641589262215639</v>
          </cell>
          <cell r="N42">
            <v>9.2730936619355298</v>
          </cell>
          <cell r="O42">
            <v>0.72954305716558077</v>
          </cell>
          <cell r="P42">
            <v>1.0147365666144323</v>
          </cell>
          <cell r="Q42">
            <v>1.5942796951138838</v>
          </cell>
          <cell r="R42">
            <v>2.1286854466305618</v>
          </cell>
          <cell r="S42">
            <v>0.26389020323104584</v>
          </cell>
          <cell r="T42">
            <v>0.35863820544142416</v>
          </cell>
        </row>
        <row r="43">
          <cell r="B43" t="str">
            <v>J62_63</v>
          </cell>
          <cell r="C43" t="str">
            <v>Computer programming, consultancy, and information service activities</v>
          </cell>
          <cell r="D43">
            <v>1.6517831724781129</v>
          </cell>
          <cell r="E43">
            <v>2.4602854022459777</v>
          </cell>
          <cell r="F43">
            <v>1.63650785532178</v>
          </cell>
          <cell r="G43">
            <v>2.229885049640532</v>
          </cell>
          <cell r="H43">
            <v>1.9021806300817967</v>
          </cell>
          <cell r="I43">
            <v>2.947278348956297</v>
          </cell>
          <cell r="K43">
            <v>0.44356903567851802</v>
          </cell>
          <cell r="L43">
            <v>0.60440159692879125</v>
          </cell>
          <cell r="M43">
            <v>7.2716161039981309</v>
          </cell>
          <cell r="N43">
            <v>11.266793682108963</v>
          </cell>
          <cell r="O43">
            <v>0.65355100494187912</v>
          </cell>
          <cell r="P43">
            <v>1.0200426849645947</v>
          </cell>
          <cell r="Q43">
            <v>1.3152994378972958</v>
          </cell>
          <cell r="R43">
            <v>2.0020445958276003</v>
          </cell>
          <cell r="S43">
            <v>0.3364836877640614</v>
          </cell>
          <cell r="T43">
            <v>0.45824085739945686</v>
          </cell>
        </row>
        <row r="44">
          <cell r="B44" t="str">
            <v>K64</v>
          </cell>
          <cell r="C44" t="str">
            <v>Financial service activities, except insurance and pension funding</v>
          </cell>
          <cell r="D44">
            <v>1.5020240230968491</v>
          </cell>
          <cell r="E44">
            <v>2.0854765597305551</v>
          </cell>
          <cell r="F44">
            <v>1.5840418739997622</v>
          </cell>
          <cell r="G44">
            <v>2.1583955624472777</v>
          </cell>
          <cell r="H44">
            <v>1.7653561070238217</v>
          </cell>
          <cell r="I44">
            <v>2.78646225565033</v>
          </cell>
          <cell r="K44">
            <v>0.3200998952261444</v>
          </cell>
          <cell r="L44">
            <v>0.43616409688172952</v>
          </cell>
          <cell r="M44">
            <v>4.9845026470838851</v>
          </cell>
          <cell r="N44">
            <v>7.8676072402773203</v>
          </cell>
          <cell r="O44">
            <v>0.87723692928151475</v>
          </cell>
          <cell r="P44">
            <v>1.1417142460921266</v>
          </cell>
          <cell r="Q44">
            <v>1.4183158901831017</v>
          </cell>
          <cell r="R44">
            <v>1.9139029023925711</v>
          </cell>
          <cell r="S44">
            <v>8.3708333174408664E-2</v>
          </cell>
          <cell r="T44">
            <v>0.1715739281740766</v>
          </cell>
        </row>
        <row r="45">
          <cell r="B45" t="str">
            <v>K65</v>
          </cell>
          <cell r="C45" t="str">
            <v>Insurance, reinsurance and pension funding, except compulsory social security</v>
          </cell>
          <cell r="D45">
            <v>1.6784558292200795</v>
          </cell>
          <cell r="E45">
            <v>2.6720725093758149</v>
          </cell>
          <cell r="F45">
            <v>1.4701178922226446</v>
          </cell>
          <cell r="G45">
            <v>2.0031641757269458</v>
          </cell>
          <cell r="H45">
            <v>1.579693202126927</v>
          </cell>
          <cell r="I45">
            <v>2.6201463740132835</v>
          </cell>
          <cell r="K45">
            <v>0.54512848131205938</v>
          </cell>
          <cell r="L45">
            <v>0.74278522199454744</v>
          </cell>
          <cell r="M45">
            <v>7.4545932192560977</v>
          </cell>
          <cell r="N45">
            <v>12.364505567840309</v>
          </cell>
          <cell r="O45">
            <v>0.86306179919587322</v>
          </cell>
          <cell r="P45">
            <v>1.3134653144878761</v>
          </cell>
          <cell r="Q45">
            <v>1.5688191417538613</v>
          </cell>
          <cell r="R45">
            <v>2.4128012840562443</v>
          </cell>
          <cell r="S45">
            <v>0.10963987519979594</v>
          </cell>
          <cell r="T45">
            <v>0.25927453324274974</v>
          </cell>
        </row>
        <row r="46">
          <cell r="B46" t="str">
            <v>K66</v>
          </cell>
          <cell r="C46" t="str">
            <v>Activities auxiliary to financial services and insurance activities</v>
          </cell>
          <cell r="D46">
            <v>1.5741507410012066</v>
          </cell>
          <cell r="E46">
            <v>2.2632895018723005</v>
          </cell>
          <cell r="F46">
            <v>1.5061473951223427</v>
          </cell>
          <cell r="G46">
            <v>2.0522575238589176</v>
          </cell>
          <cell r="H46">
            <v>1.6106216321452513</v>
          </cell>
          <cell r="I46">
            <v>2.5345426070446657</v>
          </cell>
          <cell r="K46">
            <v>0.3780825882150593</v>
          </cell>
          <cell r="L46">
            <v>0.5151705861041449</v>
          </cell>
          <cell r="M46">
            <v>5.936360197061286</v>
          </cell>
          <cell r="N46">
            <v>9.3417085365826029</v>
          </cell>
          <cell r="O46">
            <v>0.84661209901762036</v>
          </cell>
          <cell r="P46">
            <v>1.1589966700693735</v>
          </cell>
          <cell r="Q46">
            <v>1.4568138740997303</v>
          </cell>
          <cell r="R46">
            <v>2.0421712049090677</v>
          </cell>
          <cell r="S46">
            <v>0.11734074960733959</v>
          </cell>
          <cell r="T46">
            <v>0.22112226302852026</v>
          </cell>
        </row>
        <row r="47">
          <cell r="B47" t="str">
            <v>L68A</v>
          </cell>
          <cell r="C47" t="str">
            <v>Imputed rents of owner-occupied dwellings</v>
          </cell>
          <cell r="D47">
            <v>1.3774506462955662</v>
          </cell>
          <cell r="E47">
            <v>1.5254762836631588</v>
          </cell>
          <cell r="F47">
            <v>1</v>
          </cell>
          <cell r="G47">
            <v>1</v>
          </cell>
          <cell r="H47">
            <v>1</v>
          </cell>
          <cell r="I47">
            <v>1</v>
          </cell>
          <cell r="K47">
            <v>8.121138916548605E-2</v>
          </cell>
          <cell r="L47">
            <v>0.11065761888753607</v>
          </cell>
          <cell r="M47">
            <v>1.4246102918615173</v>
          </cell>
          <cell r="N47">
            <v>2.1560723529697103</v>
          </cell>
          <cell r="O47">
            <v>0.92392760130637808</v>
          </cell>
          <cell r="P47">
            <v>0.99102718684599855</v>
          </cell>
          <cell r="Q47">
            <v>1.3430490582334473</v>
          </cell>
          <cell r="R47">
            <v>1.4687826505092889</v>
          </cell>
          <cell r="S47">
            <v>3.4401615229442808E-2</v>
          </cell>
          <cell r="T47">
            <v>5.6693678226632453E-2</v>
          </cell>
        </row>
        <row r="48">
          <cell r="B48" t="str">
            <v>L68B</v>
          </cell>
          <cell r="C48" t="str">
            <v>Real estate activities excluding imputed rents</v>
          </cell>
          <cell r="D48">
            <v>1.5622082322787063</v>
          </cell>
          <cell r="E48">
            <v>1.9687352040714428</v>
          </cell>
          <cell r="F48">
            <v>2.3814701114444441</v>
          </cell>
          <cell r="G48">
            <v>3.2449612633430172</v>
          </cell>
          <cell r="H48">
            <v>2.1150666345852325</v>
          </cell>
          <cell r="I48">
            <v>2.9946179751130426</v>
          </cell>
          <cell r="K48">
            <v>0.22303312250256455</v>
          </cell>
          <cell r="L48">
            <v>0.303902131496536</v>
          </cell>
          <cell r="M48">
            <v>4.8306668823262529</v>
          </cell>
          <cell r="N48">
            <v>6.839501716424305</v>
          </cell>
          <cell r="O48">
            <v>0.8778854405501697</v>
          </cell>
          <cell r="P48">
            <v>1.0621629197967566</v>
          </cell>
          <cell r="Q48">
            <v>1.4884053858346449</v>
          </cell>
          <cell r="R48">
            <v>1.8337110871273783</v>
          </cell>
          <cell r="S48">
            <v>7.3802848720595088E-2</v>
          </cell>
          <cell r="T48">
            <v>0.1350241683948073</v>
          </cell>
        </row>
        <row r="49">
          <cell r="B49" t="str">
            <v>M69_70</v>
          </cell>
          <cell r="C49" t="str">
            <v>Legal and accounting activities; activities of head offices; management consultancy activities</v>
          </cell>
          <cell r="D49">
            <v>1.4590740996046032</v>
          </cell>
          <cell r="E49">
            <v>2.3994205756136888</v>
          </cell>
          <cell r="F49">
            <v>1.2920595520455933</v>
          </cell>
          <cell r="G49">
            <v>1.7605441177581169</v>
          </cell>
          <cell r="H49">
            <v>1.36750698988708</v>
          </cell>
          <cell r="I49">
            <v>2.0575108041171828</v>
          </cell>
          <cell r="K49">
            <v>0.51590281907670399</v>
          </cell>
          <cell r="L49">
            <v>0.7029627016977239</v>
          </cell>
          <cell r="M49">
            <v>9.2091772177034414</v>
          </cell>
          <cell r="N49">
            <v>13.85585723698513</v>
          </cell>
          <cell r="O49">
            <v>0.8091740945341428</v>
          </cell>
          <cell r="P49">
            <v>1.2354303831469267</v>
          </cell>
          <cell r="Q49">
            <v>1.2808263899676833</v>
          </cell>
          <cell r="R49">
            <v>2.0795605992245685</v>
          </cell>
          <cell r="S49">
            <v>0.17824768055172291</v>
          </cell>
          <cell r="T49">
            <v>0.31986006104986636</v>
          </cell>
        </row>
        <row r="50">
          <cell r="B50" t="str">
            <v>M71</v>
          </cell>
          <cell r="C50" t="str">
            <v>Architectural and engineering activities; technical testing and analysis</v>
          </cell>
          <cell r="D50">
            <v>1.7350068591812751</v>
          </cell>
          <cell r="E50">
            <v>2.6710569665402932</v>
          </cell>
          <cell r="F50">
            <v>1.621386151088317</v>
          </cell>
          <cell r="G50">
            <v>2.2092804053758353</v>
          </cell>
          <cell r="H50">
            <v>1.8555206230966681</v>
          </cell>
          <cell r="I50">
            <v>2.8237089228710208</v>
          </cell>
          <cell r="K50">
            <v>0.51354569991380927</v>
          </cell>
          <cell r="L50">
            <v>0.69975092073103429</v>
          </cell>
          <cell r="M50">
            <v>8.8646158215467334</v>
          </cell>
          <cell r="N50">
            <v>13.490065527458746</v>
          </cell>
          <cell r="O50">
            <v>0.74610395061825985</v>
          </cell>
          <cell r="P50">
            <v>1.1704127079731375</v>
          </cell>
          <cell r="Q50">
            <v>1.4959803840559556</v>
          </cell>
          <cell r="R50">
            <v>2.291065239905413</v>
          </cell>
          <cell r="S50">
            <v>0.23902647003251715</v>
          </cell>
          <cell r="T50">
            <v>0.37999183476832615</v>
          </cell>
        </row>
        <row r="51">
          <cell r="B51" t="str">
            <v>M72</v>
          </cell>
          <cell r="C51" t="str">
            <v>Scientific research and development</v>
          </cell>
          <cell r="D51">
            <v>1.4728147288998179</v>
          </cell>
          <cell r="E51">
            <v>2.1251746647659444</v>
          </cell>
          <cell r="F51">
            <v>1.4362132376063808</v>
          </cell>
          <cell r="G51">
            <v>1.9569661191785612</v>
          </cell>
          <cell r="H51">
            <v>1.7563684424232766</v>
          </cell>
          <cell r="I51">
            <v>2.7978182146388679</v>
          </cell>
          <cell r="K51">
            <v>0.35790460064719848</v>
          </cell>
          <cell r="L51">
            <v>0.48767631367331793</v>
          </cell>
          <cell r="M51">
            <v>5.4365006339375626</v>
          </cell>
          <cell r="N51">
            <v>8.6601080559956021</v>
          </cell>
          <cell r="O51">
            <v>0.58005475030904008</v>
          </cell>
          <cell r="P51">
            <v>0.87576758828566892</v>
          </cell>
          <cell r="Q51">
            <v>1.0725317547192079</v>
          </cell>
          <cell r="R51">
            <v>1.6266489985422903</v>
          </cell>
          <cell r="S51">
            <v>0.40028519241343197</v>
          </cell>
          <cell r="T51">
            <v>0.4985279633670669</v>
          </cell>
        </row>
        <row r="52">
          <cell r="B52" t="str">
            <v>M73</v>
          </cell>
          <cell r="C52" t="str">
            <v>Advertising and market research</v>
          </cell>
          <cell r="D52">
            <v>1.855222697825146</v>
          </cell>
          <cell r="E52">
            <v>2.549156896840953</v>
          </cell>
          <cell r="F52">
            <v>2.1803701464156853</v>
          </cell>
          <cell r="G52">
            <v>2.9709449767467713</v>
          </cell>
          <cell r="H52">
            <v>2.0986725915287452</v>
          </cell>
          <cell r="I52">
            <v>2.9753891627308935</v>
          </cell>
          <cell r="K52">
            <v>0.38071351215711902</v>
          </cell>
          <cell r="L52">
            <v>0.51875545002402301</v>
          </cell>
          <cell r="M52">
            <v>8.2084022778357717</v>
          </cell>
          <cell r="N52">
            <v>11.63744706029512</v>
          </cell>
          <cell r="O52">
            <v>0.58787315986506328</v>
          </cell>
          <cell r="P52">
            <v>0.90243148890707559</v>
          </cell>
          <cell r="Q52">
            <v>1.4519936955077974</v>
          </cell>
          <cell r="R52">
            <v>2.0414242914298106</v>
          </cell>
          <cell r="S52">
            <v>0.40322893916141184</v>
          </cell>
          <cell r="T52">
            <v>0.50773262619469162</v>
          </cell>
        </row>
        <row r="53">
          <cell r="B53" t="str">
            <v>M74_75</v>
          </cell>
          <cell r="C53" t="str">
            <v>Other professional, scientific and technical activities; veterinary activities</v>
          </cell>
          <cell r="D53">
            <v>1.8460078154190602</v>
          </cell>
          <cell r="E53">
            <v>2.7701716524896982</v>
          </cell>
          <cell r="F53">
            <v>1.7750014497661033</v>
          </cell>
          <cell r="G53">
            <v>2.4185946819946365</v>
          </cell>
          <cell r="H53">
            <v>1.5611864789838796</v>
          </cell>
          <cell r="I53">
            <v>2.1000522699330766</v>
          </cell>
          <cell r="K53">
            <v>0.50702452872155845</v>
          </cell>
          <cell r="L53">
            <v>0.69086525476832095</v>
          </cell>
          <cell r="M53">
            <v>13.230553199360266</v>
          </cell>
          <cell r="N53">
            <v>17.797267432697097</v>
          </cell>
          <cell r="O53">
            <v>0.80996962518589832</v>
          </cell>
          <cell r="P53">
            <v>1.2288903712195904</v>
          </cell>
          <cell r="Q53">
            <v>1.6874568358760718</v>
          </cell>
          <cell r="R53">
            <v>2.4724454442869281</v>
          </cell>
          <cell r="S53">
            <v>0.15855088153566443</v>
          </cell>
          <cell r="T53">
            <v>0.29772622198390875</v>
          </cell>
        </row>
        <row r="54">
          <cell r="B54" t="str">
            <v>N77</v>
          </cell>
          <cell r="C54" t="str">
            <v>Rental and leasing activities</v>
          </cell>
          <cell r="D54">
            <v>1.8694123967775937</v>
          </cell>
          <cell r="E54">
            <v>2.4871788626971338</v>
          </cell>
          <cell r="F54">
            <v>3.149046192949287</v>
          </cell>
          <cell r="G54">
            <v>4.2908507914887695</v>
          </cell>
          <cell r="H54">
            <v>3.2988553092828283</v>
          </cell>
          <cell r="I54">
            <v>4.7195391456004918</v>
          </cell>
          <cell r="K54">
            <v>0.33892556566125065</v>
          </cell>
          <cell r="L54">
            <v>0.46181571897214035</v>
          </cell>
          <cell r="M54">
            <v>7.0883478807275626</v>
          </cell>
          <cell r="N54">
            <v>10.141013219522158</v>
          </cell>
          <cell r="O54">
            <v>0.79412163449143192</v>
          </cell>
          <cell r="P54">
            <v>1.0741533544058628</v>
          </cell>
          <cell r="Q54">
            <v>1.6843838279408181</v>
          </cell>
          <cell r="R54">
            <v>2.2091172344569245</v>
          </cell>
          <cell r="S54">
            <v>0.18502853670081534</v>
          </cell>
          <cell r="T54">
            <v>0.27806167083035288</v>
          </cell>
        </row>
        <row r="55">
          <cell r="B55" t="str">
            <v>N78</v>
          </cell>
          <cell r="C55" t="str">
            <v>Employment activities</v>
          </cell>
          <cell r="D55">
            <v>1.4837504833589819</v>
          </cell>
          <cell r="E55">
            <v>2.8332390875890479</v>
          </cell>
          <cell r="F55">
            <v>1.212578716027753</v>
          </cell>
          <cell r="G55">
            <v>1.6522445288543626</v>
          </cell>
          <cell r="H55">
            <v>1.1993707492766257</v>
          </cell>
          <cell r="I55">
            <v>1.6691904574418099</v>
          </cell>
          <cell r="K55">
            <v>0.74037069632986063</v>
          </cell>
          <cell r="L55">
            <v>1.0088198119973508</v>
          </cell>
          <cell r="M55">
            <v>17.023400210829909</v>
          </cell>
          <cell r="N55">
            <v>23.691837742639834</v>
          </cell>
          <cell r="O55">
            <v>0.88592704140886691</v>
          </cell>
          <cell r="P55">
            <v>1.4976462519765217</v>
          </cell>
          <cell r="Q55">
            <v>1.3873401009057102</v>
          </cell>
          <cell r="R55">
            <v>2.5336013362064569</v>
          </cell>
          <cell r="S55">
            <v>9.6407281621733676E-2</v>
          </cell>
          <cell r="T55">
            <v>0.29963481378753731</v>
          </cell>
        </row>
        <row r="56">
          <cell r="B56" t="str">
            <v>N79</v>
          </cell>
          <cell r="C56" t="str">
            <v>Travel agency, tour operator reservation service and related activities</v>
          </cell>
          <cell r="D56">
            <v>2.2224069971418356</v>
          </cell>
          <cell r="E56">
            <v>2.6870032860065947</v>
          </cell>
          <cell r="F56">
            <v>1.9514800338900284</v>
          </cell>
          <cell r="G56">
            <v>2.6590621842067104</v>
          </cell>
          <cell r="H56">
            <v>1.7751221636410819</v>
          </cell>
          <cell r="I56">
            <v>2.6020194150099347</v>
          </cell>
          <cell r="K56">
            <v>0.25489172477697325</v>
          </cell>
          <cell r="L56">
            <v>0.34731226282167982</v>
          </cell>
          <cell r="M56">
            <v>4.9284153350016382</v>
          </cell>
          <cell r="N56">
            <v>7.2241971001044014</v>
          </cell>
          <cell r="O56">
            <v>0.41815220385278201</v>
          </cell>
          <cell r="P56">
            <v>0.62875233353610116</v>
          </cell>
          <cell r="Q56">
            <v>1.6542315519501629</v>
          </cell>
          <cell r="R56">
            <v>2.0488615727750537</v>
          </cell>
          <cell r="S56">
            <v>0.56817551299886626</v>
          </cell>
          <cell r="T56">
            <v>0.63814183723711015</v>
          </cell>
        </row>
        <row r="57">
          <cell r="B57" t="str">
            <v>N80-82</v>
          </cell>
          <cell r="C57" t="str">
            <v>Security and investigation, service and landscape, office administrative and support activities</v>
          </cell>
          <cell r="D57">
            <v>1.6477075022246082</v>
          </cell>
          <cell r="E57">
            <v>2.6744073435444715</v>
          </cell>
          <cell r="F57">
            <v>1.3980478868420232</v>
          </cell>
          <cell r="G57">
            <v>1.9049624915717789</v>
          </cell>
          <cell r="H57">
            <v>1.3123001083989541</v>
          </cell>
          <cell r="I57">
            <v>1.7749353296532702</v>
          </cell>
          <cell r="K57">
            <v>0.56327891473632152</v>
          </cell>
          <cell r="L57">
            <v>0.76751677461474577</v>
          </cell>
          <cell r="M57">
            <v>14.391061593149184</v>
          </cell>
          <cell r="N57">
            <v>19.464452901752971</v>
          </cell>
          <cell r="O57">
            <v>0.77698258441422696</v>
          </cell>
          <cell r="P57">
            <v>1.2423825992446234</v>
          </cell>
          <cell r="Q57">
            <v>1.4438842130339404</v>
          </cell>
          <cell r="R57">
            <v>2.3159673300794785</v>
          </cell>
          <cell r="S57">
            <v>0.20382326043156179</v>
          </cell>
          <cell r="T57">
            <v>0.35844010889728328</v>
          </cell>
        </row>
        <row r="58">
          <cell r="B58" t="str">
            <v>O</v>
          </cell>
          <cell r="C58" t="str">
            <v>Public administration and defence; compulsory social security</v>
          </cell>
          <cell r="D58">
            <v>1.4971174959357443</v>
          </cell>
          <cell r="E58">
            <v>2.4745546179013562</v>
          </cell>
          <cell r="F58">
            <v>1.2848792045213029</v>
          </cell>
          <cell r="G58">
            <v>1.7507602664044117</v>
          </cell>
          <cell r="H58">
            <v>1.3172032766539969</v>
          </cell>
          <cell r="I58">
            <v>1.94676222981814</v>
          </cell>
          <cell r="K58">
            <v>0.53625188114961142</v>
          </cell>
          <cell r="L58">
            <v>0.73069007810048558</v>
          </cell>
          <cell r="M58">
            <v>10.105553195110353</v>
          </cell>
          <cell r="N58">
            <v>14.935514981129669</v>
          </cell>
          <cell r="O58">
            <v>0.84347131271519216</v>
          </cell>
          <cell r="P58">
            <v>1.2865406819222482</v>
          </cell>
          <cell r="Q58">
            <v>1.4011488595796413</v>
          </cell>
          <cell r="R58">
            <v>2.2313880178364394</v>
          </cell>
          <cell r="S58">
            <v>9.5968653468689574E-2</v>
          </cell>
          <cell r="T58">
            <v>0.24316673540999664</v>
          </cell>
        </row>
        <row r="59">
          <cell r="B59" t="str">
            <v>P</v>
          </cell>
          <cell r="C59" t="str">
            <v>Education</v>
          </cell>
          <cell r="D59">
            <v>1.3551743796929419</v>
          </cell>
          <cell r="E59">
            <v>2.4859044166305488</v>
          </cell>
          <cell r="F59">
            <v>1.1713895249712976</v>
          </cell>
          <cell r="G59">
            <v>1.5961206544440452</v>
          </cell>
          <cell r="H59">
            <v>1.1716701777744261</v>
          </cell>
          <cell r="I59">
            <v>1.6753699388629264</v>
          </cell>
          <cell r="K59">
            <v>0.62035305980684197</v>
          </cell>
          <cell r="L59">
            <v>0.84528528785463086</v>
          </cell>
          <cell r="M59">
            <v>12.997128893259644</v>
          </cell>
          <cell r="N59">
            <v>18.584580756894695</v>
          </cell>
          <cell r="O59">
            <v>0.89510232929490519</v>
          </cell>
          <cell r="P59">
            <v>1.4076589254695304</v>
          </cell>
          <cell r="Q59">
            <v>1.2953615597517725</v>
          </cell>
          <cell r="R59">
            <v>2.2558083577973487</v>
          </cell>
          <cell r="S59">
            <v>5.981282207512905E-2</v>
          </cell>
          <cell r="T59">
            <v>0.23009619774222853</v>
          </cell>
        </row>
        <row r="60">
          <cell r="B60" t="str">
            <v>Q86</v>
          </cell>
          <cell r="C60" t="str">
            <v>Human health activities</v>
          </cell>
          <cell r="D60">
            <v>1.4368179435272193</v>
          </cell>
          <cell r="E60">
            <v>2.5527896459306598</v>
          </cell>
          <cell r="F60">
            <v>1.2071163977168808</v>
          </cell>
          <cell r="G60">
            <v>1.6448016425289596</v>
          </cell>
          <cell r="H60">
            <v>1.198548644853362</v>
          </cell>
          <cell r="I60">
            <v>1.7011443006712952</v>
          </cell>
          <cell r="K60">
            <v>0.61225618638273105</v>
          </cell>
          <cell r="L60">
            <v>0.83425258982110662</v>
          </cell>
          <cell r="M60">
            <v>13.150582276965963</v>
          </cell>
          <cell r="N60">
            <v>18.665106491115015</v>
          </cell>
          <cell r="O60">
            <v>0.85423228600519652</v>
          </cell>
          <cell r="P60">
            <v>1.3600989725931565</v>
          </cell>
          <cell r="Q60">
            <v>1.3550592396990888</v>
          </cell>
          <cell r="R60">
            <v>2.3029702469857902</v>
          </cell>
          <cell r="S60">
            <v>8.1759195162293588E-2</v>
          </cell>
          <cell r="T60">
            <v>0.24982002526890851</v>
          </cell>
        </row>
        <row r="61">
          <cell r="B61" t="str">
            <v>Q87_88</v>
          </cell>
          <cell r="C61" t="str">
            <v>Residential care activities and social work activities without accommodation</v>
          </cell>
          <cell r="D61">
            <v>1.3807219511905526</v>
          </cell>
          <cell r="E61">
            <v>2.6932687991420154</v>
          </cell>
          <cell r="F61">
            <v>1.141073987952042</v>
          </cell>
          <cell r="G61">
            <v>1.5548130844551622</v>
          </cell>
          <cell r="H61">
            <v>1.124128852680079</v>
          </cell>
          <cell r="I61">
            <v>1.5071865106402931</v>
          </cell>
          <cell r="K61">
            <v>0.7201033196851786</v>
          </cell>
          <cell r="L61">
            <v>0.98120373913314629</v>
          </cell>
          <cell r="M61">
            <v>19.03363009546619</v>
          </cell>
          <cell r="N61">
            <v>25.519521592217316</v>
          </cell>
          <cell r="O61">
            <v>0.88631786365306875</v>
          </cell>
          <cell r="P61">
            <v>1.4812914848790317</v>
          </cell>
          <cell r="Q61">
            <v>1.315959002284665</v>
          </cell>
          <cell r="R61">
            <v>2.4308417560974198</v>
          </cell>
          <cell r="S61">
            <v>6.476292869131646E-2</v>
          </cell>
          <cell r="T61">
            <v>0.26242718159797118</v>
          </cell>
        </row>
        <row r="62">
          <cell r="B62" t="str">
            <v>R90-92</v>
          </cell>
          <cell r="C62" t="str">
            <v>Creative, arts and entertainment activities; libraries, archives, museums and other cultural activities; gambling and betting activities</v>
          </cell>
          <cell r="D62">
            <v>1.5068525308003102</v>
          </cell>
          <cell r="E62">
            <v>2.1265222418059944</v>
          </cell>
          <cell r="F62">
            <v>1.5232610644873139</v>
          </cell>
          <cell r="G62">
            <v>2.0755763947933539</v>
          </cell>
          <cell r="H62">
            <v>1.415224720961592</v>
          </cell>
          <cell r="I62">
            <v>1.8906883159221011</v>
          </cell>
          <cell r="K62">
            <v>0.3399697440895072</v>
          </cell>
          <cell r="L62">
            <v>0.46323850338393197</v>
          </cell>
          <cell r="M62">
            <v>9.1142989794334248</v>
          </cell>
          <cell r="N62">
            <v>12.176369118627893</v>
          </cell>
          <cell r="O62">
            <v>0.78065409056818813</v>
          </cell>
          <cell r="P62">
            <v>1.0615485458758371</v>
          </cell>
          <cell r="Q62">
            <v>1.34110856095443</v>
          </cell>
          <cell r="R62">
            <v>1.8674585917656108</v>
          </cell>
          <cell r="S62">
            <v>0.16574394191041117</v>
          </cell>
          <cell r="T62">
            <v>0.25906369706123888</v>
          </cell>
        </row>
        <row r="63">
          <cell r="B63" t="str">
            <v>R93</v>
          </cell>
          <cell r="C63" t="str">
            <v>Sports activities and amusement and recreation activities</v>
          </cell>
          <cell r="D63">
            <v>1.7482641536317256</v>
          </cell>
          <cell r="E63">
            <v>2.8402125746258582</v>
          </cell>
          <cell r="F63">
            <v>1.4058990481652958</v>
          </cell>
          <cell r="G63">
            <v>1.9156603853827667</v>
          </cell>
          <cell r="H63">
            <v>1.27463963944992</v>
          </cell>
          <cell r="I63">
            <v>1.6518595755495573</v>
          </cell>
          <cell r="K63">
            <v>0.59907627991343226</v>
          </cell>
          <cell r="L63">
            <v>0.81629381480149488</v>
          </cell>
          <cell r="M63">
            <v>18.232649085657027</v>
          </cell>
          <cell r="N63">
            <v>23.628463330055375</v>
          </cell>
          <cell r="O63">
            <v>0.80149396551338992</v>
          </cell>
          <cell r="P63">
            <v>1.2964709693779222</v>
          </cell>
          <cell r="Q63">
            <v>1.620529177049737</v>
          </cell>
          <cell r="R63">
            <v>2.5480347091528062</v>
          </cell>
          <cell r="S63">
            <v>0.12773493567546876</v>
          </cell>
          <cell r="T63">
            <v>0.29217795665050988</v>
          </cell>
        </row>
        <row r="64">
          <cell r="B64" t="str">
            <v>S94</v>
          </cell>
          <cell r="C64" t="str">
            <v>Activities of membership organisations</v>
          </cell>
          <cell r="D64">
            <v>1.5591857240526905</v>
          </cell>
          <cell r="E64">
            <v>2.7055767147961967</v>
          </cell>
          <cell r="F64">
            <v>1.258665251445948</v>
          </cell>
          <cell r="G64">
            <v>1.715041463182891</v>
          </cell>
          <cell r="H64">
            <v>1.2541633987875804</v>
          </cell>
          <cell r="I64">
            <v>1.7717442320892267</v>
          </cell>
          <cell r="K64">
            <v>0.62894513775260408</v>
          </cell>
          <cell r="L64">
            <v>0.85699274534974579</v>
          </cell>
          <cell r="M64">
            <v>13.726618601782398</v>
          </cell>
          <cell r="N64">
            <v>19.39145836763155</v>
          </cell>
          <cell r="O64">
            <v>0.85444038951230228</v>
          </cell>
          <cell r="P64">
            <v>1.3740960499315984</v>
          </cell>
          <cell r="Q64">
            <v>1.4640856931198603</v>
          </cell>
          <cell r="R64">
            <v>2.437834970489285</v>
          </cell>
          <cell r="S64">
            <v>9.5100043317928915E-2</v>
          </cell>
          <cell r="T64">
            <v>0.26774189536145643</v>
          </cell>
        </row>
        <row r="65">
          <cell r="B65" t="str">
            <v>S95</v>
          </cell>
          <cell r="C65" t="str">
            <v>Repair of computers and personal and household goods</v>
          </cell>
          <cell r="D65">
            <v>1.8441574883354404</v>
          </cell>
          <cell r="E65">
            <v>2.621468368838205</v>
          </cell>
          <cell r="F65">
            <v>1.6651487943305994</v>
          </cell>
          <cell r="G65">
            <v>2.2689108334128165</v>
          </cell>
          <cell r="H65">
            <v>1.3878721795173887</v>
          </cell>
          <cell r="I65">
            <v>1.8197893543859014</v>
          </cell>
          <cell r="K65">
            <v>0.42645650808659702</v>
          </cell>
          <cell r="L65">
            <v>0.5810842817599724</v>
          </cell>
          <cell r="M65">
            <v>12.342371346453044</v>
          </cell>
          <cell r="N65">
            <v>16.183418268361812</v>
          </cell>
          <cell r="O65">
            <v>0.77281979846207993</v>
          </cell>
          <cell r="P65">
            <v>1.1251725317095671</v>
          </cell>
          <cell r="Q65">
            <v>1.6370570160546161</v>
          </cell>
          <cell r="R65">
            <v>2.2973081121401298</v>
          </cell>
          <cell r="S65">
            <v>0.20710040187992818</v>
          </cell>
          <cell r="T65">
            <v>0.32416028032205368</v>
          </cell>
        </row>
        <row r="66">
          <cell r="B66" t="str">
            <v>S96</v>
          </cell>
          <cell r="C66" t="str">
            <v>Other personal service activities</v>
          </cell>
          <cell r="D66">
            <v>1.481177199912153</v>
          </cell>
          <cell r="E66">
            <v>2.1612653560811013</v>
          </cell>
          <cell r="F66">
            <v>1.3891991931054297</v>
          </cell>
          <cell r="G66">
            <v>1.8929053726230907</v>
          </cell>
          <cell r="H66">
            <v>1.1319453532596375</v>
          </cell>
          <cell r="I66">
            <v>1.3437368098766962</v>
          </cell>
          <cell r="K66">
            <v>0.37311714983748984</v>
          </cell>
          <cell r="L66">
            <v>0.50840474213520381</v>
          </cell>
          <cell r="M66">
            <v>17.961272465941569</v>
          </cell>
          <cell r="N66">
            <v>21.321897647451625</v>
          </cell>
          <cell r="O66">
            <v>0.86884893608010094</v>
          </cell>
          <cell r="P66">
            <v>1.1771308946709536</v>
          </cell>
          <cell r="Q66">
            <v>1.3607819490733029</v>
          </cell>
          <cell r="R66">
            <v>1.9384516585914455</v>
          </cell>
          <cell r="S66">
            <v>0.12039523165358647</v>
          </cell>
          <cell r="T66">
            <v>0.22281376056903623</v>
          </cell>
        </row>
        <row r="67">
          <cell r="B67" t="str">
            <v>T</v>
          </cell>
          <cell r="C67" t="str">
            <v>Activities of households as employers; undifferentiated goods- and services-producing activities of households for own use</v>
          </cell>
          <cell r="D67">
            <v>1</v>
          </cell>
          <cell r="E67">
            <v>2.6963144900064435</v>
          </cell>
          <cell r="F67">
            <v>1</v>
          </cell>
          <cell r="G67">
            <v>1.3625874403163671</v>
          </cell>
          <cell r="H67">
            <v>1</v>
          </cell>
          <cell r="I67">
            <v>1.2149731292528561</v>
          </cell>
          <cell r="K67">
            <v>0.93064997823901063</v>
          </cell>
          <cell r="L67">
            <v>1.2680919716791763</v>
          </cell>
          <cell r="M67">
            <v>38.992138928428012</v>
          </cell>
          <cell r="N67">
            <v>47.374401050134288</v>
          </cell>
          <cell r="O67">
            <v>1</v>
          </cell>
          <cell r="P67">
            <v>1.768934363319981</v>
          </cell>
          <cell r="Q67">
            <v>1</v>
          </cell>
          <cell r="R67">
            <v>2.4408565857306423</v>
          </cell>
          <cell r="S67">
            <v>0</v>
          </cell>
          <cell r="T67">
            <v>0.25545810946494757</v>
          </cell>
        </row>
        <row r="68">
          <cell r="B68" t="str">
            <v>U</v>
          </cell>
          <cell r="C68" t="str">
            <v>Activities of extraterritorial organisations and bodies</v>
          </cell>
          <cell r="D68">
            <v>1</v>
          </cell>
          <cell r="E68">
            <v>1</v>
          </cell>
          <cell r="F68">
            <v>1</v>
          </cell>
          <cell r="G68">
            <v>1</v>
          </cell>
          <cell r="H68">
            <v>1</v>
          </cell>
          <cell r="I68">
            <v>1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EMPL"/>
      <sheetName val="USE_Data"/>
      <sheetName val="Sets"/>
      <sheetName val="Dimensions"/>
      <sheetName val="unit"/>
      <sheetName val="stk_flow"/>
      <sheetName val="induse"/>
      <sheetName val="prod_na"/>
      <sheetName val="SIOT_Eurostat"/>
      <sheetName val="ID_TypeI"/>
      <sheetName val="TypeI"/>
      <sheetName val="INVERSE_TypeI"/>
      <sheetName val="ID_TypeII"/>
      <sheetName val="TypeII"/>
      <sheetName val="INVERSE_TypeII"/>
      <sheetName val="Output"/>
      <sheetName val="Import"/>
      <sheetName val="Income"/>
      <sheetName val="VA"/>
      <sheetName val="Employment"/>
      <sheetName val="Multiplie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4">
          <cell r="B4" t="str">
            <v>CPA_A01</v>
          </cell>
          <cell r="C4" t="str">
            <v>Products of agriculture, hunting and related services</v>
          </cell>
          <cell r="D4">
            <v>1.9496381994128549</v>
          </cell>
          <cell r="E4">
            <v>2.2445742367022792</v>
          </cell>
          <cell r="F4">
            <v>2.0517877003345628</v>
          </cell>
          <cell r="G4">
            <v>2.4917557674631725</v>
          </cell>
          <cell r="H4">
            <v>1.6081767545386667</v>
          </cell>
          <cell r="I4">
            <v>1.8670931775117958</v>
          </cell>
          <cell r="K4">
            <v>0.17370958757988167</v>
          </cell>
          <cell r="L4">
            <v>0.21095840795090076</v>
          </cell>
          <cell r="M4">
            <v>22.472943447559416</v>
          </cell>
          <cell r="N4">
            <v>26.091086860401294</v>
          </cell>
          <cell r="O4">
            <v>0.47330251239977494</v>
          </cell>
          <cell r="P4">
            <v>0.5841714122618733</v>
          </cell>
          <cell r="Q4">
            <v>1.4562727866651803</v>
          </cell>
          <cell r="R4">
            <v>1.68856598367337</v>
          </cell>
          <cell r="S4">
            <v>0.49336668851122006</v>
          </cell>
          <cell r="T4">
            <v>0.55600949252335208</v>
          </cell>
        </row>
        <row r="5">
          <cell r="B5" t="str">
            <v>CPA_A02</v>
          </cell>
          <cell r="C5" t="str">
            <v>Products of forestry, logging and related services</v>
          </cell>
          <cell r="D5">
            <v>2.0040517122516657</v>
          </cell>
          <cell r="E5">
            <v>2.3447967382509161</v>
          </cell>
          <cell r="F5">
            <v>2.2814292549465618</v>
          </cell>
          <cell r="G5">
            <v>2.7706397222019388</v>
          </cell>
          <cell r="H5">
            <v>1.9015992025069719</v>
          </cell>
          <cell r="I5">
            <v>2.3375951992319046</v>
          </cell>
          <cell r="K5">
            <v>0.20068988001673363</v>
          </cell>
          <cell r="L5">
            <v>0.24372412697553816</v>
          </cell>
          <cell r="M5">
            <v>18.231564831180489</v>
          </cell>
          <cell r="N5">
            <v>22.411672432165151</v>
          </cell>
          <cell r="O5">
            <v>0.73872706992307458</v>
          </cell>
          <cell r="P5">
            <v>0.86681594815312624</v>
          </cell>
          <cell r="Q5">
            <v>1.7682084988990812</v>
          </cell>
          <cell r="R5">
            <v>2.0365810998923308</v>
          </cell>
          <cell r="S5">
            <v>0.23584358808901607</v>
          </cell>
          <cell r="T5">
            <v>0.30821597119265598</v>
          </cell>
        </row>
        <row r="6">
          <cell r="B6" t="str">
            <v>CPA_A03</v>
          </cell>
          <cell r="C6" t="str">
            <v>Fish and other fishing products; aquaculture products; support services to fishing</v>
          </cell>
          <cell r="D6">
            <v>1.4386506089739626</v>
          </cell>
          <cell r="E6">
            <v>1.6277019301976676</v>
          </cell>
          <cell r="F6">
            <v>1.9015579916604277</v>
          </cell>
          <cell r="G6">
            <v>2.3093120658209165</v>
          </cell>
          <cell r="H6">
            <v>1.8036627218928791</v>
          </cell>
          <cell r="I6">
            <v>2.3168307911549908</v>
          </cell>
          <cell r="K6">
            <v>0.11134626796716271</v>
          </cell>
          <cell r="L6">
            <v>0.13522242352239322</v>
          </cell>
          <cell r="M6">
            <v>8.151421619278338</v>
          </cell>
          <cell r="N6">
            <v>10.470618686076138</v>
          </cell>
          <cell r="O6">
            <v>0.37574411137181885</v>
          </cell>
          <cell r="P6">
            <v>0.44681006924586475</v>
          </cell>
          <cell r="Q6">
            <v>0.82694592418113511</v>
          </cell>
          <cell r="R6">
            <v>0.97584375372165311</v>
          </cell>
          <cell r="S6">
            <v>0.61163906736959528</v>
          </cell>
          <cell r="T6">
            <v>0.65179253580461616</v>
          </cell>
        </row>
        <row r="7">
          <cell r="B7" t="str">
            <v>CPA_B</v>
          </cell>
          <cell r="C7" t="str">
            <v>Mining and quarrying</v>
          </cell>
          <cell r="D7">
            <v>1.4278377177988095</v>
          </cell>
          <cell r="E7">
            <v>1.7067291367134967</v>
          </cell>
          <cell r="F7">
            <v>1.3289471337197141</v>
          </cell>
          <cell r="G7">
            <v>1.6139153600344693</v>
          </cell>
          <cell r="H7">
            <v>1.5135257857758841</v>
          </cell>
          <cell r="I7">
            <v>2.1129913406224152</v>
          </cell>
          <cell r="K7">
            <v>0.1642597283277985</v>
          </cell>
          <cell r="L7">
            <v>0.1994822005005619</v>
          </cell>
          <cell r="M7">
            <v>8.638108977516854</v>
          </cell>
          <cell r="N7">
            <v>12.059424187140056</v>
          </cell>
          <cell r="O7">
            <v>0.52191357431881125</v>
          </cell>
          <cell r="P7">
            <v>0.62675116920962615</v>
          </cell>
          <cell r="Q7">
            <v>0.96720459551183302</v>
          </cell>
          <cell r="R7">
            <v>1.1868609654598341</v>
          </cell>
          <cell r="S7">
            <v>0.46065047477483073</v>
          </cell>
          <cell r="T7">
            <v>0.51988548944546642</v>
          </cell>
        </row>
        <row r="8">
          <cell r="B8" t="str">
            <v>CPA_C10-12</v>
          </cell>
          <cell r="C8" t="str">
            <v>Food, beverages and tobacco products</v>
          </cell>
          <cell r="D8">
            <v>1.8086601104862197</v>
          </cell>
          <cell r="E8">
            <v>2.0470138664042667</v>
          </cell>
          <cell r="F8">
            <v>2.2623522300223335</v>
          </cell>
          <cell r="G8">
            <v>2.7474719807863743</v>
          </cell>
          <cell r="H8">
            <v>2.3873752211526367</v>
          </cell>
          <cell r="I8">
            <v>2.9312298821699612</v>
          </cell>
          <cell r="K8">
            <v>0.14038410842961432</v>
          </cell>
          <cell r="L8">
            <v>0.17048689383537508</v>
          </cell>
          <cell r="M8">
            <v>12.835646947727456</v>
          </cell>
          <cell r="N8">
            <v>15.759664235769863</v>
          </cell>
          <cell r="O8">
            <v>0.34220645989453741</v>
          </cell>
          <cell r="P8">
            <v>0.43180561142413049</v>
          </cell>
          <cell r="Q8">
            <v>1.161778663488489</v>
          </cell>
          <cell r="R8">
            <v>1.3495073537155815</v>
          </cell>
          <cell r="S8">
            <v>0.64688016363409218</v>
          </cell>
          <cell r="T8">
            <v>0.69750520001402183</v>
          </cell>
        </row>
        <row r="9">
          <cell r="B9" t="str">
            <v>CPA_C13-15</v>
          </cell>
          <cell r="C9" t="str">
            <v>Textiles, wearing apparel, leather and related products</v>
          </cell>
          <cell r="D9">
            <v>1.4312802241976061</v>
          </cell>
          <cell r="E9">
            <v>1.6425853752979598</v>
          </cell>
          <cell r="F9">
            <v>1.4795856175099178</v>
          </cell>
          <cell r="G9">
            <v>1.7968554910845482</v>
          </cell>
          <cell r="H9">
            <v>1.3362001693229533</v>
          </cell>
          <cell r="I9">
            <v>1.5656793240095768</v>
          </cell>
          <cell r="K9">
            <v>0.12445318987969954</v>
          </cell>
          <cell r="L9">
            <v>0.1511398833375231</v>
          </cell>
          <cell r="M9">
            <v>15.093720423959143</v>
          </cell>
          <cell r="N9">
            <v>17.685917523980024</v>
          </cell>
          <cell r="O9">
            <v>0.24846779454295545</v>
          </cell>
          <cell r="P9">
            <v>0.32789915143306386</v>
          </cell>
          <cell r="Q9">
            <v>0.68656065002171807</v>
          </cell>
          <cell r="R9">
            <v>0.85298571473916462</v>
          </cell>
          <cell r="S9">
            <v>0.74471974598354596</v>
          </cell>
          <cell r="T9">
            <v>0.78959980638167193</v>
          </cell>
        </row>
        <row r="10">
          <cell r="B10" t="str">
            <v>CPA_C16</v>
          </cell>
          <cell r="C10" t="str">
            <v>Wood and of products of wood and cork, except furniture; articles of straw and plaiting materials</v>
          </cell>
          <cell r="D10">
            <v>2.2152216932570719</v>
          </cell>
          <cell r="E10">
            <v>2.5828723273733663</v>
          </cell>
          <cell r="F10">
            <v>2.5104413467109032</v>
          </cell>
          <cell r="G10">
            <v>3.0487592373835284</v>
          </cell>
          <cell r="H10">
            <v>2.4161894379465725</v>
          </cell>
          <cell r="I10">
            <v>3.0290938356504449</v>
          </cell>
          <cell r="K10">
            <v>0.21653657726184394</v>
          </cell>
          <cell r="L10">
            <v>0.26296885646158946</v>
          </cell>
          <cell r="M10">
            <v>17.779989477292542</v>
          </cell>
          <cell r="N10">
            <v>22.290163046721968</v>
          </cell>
          <cell r="O10">
            <v>0.58010516538296208</v>
          </cell>
          <cell r="P10">
            <v>0.71830808460804518</v>
          </cell>
          <cell r="Q10">
            <v>1.8130108928002246</v>
          </cell>
          <cell r="R10">
            <v>2.1025744943385321</v>
          </cell>
          <cell r="S10">
            <v>0.40221692766575645</v>
          </cell>
          <cell r="T10">
            <v>0.48030391503272452</v>
          </cell>
        </row>
        <row r="11">
          <cell r="B11" t="str">
            <v>CPA_C17</v>
          </cell>
          <cell r="C11" t="str">
            <v>Paper and paper products</v>
          </cell>
          <cell r="D11">
            <v>1.5710801444772131</v>
          </cell>
          <cell r="E11">
            <v>1.7281427782055587</v>
          </cell>
          <cell r="F11">
            <v>2.3568313828889571</v>
          </cell>
          <cell r="G11">
            <v>2.8622104471598968</v>
          </cell>
          <cell r="H11">
            <v>2.0994731632470298</v>
          </cell>
          <cell r="I11">
            <v>2.6205733093246839</v>
          </cell>
          <cell r="K11">
            <v>9.2505770335509455E-2</v>
          </cell>
          <cell r="L11">
            <v>0.11234192831916477</v>
          </cell>
          <cell r="M11">
            <v>7.7628276592602212</v>
          </cell>
          <cell r="N11">
            <v>9.689601812905444</v>
          </cell>
          <cell r="O11">
            <v>0.28880606082850679</v>
          </cell>
          <cell r="P11">
            <v>0.34784720605762409</v>
          </cell>
          <cell r="Q11">
            <v>0.87063570339877994</v>
          </cell>
          <cell r="R11">
            <v>0.99433907194808013</v>
          </cell>
          <cell r="S11">
            <v>0.70044492567125494</v>
          </cell>
          <cell r="T11">
            <v>0.73380417153587296</v>
          </cell>
        </row>
        <row r="12">
          <cell r="B12" t="str">
            <v>CPA_C18</v>
          </cell>
          <cell r="C12" t="str">
            <v>Printing and recording services</v>
          </cell>
          <cell r="D12">
            <v>2.0640056862593328</v>
          </cell>
          <cell r="E12">
            <v>2.5079598117594863</v>
          </cell>
          <cell r="F12">
            <v>1.6173999395644147</v>
          </cell>
          <cell r="G12">
            <v>1.9642215552062547</v>
          </cell>
          <cell r="H12">
            <v>1.5390318902372808</v>
          </cell>
          <cell r="I12">
            <v>1.9105915633398778</v>
          </cell>
          <cell r="K12">
            <v>0.26147733167425796</v>
          </cell>
          <cell r="L12">
            <v>0.3175463276020099</v>
          </cell>
          <cell r="M12">
            <v>22.558752480812924</v>
          </cell>
          <cell r="N12">
            <v>28.004983160335076</v>
          </cell>
          <cell r="O12">
            <v>0.60717245609749515</v>
          </cell>
          <cell r="P12">
            <v>0.77405848988230797</v>
          </cell>
          <cell r="Q12">
            <v>1.6838075459093385</v>
          </cell>
          <cell r="R12">
            <v>2.0334681844843567</v>
          </cell>
          <cell r="S12">
            <v>0.38019849251728394</v>
          </cell>
          <cell r="T12">
            <v>0.47449192484814728</v>
          </cell>
        </row>
        <row r="13">
          <cell r="B13" t="str">
            <v>CPA_C19</v>
          </cell>
          <cell r="C13" t="str">
            <v>Coke and refined petroleum products</v>
          </cell>
          <cell r="D13">
            <v>1.2911836740407459</v>
          </cell>
          <cell r="E13">
            <v>1.3796956744917732</v>
          </cell>
          <cell r="F13">
            <v>2.8133347017801578</v>
          </cell>
          <cell r="G13">
            <v>3.4166024914867794</v>
          </cell>
          <cell r="H13">
            <v>2.9963923756767854</v>
          </cell>
          <cell r="I13">
            <v>4.0254731778719028</v>
          </cell>
          <cell r="K13">
            <v>5.2131245932249069E-2</v>
          </cell>
          <cell r="L13">
            <v>6.3309831078303874E-2</v>
          </cell>
          <cell r="M13">
            <v>3.1616173010569981</v>
          </cell>
          <cell r="N13">
            <v>4.2474429408551995</v>
          </cell>
          <cell r="O13">
            <v>0.18494569370563013</v>
          </cell>
          <cell r="P13">
            <v>0.21821808796706429</v>
          </cell>
          <cell r="Q13">
            <v>0.48332830910977104</v>
          </cell>
          <cell r="R13">
            <v>0.55304083304316454</v>
          </cell>
          <cell r="S13">
            <v>0.80785732378900743</v>
          </cell>
          <cell r="T13">
            <v>0.82665678942207488</v>
          </cell>
        </row>
        <row r="14">
          <cell r="B14" t="str">
            <v>CPA_C20</v>
          </cell>
          <cell r="C14" t="str">
            <v>Chemicals and chemical products</v>
          </cell>
          <cell r="D14">
            <v>1.334022512735064</v>
          </cell>
          <cell r="E14">
            <v>1.4069331250166532</v>
          </cell>
          <cell r="F14">
            <v>1.9200521578706042</v>
          </cell>
          <cell r="G14">
            <v>2.3317719652106623</v>
          </cell>
          <cell r="H14">
            <v>1.8312276016311408</v>
          </cell>
          <cell r="I14">
            <v>2.3065861569359964</v>
          </cell>
          <cell r="K14">
            <v>4.2942437641836521E-2</v>
          </cell>
          <cell r="L14">
            <v>5.2150652158372016E-2</v>
          </cell>
          <cell r="M14">
            <v>3.4456383516689395</v>
          </cell>
          <cell r="N14">
            <v>4.3400731381986981</v>
          </cell>
          <cell r="O14">
            <v>0.1223434857305508</v>
          </cell>
          <cell r="P14">
            <v>0.14975118892688594</v>
          </cell>
          <cell r="Q14">
            <v>0.45884543809455997</v>
          </cell>
          <cell r="R14">
            <v>0.51627022544292578</v>
          </cell>
          <cell r="S14">
            <v>0.8751774175519289</v>
          </cell>
          <cell r="T14">
            <v>0.89066323351913179</v>
          </cell>
        </row>
        <row r="15">
          <cell r="B15" t="str">
            <v>CPA_C21</v>
          </cell>
          <cell r="C15" t="str">
            <v>Basic pharmaceutical products and pharmaceutical preparations</v>
          </cell>
          <cell r="D15">
            <v>1.1152348220177875</v>
          </cell>
          <cell r="E15">
            <v>1.1572874920455147</v>
          </cell>
          <cell r="F15">
            <v>1.6005281856791331</v>
          </cell>
          <cell r="G15">
            <v>1.9437319645707232</v>
          </cell>
          <cell r="H15">
            <v>2.3220814313336744</v>
          </cell>
          <cell r="I15">
            <v>3.197396952062455</v>
          </cell>
          <cell r="K15">
            <v>2.4767919289500166E-2</v>
          </cell>
          <cell r="L15">
            <v>3.0078943219910656E-2</v>
          </cell>
          <cell r="M15">
            <v>1.3685615303201917</v>
          </cell>
          <cell r="N15">
            <v>1.8844448806614307</v>
          </cell>
          <cell r="O15">
            <v>5.2316585914961515E-2</v>
          </cell>
          <cell r="P15">
            <v>6.8124532970488122E-2</v>
          </cell>
          <cell r="Q15">
            <v>0.16821768267461212</v>
          </cell>
          <cell r="R15">
            <v>0.20133859001861851</v>
          </cell>
          <cell r="S15">
            <v>0.94701713882462213</v>
          </cell>
          <cell r="T15">
            <v>0.95594889633700963</v>
          </cell>
        </row>
        <row r="16">
          <cell r="B16" t="str">
            <v>CPA_C22</v>
          </cell>
          <cell r="C16" t="str">
            <v>Rubber and plastic products</v>
          </cell>
          <cell r="D16">
            <v>1.3995661129698422</v>
          </cell>
          <cell r="E16">
            <v>1.5476438122238476</v>
          </cell>
          <cell r="F16">
            <v>1.5783125368326947</v>
          </cell>
          <cell r="G16">
            <v>1.916752579163538</v>
          </cell>
          <cell r="H16">
            <v>1.5522149994460561</v>
          </cell>
          <cell r="I16">
            <v>1.9570524368964548</v>
          </cell>
          <cell r="K16">
            <v>8.7213879672321054E-2</v>
          </cell>
          <cell r="L16">
            <v>0.10591528920897118</v>
          </cell>
          <cell r="M16">
            <v>6.9649628261153316</v>
          </cell>
          <cell r="N16">
            <v>8.7815138216076338</v>
          </cell>
          <cell r="O16">
            <v>0.19254277000215225</v>
          </cell>
          <cell r="P16">
            <v>0.24820640392523188</v>
          </cell>
          <cell r="Q16">
            <v>0.59678662894526069</v>
          </cell>
          <cell r="R16">
            <v>0.71341341515102896</v>
          </cell>
          <cell r="S16">
            <v>0.80277974991073786</v>
          </cell>
          <cell r="T16">
            <v>0.83423064474944952</v>
          </cell>
        </row>
        <row r="17">
          <cell r="B17" t="str">
            <v>CPA_C23</v>
          </cell>
          <cell r="C17" t="str">
            <v>Other non-metallic mineral products</v>
          </cell>
          <cell r="D17">
            <v>1.7091750840571298</v>
          </cell>
          <cell r="E17">
            <v>2.0171895687092833</v>
          </cell>
          <cell r="F17">
            <v>1.7214913042569604</v>
          </cell>
          <cell r="G17">
            <v>2.0906333951219871</v>
          </cell>
          <cell r="H17">
            <v>1.7703441244001621</v>
          </cell>
          <cell r="I17">
            <v>2.2799736239600623</v>
          </cell>
          <cell r="K17">
            <v>0.18141244993079761</v>
          </cell>
          <cell r="L17">
            <v>0.22031300720390345</v>
          </cell>
          <cell r="M17">
            <v>13.1259942993306</v>
          </cell>
          <cell r="N17">
            <v>16.904578255859668</v>
          </cell>
          <cell r="O17">
            <v>0.40309930922709941</v>
          </cell>
          <cell r="P17">
            <v>0.51888450580334777</v>
          </cell>
          <cell r="Q17">
            <v>1.1245646818240671</v>
          </cell>
          <cell r="R17">
            <v>1.367158533773283</v>
          </cell>
          <cell r="S17">
            <v>0.58461145782265256</v>
          </cell>
          <cell r="T17">
            <v>0.65003205264819575</v>
          </cell>
        </row>
        <row r="18">
          <cell r="B18" t="str">
            <v>CPA_C24</v>
          </cell>
          <cell r="C18" t="str">
            <v>Basic metals</v>
          </cell>
          <cell r="D18">
            <v>1.1307826454688101</v>
          </cell>
          <cell r="E18">
            <v>1.1661657920653088</v>
          </cell>
          <cell r="F18">
            <v>1.6543906604972132</v>
          </cell>
          <cell r="G18">
            <v>2.0091442546706726</v>
          </cell>
          <cell r="H18">
            <v>1.8990450644518362</v>
          </cell>
          <cell r="I18">
            <v>2.5393635837655526</v>
          </cell>
          <cell r="K18">
            <v>2.0839744980111253E-2</v>
          </cell>
          <cell r="L18">
            <v>2.5308444308437296E-2</v>
          </cell>
          <cell r="M18">
            <v>1.2873409847257309</v>
          </cell>
          <cell r="N18">
            <v>1.7214056041608574</v>
          </cell>
          <cell r="O18">
            <v>4.4944135132126722E-2</v>
          </cell>
          <cell r="P18">
            <v>5.8244953075115215E-2</v>
          </cell>
          <cell r="Q18">
            <v>0.17706572056697251</v>
          </cell>
          <cell r="R18">
            <v>0.20493367566207801</v>
          </cell>
          <cell r="S18">
            <v>0.95371793753276257</v>
          </cell>
          <cell r="T18">
            <v>0.96123312468299116</v>
          </cell>
        </row>
        <row r="19">
          <cell r="B19" t="str">
            <v>CPA_C25</v>
          </cell>
          <cell r="C19" t="str">
            <v>Fabricated metal products, except machinery and equipment</v>
          </cell>
          <cell r="D19">
            <v>1.6562960180893114</v>
          </cell>
          <cell r="E19">
            <v>1.9204451816626791</v>
          </cell>
          <cell r="F19">
            <v>1.4941358752607352</v>
          </cell>
          <cell r="G19">
            <v>1.8145257835142985</v>
          </cell>
          <cell r="H19">
            <v>1.4264378869985566</v>
          </cell>
          <cell r="I19">
            <v>1.7809782926541777</v>
          </cell>
          <cell r="K19">
            <v>0.15557692673165083</v>
          </cell>
          <cell r="L19">
            <v>0.1889375320870551</v>
          </cell>
          <cell r="M19">
            <v>13.037499482613898</v>
          </cell>
          <cell r="N19">
            <v>16.277963296307849</v>
          </cell>
          <cell r="O19">
            <v>0.31700461592782903</v>
          </cell>
          <cell r="P19">
            <v>0.41630047490125804</v>
          </cell>
          <cell r="Q19">
            <v>0.97876344199478538</v>
          </cell>
          <cell r="R19">
            <v>1.1868087329582744</v>
          </cell>
          <cell r="S19">
            <v>0.67753300584405296</v>
          </cell>
          <cell r="T19">
            <v>0.73363684597077594</v>
          </cell>
        </row>
        <row r="20">
          <cell r="B20" t="str">
            <v>CPA_C26</v>
          </cell>
          <cell r="C20" t="str">
            <v>Computer, electronic and optical products</v>
          </cell>
          <cell r="D20">
            <v>1.7221580719027807</v>
          </cell>
          <cell r="E20">
            <v>1.7943490987364903</v>
          </cell>
          <cell r="F20">
            <v>3.3412611699012271</v>
          </cell>
          <cell r="G20">
            <v>4.0577330633888513</v>
          </cell>
          <cell r="H20">
            <v>2.9948785805949889</v>
          </cell>
          <cell r="I20">
            <v>3.8122018109342179</v>
          </cell>
          <cell r="K20">
            <v>4.2518620693156463E-2</v>
          </cell>
          <cell r="L20">
            <v>5.1635955474085435E-2</v>
          </cell>
          <cell r="M20">
            <v>3.2450884027443498</v>
          </cell>
          <cell r="N20">
            <v>4.1306956367913656</v>
          </cell>
          <cell r="O20">
            <v>9.3810886039847191E-2</v>
          </cell>
          <cell r="P20">
            <v>0.12094809110480285</v>
          </cell>
          <cell r="Q20">
            <v>0.81788429480847191</v>
          </cell>
          <cell r="R20">
            <v>0.87474233281774416</v>
          </cell>
          <cell r="S20">
            <v>0.9042742609074208</v>
          </cell>
          <cell r="T20">
            <v>0.91960724085432699</v>
          </cell>
        </row>
        <row r="21">
          <cell r="B21" t="str">
            <v>CPA_C27</v>
          </cell>
          <cell r="C21" t="str">
            <v>Electrical equipment</v>
          </cell>
          <cell r="D21">
            <v>1.5114136600240848</v>
          </cell>
          <cell r="E21">
            <v>1.6910658319986385</v>
          </cell>
          <cell r="F21">
            <v>1.6418556194918585</v>
          </cell>
          <cell r="G21">
            <v>1.9939213050860798</v>
          </cell>
          <cell r="H21">
            <v>1.5969173138933783</v>
          </cell>
          <cell r="I21">
            <v>1.9909728022845261</v>
          </cell>
          <cell r="K21">
            <v>0.10581041566956975</v>
          </cell>
          <cell r="L21">
            <v>0.12849950970041144</v>
          </cell>
          <cell r="M21">
            <v>8.9313160356934311</v>
          </cell>
          <cell r="N21">
            <v>11.135208542713897</v>
          </cell>
          <cell r="O21">
            <v>0.23168215913011703</v>
          </cell>
          <cell r="P21">
            <v>0.29921489893264475</v>
          </cell>
          <cell r="Q21">
            <v>0.74666094253652804</v>
          </cell>
          <cell r="R21">
            <v>0.88815595196625796</v>
          </cell>
          <cell r="S21">
            <v>0.76475288745160619</v>
          </cell>
          <cell r="T21">
            <v>0.80291002790410393</v>
          </cell>
        </row>
        <row r="22">
          <cell r="B22" t="str">
            <v>CPA_C28</v>
          </cell>
          <cell r="C22" t="str">
            <v>Machinery and equipment n.e.c.</v>
          </cell>
          <cell r="D22">
            <v>1.2798459167565013</v>
          </cell>
          <cell r="E22">
            <v>1.399481560652134</v>
          </cell>
          <cell r="F22">
            <v>1.5413551329965938</v>
          </cell>
          <cell r="G22">
            <v>1.8718703410333197</v>
          </cell>
          <cell r="H22">
            <v>1.9680044446225056</v>
          </cell>
          <cell r="I22">
            <v>2.7259424174363729</v>
          </cell>
          <cell r="K22">
            <v>7.0462255314600084E-2</v>
          </cell>
          <cell r="L22">
            <v>8.5571587664741489E-2</v>
          </cell>
          <cell r="M22">
            <v>3.8107541974431074</v>
          </cell>
          <cell r="N22">
            <v>5.2783907768188163</v>
          </cell>
          <cell r="O22">
            <v>0.15413081758495248</v>
          </cell>
          <cell r="P22">
            <v>0.19910284726604074</v>
          </cell>
          <cell r="Q22">
            <v>0.43644555730409207</v>
          </cell>
          <cell r="R22">
            <v>0.53067122891769214</v>
          </cell>
          <cell r="S22">
            <v>0.84340050597253335</v>
          </cell>
          <cell r="T22">
            <v>0.86881046354263869</v>
          </cell>
        </row>
        <row r="23">
          <cell r="B23" t="str">
            <v>CPA_C29</v>
          </cell>
          <cell r="C23" t="str">
            <v>Motor vehicles, trailers and semi-trailers</v>
          </cell>
          <cell r="D23">
            <v>1.2342150802473273</v>
          </cell>
          <cell r="E23">
            <v>1.313382762711506</v>
          </cell>
          <cell r="F23">
            <v>1.6346440544339325</v>
          </cell>
          <cell r="G23">
            <v>1.9851633527781525</v>
          </cell>
          <cell r="H23">
            <v>1.6842162889829428</v>
          </cell>
          <cell r="I23">
            <v>2.1491593372214912</v>
          </cell>
          <cell r="K23">
            <v>4.662768780951685E-2</v>
          </cell>
          <cell r="L23">
            <v>5.6626136321945436E-2</v>
          </cell>
          <cell r="M23">
            <v>3.5180659186510597</v>
          </cell>
          <cell r="N23">
            <v>4.4892596440778174</v>
          </cell>
          <cell r="O23">
            <v>0.11152087571335263</v>
          </cell>
          <cell r="P23">
            <v>0.14128066342902645</v>
          </cell>
          <cell r="Q23">
            <v>0.34764403174796132</v>
          </cell>
          <cell r="R23">
            <v>0.40999692096538404</v>
          </cell>
          <cell r="S23">
            <v>0.88657102779811225</v>
          </cell>
          <cell r="T23">
            <v>0.90338581130939843</v>
          </cell>
        </row>
        <row r="24">
          <cell r="B24" t="str">
            <v>CPA_C30</v>
          </cell>
          <cell r="C24" t="str">
            <v>Other transport equipment</v>
          </cell>
          <cell r="D24">
            <v>1.4399281900748597</v>
          </cell>
          <cell r="E24">
            <v>1.6271013991437981</v>
          </cell>
          <cell r="F24">
            <v>1.7383699911421988</v>
          </cell>
          <cell r="G24">
            <v>2.1111314054115682</v>
          </cell>
          <cell r="H24">
            <v>1.6911867251018124</v>
          </cell>
          <cell r="I24">
            <v>2.1480055478159881</v>
          </cell>
          <cell r="K24">
            <v>0.11024010918496829</v>
          </cell>
          <cell r="L24">
            <v>0.13387906937088251</v>
          </cell>
          <cell r="M24">
            <v>8.5005924177255334</v>
          </cell>
          <cell r="N24">
            <v>10.796749644482766</v>
          </cell>
          <cell r="O24">
            <v>0.26546400659910807</v>
          </cell>
          <cell r="P24">
            <v>0.33582396655465491</v>
          </cell>
          <cell r="Q24">
            <v>0.710019699069531</v>
          </cell>
          <cell r="R24">
            <v>0.85743831745369048</v>
          </cell>
          <cell r="S24">
            <v>0.729847349567885</v>
          </cell>
          <cell r="T24">
            <v>0.76960191723545446</v>
          </cell>
        </row>
        <row r="25">
          <cell r="B25" t="str">
            <v>CPA_C31_32</v>
          </cell>
          <cell r="C25" t="str">
            <v>Furniture and other manufactured goods</v>
          </cell>
          <cell r="D25">
            <v>1.7388632208898409</v>
          </cell>
          <cell r="E25">
            <v>2.0406765829269462</v>
          </cell>
          <cell r="F25">
            <v>1.724246024122164</v>
          </cell>
          <cell r="G25">
            <v>2.0939788139052</v>
          </cell>
          <cell r="H25">
            <v>1.5700594650117861</v>
          </cell>
          <cell r="I25">
            <v>1.9155287502422875</v>
          </cell>
          <cell r="K25">
            <v>0.17776015141247273</v>
          </cell>
          <cell r="L25">
            <v>0.21587754056373915</v>
          </cell>
          <cell r="M25">
            <v>16.82685914342855</v>
          </cell>
          <cell r="N25">
            <v>20.529370500799942</v>
          </cell>
          <cell r="O25">
            <v>0.37717790880013957</v>
          </cell>
          <cell r="P25">
            <v>0.49063205201119287</v>
          </cell>
          <cell r="Q25">
            <v>1.1264032980692673</v>
          </cell>
          <cell r="R25">
            <v>1.364113112752205</v>
          </cell>
          <cell r="S25">
            <v>0.61246085640002956</v>
          </cell>
          <cell r="T25">
            <v>0.6765643666393687</v>
          </cell>
        </row>
        <row r="26">
          <cell r="B26" t="str">
            <v>CPA_C33</v>
          </cell>
          <cell r="C26" t="str">
            <v>Repair and installation services of machinery and equipment</v>
          </cell>
          <cell r="D26">
            <v>1.9034457098758872</v>
          </cell>
          <cell r="E26">
            <v>2.4027701841957354</v>
          </cell>
          <cell r="F26">
            <v>1.5325079947765761</v>
          </cell>
          <cell r="G26">
            <v>1.8611260970349397</v>
          </cell>
          <cell r="H26">
            <v>1.6227750794462106</v>
          </cell>
          <cell r="I26">
            <v>2.1422564677928913</v>
          </cell>
          <cell r="K26">
            <v>0.29408901434966056</v>
          </cell>
          <cell r="L26">
            <v>0.35715098474069118</v>
          </cell>
          <cell r="M26">
            <v>19.135029092752848</v>
          </cell>
          <cell r="N26">
            <v>25.260518450495272</v>
          </cell>
          <cell r="O26">
            <v>0.61011937842664077</v>
          </cell>
          <cell r="P26">
            <v>0.79781958505733142</v>
          </cell>
          <cell r="Q26">
            <v>1.5222256392479043</v>
          </cell>
          <cell r="R26">
            <v>1.9154962600583714</v>
          </cell>
          <cell r="S26">
            <v>0.38121967270709778</v>
          </cell>
          <cell r="T26">
            <v>0.48727346481316153</v>
          </cell>
        </row>
        <row r="27">
          <cell r="B27" t="str">
            <v>CPA_D</v>
          </cell>
          <cell r="C27" t="str">
            <v>Electricity, gas, steam and air conditioning</v>
          </cell>
          <cell r="D27">
            <v>1.8215584173501471</v>
          </cell>
          <cell r="E27">
            <v>2.0622892689023415</v>
          </cell>
          <cell r="F27">
            <v>2.7225266367256369</v>
          </cell>
          <cell r="G27">
            <v>3.3063223100650476</v>
          </cell>
          <cell r="H27">
            <v>2.3992730817695489</v>
          </cell>
          <cell r="I27">
            <v>3.1113374903706408</v>
          </cell>
          <cell r="K27">
            <v>0.1417841553890859</v>
          </cell>
          <cell r="L27">
            <v>0.1721871550687443</v>
          </cell>
          <cell r="M27">
            <v>9.9506188448876998</v>
          </cell>
          <cell r="N27">
            <v>12.903797279154984</v>
          </cell>
          <cell r="O27">
            <v>0.64781811879138695</v>
          </cell>
          <cell r="P27">
            <v>0.73831084026328697</v>
          </cell>
          <cell r="Q27">
            <v>1.4823639436574882</v>
          </cell>
          <cell r="R27">
            <v>1.6719648470923159</v>
          </cell>
          <cell r="S27">
            <v>0.33919879684193122</v>
          </cell>
          <cell r="T27">
            <v>0.3903287153559557</v>
          </cell>
        </row>
        <row r="28">
          <cell r="B28" t="str">
            <v>CPA_E36</v>
          </cell>
          <cell r="C28" t="str">
            <v>Natural water; water treatment and supply services</v>
          </cell>
          <cell r="D28">
            <v>1.4579227595319659</v>
          </cell>
          <cell r="E28">
            <v>1.8062553434496962</v>
          </cell>
          <cell r="F28">
            <v>1.3367957808343522</v>
          </cell>
          <cell r="G28">
            <v>1.6234470049076166</v>
          </cell>
          <cell r="H28">
            <v>1.4392192714777072</v>
          </cell>
          <cell r="I28">
            <v>1.9197304467737273</v>
          </cell>
          <cell r="K28">
            <v>0.20515875255218519</v>
          </cell>
          <cell r="L28">
            <v>0.24915126688501962</v>
          </cell>
          <cell r="M28">
            <v>12.798984428884861</v>
          </cell>
          <cell r="N28">
            <v>17.072172797328818</v>
          </cell>
          <cell r="O28">
            <v>0.8757100840461578</v>
          </cell>
          <cell r="P28">
            <v>1.0066511881581086</v>
          </cell>
          <cell r="Q28">
            <v>1.3426643935196154</v>
          </cell>
          <cell r="R28">
            <v>1.6170129956233652</v>
          </cell>
          <cell r="S28">
            <v>0.1152589217197544</v>
          </cell>
          <cell r="T28">
            <v>0.18924286069830978</v>
          </cell>
        </row>
        <row r="29">
          <cell r="B29" t="str">
            <v>CPA_E37-39</v>
          </cell>
          <cell r="C29" t="str">
            <v>Sewerage services; sewage sludge; waste collection, treatment and disposal services; materials recovery services; remediation services and other waste management services</v>
          </cell>
          <cell r="D29">
            <v>2.2546011192611766</v>
          </cell>
          <cell r="E29">
            <v>2.5730944445273507</v>
          </cell>
          <cell r="F29">
            <v>2.9077527448307947</v>
          </cell>
          <cell r="G29">
            <v>3.5312667441702552</v>
          </cell>
          <cell r="H29">
            <v>2.7023230622294068</v>
          </cell>
          <cell r="I29">
            <v>3.4438719376530691</v>
          </cell>
          <cell r="K29">
            <v>0.18758421211389756</v>
          </cell>
          <cell r="L29">
            <v>0.2278081900693836</v>
          </cell>
          <cell r="M29">
            <v>14.238221943155283</v>
          </cell>
          <cell r="N29">
            <v>18.145355630298049</v>
          </cell>
          <cell r="O29">
            <v>0.51243131691410415</v>
          </cell>
          <cell r="P29">
            <v>0.63215559649080066</v>
          </cell>
          <cell r="Q29">
            <v>1.7896789730111098</v>
          </cell>
          <cell r="R29">
            <v>2.04052601575227</v>
          </cell>
          <cell r="S29">
            <v>0.46496265137816367</v>
          </cell>
          <cell r="T29">
            <v>0.53260889473716866</v>
          </cell>
        </row>
        <row r="30">
          <cell r="B30" t="str">
            <v>CPA_F</v>
          </cell>
          <cell r="C30" t="str">
            <v>Constructions and construction works</v>
          </cell>
          <cell r="D30">
            <v>2.0597421644716802</v>
          </cell>
          <cell r="E30">
            <v>2.5955079344268115</v>
          </cell>
          <cell r="F30">
            <v>1.7000215399880148</v>
          </cell>
          <cell r="G30">
            <v>2.0645598354966412</v>
          </cell>
          <cell r="H30">
            <v>1.6270054471330877</v>
          </cell>
          <cell r="I30">
            <v>2.0443386731414361</v>
          </cell>
          <cell r="K30">
            <v>0.31555198135043461</v>
          </cell>
          <cell r="L30">
            <v>0.38321628954894621</v>
          </cell>
          <cell r="M30">
            <v>25.623529062472752</v>
          </cell>
          <cell r="N30">
            <v>32.196063938863794</v>
          </cell>
          <cell r="O30">
            <v>0.66057314409522361</v>
          </cell>
          <cell r="P30">
            <v>0.861971935658988</v>
          </cell>
          <cell r="Q30">
            <v>1.7447476571270399</v>
          </cell>
          <cell r="R30">
            <v>2.1667196368627777</v>
          </cell>
          <cell r="S30">
            <v>0.31499573241337242</v>
          </cell>
          <cell r="T30">
            <v>0.42878945674816221</v>
          </cell>
        </row>
        <row r="31">
          <cell r="B31" t="str">
            <v>CPA_G45</v>
          </cell>
          <cell r="C31" t="str">
            <v>Wholesale and retail trade and repair services of motor vehicles and motorcycles</v>
          </cell>
          <cell r="D31">
            <v>1.7907764799814723</v>
          </cell>
          <cell r="E31">
            <v>2.3527150360599398</v>
          </cell>
          <cell r="F31">
            <v>1.3484224025138518</v>
          </cell>
          <cell r="G31">
            <v>1.6375667413800012</v>
          </cell>
          <cell r="H31">
            <v>1.337046219748725</v>
          </cell>
          <cell r="I31">
            <v>1.6826640649099693</v>
          </cell>
          <cell r="K31">
            <v>0.33096706566866396</v>
          </cell>
          <cell r="L31">
            <v>0.40193685466862999</v>
          </cell>
          <cell r="M31">
            <v>26.668404249921494</v>
          </cell>
          <cell r="N31">
            <v>33.562015162249587</v>
          </cell>
          <cell r="O31">
            <v>0.72514275122138794</v>
          </cell>
          <cell r="P31">
            <v>0.93638010992156739</v>
          </cell>
          <cell r="Q31">
            <v>1.526845049436786</v>
          </cell>
          <cell r="R31">
            <v>1.9694308552043531</v>
          </cell>
          <cell r="S31">
            <v>0.26391503839728481</v>
          </cell>
          <cell r="T31">
            <v>0.3832677196050413</v>
          </cell>
        </row>
        <row r="32">
          <cell r="B32" t="str">
            <v>CPA_G46</v>
          </cell>
          <cell r="C32" t="str">
            <v>Wholesale trade services, except of motor vehicles and motorcycles</v>
          </cell>
          <cell r="D32">
            <v>1.8069646167069358</v>
          </cell>
          <cell r="E32">
            <v>2.3189903705961679</v>
          </cell>
          <cell r="F32">
            <v>1.5023458199166819</v>
          </cell>
          <cell r="G32">
            <v>1.8244961995294011</v>
          </cell>
          <cell r="H32">
            <v>1.8129940408071405</v>
          </cell>
          <cell r="I32">
            <v>2.4988806274378499</v>
          </cell>
          <cell r="K32">
            <v>0.30156973476623539</v>
          </cell>
          <cell r="L32">
            <v>0.36623580781460824</v>
          </cell>
          <cell r="M32">
            <v>16.603276817557262</v>
          </cell>
          <cell r="N32">
            <v>22.884579793163979</v>
          </cell>
          <cell r="O32">
            <v>0.80752728366643889</v>
          </cell>
          <cell r="P32">
            <v>1.0000020065130528</v>
          </cell>
          <cell r="Q32">
            <v>1.6290458968895527</v>
          </cell>
          <cell r="R32">
            <v>2.0323201132741056</v>
          </cell>
          <cell r="S32">
            <v>0.17791887286833966</v>
          </cell>
          <cell r="T32">
            <v>0.28667034740778957</v>
          </cell>
        </row>
        <row r="33">
          <cell r="B33" t="str">
            <v>CPA_G47</v>
          </cell>
          <cell r="C33" t="str">
            <v>Retail trade services, except of motor vehicles and motorcycles</v>
          </cell>
          <cell r="D33">
            <v>1.7397296182433362</v>
          </cell>
          <cell r="E33">
            <v>2.4185543726498437</v>
          </cell>
          <cell r="F33">
            <v>1.3004675932606944</v>
          </cell>
          <cell r="G33">
            <v>1.5793289068737</v>
          </cell>
          <cell r="H33">
            <v>1.1974587364187257</v>
          </cell>
          <cell r="I33">
            <v>1.4171507507644507</v>
          </cell>
          <cell r="K33">
            <v>0.3998099696825243</v>
          </cell>
          <cell r="L33">
            <v>0.48554185098354097</v>
          </cell>
          <cell r="M33">
            <v>45.390178781695482</v>
          </cell>
          <cell r="N33">
            <v>53.717697304702291</v>
          </cell>
          <cell r="O33">
            <v>0.86968945578956469</v>
          </cell>
          <cell r="P33">
            <v>1.1248653048037511</v>
          </cell>
          <cell r="Q33">
            <v>1.6229533400458827</v>
          </cell>
          <cell r="R33">
            <v>2.157599339424547</v>
          </cell>
          <cell r="S33">
            <v>0.11677642041047195</v>
          </cell>
          <cell r="T33">
            <v>0.26095509196135269</v>
          </cell>
        </row>
        <row r="34">
          <cell r="B34" t="str">
            <v>CPA_H49</v>
          </cell>
          <cell r="C34" t="str">
            <v>Land transport services and transport services via pipelines</v>
          </cell>
          <cell r="D34">
            <v>1.7786696508498987</v>
          </cell>
          <cell r="E34">
            <v>2.1961756857469767</v>
          </cell>
          <cell r="F34">
            <v>1.6238121171080577</v>
          </cell>
          <cell r="G34">
            <v>1.972008706076573</v>
          </cell>
          <cell r="H34">
            <v>1.4824727400257143</v>
          </cell>
          <cell r="I34">
            <v>1.8423457862300137</v>
          </cell>
          <cell r="K34">
            <v>0.24590010024076323</v>
          </cell>
          <cell r="L34">
            <v>0.29862884590583327</v>
          </cell>
          <cell r="M34">
            <v>21.098816247229013</v>
          </cell>
          <cell r="N34">
            <v>26.220593578570274</v>
          </cell>
          <cell r="O34">
            <v>0.57922927553054371</v>
          </cell>
          <cell r="P34">
            <v>0.73617325294420433</v>
          </cell>
          <cell r="Q34">
            <v>1.4779620604400316</v>
          </cell>
          <cell r="R34">
            <v>1.8067920417057108</v>
          </cell>
          <cell r="S34">
            <v>0.30070700504542636</v>
          </cell>
          <cell r="T34">
            <v>0.38938300733494957</v>
          </cell>
        </row>
        <row r="35">
          <cell r="B35" t="str">
            <v>CPA_H50</v>
          </cell>
          <cell r="C35" t="str">
            <v>Water transport services</v>
          </cell>
          <cell r="D35">
            <v>2.083218356475196</v>
          </cell>
          <cell r="E35">
            <v>2.4029233521442186</v>
          </cell>
          <cell r="F35">
            <v>2.2196045012890551</v>
          </cell>
          <cell r="G35">
            <v>2.6955577892743916</v>
          </cell>
          <cell r="H35">
            <v>2.3514204111188666</v>
          </cell>
          <cell r="I35">
            <v>3.2613710796687871</v>
          </cell>
          <cell r="K35">
            <v>0.18829785418997685</v>
          </cell>
          <cell r="L35">
            <v>0.22867485953946806</v>
          </cell>
          <cell r="M35">
            <v>10.134907610948513</v>
          </cell>
          <cell r="N35">
            <v>14.056905528745819</v>
          </cell>
          <cell r="O35">
            <v>0.55143973292475079</v>
          </cell>
          <cell r="P35">
            <v>0.67161948944415673</v>
          </cell>
          <cell r="Q35">
            <v>1.6418588681225381</v>
          </cell>
          <cell r="R35">
            <v>1.8936602289395248</v>
          </cell>
          <cell r="S35">
            <v>0.4413610920765238</v>
          </cell>
          <cell r="T35">
            <v>0.50926468761354848</v>
          </cell>
        </row>
        <row r="36">
          <cell r="B36" t="str">
            <v>CPA_H51</v>
          </cell>
          <cell r="C36" t="str">
            <v>Air transport services</v>
          </cell>
          <cell r="D36">
            <v>1.9364804277485954</v>
          </cell>
          <cell r="E36">
            <v>2.1872538405810786</v>
          </cell>
          <cell r="F36">
            <v>3.0642842008519833</v>
          </cell>
          <cell r="G36">
            <v>3.7213634867653096</v>
          </cell>
          <cell r="H36">
            <v>3.6406084558707716</v>
          </cell>
          <cell r="I36">
            <v>4.7928870241315824</v>
          </cell>
          <cell r="K36">
            <v>0.14769896049149919</v>
          </cell>
          <cell r="L36">
            <v>0.17937028114214623</v>
          </cell>
          <cell r="M36">
            <v>9.7197683766801575</v>
          </cell>
          <cell r="N36">
            <v>12.796144461794999</v>
          </cell>
          <cell r="O36">
            <v>0.39312737598469422</v>
          </cell>
          <cell r="P36">
            <v>0.4873951794410683</v>
          </cell>
          <cell r="Q36">
            <v>1.337128577396512</v>
          </cell>
          <cell r="R36">
            <v>1.5346390556916683</v>
          </cell>
          <cell r="S36">
            <v>0.59935222882054062</v>
          </cell>
          <cell r="T36">
            <v>0.65261513251956538</v>
          </cell>
        </row>
        <row r="37">
          <cell r="B37" t="str">
            <v>CPA_H52</v>
          </cell>
          <cell r="C37" t="str">
            <v>Warehousing and support services for transportation</v>
          </cell>
          <cell r="D37">
            <v>2.1055005277657348</v>
          </cell>
          <cell r="E37">
            <v>2.4627895860874238</v>
          </cell>
          <cell r="F37">
            <v>2.3508126373137825</v>
          </cell>
          <cell r="G37">
            <v>2.854901092494508</v>
          </cell>
          <cell r="H37">
            <v>2.6972423773781551</v>
          </cell>
          <cell r="I37">
            <v>3.5643072637978848</v>
          </cell>
          <cell r="K37">
            <v>0.21043388098063923</v>
          </cell>
          <cell r="L37">
            <v>0.25555754940809289</v>
          </cell>
          <cell r="M37">
            <v>13.634713859767107</v>
          </cell>
          <cell r="N37">
            <v>18.017776250947609</v>
          </cell>
          <cell r="O37">
            <v>0.68139485607074535</v>
          </cell>
          <cell r="P37">
            <v>0.81570277311249562</v>
          </cell>
          <cell r="Q37">
            <v>1.805934246788695</v>
          </cell>
          <cell r="R37">
            <v>2.0873370159326559</v>
          </cell>
          <cell r="S37">
            <v>0.29956660202810387</v>
          </cell>
          <cell r="T37">
            <v>0.37545284726900391</v>
          </cell>
        </row>
        <row r="38">
          <cell r="B38" t="str">
            <v>CPA_H53</v>
          </cell>
          <cell r="C38" t="str">
            <v>Postal and courier services</v>
          </cell>
          <cell r="D38">
            <v>1.8349362386377492</v>
          </cell>
          <cell r="E38">
            <v>2.3878115509510787</v>
          </cell>
          <cell r="F38">
            <v>1.6245645384327447</v>
          </cell>
          <cell r="G38">
            <v>1.9729224702906023</v>
          </cell>
          <cell r="H38">
            <v>1.430585788719875</v>
          </cell>
          <cell r="I38">
            <v>1.661693142102123</v>
          </cell>
          <cell r="K38">
            <v>0.32562905288783511</v>
          </cell>
          <cell r="L38">
            <v>0.39545420340249116</v>
          </cell>
          <cell r="M38">
            <v>41.984141426690009</v>
          </cell>
          <cell r="N38">
            <v>48.766568517504801</v>
          </cell>
          <cell r="O38">
            <v>0.64125425302330352</v>
          </cell>
          <cell r="P38">
            <v>0.84908466330626808</v>
          </cell>
          <cell r="Q38">
            <v>1.4898489873309297</v>
          </cell>
          <cell r="R38">
            <v>1.9252965339396055</v>
          </cell>
          <cell r="S38">
            <v>0.34508687906254509</v>
          </cell>
          <cell r="T38">
            <v>0.46251457677858754</v>
          </cell>
        </row>
        <row r="39">
          <cell r="B39" t="str">
            <v>CPA_I</v>
          </cell>
          <cell r="C39" t="str">
            <v>Accommodation and food services</v>
          </cell>
          <cell r="D39">
            <v>1.9525649094265209</v>
          </cell>
          <cell r="E39">
            <v>2.5015348263522981</v>
          </cell>
          <cell r="F39">
            <v>1.4933087623493486</v>
          </cell>
          <cell r="G39">
            <v>1.8135213114790314</v>
          </cell>
          <cell r="H39">
            <v>1.3061921833448988</v>
          </cell>
          <cell r="I39">
            <v>1.5422338247448002</v>
          </cell>
          <cell r="K39">
            <v>0.32332887747236921</v>
          </cell>
          <cell r="L39">
            <v>0.39266079775105378</v>
          </cell>
          <cell r="M39">
            <v>37.267043201582375</v>
          </cell>
          <cell r="N39">
            <v>44.001560648238851</v>
          </cell>
          <cell r="O39">
            <v>0.68866253029397206</v>
          </cell>
          <cell r="P39">
            <v>0.89502487009588017</v>
          </cell>
          <cell r="Q39">
            <v>1.6513662207792981</v>
          </cell>
          <cell r="R39">
            <v>2.0837378571381007</v>
          </cell>
          <cell r="S39">
            <v>0.30119823503246984</v>
          </cell>
          <cell r="T39">
            <v>0.41779644809109073</v>
          </cell>
        </row>
        <row r="40">
          <cell r="B40" t="str">
            <v>CPA_J58</v>
          </cell>
          <cell r="C40" t="str">
            <v>Publishing services</v>
          </cell>
          <cell r="D40">
            <v>1.5802082495090635</v>
          </cell>
          <cell r="E40">
            <v>2.0150584414538426</v>
          </cell>
          <cell r="F40">
            <v>1.4406665813089432</v>
          </cell>
          <cell r="G40">
            <v>1.7495909846728592</v>
          </cell>
          <cell r="H40">
            <v>1.5321858899307428</v>
          </cell>
          <cell r="I40">
            <v>1.951726037837586</v>
          </cell>
          <cell r="K40">
            <v>0.25611535367457922</v>
          </cell>
          <cell r="L40">
            <v>0.31103457221740932</v>
          </cell>
          <cell r="M40">
            <v>19.482089488864055</v>
          </cell>
          <cell r="N40">
            <v>24.816637182722427</v>
          </cell>
          <cell r="O40">
            <v>0.472720308066791</v>
          </cell>
          <cell r="P40">
            <v>0.6361840978051384</v>
          </cell>
          <cell r="Q40">
            <v>1.057803411883256</v>
          </cell>
          <cell r="R40">
            <v>1.4002937438034375</v>
          </cell>
          <cell r="S40">
            <v>0.52240561147218945</v>
          </cell>
          <cell r="T40">
            <v>0.6147654180220532</v>
          </cell>
        </row>
        <row r="41">
          <cell r="B41" t="str">
            <v>CPA_J59_60</v>
          </cell>
          <cell r="C41" t="str">
            <v>Motion picture, video and television programme production services, sound recording and music publishing; programming and broadcasting services</v>
          </cell>
          <cell r="D41">
            <v>1.6212498967206235</v>
          </cell>
          <cell r="E41">
            <v>2.0439916262251319</v>
          </cell>
          <cell r="F41">
            <v>1.5800029218472857</v>
          </cell>
          <cell r="G41">
            <v>1.9188054360983253</v>
          </cell>
          <cell r="H41">
            <v>1.5244300634730557</v>
          </cell>
          <cell r="I41">
            <v>1.8849629515201789</v>
          </cell>
          <cell r="K41">
            <v>0.24898378699301471</v>
          </cell>
          <cell r="L41">
            <v>0.30237377246364416</v>
          </cell>
          <cell r="M41">
            <v>21.927830905322821</v>
          </cell>
          <cell r="N41">
            <v>27.113837396754583</v>
          </cell>
          <cell r="O41">
            <v>0.5974990242166468</v>
          </cell>
          <cell r="P41">
            <v>0.75641114260919362</v>
          </cell>
          <cell r="Q41">
            <v>1.2317050340370583</v>
          </cell>
          <cell r="R41">
            <v>1.5646586763178381</v>
          </cell>
          <cell r="S41">
            <v>0.38948681354978143</v>
          </cell>
          <cell r="T41">
            <v>0.47927484878778692</v>
          </cell>
        </row>
        <row r="42">
          <cell r="B42" t="str">
            <v>CPA_J61</v>
          </cell>
          <cell r="C42" t="str">
            <v>Telecommunications services</v>
          </cell>
          <cell r="D42">
            <v>1.6814485822699703</v>
          </cell>
          <cell r="E42">
            <v>1.9802834014410882</v>
          </cell>
          <cell r="F42">
            <v>1.9265705663754993</v>
          </cell>
          <cell r="G42">
            <v>2.3396881263145151</v>
          </cell>
          <cell r="H42">
            <v>2.0160951432959835</v>
          </cell>
          <cell r="I42">
            <v>2.6325636445340459</v>
          </cell>
          <cell r="K42">
            <v>0.17600586781391792</v>
          </cell>
          <cell r="L42">
            <v>0.21374708317102148</v>
          </cell>
          <cell r="M42">
            <v>11.989174109547866</v>
          </cell>
          <cell r="N42">
            <v>15.655146035015715</v>
          </cell>
          <cell r="O42">
            <v>0.65083309184085658</v>
          </cell>
          <cell r="P42">
            <v>0.76316757611236807</v>
          </cell>
          <cell r="Q42">
            <v>1.3361723781454617</v>
          </cell>
          <cell r="R42">
            <v>1.5715362765710148</v>
          </cell>
          <cell r="S42">
            <v>0.3452757553716973</v>
          </cell>
          <cell r="T42">
            <v>0.40874663936871491</v>
          </cell>
        </row>
        <row r="43">
          <cell r="B43" t="str">
            <v>CPA_J62_63</v>
          </cell>
          <cell r="C43" t="str">
            <v>Computer programming, consultancy and related services; Information services</v>
          </cell>
          <cell r="D43">
            <v>1.5226997910020668</v>
          </cell>
          <cell r="E43">
            <v>2.0918915098047544</v>
          </cell>
          <cell r="F43">
            <v>1.3401110619839101</v>
          </cell>
          <cell r="G43">
            <v>1.6274731870139947</v>
          </cell>
          <cell r="H43">
            <v>1.4276499537798661</v>
          </cell>
          <cell r="I43">
            <v>1.91770279178835</v>
          </cell>
          <cell r="K43">
            <v>0.33523898820839004</v>
          </cell>
          <cell r="L43">
            <v>0.4071248122847046</v>
          </cell>
          <cell r="M43">
            <v>20.342078975220566</v>
          </cell>
          <cell r="N43">
            <v>27.324668444303164</v>
          </cell>
          <cell r="O43">
            <v>0.7249005091812768</v>
          </cell>
          <cell r="P43">
            <v>0.938864391839483</v>
          </cell>
          <cell r="Q43">
            <v>1.2529285314601786</v>
          </cell>
          <cell r="R43">
            <v>1.7012269668986209</v>
          </cell>
          <cell r="S43">
            <v>0.26977147640316185</v>
          </cell>
          <cell r="T43">
            <v>0.39066468977232238</v>
          </cell>
        </row>
        <row r="44">
          <cell r="B44" t="str">
            <v>CPA_K64</v>
          </cell>
          <cell r="C44" t="str">
            <v>Financial services, except insurance and pension funding</v>
          </cell>
          <cell r="D44">
            <v>1.3281469231979348</v>
          </cell>
          <cell r="E44">
            <v>1.6943023073310228</v>
          </cell>
          <cell r="F44">
            <v>1.2841909048264264</v>
          </cell>
          <cell r="G44">
            <v>1.5595619825107763</v>
          </cell>
          <cell r="H44">
            <v>1.4348868809891488</v>
          </cell>
          <cell r="I44">
            <v>2.0388752839336419</v>
          </cell>
          <cell r="K44">
            <v>0.21565591425335232</v>
          </cell>
          <cell r="L44">
            <v>0.26189935149758042</v>
          </cell>
          <cell r="M44">
            <v>10.671179514152701</v>
          </cell>
          <cell r="N44">
            <v>15.163010025449866</v>
          </cell>
          <cell r="O44">
            <v>0.82165989608993906</v>
          </cell>
          <cell r="P44">
            <v>0.95930073845869568</v>
          </cell>
          <cell r="Q44">
            <v>1.1738050296582483</v>
          </cell>
          <cell r="R44">
            <v>1.4621909643298099</v>
          </cell>
          <cell r="S44">
            <v>0.15434205884662758</v>
          </cell>
          <cell r="T44">
            <v>0.23211146328101145</v>
          </cell>
        </row>
        <row r="45">
          <cell r="B45" t="str">
            <v>CPA_K65</v>
          </cell>
          <cell r="C45" t="str">
            <v>Insurance, reinsurance and pension funding services, except compulsory social security</v>
          </cell>
          <cell r="D45">
            <v>1.8186947107008167</v>
          </cell>
          <cell r="E45">
            <v>2.2544454421978584</v>
          </cell>
          <cell r="F45">
            <v>1.8327781302665354</v>
          </cell>
          <cell r="G45">
            <v>2.2257836304542362</v>
          </cell>
          <cell r="H45">
            <v>1.8640347497748322</v>
          </cell>
          <cell r="I45">
            <v>2.5333073138659863</v>
          </cell>
          <cell r="K45">
            <v>0.25664574784295729</v>
          </cell>
          <cell r="L45">
            <v>0.31167869964242018</v>
          </cell>
          <cell r="M45">
            <v>14.888366233109233</v>
          </cell>
          <cell r="N45">
            <v>20.233961343481948</v>
          </cell>
          <cell r="O45">
            <v>0.77765032764681985</v>
          </cell>
          <cell r="P45">
            <v>0.94145263766352771</v>
          </cell>
          <cell r="Q45">
            <v>1.6541757980625929</v>
          </cell>
          <cell r="R45">
            <v>1.9973753997402102</v>
          </cell>
          <cell r="S45">
            <v>0.16451896695854298</v>
          </cell>
          <cell r="T45">
            <v>0.25707004319249149</v>
          </cell>
        </row>
        <row r="46">
          <cell r="B46" t="str">
            <v>CPA_K66</v>
          </cell>
          <cell r="C46" t="str">
            <v>Services auxiliary to financial services and insurance services</v>
          </cell>
          <cell r="D46">
            <v>1.7772785946162171</v>
          </cell>
          <cell r="E46">
            <v>2.1955441169272012</v>
          </cell>
          <cell r="F46">
            <v>1.8362565140246407</v>
          </cell>
          <cell r="G46">
            <v>2.2300078895183173</v>
          </cell>
          <cell r="H46">
            <v>2.4003559242488923</v>
          </cell>
          <cell r="I46">
            <v>3.4085823000198658</v>
          </cell>
          <cell r="K46">
            <v>0.24634741840050503</v>
          </cell>
          <cell r="L46">
            <v>0.29917208320287236</v>
          </cell>
          <cell r="M46">
            <v>12.215959725726085</v>
          </cell>
          <cell r="N46">
            <v>17.347054109025507</v>
          </cell>
          <cell r="O46">
            <v>0.79547948545089375</v>
          </cell>
          <cell r="P46">
            <v>0.95270896047553721</v>
          </cell>
          <cell r="Q46">
            <v>1.6127842928413374</v>
          </cell>
          <cell r="R46">
            <v>1.9422124504475047</v>
          </cell>
          <cell r="S46">
            <v>0.164494813205979</v>
          </cell>
          <cell r="T46">
            <v>0.25333212647552439</v>
          </cell>
        </row>
        <row r="47">
          <cell r="B47" t="str">
            <v>CPA_L68A</v>
          </cell>
          <cell r="C47" t="str">
            <v>Imputed rents of owner-occupied dwellings</v>
          </cell>
          <cell r="D47">
            <v>1.3357211525632713</v>
          </cell>
          <cell r="E47">
            <v>1.4143473697487527</v>
          </cell>
          <cell r="F47">
            <v>1</v>
          </cell>
          <cell r="G47">
            <v>1</v>
          </cell>
          <cell r="H47">
            <v>1</v>
          </cell>
          <cell r="I47">
            <v>1</v>
          </cell>
          <cell r="K47">
            <v>4.6308778967058942E-2</v>
          </cell>
          <cell r="L47">
            <v>5.6238843354276327E-2</v>
          </cell>
          <cell r="M47">
            <v>3.0984974395432388</v>
          </cell>
          <cell r="N47">
            <v>4.0630487110691398</v>
          </cell>
          <cell r="O47">
            <v>0.9270602439255422</v>
          </cell>
          <cell r="P47">
            <v>0.95661649035709828</v>
          </cell>
          <cell r="Q47">
            <v>1.287970466888076</v>
          </cell>
          <cell r="R47">
            <v>1.3498968951622607</v>
          </cell>
          <cell r="S47">
            <v>4.7750632146219003E-2</v>
          </cell>
          <cell r="T47">
            <v>6.4450411388631834E-2</v>
          </cell>
        </row>
        <row r="48">
          <cell r="B48" t="str">
            <v>CPA_L68B</v>
          </cell>
          <cell r="C48" t="str">
            <v>Real estate services excluding imputed rents</v>
          </cell>
          <cell r="D48">
            <v>1.6044949315939621</v>
          </cell>
          <cell r="E48">
            <v>1.8771036537149137</v>
          </cell>
          <cell r="F48">
            <v>2.1471096073382512</v>
          </cell>
          <cell r="G48">
            <v>2.6075177010702872</v>
          </cell>
          <cell r="H48">
            <v>1.8917274604011791</v>
          </cell>
          <cell r="I48">
            <v>2.3492064167680144</v>
          </cell>
          <cell r="K48">
            <v>0.16055938475853038</v>
          </cell>
          <cell r="L48">
            <v>0.19498838643353328</v>
          </cell>
          <cell r="M48">
            <v>13.828820186807652</v>
          </cell>
          <cell r="N48">
            <v>17.173062081728261</v>
          </cell>
          <cell r="O48">
            <v>0.85776030979776696</v>
          </cell>
          <cell r="P48">
            <v>0.96023618691380541</v>
          </cell>
          <cell r="Q48">
            <v>1.4814335609677385</v>
          </cell>
          <cell r="R48">
            <v>1.6961416453909774</v>
          </cell>
          <cell r="S48">
            <v>0.12306164779069638</v>
          </cell>
          <cell r="T48">
            <v>0.18096225196495863</v>
          </cell>
        </row>
        <row r="49">
          <cell r="B49" t="str">
            <v>CPA_M69_70</v>
          </cell>
          <cell r="C49" t="str">
            <v>Legal and accounting services; services of head offices; management consultancy services</v>
          </cell>
          <cell r="D49">
            <v>1.4596765920178258</v>
          </cell>
          <cell r="E49">
            <v>1.8720570273583663</v>
          </cell>
          <cell r="F49">
            <v>1.4163057888447479</v>
          </cell>
          <cell r="G49">
            <v>1.7200064691244266</v>
          </cell>
          <cell r="H49">
            <v>1.5356406547989652</v>
          </cell>
          <cell r="I49">
            <v>2.0284880985117542</v>
          </cell>
          <cell r="K49">
            <v>0.24288125658486917</v>
          </cell>
          <cell r="L49">
            <v>0.29496266685162736</v>
          </cell>
          <cell r="M49">
            <v>15.762789714978211</v>
          </cell>
          <cell r="N49">
            <v>20.821688483079832</v>
          </cell>
          <cell r="O49">
            <v>0.57479969995676938</v>
          </cell>
          <cell r="P49">
            <v>0.72981692203327397</v>
          </cell>
          <cell r="Q49">
            <v>1.0412944249526375</v>
          </cell>
          <cell r="R49">
            <v>1.3660874566528638</v>
          </cell>
          <cell r="S49">
            <v>0.41839239250341437</v>
          </cell>
          <cell r="T49">
            <v>0.5059797454321614</v>
          </cell>
        </row>
        <row r="50">
          <cell r="B50" t="str">
            <v>CPA_M71</v>
          </cell>
          <cell r="C50" t="str">
            <v>Architectural and engineering services; technical testing and analysis services</v>
          </cell>
          <cell r="D50">
            <v>1.7323305399883644</v>
          </cell>
          <cell r="E50">
            <v>2.3478290875322236</v>
          </cell>
          <cell r="F50">
            <v>1.4919061023442717</v>
          </cell>
          <cell r="G50">
            <v>1.8118178768805735</v>
          </cell>
          <cell r="H50">
            <v>1.4937158426175232</v>
          </cell>
          <cell r="I50">
            <v>1.8994959158939986</v>
          </cell>
          <cell r="K50">
            <v>0.36251249536162811</v>
          </cell>
          <cell r="L50">
            <v>0.44024662051903002</v>
          </cell>
          <cell r="M50">
            <v>27.794715919433784</v>
          </cell>
          <cell r="N50">
            <v>35.34537685553434</v>
          </cell>
          <cell r="O50">
            <v>0.74380218523086838</v>
          </cell>
          <cell r="P50">
            <v>0.97517318844924616</v>
          </cell>
          <cell r="Q50">
            <v>1.4878196507247858</v>
          </cell>
          <cell r="R50">
            <v>1.9725895916138876</v>
          </cell>
          <cell r="S50">
            <v>0.24451126531669212</v>
          </cell>
          <cell r="T50">
            <v>0.37523979628188425</v>
          </cell>
        </row>
        <row r="51">
          <cell r="B51" t="str">
            <v>CPA_M72</v>
          </cell>
          <cell r="C51" t="str">
            <v>Scientific research and development services</v>
          </cell>
          <cell r="D51">
            <v>1.3237323707223323</v>
          </cell>
          <cell r="E51">
            <v>1.9123241358069316</v>
          </cell>
          <cell r="F51">
            <v>1.1839181166139781</v>
          </cell>
          <cell r="G51">
            <v>1.4377875424421285</v>
          </cell>
          <cell r="H51">
            <v>1.480449621823114</v>
          </cell>
          <cell r="I51">
            <v>2.3287312806945581</v>
          </cell>
          <cell r="K51">
            <v>0.34666510645976706</v>
          </cell>
          <cell r="L51">
            <v>0.4210010510631817</v>
          </cell>
          <cell r="M51">
            <v>12.601599539021674</v>
          </cell>
          <cell r="N51">
            <v>19.822180100372346</v>
          </cell>
          <cell r="O51">
            <v>0.87164441244230129</v>
          </cell>
          <cell r="P51">
            <v>1.0929009332206798</v>
          </cell>
          <cell r="Q51">
            <v>1.2161318231948295</v>
          </cell>
          <cell r="R51">
            <v>1.6797098386206777</v>
          </cell>
          <cell r="S51">
            <v>0.10760072113322204</v>
          </cell>
          <cell r="T51">
            <v>0.23261439841121156</v>
          </cell>
        </row>
        <row r="52">
          <cell r="B52" t="str">
            <v>CPA_M73</v>
          </cell>
          <cell r="C52" t="str">
            <v>Advertising and market research services</v>
          </cell>
          <cell r="D52">
            <v>1.9362525206505179</v>
          </cell>
          <cell r="E52">
            <v>2.3490374897148421</v>
          </cell>
          <cell r="F52">
            <v>2.2002316228247265</v>
          </cell>
          <cell r="G52">
            <v>2.6720307539783033</v>
          </cell>
          <cell r="H52">
            <v>1.9239041450718106</v>
          </cell>
          <cell r="I52">
            <v>2.3527274903128692</v>
          </cell>
          <cell r="K52">
            <v>0.24311951633422393</v>
          </cell>
          <cell r="L52">
            <v>0.29525201701417714</v>
          </cell>
          <cell r="M52">
            <v>22.718874937577088</v>
          </cell>
          <cell r="N52">
            <v>27.782736344498382</v>
          </cell>
          <cell r="O52">
            <v>0.61168166130523538</v>
          </cell>
          <cell r="P52">
            <v>0.76685095095993416</v>
          </cell>
          <cell r="Q52">
            <v>1.5561221900615894</v>
          </cell>
          <cell r="R52">
            <v>1.8812338346816162</v>
          </cell>
          <cell r="S52">
            <v>0.38012918548604779</v>
          </cell>
          <cell r="T52">
            <v>0.46780245916903096</v>
          </cell>
        </row>
        <row r="53">
          <cell r="B53" t="str">
            <v>CPA_M74_75</v>
          </cell>
          <cell r="C53" t="str">
            <v>Other professional, scientific and technical services and veterinary services</v>
          </cell>
          <cell r="D53">
            <v>1.8584144238150131</v>
          </cell>
          <cell r="E53">
            <v>2.3150007657678913</v>
          </cell>
          <cell r="F53">
            <v>1.6565899214959163</v>
          </cell>
          <cell r="G53">
            <v>2.0118151066680698</v>
          </cell>
          <cell r="H53">
            <v>1.5391681940869142</v>
          </cell>
          <cell r="I53">
            <v>1.8862815378340747</v>
          </cell>
          <cell r="K53">
            <v>0.26891737572716456</v>
          </cell>
          <cell r="L53">
            <v>0.32658175201555251</v>
          </cell>
          <cell r="M53">
            <v>24.836799051018204</v>
          </cell>
          <cell r="N53">
            <v>30.437996112973867</v>
          </cell>
          <cell r="O53">
            <v>0.7237858300527803</v>
          </cell>
          <cell r="P53">
            <v>0.89542041865580058</v>
          </cell>
          <cell r="Q53">
            <v>1.5943051268689037</v>
          </cell>
          <cell r="R53">
            <v>1.9539149665387459</v>
          </cell>
          <cell r="S53">
            <v>0.26417134528616715</v>
          </cell>
          <cell r="T53">
            <v>0.36114779142151321</v>
          </cell>
        </row>
        <row r="54">
          <cell r="B54" t="str">
            <v>CPA_N77</v>
          </cell>
          <cell r="C54" t="str">
            <v>Rental and leasing services</v>
          </cell>
          <cell r="D54">
            <v>1.499136600132051</v>
          </cell>
          <cell r="E54">
            <v>1.7117534441093423</v>
          </cell>
          <cell r="F54">
            <v>1.8285991932802697</v>
          </cell>
          <cell r="G54">
            <v>2.2207085974302552</v>
          </cell>
          <cell r="H54">
            <v>2.9350240445578319</v>
          </cell>
          <cell r="I54">
            <v>4.1255069554683947</v>
          </cell>
          <cell r="K54">
            <v>0.12522574256867749</v>
          </cell>
          <cell r="L54">
            <v>0.1520780957159851</v>
          </cell>
          <cell r="M54">
            <v>6.4304905063714957</v>
          </cell>
          <cell r="N54">
            <v>9.0387788680299366</v>
          </cell>
          <cell r="O54">
            <v>0.59123993534931296</v>
          </cell>
          <cell r="P54">
            <v>0.67116436845879313</v>
          </cell>
          <cell r="Q54">
            <v>1.0957986606123606</v>
          </cell>
          <cell r="R54">
            <v>1.2632568216400346</v>
          </cell>
          <cell r="S54">
            <v>0.40333756026450862</v>
          </cell>
          <cell r="T54">
            <v>0.44849621706804255</v>
          </cell>
        </row>
        <row r="55">
          <cell r="B55" t="str">
            <v>CPA_N78</v>
          </cell>
          <cell r="C55" t="str">
            <v>Employment services</v>
          </cell>
          <cell r="D55">
            <v>1.5268966784190918</v>
          </cell>
          <cell r="E55">
            <v>2.3873458481416847</v>
          </cell>
          <cell r="F55">
            <v>1.2965092915242244</v>
          </cell>
          <cell r="G55">
            <v>1.5745218202635205</v>
          </cell>
          <cell r="H55">
            <v>2.0948992545566867</v>
          </cell>
          <cell r="I55">
            <v>4.3684643263495682</v>
          </cell>
          <cell r="K55">
            <v>0.50678198493352544</v>
          </cell>
          <cell r="L55">
            <v>0.61545204389257202</v>
          </cell>
          <cell r="M55">
            <v>9.7261040111462336</v>
          </cell>
          <cell r="N55">
            <v>20.281709640518688</v>
          </cell>
          <cell r="O55">
            <v>0.854461250309691</v>
          </cell>
          <cell r="P55">
            <v>1.1779112217378529</v>
          </cell>
          <cell r="Q55">
            <v>1.3842236566808517</v>
          </cell>
          <cell r="R55">
            <v>2.0619180148706659</v>
          </cell>
          <cell r="S55">
            <v>0.14273017778365651</v>
          </cell>
          <cell r="T55">
            <v>0.3254848835046128</v>
          </cell>
        </row>
        <row r="56">
          <cell r="B56" t="str">
            <v>CPA_N79</v>
          </cell>
          <cell r="C56" t="str">
            <v>Travel agency, tour operator and other reservation services and related services</v>
          </cell>
          <cell r="D56">
            <v>2.2865723506206663</v>
          </cell>
          <cell r="E56">
            <v>2.8414834188115736</v>
          </cell>
          <cell r="F56">
            <v>1.9463196901056865</v>
          </cell>
          <cell r="G56">
            <v>2.3636720857412219</v>
          </cell>
          <cell r="H56">
            <v>2.1038192383713783</v>
          </cell>
          <cell r="I56">
            <v>2.6627881017799138</v>
          </cell>
          <cell r="K56">
            <v>0.3268280596865879</v>
          </cell>
          <cell r="L56">
            <v>0.39691031511694036</v>
          </cell>
          <cell r="M56">
            <v>25.621357063784632</v>
          </cell>
          <cell r="N56">
            <v>32.428757897334684</v>
          </cell>
          <cell r="O56">
            <v>0.71095254035308619</v>
          </cell>
          <cell r="P56">
            <v>0.91954820813597937</v>
          </cell>
          <cell r="Q56">
            <v>2.0090945181049706</v>
          </cell>
          <cell r="R56">
            <v>2.4461454369074169</v>
          </cell>
          <cell r="S56">
            <v>0.2774788058207257</v>
          </cell>
          <cell r="T56">
            <v>0.39533888697023262</v>
          </cell>
        </row>
        <row r="57">
          <cell r="B57" t="str">
            <v>CPA_N80-82</v>
          </cell>
          <cell r="C57" t="str">
            <v>Security and investigation services; services to buildings and landscape; office administrative, office support and other business support services</v>
          </cell>
          <cell r="D57">
            <v>1.7334965665343478</v>
          </cell>
          <cell r="E57">
            <v>2.4362712452663002</v>
          </cell>
          <cell r="F57">
            <v>1.341386988294279</v>
          </cell>
          <cell r="G57">
            <v>1.6290227122120455</v>
          </cell>
          <cell r="H57">
            <v>1.2844783523525716</v>
          </cell>
          <cell r="I57">
            <v>1.5722017975946245</v>
          </cell>
          <cell r="K57">
            <v>0.41391584672412746</v>
          </cell>
          <cell r="L57">
            <v>0.50267247344892052</v>
          </cell>
          <cell r="M57">
            <v>38.488020828631939</v>
          </cell>
          <cell r="N57">
            <v>47.10934631308217</v>
          </cell>
          <cell r="O57">
            <v>0.81259514089728979</v>
          </cell>
          <cell r="P57">
            <v>1.076773964882408</v>
          </cell>
          <cell r="Q57">
            <v>1.558137846896138</v>
          </cell>
          <cell r="R57">
            <v>2.1116469344914588</v>
          </cell>
          <cell r="S57">
            <v>0.17534046229403255</v>
          </cell>
          <cell r="T57">
            <v>0.3246059670085118</v>
          </cell>
        </row>
        <row r="58">
          <cell r="B58" t="str">
            <v>CPA_O</v>
          </cell>
          <cell r="C58" t="str">
            <v>Public administration and defence services; compulsory social security services</v>
          </cell>
          <cell r="D58">
            <v>1.454877926650453</v>
          </cell>
          <cell r="E58">
            <v>2.126190362350544</v>
          </cell>
          <cell r="F58">
            <v>1.2185165570099783</v>
          </cell>
          <cell r="G58">
            <v>1.4798049808875904</v>
          </cell>
          <cell r="H58">
            <v>1.252139493797384</v>
          </cell>
          <cell r="I58">
            <v>1.5979290795252363</v>
          </cell>
          <cell r="K58">
            <v>0.39538541106888914</v>
          </cell>
          <cell r="L58">
            <v>0.48016852729990295</v>
          </cell>
          <cell r="M58">
            <v>29.821084481899707</v>
          </cell>
          <cell r="N58">
            <v>38.056445238454522</v>
          </cell>
          <cell r="O58">
            <v>0.86017101935497831</v>
          </cell>
          <cell r="P58">
            <v>1.1125229255304105</v>
          </cell>
          <cell r="Q58">
            <v>1.364246882519135</v>
          </cell>
          <cell r="R58">
            <v>1.8929761395922606</v>
          </cell>
          <cell r="S58">
            <v>9.063091876901265E-2</v>
          </cell>
          <cell r="T58">
            <v>0.23321401484282489</v>
          </cell>
        </row>
        <row r="59">
          <cell r="B59" t="str">
            <v>CPA_P</v>
          </cell>
          <cell r="C59" t="str">
            <v>Education services</v>
          </cell>
          <cell r="D59">
            <v>1.3818042939375859</v>
          </cell>
          <cell r="E59">
            <v>2.2840903420501841</v>
          </cell>
          <cell r="F59">
            <v>1.1217611906389735</v>
          </cell>
          <cell r="G59">
            <v>1.3623022089640373</v>
          </cell>
          <cell r="H59">
            <v>1.1008008125351312</v>
          </cell>
          <cell r="I59">
            <v>1.3187091522299628</v>
          </cell>
          <cell r="K59">
            <v>0.53142280861023994</v>
          </cell>
          <cell r="L59">
            <v>0.64537663818733482</v>
          </cell>
          <cell r="M59">
            <v>55.916125115378655</v>
          </cell>
          <cell r="N59">
            <v>66.984966859780783</v>
          </cell>
          <cell r="O59">
            <v>0.87576169905960122</v>
          </cell>
          <cell r="P59">
            <v>1.2149384996789099</v>
          </cell>
          <cell r="Q59">
            <v>1.2989350029610809</v>
          </cell>
          <cell r="R59">
            <v>2.009580309849377</v>
          </cell>
          <cell r="S59">
            <v>8.2869174215666891E-2</v>
          </cell>
          <cell r="T59">
            <v>0.27450980448335044</v>
          </cell>
        </row>
        <row r="60">
          <cell r="B60" t="str">
            <v>CPA_Q86</v>
          </cell>
          <cell r="C60" t="str">
            <v>Human health services</v>
          </cell>
          <cell r="D60">
            <v>1.496802611160523</v>
          </cell>
          <cell r="E60">
            <v>2.2635995410589778</v>
          </cell>
          <cell r="F60">
            <v>1.153071049857447</v>
          </cell>
          <cell r="G60">
            <v>1.4003258905921951</v>
          </cell>
          <cell r="H60">
            <v>1.1584653776463485</v>
          </cell>
          <cell r="I60">
            <v>1.4681452243460926</v>
          </cell>
          <cell r="K60">
            <v>0.45162327287753196</v>
          </cell>
          <cell r="L60">
            <v>0.5484655623628546</v>
          </cell>
          <cell r="M60">
            <v>35.189120878240217</v>
          </cell>
          <cell r="N60">
            <v>44.595842709851908</v>
          </cell>
          <cell r="O60">
            <v>0.7504513740890647</v>
          </cell>
          <cell r="P60">
            <v>1.0386966926903007</v>
          </cell>
          <cell r="Q60">
            <v>1.2995446161975908</v>
          </cell>
          <cell r="R60">
            <v>1.9034779704908942</v>
          </cell>
          <cell r="S60">
            <v>0.1972579896738306</v>
          </cell>
          <cell r="T60">
            <v>0.36012147098383562</v>
          </cell>
        </row>
        <row r="61">
          <cell r="B61" t="str">
            <v>CPA_Q87_88</v>
          </cell>
          <cell r="C61" t="str">
            <v>Residential care services; social work services without accommodation</v>
          </cell>
          <cell r="D61">
            <v>1.489499793354865</v>
          </cell>
          <cell r="E61">
            <v>2.328548525693829</v>
          </cell>
          <cell r="F61">
            <v>1.1568510949237345</v>
          </cell>
          <cell r="G61">
            <v>1.4049164966737389</v>
          </cell>
          <cell r="H61">
            <v>1.1061523169399596</v>
          </cell>
          <cell r="I61">
            <v>1.2876280530902866</v>
          </cell>
          <cell r="K61">
            <v>0.49417768880849405</v>
          </cell>
          <cell r="L61">
            <v>0.60014498870394806</v>
          </cell>
          <cell r="M61">
            <v>62.739562852569769</v>
          </cell>
          <cell r="N61">
            <v>73.032637486194403</v>
          </cell>
          <cell r="O61">
            <v>0.82481353118177125</v>
          </cell>
          <cell r="P61">
            <v>1.1402189009020645</v>
          </cell>
          <cell r="Q61">
            <v>1.369451534708813</v>
          </cell>
          <cell r="R61">
            <v>2.030290794203657</v>
          </cell>
          <cell r="S61">
            <v>0.12004812260889344</v>
          </cell>
          <cell r="T61">
            <v>0.29825749227286258</v>
          </cell>
        </row>
        <row r="62">
          <cell r="B62" t="str">
            <v>CPA_R90-92</v>
          </cell>
          <cell r="C62" t="str">
            <v>Creative, arts, entertainment, library, archive, museum, other cultural services; gambling and betting services</v>
          </cell>
          <cell r="D62">
            <v>1.7082533973181613</v>
          </cell>
          <cell r="E62">
            <v>2.3408837698686007</v>
          </cell>
          <cell r="F62">
            <v>1.4229560498400833</v>
          </cell>
          <cell r="G62">
            <v>1.7280827560558474</v>
          </cell>
          <cell r="H62">
            <v>1.3507130281755664</v>
          </cell>
          <cell r="I62">
            <v>1.6067707054660987</v>
          </cell>
          <cell r="K62">
            <v>0.37260269079428632</v>
          </cell>
          <cell r="L62">
            <v>0.45250047244535585</v>
          </cell>
          <cell r="M62">
            <v>40.938625935400992</v>
          </cell>
          <cell r="N62">
            <v>48.69945243949109</v>
          </cell>
          <cell r="O62">
            <v>0.80174544224398892</v>
          </cell>
          <cell r="P62">
            <v>1.0395564404136985</v>
          </cell>
          <cell r="Q62">
            <v>1.5649177654712672</v>
          </cell>
          <cell r="R62">
            <v>2.0631808231660931</v>
          </cell>
          <cell r="S62">
            <v>0.14333496989480168</v>
          </cell>
          <cell r="T62">
            <v>0.27770220695410297</v>
          </cell>
        </row>
        <row r="63">
          <cell r="B63" t="str">
            <v>CPA_R93</v>
          </cell>
          <cell r="C63" t="str">
            <v>Sporting services and amusement and recreation services</v>
          </cell>
          <cell r="D63">
            <v>1.9342563763178235</v>
          </cell>
          <cell r="E63">
            <v>2.4945169842202</v>
          </cell>
          <cell r="F63">
            <v>1.6701862261400289</v>
          </cell>
          <cell r="G63">
            <v>2.0283268883244427</v>
          </cell>
          <cell r="H63">
            <v>1.5487364186495804</v>
          </cell>
          <cell r="I63">
            <v>1.8618731187743303</v>
          </cell>
          <cell r="K63">
            <v>0.32997879821810777</v>
          </cell>
          <cell r="L63">
            <v>0.40073667147262115</v>
          </cell>
          <cell r="M63">
            <v>33.993162056560791</v>
          </cell>
          <cell r="N63">
            <v>40.866188651027244</v>
          </cell>
          <cell r="O63">
            <v>0.72336052222438929</v>
          </cell>
          <cell r="P63">
            <v>0.93396712630394496</v>
          </cell>
          <cell r="Q63">
            <v>1.7181953033874051</v>
          </cell>
          <cell r="R63">
            <v>2.1594595482164709</v>
          </cell>
          <cell r="S63">
            <v>0.21606069185990981</v>
          </cell>
          <cell r="T63">
            <v>0.33505698603641909</v>
          </cell>
        </row>
        <row r="64">
          <cell r="B64" t="str">
            <v>CPA_S94</v>
          </cell>
          <cell r="C64" t="str">
            <v>Services furnished by membership organisations</v>
          </cell>
          <cell r="D64">
            <v>1.9029557941090129</v>
          </cell>
          <cell r="E64">
            <v>2.5539052774119617</v>
          </cell>
          <cell r="F64">
            <v>1.5022601361733441</v>
          </cell>
          <cell r="G64">
            <v>1.8243921424860712</v>
          </cell>
          <cell r="H64">
            <v>1.4992630259023734</v>
          </cell>
          <cell r="I64">
            <v>1.8668464636076445</v>
          </cell>
          <cell r="K64">
            <v>0.38339216637988827</v>
          </cell>
          <cell r="L64">
            <v>0.4656035522688402</v>
          </cell>
          <cell r="M64">
            <v>32.570701960780497</v>
          </cell>
          <cell r="N64">
            <v>40.556259123448172</v>
          </cell>
          <cell r="O64">
            <v>0.75482303159207809</v>
          </cell>
          <cell r="P64">
            <v>0.9995203352612726</v>
          </cell>
          <cell r="Q64">
            <v>1.735805570748034</v>
          </cell>
          <cell r="R64">
            <v>2.248496857838481</v>
          </cell>
          <cell r="S64">
            <v>0.16715097038992308</v>
          </cell>
          <cell r="T64">
            <v>0.30540908655335963</v>
          </cell>
        </row>
        <row r="65">
          <cell r="B65" t="str">
            <v>CPA_S95</v>
          </cell>
          <cell r="C65" t="str">
            <v>Repair services of computers and personal and household goods</v>
          </cell>
          <cell r="D65">
            <v>1.9100815890190976</v>
          </cell>
          <cell r="E65">
            <v>2.432888054335844</v>
          </cell>
          <cell r="F65">
            <v>1.4704977099817744</v>
          </cell>
          <cell r="G65">
            <v>1.7858188492362082</v>
          </cell>
          <cell r="H65">
            <v>1.2549259464475178</v>
          </cell>
          <cell r="I65">
            <v>1.4613658368475329</v>
          </cell>
          <cell r="K65">
            <v>0.30791929093814985</v>
          </cell>
          <cell r="L65">
            <v>0.37394690931386171</v>
          </cell>
          <cell r="M65">
            <v>38.987318392654075</v>
          </cell>
          <cell r="N65">
            <v>45.40087431502068</v>
          </cell>
          <cell r="O65">
            <v>0.6664097875413767</v>
          </cell>
          <cell r="P65">
            <v>0.86293706912812995</v>
          </cell>
          <cell r="Q65">
            <v>1.6085328445131146</v>
          </cell>
          <cell r="R65">
            <v>2.0202980067533711</v>
          </cell>
          <cell r="S65">
            <v>0.3015482437431215</v>
          </cell>
          <cell r="T65">
            <v>0.41258948252864874</v>
          </cell>
        </row>
        <row r="66">
          <cell r="B66" t="str">
            <v>CPA_S96</v>
          </cell>
          <cell r="C66" t="str">
            <v>Other personal services</v>
          </cell>
          <cell r="D66">
            <v>1.79908113772339</v>
          </cell>
          <cell r="E66">
            <v>2.335763921564372</v>
          </cell>
          <cell r="F66">
            <v>1.452793485652268</v>
          </cell>
          <cell r="G66">
            <v>1.7643182802083719</v>
          </cell>
          <cell r="H66">
            <v>1.1507922284411536</v>
          </cell>
          <cell r="I66">
            <v>1.2465965318904988</v>
          </cell>
          <cell r="K66">
            <v>0.31609207846905024</v>
          </cell>
          <cell r="L66">
            <v>0.38387220054309157</v>
          </cell>
          <cell r="M66">
            <v>79.083795195216055</v>
          </cell>
          <cell r="N66">
            <v>85.66757958787872</v>
          </cell>
          <cell r="O66">
            <v>0.77068174424281555</v>
          </cell>
          <cell r="P66">
            <v>0.97242524892342008</v>
          </cell>
          <cell r="Q66">
            <v>1.6049839693926</v>
          </cell>
          <cell r="R66">
            <v>2.0276781941588298</v>
          </cell>
          <cell r="S66">
            <v>0.19409765252343106</v>
          </cell>
          <cell r="T66">
            <v>0.30808614560081243</v>
          </cell>
        </row>
        <row r="67">
          <cell r="B67" t="str">
            <v>CPA_T</v>
          </cell>
          <cell r="C67" t="str">
            <v>Services of households as employers; undifferentiated goods and services produced by households for own use</v>
          </cell>
          <cell r="D67">
            <v>1</v>
          </cell>
          <cell r="E67">
            <v>1</v>
          </cell>
          <cell r="F67">
            <v>1</v>
          </cell>
          <cell r="G67">
            <v>1</v>
          </cell>
          <cell r="H67">
            <v>1</v>
          </cell>
          <cell r="I67">
            <v>1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1</v>
          </cell>
          <cell r="P67">
            <v>1</v>
          </cell>
          <cell r="Q67">
            <v>1</v>
          </cell>
          <cell r="R67">
            <v>1</v>
          </cell>
          <cell r="S67">
            <v>0</v>
          </cell>
          <cell r="T67">
            <v>0</v>
          </cell>
        </row>
        <row r="68">
          <cell r="B68" t="str">
            <v>CPA_U</v>
          </cell>
          <cell r="C68" t="e">
            <v>#N/A</v>
          </cell>
          <cell r="D68">
            <v>1</v>
          </cell>
          <cell r="E68">
            <v>1</v>
          </cell>
          <cell r="F68">
            <v>1</v>
          </cell>
          <cell r="G68">
            <v>1</v>
          </cell>
          <cell r="H68">
            <v>1</v>
          </cell>
          <cell r="I68">
            <v>1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EMPL"/>
      <sheetName val="USE_Data"/>
      <sheetName val="Sets"/>
      <sheetName val="Dimensions"/>
      <sheetName val="unit"/>
      <sheetName val="stk_flow"/>
      <sheetName val="induse"/>
      <sheetName val="prod_na"/>
      <sheetName val="SIOT_Eurostat"/>
      <sheetName val="ID_TypeI"/>
      <sheetName val="TypeI"/>
      <sheetName val="INVERSE_TypeI"/>
      <sheetName val="ID_TypeII"/>
      <sheetName val="TypeII"/>
      <sheetName val="INVERSE_TypeII"/>
      <sheetName val="Output"/>
      <sheetName val="Import"/>
      <sheetName val="Income"/>
      <sheetName val="VA"/>
      <sheetName val="Employment"/>
      <sheetName val="Multiplier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>
        <row r="4">
          <cell r="B4" t="str">
            <v>A01</v>
          </cell>
          <cell r="C4" t="str">
            <v>Crop and animal production, hunting and related service activities</v>
          </cell>
          <cell r="D4">
            <v>2.1242532824964551</v>
          </cell>
          <cell r="E4">
            <v>2.4931544759899955</v>
          </cell>
          <cell r="F4">
            <v>3.1160357451324243</v>
          </cell>
          <cell r="G4">
            <v>3.992926319527089</v>
          </cell>
          <cell r="H4">
            <v>1.4901241904714064</v>
          </cell>
          <cell r="I4">
            <v>1.6318823623433087</v>
          </cell>
          <cell r="K4">
            <v>0.20454297791429754</v>
          </cell>
          <cell r="L4">
            <v>0.26210387389305695</v>
          </cell>
          <cell r="M4">
            <v>21.036883450650745</v>
          </cell>
          <cell r="N4">
            <v>23.038159692534389</v>
          </cell>
          <cell r="O4">
            <v>0.54186711294239276</v>
          </cell>
          <cell r="P4">
            <v>0.7050699897805307</v>
          </cell>
          <cell r="Q4">
            <v>1.6904102201749147</v>
          </cell>
          <cell r="R4">
            <v>2.008574734419819</v>
          </cell>
          <cell r="S4">
            <v>0.43384306232153885</v>
          </cell>
          <cell r="T4">
            <v>0.48457974157017669</v>
          </cell>
        </row>
        <row r="5">
          <cell r="B5" t="str">
            <v>A02</v>
          </cell>
          <cell r="C5" t="str">
            <v>Forestry and logging</v>
          </cell>
          <cell r="D5">
            <v>1.4015629064294444</v>
          </cell>
          <cell r="E5">
            <v>1.6330803461653312</v>
          </cell>
          <cell r="F5">
            <v>1.5637917497832297</v>
          </cell>
          <cell r="G5">
            <v>2.0038618766561744</v>
          </cell>
          <cell r="H5">
            <v>1.44317892498189</v>
          </cell>
          <cell r="I5">
            <v>1.7462149952376926</v>
          </cell>
          <cell r="K5">
            <v>0.1283684287226389</v>
          </cell>
          <cell r="L5">
            <v>0.1644928747828531</v>
          </cell>
          <cell r="M5">
            <v>5.9814509151651301</v>
          </cell>
          <cell r="N5">
            <v>7.2374250347860638</v>
          </cell>
          <cell r="O5">
            <v>0.87397895720353713</v>
          </cell>
          <cell r="P5">
            <v>0.97640289312327466</v>
          </cell>
          <cell r="Q5">
            <v>1.2867875917423715</v>
          </cell>
          <cell r="R5">
            <v>1.4864633722819158</v>
          </cell>
          <cell r="S5">
            <v>0.11477531468707275</v>
          </cell>
          <cell r="T5">
            <v>0.14661697388341569</v>
          </cell>
        </row>
        <row r="6">
          <cell r="B6" t="str">
            <v>A03</v>
          </cell>
          <cell r="C6" t="str">
            <v>Fishing and aquaculture</v>
          </cell>
          <cell r="D6">
            <v>1.3369394547335267</v>
          </cell>
          <cell r="E6">
            <v>1.4744482207809442</v>
          </cell>
          <cell r="F6">
            <v>1.6993411848241566</v>
          </cell>
          <cell r="G6">
            <v>2.1775565807741937</v>
          </cell>
          <cell r="H6">
            <v>1.3447453013385577</v>
          </cell>
          <cell r="I6">
            <v>1.5110111479944126</v>
          </cell>
          <cell r="K6">
            <v>7.6243864191107583E-2</v>
          </cell>
          <cell r="L6">
            <v>9.7699820198367107E-2</v>
          </cell>
          <cell r="M6">
            <v>6.0334310168264675</v>
          </cell>
          <cell r="N6">
            <v>6.7794113264462972</v>
          </cell>
          <cell r="O6">
            <v>0.39847338568978802</v>
          </cell>
          <cell r="P6">
            <v>0.45930763238027472</v>
          </cell>
          <cell r="Q6">
            <v>0.7507282471405452</v>
          </cell>
          <cell r="R6">
            <v>0.86932479962000697</v>
          </cell>
          <cell r="S6">
            <v>0.58621120759298084</v>
          </cell>
          <cell r="T6">
            <v>0.60512342116093787</v>
          </cell>
        </row>
        <row r="7">
          <cell r="B7" t="str">
            <v>B</v>
          </cell>
          <cell r="C7" t="str">
            <v>Mining and quarrying</v>
          </cell>
          <cell r="D7">
            <v>1.2859883047150973</v>
          </cell>
          <cell r="E7">
            <v>1.4190461886278514</v>
          </cell>
          <cell r="F7">
            <v>2.1465174575010435</v>
          </cell>
          <cell r="G7">
            <v>2.7505737264949244</v>
          </cell>
          <cell r="H7">
            <v>2.0914916293489605</v>
          </cell>
          <cell r="I7">
            <v>2.7984542344664889</v>
          </cell>
          <cell r="K7">
            <v>7.377600368475426E-2</v>
          </cell>
          <cell r="L7">
            <v>9.4537473558366877E-2</v>
          </cell>
          <cell r="M7">
            <v>2.1354887122831552</v>
          </cell>
          <cell r="N7">
            <v>2.8573231399469741</v>
          </cell>
          <cell r="O7">
            <v>0.17727265922771976</v>
          </cell>
          <cell r="P7">
            <v>0.23613782373127887</v>
          </cell>
          <cell r="Q7">
            <v>0.47157814885183741</v>
          </cell>
          <cell r="R7">
            <v>0.58633596950469369</v>
          </cell>
          <cell r="S7">
            <v>0.81441015586325971</v>
          </cell>
          <cell r="T7">
            <v>0.83271021912315779</v>
          </cell>
        </row>
        <row r="8">
          <cell r="B8" t="str">
            <v>C10-12</v>
          </cell>
          <cell r="C8" t="str">
            <v>Manufacture of food products; beverages and tobacco products</v>
          </cell>
          <cell r="D8">
            <v>2.1266184176919523</v>
          </cell>
          <cell r="E8">
            <v>2.5434854524013741</v>
          </cell>
          <cell r="F8">
            <v>2.6005895727873067</v>
          </cell>
          <cell r="G8">
            <v>3.3324272892860702</v>
          </cell>
          <cell r="H8">
            <v>3.8782699261512543</v>
          </cell>
          <cell r="I8">
            <v>4.7711175190813435</v>
          </cell>
          <cell r="K8">
            <v>0.23113838116455052</v>
          </cell>
          <cell r="L8">
            <v>0.29618354893602039</v>
          </cell>
          <cell r="M8">
            <v>9.8232508130843126</v>
          </cell>
          <cell r="N8">
            <v>12.084740087997872</v>
          </cell>
          <cell r="O8">
            <v>0.49046079103981405</v>
          </cell>
          <cell r="P8">
            <v>0.67488388460389748</v>
          </cell>
          <cell r="Q8">
            <v>1.6031873189220889</v>
          </cell>
          <cell r="R8">
            <v>1.9627207114464993</v>
          </cell>
          <cell r="S8">
            <v>0.52343109876986271</v>
          </cell>
          <cell r="T8">
            <v>0.58076474095487474</v>
          </cell>
        </row>
        <row r="9">
          <cell r="B9" t="str">
            <v>C13-15</v>
          </cell>
          <cell r="C9" t="str">
            <v>Manufacture of textiles, wearing apparel, leather and related products</v>
          </cell>
          <cell r="D9">
            <v>1.2792914336493777</v>
          </cell>
          <cell r="E9">
            <v>1.4519752998842521</v>
          </cell>
          <cell r="F9">
            <v>1.6250689374826031</v>
          </cell>
          <cell r="G9">
            <v>2.0823832145238903</v>
          </cell>
          <cell r="H9">
            <v>1.410106067759018</v>
          </cell>
          <cell r="I9">
            <v>1.742413871642793</v>
          </cell>
          <cell r="K9">
            <v>9.5747243056977668E-2</v>
          </cell>
          <cell r="L9">
            <v>0.12269168844470874</v>
          </cell>
          <cell r="M9">
            <v>3.975209155709404</v>
          </cell>
          <cell r="N9">
            <v>4.9120131697590903</v>
          </cell>
          <cell r="O9">
            <v>0.18489976889671772</v>
          </cell>
          <cell r="P9">
            <v>0.26129557419669985</v>
          </cell>
          <cell r="Q9">
            <v>0.46818258201008645</v>
          </cell>
          <cell r="R9">
            <v>0.6171164412319663</v>
          </cell>
          <cell r="S9">
            <v>0.81110885163929103</v>
          </cell>
          <cell r="T9">
            <v>0.83485885865228548</v>
          </cell>
        </row>
        <row r="10">
          <cell r="B10" t="str">
            <v>C16</v>
          </cell>
          <cell r="C10" t="str">
            <v>Manufacture of wood and of products of wood and cork, except furniture; manufacture of articles of straw and plaiting materials</v>
          </cell>
          <cell r="D10">
            <v>2.261962695497842</v>
          </cell>
          <cell r="E10">
            <v>2.7716141636152427</v>
          </cell>
          <cell r="F10">
            <v>2.5363839855518706</v>
          </cell>
          <cell r="G10">
            <v>3.2501534644323113</v>
          </cell>
          <cell r="H10">
            <v>2.6033720290477218</v>
          </cell>
          <cell r="I10">
            <v>3.3818567439101086</v>
          </cell>
          <cell r="K10">
            <v>0.28258414671936211</v>
          </cell>
          <cell r="L10">
            <v>0.36210678220858866</v>
          </cell>
          <cell r="M10">
            <v>9.2460535323744288</v>
          </cell>
          <cell r="N10">
            <v>12.010895156022727</v>
          </cell>
          <cell r="O10">
            <v>0.74251529850045017</v>
          </cell>
          <cell r="P10">
            <v>0.96798647411212912</v>
          </cell>
          <cell r="Q10">
            <v>2.0213027871862996</v>
          </cell>
          <cell r="R10">
            <v>2.4608595428914377</v>
          </cell>
          <cell r="S10">
            <v>0.24065990831154288</v>
          </cell>
          <cell r="T10">
            <v>0.31075462072380428</v>
          </cell>
        </row>
        <row r="11">
          <cell r="B11" t="str">
            <v>C17</v>
          </cell>
          <cell r="C11" t="str">
            <v>Manufacture of paper and paper products</v>
          </cell>
          <cell r="D11">
            <v>2.3774594325865754</v>
          </cell>
          <cell r="E11">
            <v>2.8346460584612228</v>
          </cell>
          <cell r="F11">
            <v>3.3747687873587542</v>
          </cell>
          <cell r="G11">
            <v>4.3244700046888038</v>
          </cell>
          <cell r="H11">
            <v>4.8247415890244287</v>
          </cell>
          <cell r="I11">
            <v>6.6449876001742352</v>
          </cell>
          <cell r="K11">
            <v>0.2534942026980096</v>
          </cell>
          <cell r="L11">
            <v>0.32483057210802385</v>
          </cell>
          <cell r="M11">
            <v>6.5740721558689801</v>
          </cell>
          <cell r="N11">
            <v>9.0542938212019735</v>
          </cell>
          <cell r="O11">
            <v>0.68702293579510942</v>
          </cell>
          <cell r="P11">
            <v>0.88928352456701809</v>
          </cell>
          <cell r="Q11">
            <v>2.0861794455580913</v>
          </cell>
          <cell r="R11">
            <v>2.4804870902776512</v>
          </cell>
          <cell r="S11">
            <v>0.29127998702848457</v>
          </cell>
          <cell r="T11">
            <v>0.35415896818356957</v>
          </cell>
        </row>
        <row r="12">
          <cell r="B12" t="str">
            <v>C18</v>
          </cell>
          <cell r="C12" t="str">
            <v>Printing and reproduction of recorded media</v>
          </cell>
          <cell r="D12">
            <v>2.0102495796434696</v>
          </cell>
          <cell r="E12">
            <v>2.6502493967315019</v>
          </cell>
          <cell r="F12">
            <v>1.7295450254560176</v>
          </cell>
          <cell r="G12">
            <v>2.2162601516167744</v>
          </cell>
          <cell r="H12">
            <v>1.623976960967473</v>
          </cell>
          <cell r="I12">
            <v>2.1334027742275889</v>
          </cell>
          <cell r="K12">
            <v>0.354857806807512</v>
          </cell>
          <cell r="L12">
            <v>0.45471913430542388</v>
          </cell>
          <cell r="M12">
            <v>11.068168076111592</v>
          </cell>
          <cell r="N12">
            <v>14.540144993883722</v>
          </cell>
          <cell r="O12">
            <v>0.6959211933718259</v>
          </cell>
          <cell r="P12">
            <v>0.97905882796578236</v>
          </cell>
          <cell r="Q12">
            <v>1.7197752110376852</v>
          </cell>
          <cell r="R12">
            <v>2.2717529072665426</v>
          </cell>
          <cell r="S12">
            <v>0.29047436860578502</v>
          </cell>
          <cell r="T12">
            <v>0.37849648946495934</v>
          </cell>
        </row>
        <row r="13">
          <cell r="B13" t="str">
            <v>C19</v>
          </cell>
          <cell r="C13" t="str">
            <v>Manufacture of coke and refined petroleum products</v>
          </cell>
          <cell r="D13">
            <v>1.9092609568495214</v>
          </cell>
          <cell r="E13">
            <v>2.0697806300926782</v>
          </cell>
          <cell r="F13">
            <v>4.0883255804864493</v>
          </cell>
          <cell r="G13">
            <v>5.2388304077129417</v>
          </cell>
          <cell r="H13">
            <v>6.6572568984895257</v>
          </cell>
          <cell r="I13">
            <v>9.1952343806095378</v>
          </cell>
          <cell r="K13">
            <v>8.9002617931513012E-2</v>
          </cell>
          <cell r="L13">
            <v>0.11404904330789341</v>
          </cell>
          <cell r="M13">
            <v>2.2841930101466423</v>
          </cell>
          <cell r="N13">
            <v>3.1550066970697723</v>
          </cell>
          <cell r="O13">
            <v>0.22386103725609621</v>
          </cell>
          <cell r="P13">
            <v>0.29487537097052302</v>
          </cell>
          <cell r="Q13">
            <v>1.1824917945085578</v>
          </cell>
          <cell r="R13">
            <v>1.3209344581944724</v>
          </cell>
          <cell r="S13">
            <v>0.72676916234096478</v>
          </cell>
          <cell r="T13">
            <v>0.74884617189820424</v>
          </cell>
        </row>
        <row r="14">
          <cell r="B14" t="str">
            <v>C20</v>
          </cell>
          <cell r="C14" t="str">
            <v>Manufacture of chemicals and chemical products</v>
          </cell>
          <cell r="D14">
            <v>1.7197323057619622</v>
          </cell>
          <cell r="E14">
            <v>1.9440943108562461</v>
          </cell>
          <cell r="F14">
            <v>2.6204376838770487</v>
          </cell>
          <cell r="G14">
            <v>3.3578609016208874</v>
          </cell>
          <cell r="H14">
            <v>3.3809707468965242</v>
          </cell>
          <cell r="I14">
            <v>4.6609036099605232</v>
          </cell>
          <cell r="K14">
            <v>0.12440098720800422</v>
          </cell>
          <cell r="L14">
            <v>0.15940894669579062</v>
          </cell>
          <cell r="M14">
            <v>3.2151446385022728</v>
          </cell>
          <cell r="N14">
            <v>4.4323007721661014</v>
          </cell>
          <cell r="O14">
            <v>0.33164236056208829</v>
          </cell>
          <cell r="P14">
            <v>0.43090071301629634</v>
          </cell>
          <cell r="Q14">
            <v>1.0614694523069177</v>
          </cell>
          <cell r="R14">
            <v>1.2549739180686565</v>
          </cell>
          <cell r="S14">
            <v>0.65826285345504498</v>
          </cell>
          <cell r="T14">
            <v>0.68912039278759052</v>
          </cell>
        </row>
        <row r="15">
          <cell r="B15" t="str">
            <v>C21</v>
          </cell>
          <cell r="C15" t="str">
            <v>Manufacture of basic pharmaceutical products and pharmaceutical preparations</v>
          </cell>
          <cell r="D15">
            <v>1.209512980858928</v>
          </cell>
          <cell r="E15">
            <v>1.3704588299263833</v>
          </cell>
          <cell r="F15">
            <v>1.6303542782921201</v>
          </cell>
          <cell r="G15">
            <v>2.0891559148881149</v>
          </cell>
          <cell r="H15">
            <v>1.9142349015507605</v>
          </cell>
          <cell r="I15">
            <v>2.7081899069342779</v>
          </cell>
          <cell r="K15">
            <v>8.9238917715181915E-2</v>
          </cell>
          <cell r="L15">
            <v>0.11435184074113346</v>
          </cell>
          <cell r="M15">
            <v>2.1051163242523421</v>
          </cell>
          <cell r="N15">
            <v>2.9782420003126262</v>
          </cell>
          <cell r="O15">
            <v>0.40148906914353422</v>
          </cell>
          <cell r="P15">
            <v>0.47269194418499288</v>
          </cell>
          <cell r="Q15">
            <v>0.61354686162972016</v>
          </cell>
          <cell r="R15">
            <v>0.75235708721706862</v>
          </cell>
          <cell r="S15">
            <v>0.59596611922920784</v>
          </cell>
          <cell r="T15">
            <v>0.61810174270931539</v>
          </cell>
        </row>
        <row r="16">
          <cell r="B16" t="str">
            <v>C22</v>
          </cell>
          <cell r="C16" t="str">
            <v>Manufacture of rubber and plastic products</v>
          </cell>
          <cell r="D16">
            <v>1.7469562707035502</v>
          </cell>
          <cell r="E16">
            <v>2.1048750021528764</v>
          </cell>
          <cell r="F16">
            <v>1.8374202878494406</v>
          </cell>
          <cell r="G16">
            <v>2.3544928323905601</v>
          </cell>
          <cell r="H16">
            <v>1.9460591328038177</v>
          </cell>
          <cell r="I16">
            <v>2.6324754166879623</v>
          </cell>
          <cell r="K16">
            <v>0.1984535818077649</v>
          </cell>
          <cell r="L16">
            <v>0.25430084723593926</v>
          </cell>
          <cell r="M16">
            <v>5.5049054198351604</v>
          </cell>
          <cell r="N16">
            <v>7.4466021841944086</v>
          </cell>
          <cell r="O16">
            <v>0.421863227687099</v>
          </cell>
          <cell r="P16">
            <v>0.58020743387847717</v>
          </cell>
          <cell r="Q16">
            <v>1.179160749223886</v>
          </cell>
          <cell r="R16">
            <v>1.4878532699834346</v>
          </cell>
          <cell r="S16">
            <v>0.56779552147966517</v>
          </cell>
          <cell r="T16">
            <v>0.61702173216944345</v>
          </cell>
        </row>
        <row r="17">
          <cell r="B17" t="str">
            <v>C23</v>
          </cell>
          <cell r="C17" t="str">
            <v>Manufacture of other non-metallic mineral products</v>
          </cell>
          <cell r="D17">
            <v>1.9173860314677058</v>
          </cell>
          <cell r="E17">
            <v>2.4322262083541566</v>
          </cell>
          <cell r="F17">
            <v>1.9775542934033485</v>
          </cell>
          <cell r="G17">
            <v>2.534062261242914</v>
          </cell>
          <cell r="H17">
            <v>2.066768205736973</v>
          </cell>
          <cell r="I17">
            <v>2.7948510950144279</v>
          </cell>
          <cell r="K17">
            <v>0.28546110662589075</v>
          </cell>
          <cell r="L17">
            <v>0.36579335382412537</v>
          </cell>
          <cell r="M17">
            <v>7.9283051529886368</v>
          </cell>
          <cell r="N17">
            <v>10.721295342618026</v>
          </cell>
          <cell r="O17">
            <v>0.57982650388050205</v>
          </cell>
          <cell r="P17">
            <v>0.80759317815989917</v>
          </cell>
          <cell r="Q17">
            <v>1.5117728881144747</v>
          </cell>
          <cell r="R17">
            <v>1.9558047255872519</v>
          </cell>
          <cell r="S17">
            <v>0.40561314335323123</v>
          </cell>
          <cell r="T17">
            <v>0.47642148276690394</v>
          </cell>
        </row>
        <row r="18">
          <cell r="B18" t="str">
            <v>C24</v>
          </cell>
          <cell r="C18" t="str">
            <v>Manufacture of basic metals</v>
          </cell>
          <cell r="D18">
            <v>2.0929862483638542</v>
          </cell>
          <cell r="E18">
            <v>2.4322189788706101</v>
          </cell>
          <cell r="F18">
            <v>3.4586850473540514</v>
          </cell>
          <cell r="G18">
            <v>4.4320013267202993</v>
          </cell>
          <cell r="H18">
            <v>3.9484653976333894</v>
          </cell>
          <cell r="I18">
            <v>5.4335408392280087</v>
          </cell>
          <cell r="K18">
            <v>0.18809283929591006</v>
          </cell>
          <cell r="L18">
            <v>0.24102446504743177</v>
          </cell>
          <cell r="M18">
            <v>4.8929924717413913</v>
          </cell>
          <cell r="N18">
            <v>6.7333183259443503</v>
          </cell>
          <cell r="O18">
            <v>0.44668238691054596</v>
          </cell>
          <cell r="P18">
            <v>0.59675985619726046</v>
          </cell>
          <cell r="Q18">
            <v>1.5554589997105366</v>
          </cell>
          <cell r="R18">
            <v>1.8480354912516088</v>
          </cell>
          <cell r="S18">
            <v>0.53752724865331702</v>
          </cell>
          <cell r="T18">
            <v>0.58418348761900163</v>
          </cell>
        </row>
        <row r="19">
          <cell r="B19" t="str">
            <v>C25</v>
          </cell>
          <cell r="C19" t="str">
            <v>Manufacture of fabricated metal products, except machinery and equipment</v>
          </cell>
          <cell r="D19">
            <v>1.9296152850680564</v>
          </cell>
          <cell r="E19">
            <v>2.4840620400240336</v>
          </cell>
          <cell r="F19">
            <v>1.8374493796432119</v>
          </cell>
          <cell r="G19">
            <v>2.3545301109709542</v>
          </cell>
          <cell r="H19">
            <v>1.8024989915261054</v>
          </cell>
          <cell r="I19">
            <v>2.3902680987480966</v>
          </cell>
          <cell r="K19">
            <v>0.30742158700985384</v>
          </cell>
          <cell r="L19">
            <v>0.39393378201130574</v>
          </cell>
          <cell r="M19">
            <v>9.2241233025326999</v>
          </cell>
          <cell r="N19">
            <v>12.231977811147381</v>
          </cell>
          <cell r="O19">
            <v>0.57792003910572221</v>
          </cell>
          <cell r="P19">
            <v>0.82320876968818235</v>
          </cell>
          <cell r="Q19">
            <v>1.5184572156575116</v>
          </cell>
          <cell r="R19">
            <v>1.9966483562028989</v>
          </cell>
          <cell r="S19">
            <v>0.41115806941054506</v>
          </cell>
          <cell r="T19">
            <v>0.48741368382113359</v>
          </cell>
        </row>
        <row r="20">
          <cell r="B20" t="str">
            <v>C26</v>
          </cell>
          <cell r="C20" t="str">
            <v>Manufacture of computer, electronic and optical products</v>
          </cell>
          <cell r="D20">
            <v>1.5806705740545441</v>
          </cell>
          <cell r="E20">
            <v>1.947990574663089</v>
          </cell>
          <cell r="F20">
            <v>1.9897825552827104</v>
          </cell>
          <cell r="G20">
            <v>2.5497317055926629</v>
          </cell>
          <cell r="H20">
            <v>2.6214582335636054</v>
          </cell>
          <cell r="I20">
            <v>3.8727611575201562</v>
          </cell>
          <cell r="K20">
            <v>0.20366626103981039</v>
          </cell>
          <cell r="L20">
            <v>0.2609804381659856</v>
          </cell>
          <cell r="M20">
            <v>4.1746689240644335</v>
          </cell>
          <cell r="N20">
            <v>6.1673672491226901</v>
          </cell>
          <cell r="O20">
            <v>0.46702884900454034</v>
          </cell>
          <cell r="P20">
            <v>0.62953220187198144</v>
          </cell>
          <cell r="Q20">
            <v>1.0541051441231395</v>
          </cell>
          <cell r="R20">
            <v>1.3709059342189887</v>
          </cell>
          <cell r="S20">
            <v>0.52656542993140465</v>
          </cell>
          <cell r="T20">
            <v>0.5770846404441009</v>
          </cell>
        </row>
        <row r="21">
          <cell r="B21" t="str">
            <v>C27</v>
          </cell>
          <cell r="C21" t="str">
            <v>Manufacture of electrical equipment</v>
          </cell>
          <cell r="D21">
            <v>1.6381490040975555</v>
          </cell>
          <cell r="E21">
            <v>1.970685638242462</v>
          </cell>
          <cell r="F21">
            <v>1.9434866714511665</v>
          </cell>
          <cell r="G21">
            <v>2.4904075937542443</v>
          </cell>
          <cell r="H21">
            <v>2.1047977639356272</v>
          </cell>
          <cell r="I21">
            <v>2.9258129123449597</v>
          </cell>
          <cell r="K21">
            <v>0.18438008500177802</v>
          </cell>
          <cell r="L21">
            <v>0.23626689628008532</v>
          </cell>
          <cell r="M21">
            <v>4.6248289982610045</v>
          </cell>
          <cell r="N21">
            <v>6.4288287608202213</v>
          </cell>
          <cell r="O21">
            <v>0.42622611708748825</v>
          </cell>
          <cell r="P21">
            <v>0.57334121539489002</v>
          </cell>
          <cell r="Q21">
            <v>1.0713325914021807</v>
          </cell>
          <cell r="R21">
            <v>1.3581339315371834</v>
          </cell>
          <cell r="S21">
            <v>0.56681641269537453</v>
          </cell>
          <cell r="T21">
            <v>0.61255170670527914</v>
          </cell>
        </row>
        <row r="22">
          <cell r="B22" t="str">
            <v>C28</v>
          </cell>
          <cell r="C22" t="str">
            <v>Manufacture of machinery and equipment n.e.c.</v>
          </cell>
          <cell r="D22">
            <v>1.864795748599541</v>
          </cell>
          <cell r="E22">
            <v>2.3065917731754801</v>
          </cell>
          <cell r="F22">
            <v>2.2512798115621067</v>
          </cell>
          <cell r="G22">
            <v>2.8848174884541637</v>
          </cell>
          <cell r="H22">
            <v>2.5967355342725349</v>
          </cell>
          <cell r="I22">
            <v>3.619780242872368</v>
          </cell>
          <cell r="K22">
            <v>0.24496064553676397</v>
          </cell>
          <cell r="L22">
            <v>0.31389556757813225</v>
          </cell>
          <cell r="M22">
            <v>6.0834772814643276</v>
          </cell>
          <cell r="N22">
            <v>8.4802054659665345</v>
          </cell>
          <cell r="O22">
            <v>0.50824287479581265</v>
          </cell>
          <cell r="P22">
            <v>0.70369462029879482</v>
          </cell>
          <cell r="Q22">
            <v>1.3830536952234485</v>
          </cell>
          <cell r="R22">
            <v>1.7640874788861578</v>
          </cell>
          <cell r="S22">
            <v>0.48174205337609288</v>
          </cell>
          <cell r="T22">
            <v>0.54250429428932279</v>
          </cell>
        </row>
        <row r="23">
          <cell r="B23" t="str">
            <v>C29</v>
          </cell>
          <cell r="C23" t="str">
            <v>Manufacture of motor vehicles, trailers and semi-trailers</v>
          </cell>
          <cell r="D23">
            <v>1.3294012862516935</v>
          </cell>
          <cell r="E23">
            <v>1.4923096669751377</v>
          </cell>
          <cell r="F23">
            <v>1.9968092574897729</v>
          </cell>
          <cell r="G23">
            <v>2.5587358077522384</v>
          </cell>
          <cell r="H23">
            <v>2.0399600565476175</v>
          </cell>
          <cell r="I23">
            <v>2.7516669741358011</v>
          </cell>
          <cell r="K23">
            <v>9.0327073774980227E-2</v>
          </cell>
          <cell r="L23">
            <v>0.11574621722661149</v>
          </cell>
          <cell r="M23">
            <v>2.5331498589414712</v>
          </cell>
          <cell r="N23">
            <v>3.4169222014976763</v>
          </cell>
          <cell r="O23">
            <v>0.17777497472778256</v>
          </cell>
          <cell r="P23">
            <v>0.24984607903440026</v>
          </cell>
          <cell r="Q23">
            <v>0.5107840888675127</v>
          </cell>
          <cell r="R23">
            <v>0.65128693009837457</v>
          </cell>
          <cell r="S23">
            <v>0.81861719738418082</v>
          </cell>
          <cell r="T23">
            <v>0.84102273687676254</v>
          </cell>
        </row>
        <row r="24">
          <cell r="B24" t="str">
            <v>C30</v>
          </cell>
          <cell r="C24" t="str">
            <v>Manufacture of other transport equipment</v>
          </cell>
          <cell r="D24">
            <v>1.7920009391305702</v>
          </cell>
          <cell r="E24">
            <v>2.2037783721818953</v>
          </cell>
          <cell r="F24">
            <v>2.1896869383965933</v>
          </cell>
          <cell r="G24">
            <v>2.8058916273686316</v>
          </cell>
          <cell r="H24">
            <v>2.3666073373847474</v>
          </cell>
          <cell r="I24">
            <v>3.2477150356538997</v>
          </cell>
          <cell r="K24">
            <v>0.22831637273002742</v>
          </cell>
          <cell r="L24">
            <v>0.29256739280888444</v>
          </cell>
          <cell r="M24">
            <v>6.0000757361965782</v>
          </cell>
          <cell r="N24">
            <v>8.2339540977852455</v>
          </cell>
          <cell r="O24">
            <v>0.38568556764185369</v>
          </cell>
          <cell r="P24">
            <v>0.56785700778976067</v>
          </cell>
          <cell r="Q24">
            <v>1.1864255217600637</v>
          </cell>
          <cell r="R24">
            <v>1.5415693089706126</v>
          </cell>
          <cell r="S24">
            <v>0.6055754173705068</v>
          </cell>
          <cell r="T24">
            <v>0.66220906321128203</v>
          </cell>
        </row>
        <row r="25">
          <cell r="B25" t="str">
            <v>C31_32</v>
          </cell>
          <cell r="C25" t="str">
            <v>Manufacture of furniture; other manufacturing</v>
          </cell>
          <cell r="D25">
            <v>1.538684164513306</v>
          </cell>
          <cell r="E25">
            <v>1.8692377523030099</v>
          </cell>
          <cell r="F25">
            <v>1.7370957301978058</v>
          </cell>
          <cell r="G25">
            <v>2.2259357170340084</v>
          </cell>
          <cell r="H25">
            <v>1.6109110351306362</v>
          </cell>
          <cell r="I25">
            <v>2.0679140598692105</v>
          </cell>
          <cell r="K25">
            <v>0.18328055424939935</v>
          </cell>
          <cell r="L25">
            <v>0.23485794412439831</v>
          </cell>
          <cell r="M25">
            <v>6.3210807263790656</v>
          </cell>
          <cell r="N25">
            <v>8.1143225309071934</v>
          </cell>
          <cell r="O25">
            <v>0.33370466416893491</v>
          </cell>
          <cell r="P25">
            <v>0.47994245745325559</v>
          </cell>
          <cell r="Q25">
            <v>0.87909783324622826</v>
          </cell>
          <cell r="R25">
            <v>1.164188864519518</v>
          </cell>
          <cell r="S25">
            <v>0.65958633126707789</v>
          </cell>
          <cell r="T25">
            <v>0.70504888778349128</v>
          </cell>
        </row>
        <row r="26">
          <cell r="B26" t="str">
            <v>C33</v>
          </cell>
          <cell r="C26" t="str">
            <v>Repair and installation of machinery and equipment</v>
          </cell>
          <cell r="D26">
            <v>1.8961165195583052</v>
          </cell>
          <cell r="E26">
            <v>2.6118018183597704</v>
          </cell>
          <cell r="F26">
            <v>1.5765133324247143</v>
          </cell>
          <cell r="G26">
            <v>2.0201634682648608</v>
          </cell>
          <cell r="H26">
            <v>1.6493147524116907</v>
          </cell>
          <cell r="I26">
            <v>2.2857833474653462</v>
          </cell>
          <cell r="K26">
            <v>0.39682279387610231</v>
          </cell>
          <cell r="L26">
            <v>0.50849358205575534</v>
          </cell>
          <cell r="M26">
            <v>10.061104038052592</v>
          </cell>
          <cell r="N26">
            <v>13.943672081795876</v>
          </cell>
          <cell r="O26">
            <v>0.71797084941733014</v>
          </cell>
          <cell r="P26">
            <v>1.0345919439956175</v>
          </cell>
          <cell r="Q26">
            <v>1.6251273843698311</v>
          </cell>
          <cell r="R26">
            <v>2.2423811896204606</v>
          </cell>
          <cell r="S26">
            <v>0.2709891351884734</v>
          </cell>
          <cell r="T26">
            <v>0.36942062873930992</v>
          </cell>
        </row>
        <row r="27">
          <cell r="B27" t="str">
            <v>D</v>
          </cell>
          <cell r="C27" t="str">
            <v>Electricity, gas, steam and air conditioning supply</v>
          </cell>
          <cell r="D27">
            <v>1.8145640617745751</v>
          </cell>
          <cell r="E27">
            <v>2.1604171727992747</v>
          </cell>
          <cell r="F27">
            <v>2.7156391623118803</v>
          </cell>
          <cell r="G27">
            <v>3.4798532406029157</v>
          </cell>
          <cell r="H27">
            <v>3.5796095349324628</v>
          </cell>
          <cell r="I27">
            <v>4.9945257274982104</v>
          </cell>
          <cell r="K27">
            <v>0.19176361176818613</v>
          </cell>
          <cell r="L27">
            <v>0.24572823779472516</v>
          </cell>
          <cell r="M27">
            <v>4.7467199038854506</v>
          </cell>
          <cell r="N27">
            <v>6.6229610938923296</v>
          </cell>
          <cell r="O27">
            <v>0.69059547249769349</v>
          </cell>
          <cell r="P27">
            <v>0.84360181587142091</v>
          </cell>
          <cell r="Q27">
            <v>1.5514529340573038</v>
          </cell>
          <cell r="R27">
            <v>1.8497392747090804</v>
          </cell>
          <cell r="S27">
            <v>0.26311112771727257</v>
          </cell>
          <cell r="T27">
            <v>0.31067789809019314</v>
          </cell>
        </row>
        <row r="28">
          <cell r="B28" t="str">
            <v>E36</v>
          </cell>
          <cell r="C28" t="str">
            <v>Water collection, treatment and supply</v>
          </cell>
          <cell r="D28">
            <v>1.7399555478372186</v>
          </cell>
          <cell r="E28">
            <v>2.1865662674070516</v>
          </cell>
          <cell r="F28">
            <v>1.9337416658668618</v>
          </cell>
          <cell r="G28">
            <v>2.4779202243964669</v>
          </cell>
          <cell r="H28">
            <v>1.835258552611861</v>
          </cell>
          <cell r="I28">
            <v>2.4829043904466066</v>
          </cell>
          <cell r="K28">
            <v>0.24763022771532472</v>
          </cell>
          <cell r="L28">
            <v>0.31731640283638207</v>
          </cell>
          <cell r="M28">
            <v>6.8657154486199126</v>
          </cell>
          <cell r="N28">
            <v>9.2885631872822714</v>
          </cell>
          <cell r="O28">
            <v>0.84586727446908638</v>
          </cell>
          <cell r="P28">
            <v>1.0434490539431165</v>
          </cell>
          <cell r="Q28">
            <v>1.6043049436499495</v>
          </cell>
          <cell r="R28">
            <v>1.9894912351412801</v>
          </cell>
          <cell r="S28">
            <v>0.1356506041872689</v>
          </cell>
          <cell r="T28">
            <v>0.19707503226577175</v>
          </cell>
        </row>
        <row r="29">
          <cell r="B29" t="str">
            <v>E37-39</v>
          </cell>
          <cell r="C29" t="str">
            <v>Sewerage, waste management, remediation activities</v>
          </cell>
          <cell r="D29">
            <v>1.753390063830353</v>
          </cell>
          <cell r="E29">
            <v>2.130885542983985</v>
          </cell>
          <cell r="F29">
            <v>2.1756561595893782</v>
          </cell>
          <cell r="G29">
            <v>2.7879124157789357</v>
          </cell>
          <cell r="H29">
            <v>2.1599738427060982</v>
          </cell>
          <cell r="I29">
            <v>2.9242754571143914</v>
          </cell>
          <cell r="K29">
            <v>0.20930821265185293</v>
          </cell>
          <cell r="L29">
            <v>0.26821010397467004</v>
          </cell>
          <cell r="M29">
            <v>5.7875192596616847</v>
          </cell>
          <cell r="N29">
            <v>7.8354192046150448</v>
          </cell>
          <cell r="O29">
            <v>0.60015547969247451</v>
          </cell>
          <cell r="P29">
            <v>0.76716049154354804</v>
          </cell>
          <cell r="Q29">
            <v>1.3682156258840472</v>
          </cell>
          <cell r="R29">
            <v>1.6937924141214245</v>
          </cell>
          <cell r="S29">
            <v>0.38517443794630568</v>
          </cell>
          <cell r="T29">
            <v>0.43709312886256013</v>
          </cell>
        </row>
        <row r="30">
          <cell r="B30" t="str">
            <v>F</v>
          </cell>
          <cell r="C30" t="str">
            <v>Construction</v>
          </cell>
          <cell r="D30">
            <v>2.1051979615868004</v>
          </cell>
          <cell r="E30">
            <v>2.8354714494852393</v>
          </cell>
          <cell r="F30">
            <v>1.8694265881523093</v>
          </cell>
          <cell r="G30">
            <v>2.3955060971034698</v>
          </cell>
          <cell r="H30">
            <v>1.869802989409505</v>
          </cell>
          <cell r="I30">
            <v>2.4994867698320995</v>
          </cell>
          <cell r="K30">
            <v>0.40491144116946931</v>
          </cell>
          <cell r="L30">
            <v>0.51885847363875714</v>
          </cell>
          <cell r="M30">
            <v>11.764022773566072</v>
          </cell>
          <cell r="N30">
            <v>15.725731239641394</v>
          </cell>
          <cell r="O30">
            <v>0.77452306239120416</v>
          </cell>
          <cell r="P30">
            <v>1.0975980109295118</v>
          </cell>
          <cell r="Q30">
            <v>1.9088385932054208</v>
          </cell>
          <cell r="R30">
            <v>2.5386742067548957</v>
          </cell>
          <cell r="S30">
            <v>0.19635936838137932</v>
          </cell>
          <cell r="T30">
            <v>0.29679724273034241</v>
          </cell>
        </row>
        <row r="31">
          <cell r="B31" t="str">
            <v>G45</v>
          </cell>
          <cell r="C31" t="str">
            <v>Wholesale and retail trade and repair of motor vehicles and motorcycles</v>
          </cell>
          <cell r="D31">
            <v>1.7591101767755704</v>
          </cell>
          <cell r="E31">
            <v>2.4595029227273435</v>
          </cell>
          <cell r="F31">
            <v>1.4555920489567726</v>
          </cell>
          <cell r="G31">
            <v>1.8652134565057312</v>
          </cell>
          <cell r="H31">
            <v>1.4085741533762062</v>
          </cell>
          <cell r="I31">
            <v>1.8336907233569981</v>
          </cell>
          <cell r="K31">
            <v>0.38834360119535716</v>
          </cell>
          <cell r="L31">
            <v>0.49762824083617024</v>
          </cell>
          <cell r="M31">
            <v>12.589552720128008</v>
          </cell>
          <cell r="N31">
            <v>16.389159192492215</v>
          </cell>
          <cell r="O31">
            <v>0.80510148792919289</v>
          </cell>
          <cell r="P31">
            <v>1.1149571161352148</v>
          </cell>
          <cell r="Q31">
            <v>1.5758217757361284</v>
          </cell>
          <cell r="R31">
            <v>2.1798862833243962</v>
          </cell>
          <cell r="S31">
            <v>0.18328840103944197</v>
          </cell>
          <cell r="T31">
            <v>0.27961663940294779</v>
          </cell>
        </row>
        <row r="32">
          <cell r="B32" t="str">
            <v>G46</v>
          </cell>
          <cell r="C32" t="str">
            <v>Wholesale trade, except of motor vehicles and motorcycles</v>
          </cell>
          <cell r="D32">
            <v>1.7837033069242869</v>
          </cell>
          <cell r="E32">
            <v>2.4694792862436525</v>
          </cell>
          <cell r="F32">
            <v>1.61598290170537</v>
          </cell>
          <cell r="G32">
            <v>2.0707402571374889</v>
          </cell>
          <cell r="H32">
            <v>1.800888628413142</v>
          </cell>
          <cell r="I32">
            <v>2.47847704270221</v>
          </cell>
          <cell r="K32">
            <v>0.38023910864504323</v>
          </cell>
          <cell r="L32">
            <v>0.48724304494709492</v>
          </cell>
          <cell r="M32">
            <v>9.887810453939947</v>
          </cell>
          <cell r="N32">
            <v>13.608121471828733</v>
          </cell>
          <cell r="O32">
            <v>0.78441815350523847</v>
          </cell>
          <cell r="P32">
            <v>1.0878072849729614</v>
          </cell>
          <cell r="Q32">
            <v>1.5828668955193774</v>
          </cell>
          <cell r="R32">
            <v>2.1743249476733602</v>
          </cell>
          <cell r="S32">
            <v>0.20083641140490913</v>
          </cell>
          <cell r="T32">
            <v>0.29515433857029305</v>
          </cell>
        </row>
        <row r="33">
          <cell r="B33" t="str">
            <v>G47</v>
          </cell>
          <cell r="C33" t="str">
            <v>Retail trade, except of motor vehicles and motorcycles</v>
          </cell>
          <cell r="D33">
            <v>1.7810347282013448</v>
          </cell>
          <cell r="E33">
            <v>2.5752875729357747</v>
          </cell>
          <cell r="F33">
            <v>1.4458398687614442</v>
          </cell>
          <cell r="G33">
            <v>1.8527168935136253</v>
          </cell>
          <cell r="H33">
            <v>1.3100568164026165</v>
          </cell>
          <cell r="I33">
            <v>1.6359867099559953</v>
          </cell>
          <cell r="K33">
            <v>0.44038578607018408</v>
          </cell>
          <cell r="L33">
            <v>0.56431573312087735</v>
          </cell>
          <cell r="M33">
            <v>17.318955437176033</v>
          </cell>
          <cell r="N33">
            <v>21.627749705805449</v>
          </cell>
          <cell r="O33">
            <v>0.85635122329151714</v>
          </cell>
          <cell r="P33">
            <v>1.2077308107902038</v>
          </cell>
          <cell r="Q33">
            <v>1.6569076215009908</v>
          </cell>
          <cell r="R33">
            <v>2.3419232164342372</v>
          </cell>
          <cell r="S33">
            <v>0.12412710670035362</v>
          </cell>
          <cell r="T33">
            <v>0.23336435650153739</v>
          </cell>
        </row>
        <row r="34">
          <cell r="B34" t="str">
            <v>H49</v>
          </cell>
          <cell r="C34" t="str">
            <v>Land transport and transport via pipelines</v>
          </cell>
          <cell r="D34">
            <v>1.7675323822234299</v>
          </cell>
          <cell r="E34">
            <v>2.3715531591799759</v>
          </cell>
          <cell r="F34">
            <v>1.6389326596205389</v>
          </cell>
          <cell r="G34">
            <v>2.1001483576541178</v>
          </cell>
          <cell r="H34">
            <v>1.5246390449434004</v>
          </cell>
          <cell r="I34">
            <v>1.9405491140928584</v>
          </cell>
          <cell r="K34">
            <v>0.33490867099339577</v>
          </cell>
          <cell r="L34">
            <v>0.42915606765304898</v>
          </cell>
          <cell r="M34">
            <v>12.012031429382814</v>
          </cell>
          <cell r="N34">
            <v>15.288823296277142</v>
          </cell>
          <cell r="O34">
            <v>0.69340526177613637</v>
          </cell>
          <cell r="P34">
            <v>0.96062567257440468</v>
          </cell>
          <cell r="Q34">
            <v>1.5201780797064453</v>
          </cell>
          <cell r="R34">
            <v>2.0411250988100131</v>
          </cell>
          <cell r="S34">
            <v>0.24735430251698515</v>
          </cell>
          <cell r="T34">
            <v>0.33042806036996381</v>
          </cell>
        </row>
        <row r="35">
          <cell r="B35" t="str">
            <v>H50</v>
          </cell>
          <cell r="C35" t="str">
            <v>Water transport</v>
          </cell>
          <cell r="D35">
            <v>2.2307432493904957</v>
          </cell>
          <cell r="E35">
            <v>2.848110256925136</v>
          </cell>
          <cell r="F35">
            <v>2.4003548359131841</v>
          </cell>
          <cell r="G35">
            <v>3.0758440481608016</v>
          </cell>
          <cell r="H35">
            <v>2.7213430461410812</v>
          </cell>
          <cell r="I35">
            <v>3.6839862549458693</v>
          </cell>
          <cell r="K35">
            <v>0.34230869515846174</v>
          </cell>
          <cell r="L35">
            <v>0.43863854913612677</v>
          </cell>
          <cell r="M35">
            <v>9.4680018962917618</v>
          </cell>
          <cell r="N35">
            <v>12.817196603420063</v>
          </cell>
          <cell r="O35">
            <v>0.68418634430589975</v>
          </cell>
          <cell r="P35">
            <v>0.95731116328637667</v>
          </cell>
          <cell r="Q35">
            <v>1.9447348873488495</v>
          </cell>
          <cell r="R35">
            <v>2.4771925685044054</v>
          </cell>
          <cell r="S35">
            <v>0.28600836204164715</v>
          </cell>
          <cell r="T35">
            <v>0.37091768842072975</v>
          </cell>
        </row>
        <row r="36">
          <cell r="B36" t="str">
            <v>H51</v>
          </cell>
          <cell r="C36" t="str">
            <v>Air transport</v>
          </cell>
          <cell r="D36">
            <v>2.0267535026443193</v>
          </cell>
          <cell r="E36">
            <v>2.4279469743212596</v>
          </cell>
          <cell r="F36">
            <v>3.0072533632647827</v>
          </cell>
          <cell r="G36">
            <v>3.8535312447630479</v>
          </cell>
          <cell r="H36">
            <v>4.6351397258824418</v>
          </cell>
          <cell r="I36">
            <v>6.5168671863188328</v>
          </cell>
          <cell r="K36">
            <v>0.22244793148931202</v>
          </cell>
          <cell r="L36">
            <v>0.28504750041957078</v>
          </cell>
          <cell r="M36">
            <v>5.3611374832005012</v>
          </cell>
          <cell r="N36">
            <v>7.5375982196441305</v>
          </cell>
          <cell r="O36">
            <v>0.46439271835239804</v>
          </cell>
          <cell r="P36">
            <v>0.64188178561805664</v>
          </cell>
          <cell r="Q36">
            <v>1.5246391239495087</v>
          </cell>
          <cell r="R36">
            <v>1.8706546107130531</v>
          </cell>
          <cell r="S36">
            <v>0.50211437869481046</v>
          </cell>
          <cell r="T36">
            <v>0.55729236360820611</v>
          </cell>
        </row>
        <row r="37">
          <cell r="B37" t="str">
            <v>H52</v>
          </cell>
          <cell r="C37" t="str">
            <v>Warehousing and support activities for transportation</v>
          </cell>
          <cell r="D37">
            <v>2.1589900073539643</v>
          </cell>
          <cell r="E37">
            <v>2.8155339736833245</v>
          </cell>
          <cell r="F37">
            <v>2.2409752556980287</v>
          </cell>
          <cell r="G37">
            <v>2.8716131045233975</v>
          </cell>
          <cell r="H37">
            <v>2.5012003593069547</v>
          </cell>
          <cell r="I37">
            <v>3.374486141721039</v>
          </cell>
          <cell r="K37">
            <v>0.3640309664843161</v>
          </cell>
          <cell r="L37">
            <v>0.46647373332244485</v>
          </cell>
          <cell r="M37">
            <v>10.201238156077101</v>
          </cell>
          <cell r="N37">
            <v>13.762966512453414</v>
          </cell>
          <cell r="O37">
            <v>0.70581651091519459</v>
          </cell>
          <cell r="P37">
            <v>0.99627332147996983</v>
          </cell>
          <cell r="Q37">
            <v>1.8898331291940684</v>
          </cell>
          <cell r="R37">
            <v>2.4560795816638965</v>
          </cell>
          <cell r="S37">
            <v>0.26915687815989714</v>
          </cell>
          <cell r="T37">
            <v>0.35945439201942953</v>
          </cell>
        </row>
        <row r="38">
          <cell r="B38" t="str">
            <v>H53</v>
          </cell>
          <cell r="C38" t="str">
            <v>Postal and courier activities</v>
          </cell>
          <cell r="D38">
            <v>1.6957079966224653</v>
          </cell>
          <cell r="E38">
            <v>2.6263060760505494</v>
          </cell>
          <cell r="F38">
            <v>1.3387180781152597</v>
          </cell>
          <cell r="G38">
            <v>1.7154497206533101</v>
          </cell>
          <cell r="H38">
            <v>1.3040668082596911</v>
          </cell>
          <cell r="I38">
            <v>1.6710823411470412</v>
          </cell>
          <cell r="K38">
            <v>0.51598451228886666</v>
          </cell>
          <cell r="L38">
            <v>0.66118886562997647</v>
          </cell>
          <cell r="M38">
            <v>17.938020977206399</v>
          </cell>
          <cell r="N38">
            <v>22.986483438021391</v>
          </cell>
          <cell r="O38">
            <v>0.84247181789633652</v>
          </cell>
          <cell r="P38">
            <v>1.254170902695769</v>
          </cell>
          <cell r="Q38">
            <v>1.5549104880050064</v>
          </cell>
          <cell r="R38">
            <v>2.3575191298869429</v>
          </cell>
          <cell r="S38">
            <v>0.14079750861745849</v>
          </cell>
          <cell r="T38">
            <v>0.26878694616360616</v>
          </cell>
        </row>
        <row r="39">
          <cell r="B39" t="str">
            <v>I</v>
          </cell>
          <cell r="C39" t="str">
            <v>Accommodation and food service activities</v>
          </cell>
          <cell r="D39">
            <v>1.9950223479163973</v>
          </cell>
          <cell r="E39">
            <v>2.7045838760403691</v>
          </cell>
          <cell r="F39">
            <v>1.6633960122562021</v>
          </cell>
          <cell r="G39">
            <v>2.131495996960052</v>
          </cell>
          <cell r="H39">
            <v>1.5582324691944591</v>
          </cell>
          <cell r="I39">
            <v>1.9239715209391504</v>
          </cell>
          <cell r="K39">
            <v>0.39342737441817771</v>
          </cell>
          <cell r="L39">
            <v>0.50414265002920233</v>
          </cell>
          <cell r="M39">
            <v>16.40015508068814</v>
          </cell>
          <cell r="N39">
            <v>20.249501879871172</v>
          </cell>
          <cell r="O39">
            <v>0.74169892731345199</v>
          </cell>
          <cell r="P39">
            <v>1.0556108493292988</v>
          </cell>
          <cell r="Q39">
            <v>1.7695926839842742</v>
          </cell>
          <cell r="R39">
            <v>2.3815649489273181</v>
          </cell>
          <cell r="S39">
            <v>0.22542966393212241</v>
          </cell>
          <cell r="T39">
            <v>0.3230189271130488</v>
          </cell>
        </row>
        <row r="40">
          <cell r="B40" t="str">
            <v>J58</v>
          </cell>
          <cell r="C40" t="str">
            <v>Publishing activities</v>
          </cell>
          <cell r="D40">
            <v>1.9914114392761504</v>
          </cell>
          <cell r="E40">
            <v>2.6033483299427975</v>
          </cell>
          <cell r="F40">
            <v>2.1946665424774849</v>
          </cell>
          <cell r="G40">
            <v>2.8122725529489867</v>
          </cell>
          <cell r="H40">
            <v>2.5948784063791885</v>
          </cell>
          <cell r="I40">
            <v>3.6027200693021939</v>
          </cell>
          <cell r="K40">
            <v>0.3392978827940909</v>
          </cell>
          <cell r="L40">
            <v>0.43478045734381227</v>
          </cell>
          <cell r="M40">
            <v>8.5472876375166997</v>
          </cell>
          <cell r="N40">
            <v>11.867024148059487</v>
          </cell>
          <cell r="O40">
            <v>0.79746966493419424</v>
          </cell>
          <cell r="P40">
            <v>1.0681921856568879</v>
          </cell>
          <cell r="Q40">
            <v>1.7995122558621139</v>
          </cell>
          <cell r="R40">
            <v>2.3272866491181743</v>
          </cell>
          <cell r="S40">
            <v>0.19189918341403683</v>
          </cell>
          <cell r="T40">
            <v>0.27606168082462307</v>
          </cell>
        </row>
        <row r="41">
          <cell r="B41" t="str">
            <v>J59_60</v>
          </cell>
          <cell r="C41" t="str">
            <v>Motion picture, video, television programme production; programming and broadcasting activities</v>
          </cell>
          <cell r="D41">
            <v>1.714752600134126</v>
          </cell>
          <cell r="E41">
            <v>2.2490738458784914</v>
          </cell>
          <cell r="F41">
            <v>1.7141989915317757</v>
          </cell>
          <cell r="G41">
            <v>2.1965955560317663</v>
          </cell>
          <cell r="H41">
            <v>1.8270947239385664</v>
          </cell>
          <cell r="I41">
            <v>2.5068002873926285</v>
          </cell>
          <cell r="K41">
            <v>0.29626268685233415</v>
          </cell>
          <cell r="L41">
            <v>0.37963463085248517</v>
          </cell>
          <cell r="M41">
            <v>7.7918334548743893</v>
          </cell>
          <cell r="N41">
            <v>10.690507770658623</v>
          </cell>
          <cell r="O41">
            <v>0.71280587370780424</v>
          </cell>
          <cell r="P41">
            <v>0.94919102506878705</v>
          </cell>
          <cell r="Q41">
            <v>1.4484864936306565</v>
          </cell>
          <cell r="R41">
            <v>1.9093200788870399</v>
          </cell>
          <cell r="S41">
            <v>0.26626610650346982</v>
          </cell>
          <cell r="T41">
            <v>0.33975376699145066</v>
          </cell>
        </row>
        <row r="42">
          <cell r="B42" t="str">
            <v>J61</v>
          </cell>
          <cell r="C42" t="str">
            <v>Telecommunications</v>
          </cell>
          <cell r="D42">
            <v>1.7985222704604757</v>
          </cell>
          <cell r="E42">
            <v>2.2866405692565159</v>
          </cell>
          <cell r="F42">
            <v>2.0444667711995308</v>
          </cell>
          <cell r="G42">
            <v>2.6198047287722153</v>
          </cell>
          <cell r="H42">
            <v>2.3470750302833405</v>
          </cell>
          <cell r="I42">
            <v>3.300834291900816</v>
          </cell>
          <cell r="K42">
            <v>0.27064474762115587</v>
          </cell>
          <cell r="L42">
            <v>0.34680749016001888</v>
          </cell>
          <cell r="M42">
            <v>6.5164380857758522</v>
          </cell>
          <cell r="N42">
            <v>9.1644630090844519</v>
          </cell>
          <cell r="O42">
            <v>0.79507876184448534</v>
          </cell>
          <cell r="P42">
            <v>1.0110236056289128</v>
          </cell>
          <cell r="Q42">
            <v>1.6071751078818426</v>
          </cell>
          <cell r="R42">
            <v>2.0281602501627938</v>
          </cell>
          <cell r="S42">
            <v>0.19134716257863324</v>
          </cell>
          <cell r="T42">
            <v>0.25848031909372315</v>
          </cell>
        </row>
        <row r="43">
          <cell r="B43" t="str">
            <v>J62_63</v>
          </cell>
          <cell r="C43" t="str">
            <v>Computer programming, consultancy, and information service activities</v>
          </cell>
          <cell r="D43">
            <v>1.5675418917554234</v>
          </cell>
          <cell r="E43">
            <v>2.2280463242657995</v>
          </cell>
          <cell r="F43">
            <v>1.4188446272118937</v>
          </cell>
          <cell r="G43">
            <v>1.8181248607830724</v>
          </cell>
          <cell r="H43">
            <v>1.563536570430573</v>
          </cell>
          <cell r="I43">
            <v>2.2265620158584709</v>
          </cell>
          <cell r="K43">
            <v>0.36622690827274462</v>
          </cell>
          <cell r="L43">
            <v>0.46928763999115441</v>
          </cell>
          <cell r="M43">
            <v>8.4498804297973802</v>
          </cell>
          <cell r="N43">
            <v>12.033094178508131</v>
          </cell>
          <cell r="O43">
            <v>0.6627165606491664</v>
          </cell>
          <cell r="P43">
            <v>0.95492549206841959</v>
          </cell>
          <cell r="Q43">
            <v>1.2377367939148678</v>
          </cell>
          <cell r="R43">
            <v>1.807399011421216</v>
          </cell>
          <cell r="S43">
            <v>0.32980509784055573</v>
          </cell>
          <cell r="T43">
            <v>0.42064731284458234</v>
          </cell>
        </row>
        <row r="44">
          <cell r="B44" t="str">
            <v>K64</v>
          </cell>
          <cell r="C44" t="str">
            <v>Financial service activities, except insurance and pension funding</v>
          </cell>
          <cell r="D44">
            <v>1.6433319576425163</v>
          </cell>
          <cell r="E44">
            <v>2.2000136154913443</v>
          </cell>
          <cell r="F44">
            <v>1.6538954932374672</v>
          </cell>
          <cell r="G44">
            <v>2.1193219156779812</v>
          </cell>
          <cell r="H44">
            <v>1.9071857773683638</v>
          </cell>
          <cell r="I44">
            <v>2.7720204560343107</v>
          </cell>
          <cell r="K44">
            <v>0.30866076351867494</v>
          </cell>
          <cell r="L44">
            <v>0.39552167794746096</v>
          </cell>
          <cell r="M44">
            <v>6.6598399886376169</v>
          </cell>
          <cell r="N44">
            <v>9.6798187683071681</v>
          </cell>
          <cell r="O44">
            <v>0.68481379548270149</v>
          </cell>
          <cell r="P44">
            <v>0.9310912530955977</v>
          </cell>
          <cell r="Q44">
            <v>1.3982256409161296</v>
          </cell>
          <cell r="R44">
            <v>1.8783443078719211</v>
          </cell>
          <cell r="S44">
            <v>0.24510631672638739</v>
          </cell>
          <cell r="T44">
            <v>0.32166930761942236</v>
          </cell>
        </row>
        <row r="45">
          <cell r="B45" t="str">
            <v>K65</v>
          </cell>
          <cell r="C45" t="str">
            <v>Insurance, reinsurance and pension funding, except compulsory social security</v>
          </cell>
          <cell r="D45">
            <v>1.6730932674465879</v>
          </cell>
          <cell r="E45">
            <v>2.1630855857092395</v>
          </cell>
          <cell r="F45">
            <v>1.8454328796442754</v>
          </cell>
          <cell r="G45">
            <v>2.3647602655274222</v>
          </cell>
          <cell r="H45">
            <v>2.3136154079522639</v>
          </cell>
          <cell r="I45">
            <v>3.3242804968231985</v>
          </cell>
          <cell r="K45">
            <v>0.27168382672724506</v>
          </cell>
          <cell r="L45">
            <v>0.34813897883669864</v>
          </cell>
          <cell r="M45">
            <v>6.0851341171035784</v>
          </cell>
          <cell r="N45">
            <v>8.7433255313357812</v>
          </cell>
          <cell r="O45">
            <v>0.7715956308018399</v>
          </cell>
          <cell r="P45">
            <v>0.98836954582159042</v>
          </cell>
          <cell r="Q45">
            <v>1.5242727372140528</v>
          </cell>
          <cell r="R45">
            <v>1.9468741564379799</v>
          </cell>
          <cell r="S45">
            <v>0.1488205302325353</v>
          </cell>
          <cell r="T45">
            <v>0.21621142927126083</v>
          </cell>
        </row>
        <row r="46">
          <cell r="B46" t="str">
            <v>K66</v>
          </cell>
          <cell r="C46" t="str">
            <v>Activities auxiliary to financial services and insurance activities</v>
          </cell>
          <cell r="D46">
            <v>1.9281767386370994</v>
          </cell>
          <cell r="E46">
            <v>2.5842142277018363</v>
          </cell>
          <cell r="F46">
            <v>1.8843103302939779</v>
          </cell>
          <cell r="G46">
            <v>2.4145783063434831</v>
          </cell>
          <cell r="H46">
            <v>2.1848865674982725</v>
          </cell>
          <cell r="I46">
            <v>3.1084938979686845</v>
          </cell>
          <cell r="K46">
            <v>0.36375014232386554</v>
          </cell>
          <cell r="L46">
            <v>0.46611388180816959</v>
          </cell>
          <cell r="M46">
            <v>8.4191289357396979</v>
          </cell>
          <cell r="N46">
            <v>11.978109670436758</v>
          </cell>
          <cell r="O46">
            <v>0.73584338865459631</v>
          </cell>
          <cell r="P46">
            <v>1.0260761323198941</v>
          </cell>
          <cell r="Q46">
            <v>1.777589987883305</v>
          </cell>
          <cell r="R46">
            <v>2.3433996212381039</v>
          </cell>
          <cell r="S46">
            <v>0.15058675075379443</v>
          </cell>
          <cell r="T46">
            <v>0.24081460646373257</v>
          </cell>
        </row>
        <row r="47">
          <cell r="B47" t="str">
            <v>L68A</v>
          </cell>
          <cell r="C47" t="str">
            <v>Imputed rents of owner-occupied dwellings</v>
          </cell>
          <cell r="D47">
            <v>1.312131167368906</v>
          </cell>
          <cell r="E47">
            <v>1.4162825438297473</v>
          </cell>
          <cell r="F47">
            <v>1</v>
          </cell>
          <cell r="G47">
            <v>1</v>
          </cell>
          <cell r="H47">
            <v>1</v>
          </cell>
          <cell r="I47">
            <v>1</v>
          </cell>
          <cell r="K47">
            <v>5.7748343108969466E-2</v>
          </cell>
          <cell r="L47">
            <v>7.3999433244333904E-2</v>
          </cell>
          <cell r="M47">
            <v>1.5934080312918721</v>
          </cell>
          <cell r="N47">
            <v>2.1584256537523716</v>
          </cell>
          <cell r="O47">
            <v>0.92387177064148063</v>
          </cell>
          <cell r="P47">
            <v>0.96994861876465954</v>
          </cell>
          <cell r="Q47">
            <v>1.2725833860000237</v>
          </cell>
          <cell r="R47">
            <v>1.3624103442318141</v>
          </cell>
          <cell r="S47">
            <v>3.9547781368882089E-2</v>
          </cell>
          <cell r="T47">
            <v>5.3872199597933719E-2</v>
          </cell>
        </row>
        <row r="48">
          <cell r="B48" t="str">
            <v>L68B</v>
          </cell>
          <cell r="C48" t="str">
            <v>Real estate activities excluding imputed rents</v>
          </cell>
          <cell r="D48">
            <v>1.6256610557820086</v>
          </cell>
          <cell r="E48">
            <v>1.9376696721978495</v>
          </cell>
          <cell r="F48">
            <v>2.7271197153419302</v>
          </cell>
          <cell r="G48">
            <v>3.4945645616870942</v>
          </cell>
          <cell r="H48">
            <v>2.6882415579426189</v>
          </cell>
          <cell r="I48">
            <v>3.561878553532019</v>
          </cell>
          <cell r="K48">
            <v>0.17299800776527741</v>
          </cell>
          <cell r="L48">
            <v>0.2216817632823308</v>
          </cell>
          <cell r="M48">
            <v>5.208358154708999</v>
          </cell>
          <cell r="N48">
            <v>6.9009941296233661</v>
          </cell>
          <cell r="O48">
            <v>0.87988330075815635</v>
          </cell>
          <cell r="P48">
            <v>1.0179167489970378</v>
          </cell>
          <cell r="Q48">
            <v>1.5354241335713812</v>
          </cell>
          <cell r="R48">
            <v>1.8045207687491376</v>
          </cell>
          <cell r="S48">
            <v>9.0236922210627249E-2</v>
          </cell>
          <cell r="T48">
            <v>0.13314890344871144</v>
          </cell>
        </row>
        <row r="49">
          <cell r="B49" t="str">
            <v>M69_70</v>
          </cell>
          <cell r="C49" t="str">
            <v>Legal and accounting activities; activities of head offices; management consultancy activities</v>
          </cell>
          <cell r="D49">
            <v>1.48335309735499</v>
          </cell>
          <cell r="E49">
            <v>2.0071912223496926</v>
          </cell>
          <cell r="F49">
            <v>1.430097756980468</v>
          </cell>
          <cell r="G49">
            <v>1.832544758918127</v>
          </cell>
          <cell r="H49">
            <v>1.4516687269777031</v>
          </cell>
          <cell r="I49">
            <v>1.951514803569286</v>
          </cell>
          <cell r="K49">
            <v>0.29045015825717052</v>
          </cell>
          <cell r="L49">
            <v>0.37218638561111173</v>
          </cell>
          <cell r="M49">
            <v>8.2532559956329568</v>
          </cell>
          <cell r="N49">
            <v>11.095059743180695</v>
          </cell>
          <cell r="O49">
            <v>0.5380315537304613</v>
          </cell>
          <cell r="P49">
            <v>0.76977894437187511</v>
          </cell>
          <cell r="Q49">
            <v>1.0306565255261493</v>
          </cell>
          <cell r="R49">
            <v>1.4824487818849468</v>
          </cell>
          <cell r="S49">
            <v>0.45269657182884093</v>
          </cell>
          <cell r="T49">
            <v>0.52474244046474505</v>
          </cell>
        </row>
        <row r="50">
          <cell r="B50" t="str">
            <v>M71</v>
          </cell>
          <cell r="C50" t="str">
            <v>Architectural and engineering activities; technical testing and analysis</v>
          </cell>
          <cell r="D50">
            <v>1.6600990343496966</v>
          </cell>
          <cell r="E50">
            <v>2.4369821138553602</v>
          </cell>
          <cell r="F50">
            <v>1.4092154555111291</v>
          </cell>
          <cell r="G50">
            <v>1.8057859223805564</v>
          </cell>
          <cell r="H50">
            <v>1.4468294081797546</v>
          </cell>
          <cell r="I50">
            <v>1.989999439188407</v>
          </cell>
          <cell r="K50">
            <v>0.43075485082728621</v>
          </cell>
          <cell r="L50">
            <v>0.55197453489389936</v>
          </cell>
          <cell r="M50">
            <v>11.226236046143505</v>
          </cell>
          <cell r="N50">
            <v>15.440799937933457</v>
          </cell>
          <cell r="O50">
            <v>0.75167490114552682</v>
          </cell>
          <cell r="P50">
            <v>1.0953700579474963</v>
          </cell>
          <cell r="Q50">
            <v>1.4218259218849549</v>
          </cell>
          <cell r="R50">
            <v>2.0918606953569792</v>
          </cell>
          <cell r="S50">
            <v>0.23827311246474117</v>
          </cell>
          <cell r="T50">
            <v>0.34512141849838052</v>
          </cell>
        </row>
        <row r="51">
          <cell r="B51" t="str">
            <v>M72</v>
          </cell>
          <cell r="C51" t="str">
            <v>Scientific research and development</v>
          </cell>
          <cell r="D51">
            <v>1.2148791160989927</v>
          </cell>
          <cell r="E51">
            <v>1.6217912820731335</v>
          </cell>
          <cell r="F51">
            <v>1.2196309401328853</v>
          </cell>
          <cell r="G51">
            <v>1.5628500053548646</v>
          </cell>
          <cell r="H51">
            <v>1.3166327302484351</v>
          </cell>
          <cell r="I51">
            <v>1.9076404553911936</v>
          </cell>
          <cell r="K51">
            <v>0.22561875007694979</v>
          </cell>
          <cell r="L51">
            <v>0.28911062614359412</v>
          </cell>
          <cell r="M51">
            <v>4.9177805333843567</v>
          </cell>
          <cell r="N51">
            <v>7.1252649890065518</v>
          </cell>
          <cell r="O51">
            <v>0.4891425232499213</v>
          </cell>
          <cell r="P51">
            <v>0.66916155620157358</v>
          </cell>
          <cell r="Q51">
            <v>0.71911359082178661</v>
          </cell>
          <cell r="R51">
            <v>1.0700612535318312</v>
          </cell>
          <cell r="S51">
            <v>0.49576552527720613</v>
          </cell>
          <cell r="T51">
            <v>0.55173002854130215</v>
          </cell>
        </row>
        <row r="52">
          <cell r="B52" t="str">
            <v>M73</v>
          </cell>
          <cell r="C52" t="str">
            <v>Advertising and market research</v>
          </cell>
          <cell r="D52">
            <v>1.4726842789674608</v>
          </cell>
          <cell r="E52">
            <v>1.867558915467928</v>
          </cell>
          <cell r="F52">
            <v>1.5716389340690242</v>
          </cell>
          <cell r="G52">
            <v>2.0139173545876674</v>
          </cell>
          <cell r="H52">
            <v>1.47367952037719</v>
          </cell>
          <cell r="I52">
            <v>1.8985438861952333</v>
          </cell>
          <cell r="K52">
            <v>0.21894435550001906</v>
          </cell>
          <cell r="L52">
            <v>0.28055797529073867</v>
          </cell>
          <cell r="M52">
            <v>7.4303446605186467</v>
          </cell>
          <cell r="N52">
            <v>9.5725259342278246</v>
          </cell>
          <cell r="O52">
            <v>0.39278645651096267</v>
          </cell>
          <cell r="P52">
            <v>0.56748005415696345</v>
          </cell>
          <cell r="Q52">
            <v>0.87117581729696225</v>
          </cell>
          <cell r="R52">
            <v>1.2117415273723995</v>
          </cell>
          <cell r="S52">
            <v>0.60150846167049887</v>
          </cell>
          <cell r="T52">
            <v>0.6558173880955287</v>
          </cell>
        </row>
        <row r="53">
          <cell r="B53" t="str">
            <v>M74_75</v>
          </cell>
          <cell r="C53" t="str">
            <v>Other professional, scientific and technical activities; veterinary activities</v>
          </cell>
          <cell r="D53">
            <v>1.9411053299585879</v>
          </cell>
          <cell r="E53">
            <v>2.7204155948963624</v>
          </cell>
          <cell r="F53">
            <v>1.6671724800780749</v>
          </cell>
          <cell r="G53">
            <v>2.1363352090211962</v>
          </cell>
          <cell r="H53">
            <v>1.4089147770485322</v>
          </cell>
          <cell r="I53">
            <v>1.7043133032611844</v>
          </cell>
          <cell r="K53">
            <v>0.43210064136684129</v>
          </cell>
          <cell r="L53">
            <v>0.55369904735315312</v>
          </cell>
          <cell r="M53">
            <v>20.164329060163983</v>
          </cell>
          <cell r="N53">
            <v>24.392060349147556</v>
          </cell>
          <cell r="O53">
            <v>0.81447352362420766</v>
          </cell>
          <cell r="P53">
            <v>1.1592424737673932</v>
          </cell>
          <cell r="Q53">
            <v>1.7722712005220307</v>
          </cell>
          <cell r="R53">
            <v>2.44439933744099</v>
          </cell>
          <cell r="S53">
            <v>0.1688341294365569</v>
          </cell>
          <cell r="T53">
            <v>0.27601625745537267</v>
          </cell>
        </row>
        <row r="54">
          <cell r="B54" t="str">
            <v>N77</v>
          </cell>
          <cell r="C54" t="str">
            <v>Rental and leasing activities</v>
          </cell>
          <cell r="D54">
            <v>1.5524987229714116</v>
          </cell>
          <cell r="E54">
            <v>1.8308769431461598</v>
          </cell>
          <cell r="F54">
            <v>2.535577757928412</v>
          </cell>
          <cell r="G54">
            <v>3.2491203544937455</v>
          </cell>
          <cell r="H54">
            <v>2.3468561447480343</v>
          </cell>
          <cell r="I54">
            <v>3.0181432562971846</v>
          </cell>
          <cell r="K54">
            <v>0.15435111391696232</v>
          </cell>
          <cell r="L54">
            <v>0.19778740541410927</v>
          </cell>
          <cell r="M54">
            <v>5.2797139525137506</v>
          </cell>
          <cell r="N54">
            <v>6.7899061885910159</v>
          </cell>
          <cell r="O54">
            <v>0.44815480910753658</v>
          </cell>
          <cell r="P54">
            <v>0.5713100799033598</v>
          </cell>
          <cell r="Q54">
            <v>1.011241357324087</v>
          </cell>
          <cell r="R54">
            <v>1.2513329394615422</v>
          </cell>
          <cell r="S54">
            <v>0.5412573656473243</v>
          </cell>
          <cell r="T54">
            <v>0.57954400368461789</v>
          </cell>
        </row>
        <row r="55">
          <cell r="B55" t="str">
            <v>N78</v>
          </cell>
          <cell r="C55" t="str">
            <v>Employment activities</v>
          </cell>
          <cell r="D55">
            <v>1.3611709764843085</v>
          </cell>
          <cell r="E55">
            <v>2.5684175499697797</v>
          </cell>
          <cell r="F55">
            <v>1.1361892355927901</v>
          </cell>
          <cell r="G55">
            <v>1.4559267844884802</v>
          </cell>
          <cell r="H55">
            <v>1.1059231446977535</v>
          </cell>
          <cell r="I55">
            <v>1.3589287114268727</v>
          </cell>
          <cell r="K55">
            <v>0.66937655278112473</v>
          </cell>
          <cell r="L55">
            <v>0.8577473026261706</v>
          </cell>
          <cell r="M55">
            <v>28.627790546428212</v>
          </cell>
          <cell r="N55">
            <v>35.17706153883617</v>
          </cell>
          <cell r="O55">
            <v>0.92224427364169403</v>
          </cell>
          <cell r="P55">
            <v>1.456333393766112</v>
          </cell>
          <cell r="Q55">
            <v>1.2926955190081741</v>
          </cell>
          <cell r="R55">
            <v>2.3339039141053131</v>
          </cell>
          <cell r="S55">
            <v>6.8475457476134108E-2</v>
          </cell>
          <cell r="T55">
            <v>0.23451363586446605</v>
          </cell>
        </row>
        <row r="56">
          <cell r="B56" t="str">
            <v>N79</v>
          </cell>
          <cell r="C56" t="str">
            <v>Travel agency, tour operator reservation service and related activities</v>
          </cell>
          <cell r="D56">
            <v>1.8408744443210812</v>
          </cell>
          <cell r="E56">
            <v>2.2512284396573921</v>
          </cell>
          <cell r="F56">
            <v>2.130424552494552</v>
          </cell>
          <cell r="G56">
            <v>2.7299520811693085</v>
          </cell>
          <cell r="H56">
            <v>1.8292343630536938</v>
          </cell>
          <cell r="I56">
            <v>2.3461745607598257</v>
          </cell>
          <cell r="K56">
            <v>0.22752712565183922</v>
          </cell>
          <cell r="L56">
            <v>0.29155604194873158</v>
          </cell>
          <cell r="M56">
            <v>7.8774325317110838</v>
          </cell>
          <cell r="N56">
            <v>10.103588792826496</v>
          </cell>
          <cell r="O56">
            <v>0.43241608366443529</v>
          </cell>
          <cell r="P56">
            <v>0.61395779115170623</v>
          </cell>
          <cell r="Q56">
            <v>1.2875111490687001</v>
          </cell>
          <cell r="R56">
            <v>1.6414272705054782</v>
          </cell>
          <cell r="S56">
            <v>0.55336329525238126</v>
          </cell>
          <cell r="T56">
            <v>0.60980116915191318</v>
          </cell>
        </row>
        <row r="57">
          <cell r="B57" t="str">
            <v>N80-82</v>
          </cell>
          <cell r="C57" t="str">
            <v>Security and investigation, service and landscape, office administrative and support activities</v>
          </cell>
          <cell r="D57">
            <v>1.6854277078378896</v>
          </cell>
          <cell r="E57">
            <v>2.5842621367539436</v>
          </cell>
          <cell r="F57">
            <v>1.333466540839622</v>
          </cell>
          <cell r="G57">
            <v>1.7087203365508867</v>
          </cell>
          <cell r="H57">
            <v>1.2675943574184347</v>
          </cell>
          <cell r="I57">
            <v>1.5925339635384346</v>
          </cell>
          <cell r="K57">
            <v>0.49837266451024698</v>
          </cell>
          <cell r="L57">
            <v>0.63862082845626655</v>
          </cell>
          <cell r="M57">
            <v>19.021918923389574</v>
          </cell>
          <cell r="N57">
            <v>23.898064676515887</v>
          </cell>
          <cell r="O57">
            <v>0.85322967375931924</v>
          </cell>
          <cell r="P57">
            <v>1.2508764344300267</v>
          </cell>
          <cell r="Q57">
            <v>1.5567408614376641</v>
          </cell>
          <cell r="R57">
            <v>2.3319544538753321</v>
          </cell>
          <cell r="S57">
            <v>0.12868684640022554</v>
          </cell>
          <cell r="T57">
            <v>0.25230768287861077</v>
          </cell>
        </row>
        <row r="58">
          <cell r="B58" t="str">
            <v>O</v>
          </cell>
          <cell r="C58" t="str">
            <v>Public administration and defence; compulsory social security</v>
          </cell>
          <cell r="D58">
            <v>1.7103714531927718</v>
          </cell>
          <cell r="E58">
            <v>2.4806900345402205</v>
          </cell>
          <cell r="F58">
            <v>1.4602754268067621</v>
          </cell>
          <cell r="G58">
            <v>1.8712147941703334</v>
          </cell>
          <cell r="H58">
            <v>1.5258660895615257</v>
          </cell>
          <cell r="I58">
            <v>2.06502972340631</v>
          </cell>
          <cell r="K58">
            <v>0.42711506319450959</v>
          </cell>
          <cell r="L58">
            <v>0.54731046649895065</v>
          </cell>
          <cell r="M58">
            <v>11.826689177222017</v>
          </cell>
          <cell r="N58">
            <v>16.005640893080759</v>
          </cell>
          <cell r="O58">
            <v>0.81063454288349113</v>
          </cell>
          <cell r="P58">
            <v>1.1514255481041826</v>
          </cell>
          <cell r="Q58">
            <v>1.5934185644950287</v>
          </cell>
          <cell r="R58">
            <v>2.2577916854579057</v>
          </cell>
          <cell r="S58">
            <v>0.11695288869774308</v>
          </cell>
          <cell r="T58">
            <v>0.22289834908231443</v>
          </cell>
        </row>
        <row r="59">
          <cell r="B59" t="str">
            <v>P</v>
          </cell>
          <cell r="C59" t="str">
            <v>Education</v>
          </cell>
          <cell r="D59">
            <v>1.4228575788272488</v>
          </cell>
          <cell r="E59">
            <v>2.390653737991919</v>
          </cell>
          <cell r="F59">
            <v>1.1862079986985243</v>
          </cell>
          <cell r="G59">
            <v>1.5200214393675404</v>
          </cell>
          <cell r="H59">
            <v>1.2292297603445359</v>
          </cell>
          <cell r="I59">
            <v>1.6859805031040405</v>
          </cell>
          <cell r="K59">
            <v>0.53660956348471711</v>
          </cell>
          <cell r="L59">
            <v>0.68761805852038205</v>
          </cell>
          <cell r="M59">
            <v>14.129756497218215</v>
          </cell>
          <cell r="N59">
            <v>19.380017256692874</v>
          </cell>
          <cell r="O59">
            <v>0.90328258211033041</v>
          </cell>
          <cell r="P59">
            <v>1.3314381970943729</v>
          </cell>
          <cell r="Q59">
            <v>1.364494686077897</v>
          </cell>
          <cell r="R59">
            <v>2.199185384561912</v>
          </cell>
          <cell r="S59">
            <v>5.8362892749351629E-2</v>
          </cell>
          <cell r="T59">
            <v>0.19146835343000662</v>
          </cell>
        </row>
        <row r="60">
          <cell r="B60" t="str">
            <v>Q86</v>
          </cell>
          <cell r="C60" t="str">
            <v>Human health activities</v>
          </cell>
          <cell r="D60">
            <v>1.6012947044713184</v>
          </cell>
          <cell r="E60">
            <v>2.5164725390247824</v>
          </cell>
          <cell r="F60">
            <v>1.3031258559005936</v>
          </cell>
          <cell r="G60">
            <v>1.6698414117392018</v>
          </cell>
          <cell r="H60">
            <v>1.3282723088981663</v>
          </cell>
          <cell r="I60">
            <v>1.7610148913772667</v>
          </cell>
          <cell r="K60">
            <v>0.50743451878802603</v>
          </cell>
          <cell r="L60">
            <v>0.650232799373476</v>
          </cell>
          <cell r="M60">
            <v>15.239122450721302</v>
          </cell>
          <cell r="N60">
            <v>20.20393061532933</v>
          </cell>
          <cell r="O60">
            <v>0.83883088841525877</v>
          </cell>
          <cell r="P60">
            <v>1.2437080155483204</v>
          </cell>
          <cell r="Q60">
            <v>1.4871028603348861</v>
          </cell>
          <cell r="R60">
            <v>2.2764120746015073</v>
          </cell>
          <cell r="S60">
            <v>0.11419184413643248</v>
          </cell>
          <cell r="T60">
            <v>0.24006046442327583</v>
          </cell>
        </row>
        <row r="61">
          <cell r="B61" t="str">
            <v>Q87_88</v>
          </cell>
          <cell r="C61" t="str">
            <v>Residential care activities and social work activities without accommodation</v>
          </cell>
          <cell r="D61">
            <v>1.419508205566387</v>
          </cell>
          <cell r="E61">
            <v>2.5178634635691273</v>
          </cell>
          <cell r="F61">
            <v>1.1662831634205668</v>
          </cell>
          <cell r="G61">
            <v>1.4944895117194443</v>
          </cell>
          <cell r="H61">
            <v>1.1541235745251235</v>
          </cell>
          <cell r="I61">
            <v>1.474412234963193</v>
          </cell>
          <cell r="K61">
            <v>0.6090000770996149</v>
          </cell>
          <cell r="L61">
            <v>0.78038014815575751</v>
          </cell>
          <cell r="M61">
            <v>21.470915457114621</v>
          </cell>
          <cell r="N61">
            <v>27.429454821469822</v>
          </cell>
          <cell r="O61">
            <v>0.89725349580712632</v>
          </cell>
          <cell r="P61">
            <v>1.3831688060797149</v>
          </cell>
          <cell r="Q61">
            <v>1.3614952479364193</v>
          </cell>
          <cell r="R61">
            <v>2.3087886514122089</v>
          </cell>
          <cell r="S61">
            <v>5.8012957629967908E-2</v>
          </cell>
          <cell r="T61">
            <v>0.2090748121569182</v>
          </cell>
        </row>
        <row r="62">
          <cell r="B62" t="str">
            <v>R90-92</v>
          </cell>
          <cell r="C62" t="str">
            <v>Creative, arts and entertainment activities; libraries, archives, museums and other cultural activities; gambling and betting activities</v>
          </cell>
          <cell r="D62">
            <v>1.8300764383534855</v>
          </cell>
          <cell r="E62">
            <v>2.5299535073408306</v>
          </cell>
          <cell r="F62">
            <v>1.6193828726478461</v>
          </cell>
          <cell r="G62">
            <v>2.075097021492021</v>
          </cell>
          <cell r="H62">
            <v>1.4873909308289925</v>
          </cell>
          <cell r="I62">
            <v>1.9064127276691527</v>
          </cell>
          <cell r="K62">
            <v>0.38805767611892594</v>
          </cell>
          <cell r="L62">
            <v>0.49726185294576181</v>
          </cell>
          <cell r="M62">
            <v>13.477435374356126</v>
          </cell>
          <cell r="N62">
            <v>17.274244316987176</v>
          </cell>
          <cell r="O62">
            <v>0.76602368192400527</v>
          </cell>
          <cell r="P62">
            <v>1.0756511732586964</v>
          </cell>
          <cell r="Q62">
            <v>1.6428312715837448</v>
          </cell>
          <cell r="R62">
            <v>2.24645102563424</v>
          </cell>
          <cell r="S62">
            <v>0.18724516676974098</v>
          </cell>
          <cell r="T62">
            <v>0.28350248170659081</v>
          </cell>
        </row>
        <row r="63">
          <cell r="B63" t="str">
            <v>R93</v>
          </cell>
          <cell r="C63" t="str">
            <v>Sports activities and amusement and recreation activities</v>
          </cell>
          <cell r="D63">
            <v>1.8489435187863261</v>
          </cell>
          <cell r="E63">
            <v>2.5619593628281119</v>
          </cell>
          <cell r="F63">
            <v>1.6083139523996097</v>
          </cell>
          <cell r="G63">
            <v>2.0609131716896023</v>
          </cell>
          <cell r="H63">
            <v>1.4976147700048581</v>
          </cell>
          <cell r="I63">
            <v>1.9143873167579115</v>
          </cell>
          <cell r="K63">
            <v>0.39534267335715845</v>
          </cell>
          <cell r="L63">
            <v>0.50659693751777313</v>
          </cell>
          <cell r="M63">
            <v>13.899435760042609</v>
          </cell>
          <cell r="N63">
            <v>17.767522103852258</v>
          </cell>
          <cell r="O63">
            <v>0.78731305793393702</v>
          </cell>
          <cell r="P63">
            <v>1.1027531785710902</v>
          </cell>
          <cell r="Q63">
            <v>1.7060000866962359</v>
          </cell>
          <cell r="R63">
            <v>2.3209515795881841</v>
          </cell>
          <cell r="S63">
            <v>0.1429434320900905</v>
          </cell>
          <cell r="T63">
            <v>0.24100778323992786</v>
          </cell>
        </row>
        <row r="64">
          <cell r="B64" t="str">
            <v>S94</v>
          </cell>
          <cell r="C64" t="str">
            <v>Activities of membership organisations</v>
          </cell>
          <cell r="D64">
            <v>1.7514566536110425</v>
          </cell>
          <cell r="E64">
            <v>2.633337465565238</v>
          </cell>
          <cell r="F64">
            <v>1.3925558671650919</v>
          </cell>
          <cell r="G64">
            <v>1.7844381220919079</v>
          </cell>
          <cell r="H64">
            <v>1.3758038933244454</v>
          </cell>
          <cell r="I64">
            <v>1.8019393925707412</v>
          </cell>
          <cell r="K64">
            <v>0.48897246911657821</v>
          </cell>
          <cell r="L64">
            <v>0.62657530309452769</v>
          </cell>
          <cell r="M64">
            <v>15.445987966210897</v>
          </cell>
          <cell r="N64">
            <v>20.230160932482153</v>
          </cell>
          <cell r="O64">
            <v>0.78747405419086036</v>
          </cell>
          <cell r="P64">
            <v>1.1776204892736122</v>
          </cell>
          <cell r="Q64">
            <v>1.6427220592938385</v>
          </cell>
          <cell r="R64">
            <v>2.4033137437504526</v>
          </cell>
          <cell r="S64">
            <v>0.10873459431720391</v>
          </cell>
          <cell r="T64">
            <v>0.23002372181478556</v>
          </cell>
        </row>
        <row r="65">
          <cell r="B65" t="str">
            <v>S95</v>
          </cell>
          <cell r="C65" t="str">
            <v>Repair of computers and personal and household goods</v>
          </cell>
          <cell r="D65">
            <v>1.8646430083370913</v>
          </cell>
          <cell r="E65">
            <v>2.5817113629245561</v>
          </cell>
          <cell r="F65">
            <v>1.5687504690912013</v>
          </cell>
          <cell r="G65">
            <v>2.0102160402330433</v>
          </cell>
          <cell r="H65">
            <v>1.3160789080755346</v>
          </cell>
          <cell r="I65">
            <v>1.5929604374350033</v>
          </cell>
          <cell r="K65">
            <v>0.39758965056856893</v>
          </cell>
          <cell r="L65">
            <v>0.50947624160176308</v>
          </cell>
          <cell r="M65">
            <v>18.490364824201723</v>
          </cell>
          <cell r="N65">
            <v>22.38043589784715</v>
          </cell>
          <cell r="O65">
            <v>0.78817222008682353</v>
          </cell>
          <cell r="P65">
            <v>1.1054051822521063</v>
          </cell>
          <cell r="Q65">
            <v>1.6725581122541389</v>
          </cell>
          <cell r="R65">
            <v>2.2910047552621067</v>
          </cell>
          <cell r="S65">
            <v>0.19208489608295212</v>
          </cell>
          <cell r="T65">
            <v>0.29070660766244993</v>
          </cell>
        </row>
        <row r="66">
          <cell r="B66" t="str">
            <v>S96</v>
          </cell>
          <cell r="C66" t="str">
            <v>Other personal service activities</v>
          </cell>
          <cell r="D66">
            <v>1.6777511788069288</v>
          </cell>
          <cell r="E66">
            <v>2.1177200067626822</v>
          </cell>
          <cell r="F66">
            <v>1.7182811997893499</v>
          </cell>
          <cell r="G66">
            <v>2.2018265476270718</v>
          </cell>
          <cell r="H66">
            <v>1.2213317555736662</v>
          </cell>
          <cell r="I66">
            <v>1.3836535133506871</v>
          </cell>
          <cell r="K66">
            <v>0.24394752808276965</v>
          </cell>
          <cell r="L66">
            <v>0.31259734648001242</v>
          </cell>
          <cell r="M66">
            <v>17.958737363646591</v>
          </cell>
          <cell r="N66">
            <v>20.345553069550952</v>
          </cell>
          <cell r="O66">
            <v>0.8420079915082751</v>
          </cell>
          <cell r="P66">
            <v>1.0366513803287014</v>
          </cell>
          <cell r="Q66">
            <v>1.5423179810404681</v>
          </cell>
          <cell r="R66">
            <v>1.9217758708450252</v>
          </cell>
          <cell r="S66">
            <v>0.13543319776646087</v>
          </cell>
          <cell r="T66">
            <v>0.19594413591765705</v>
          </cell>
        </row>
        <row r="67">
          <cell r="B67" t="str">
            <v>T</v>
          </cell>
          <cell r="C67" t="str">
            <v>Activities of households as employers; undifferentiated goods- and services-producing activities of households for own use</v>
          </cell>
          <cell r="D67">
            <v>1.0589066087858334</v>
          </cell>
          <cell r="E67">
            <v>2.115593747428282</v>
          </cell>
          <cell r="F67">
            <v>1.0157502885160934</v>
          </cell>
          <cell r="G67">
            <v>1.3015948444810856</v>
          </cell>
          <cell r="H67">
            <v>1.0074916154893281</v>
          </cell>
          <cell r="I67">
            <v>1.1561915766158564</v>
          </cell>
          <cell r="K67">
            <v>0.58589654323102192</v>
          </cell>
          <cell r="L67">
            <v>0.75077499725140884</v>
          </cell>
          <cell r="M67">
            <v>38.839531843501639</v>
          </cell>
          <cell r="N67">
            <v>44.572023098524319</v>
          </cell>
          <cell r="O67">
            <v>0.97842748254036094</v>
          </cell>
          <cell r="P67">
            <v>1.4459087051169073</v>
          </cell>
          <cell r="Q67">
            <v>1.0475818514112092</v>
          </cell>
          <cell r="R67">
            <v>1.9589379437869261</v>
          </cell>
          <cell r="S67">
            <v>1.1324757374624118E-2</v>
          </cell>
          <cell r="T67">
            <v>0.15665580364135637</v>
          </cell>
        </row>
        <row r="68">
          <cell r="B68" t="str">
            <v>U</v>
          </cell>
          <cell r="C68" t="e">
            <v>#N/A</v>
          </cell>
          <cell r="D68">
            <v>1</v>
          </cell>
          <cell r="E68">
            <v>1</v>
          </cell>
          <cell r="F68">
            <v>1</v>
          </cell>
          <cell r="G68">
            <v>1</v>
          </cell>
          <cell r="H68">
            <v>1</v>
          </cell>
          <cell r="I68">
            <v>1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EMPL"/>
      <sheetName val="USE_Data"/>
      <sheetName val="Sets"/>
      <sheetName val="Dimensions"/>
      <sheetName val="unit"/>
      <sheetName val="stk_flow"/>
      <sheetName val="induse"/>
      <sheetName val="prod_na"/>
      <sheetName val="SIOT_Eurostat"/>
      <sheetName val="ID_TypeI"/>
      <sheetName val="TypeI"/>
      <sheetName val="INVERSE_TypeI"/>
      <sheetName val="ID_TypeII"/>
      <sheetName val="TypeII"/>
      <sheetName val="INVERSE_TypeII"/>
      <sheetName val="Output"/>
      <sheetName val="Import"/>
      <sheetName val="Income"/>
      <sheetName val="VA"/>
      <sheetName val="Employment"/>
      <sheetName val="Multiplie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4">
          <cell r="B4" t="str">
            <v>CPA_A01</v>
          </cell>
          <cell r="C4" t="str">
            <v>Products of agriculture, hunting and related services</v>
          </cell>
          <cell r="D4">
            <v>1.9580565197327826</v>
          </cell>
          <cell r="E4">
            <v>1.9580565197327826</v>
          </cell>
          <cell r="F4">
            <v>1</v>
          </cell>
          <cell r="G4">
            <v>1</v>
          </cell>
          <cell r="H4">
            <v>1.574532007786172</v>
          </cell>
          <cell r="I4">
            <v>1.574532007786172</v>
          </cell>
          <cell r="K4">
            <v>0</v>
          </cell>
          <cell r="L4">
            <v>0</v>
          </cell>
          <cell r="M4">
            <v>12.198948409767892</v>
          </cell>
          <cell r="N4">
            <v>12.198948409767892</v>
          </cell>
          <cell r="O4">
            <v>0.64618014563086545</v>
          </cell>
          <cell r="P4">
            <v>0.64618014563086545</v>
          </cell>
          <cell r="Q4">
            <v>1.6335436333042543</v>
          </cell>
          <cell r="R4">
            <v>1.6335436333042543</v>
          </cell>
          <cell r="S4">
            <v>0.32451288642852738</v>
          </cell>
          <cell r="T4">
            <v>0.32451288642852738</v>
          </cell>
        </row>
        <row r="5">
          <cell r="B5" t="str">
            <v>CPA_A02</v>
          </cell>
          <cell r="C5" t="str">
            <v>Products of forestry, logging and related services</v>
          </cell>
          <cell r="D5">
            <v>1.8596237767473061</v>
          </cell>
          <cell r="E5">
            <v>1.8596237767473061</v>
          </cell>
          <cell r="F5">
            <v>1</v>
          </cell>
          <cell r="G5">
            <v>1</v>
          </cell>
          <cell r="H5">
            <v>1.9361516019785454</v>
          </cell>
          <cell r="I5">
            <v>1.9361516019785454</v>
          </cell>
          <cell r="K5">
            <v>0</v>
          </cell>
          <cell r="L5">
            <v>0</v>
          </cell>
          <cell r="M5">
            <v>9.0160190557729738</v>
          </cell>
          <cell r="N5">
            <v>9.0160190557729738</v>
          </cell>
          <cell r="O5">
            <v>0.87461349799593802</v>
          </cell>
          <cell r="P5">
            <v>0.87461349799593802</v>
          </cell>
          <cell r="Q5">
            <v>1.7413632671649351</v>
          </cell>
          <cell r="R5">
            <v>1.7413632671649351</v>
          </cell>
          <cell r="S5">
            <v>0.11826050958237069</v>
          </cell>
          <cell r="T5">
            <v>0.11826050958237069</v>
          </cell>
        </row>
        <row r="6">
          <cell r="B6" t="str">
            <v>CPA_A03</v>
          </cell>
          <cell r="C6" t="str">
            <v>Fish and other fishing products; aquaculture products; support services to fishing</v>
          </cell>
          <cell r="D6">
            <v>1.6749130790860263</v>
          </cell>
          <cell r="E6">
            <v>1.6749130790860263</v>
          </cell>
          <cell r="F6">
            <v>1</v>
          </cell>
          <cell r="G6">
            <v>1</v>
          </cell>
          <cell r="H6">
            <v>1.5465842925413555</v>
          </cell>
          <cell r="I6">
            <v>1.5465842925413555</v>
          </cell>
          <cell r="K6">
            <v>0</v>
          </cell>
          <cell r="L6">
            <v>0</v>
          </cell>
          <cell r="M6">
            <v>7.6644243461072392</v>
          </cell>
          <cell r="N6">
            <v>7.6644243461072392</v>
          </cell>
          <cell r="O6">
            <v>0.41530942167594759</v>
          </cell>
          <cell r="P6">
            <v>0.41530942167594759</v>
          </cell>
          <cell r="Q6">
            <v>1.1165907923808016</v>
          </cell>
          <cell r="R6">
            <v>1.1165907923808016</v>
          </cell>
          <cell r="S6">
            <v>0.5583222867052251</v>
          </cell>
          <cell r="T6">
            <v>0.5583222867052251</v>
          </cell>
        </row>
        <row r="7">
          <cell r="B7" t="str">
            <v>CPA_B</v>
          </cell>
          <cell r="C7" t="str">
            <v>Mining and quarrying</v>
          </cell>
          <cell r="D7">
            <v>1.1143318207035238</v>
          </cell>
          <cell r="E7">
            <v>1.1143318207035238</v>
          </cell>
          <cell r="F7">
            <v>1</v>
          </cell>
          <cell r="G7">
            <v>1</v>
          </cell>
          <cell r="H7">
            <v>2.2560085049861134</v>
          </cell>
          <cell r="I7">
            <v>2.2560085049861134</v>
          </cell>
          <cell r="K7">
            <v>0</v>
          </cell>
          <cell r="L7">
            <v>0</v>
          </cell>
          <cell r="M7">
            <v>0.95727256390113602</v>
          </cell>
          <cell r="N7">
            <v>0.95727256390113602</v>
          </cell>
          <cell r="O7">
            <v>8.920337910908098E-2</v>
          </cell>
          <cell r="P7">
            <v>8.920337910908098E-2</v>
          </cell>
          <cell r="Q7">
            <v>0.20645399947628887</v>
          </cell>
          <cell r="R7">
            <v>0.20645399947628887</v>
          </cell>
          <cell r="S7">
            <v>0.90787782122723559</v>
          </cell>
          <cell r="T7">
            <v>0.90787782122723559</v>
          </cell>
        </row>
        <row r="8">
          <cell r="B8" t="str">
            <v>CPA_C10-12</v>
          </cell>
          <cell r="C8" t="str">
            <v>Food, beverages and tobacco products</v>
          </cell>
          <cell r="D8">
            <v>2.0954127123359396</v>
          </cell>
          <cell r="E8">
            <v>2.0954127123359396</v>
          </cell>
          <cell r="F8">
            <v>1</v>
          </cell>
          <cell r="G8">
            <v>1</v>
          </cell>
          <cell r="H8">
            <v>2.8788738687343711</v>
          </cell>
          <cell r="I8">
            <v>2.8788738687343711</v>
          </cell>
          <cell r="K8">
            <v>0</v>
          </cell>
          <cell r="L8">
            <v>0</v>
          </cell>
          <cell r="M8">
            <v>9.0136854159528355</v>
          </cell>
          <cell r="N8">
            <v>9.0136854159528355</v>
          </cell>
          <cell r="O8">
            <v>0.6158228303603176</v>
          </cell>
          <cell r="P8">
            <v>0.6158228303603176</v>
          </cell>
          <cell r="Q8">
            <v>1.7312445805205929</v>
          </cell>
          <cell r="R8">
            <v>1.7312445805205929</v>
          </cell>
          <cell r="S8">
            <v>0.36416813181534791</v>
          </cell>
          <cell r="T8">
            <v>0.36416813181534791</v>
          </cell>
        </row>
        <row r="9">
          <cell r="B9" t="str">
            <v>CPA_C13-15</v>
          </cell>
          <cell r="C9" t="str">
            <v>Textiles, wearing apparel, leather and related products</v>
          </cell>
          <cell r="D9">
            <v>1.3291421673850667</v>
          </cell>
          <cell r="E9">
            <v>1.3291421673850667</v>
          </cell>
          <cell r="F9">
            <v>1</v>
          </cell>
          <cell r="G9">
            <v>1</v>
          </cell>
          <cell r="H9">
            <v>1.7439898268060225</v>
          </cell>
          <cell r="I9">
            <v>1.7439898268060225</v>
          </cell>
          <cell r="K9">
            <v>0</v>
          </cell>
          <cell r="L9">
            <v>0</v>
          </cell>
          <cell r="M9">
            <v>3.3537163231058154</v>
          </cell>
          <cell r="N9">
            <v>3.3537163231058154</v>
          </cell>
          <cell r="O9">
            <v>0.19938957559842738</v>
          </cell>
          <cell r="P9">
            <v>0.19938957559842738</v>
          </cell>
          <cell r="Q9">
            <v>0.53457435427762046</v>
          </cell>
          <cell r="R9">
            <v>0.53457435427762046</v>
          </cell>
          <cell r="S9">
            <v>0.7945678131074454</v>
          </cell>
          <cell r="T9">
            <v>0.7945678131074454</v>
          </cell>
        </row>
        <row r="10">
          <cell r="B10" t="str">
            <v>CPA_C16</v>
          </cell>
          <cell r="C10" t="str">
            <v>Wood and of products of wood and cork, except furniture; articles of straw and plaiting materials</v>
          </cell>
          <cell r="D10">
            <v>1.9569184546735812</v>
          </cell>
          <cell r="E10">
            <v>1.9569184546735812</v>
          </cell>
          <cell r="F10">
            <v>1</v>
          </cell>
          <cell r="G10">
            <v>1</v>
          </cell>
          <cell r="H10">
            <v>2.060756422971628</v>
          </cell>
          <cell r="I10">
            <v>2.060756422971628</v>
          </cell>
          <cell r="K10">
            <v>0</v>
          </cell>
          <cell r="L10">
            <v>0</v>
          </cell>
          <cell r="M10">
            <v>9.5830217306650525</v>
          </cell>
          <cell r="N10">
            <v>9.5830217306650525</v>
          </cell>
          <cell r="O10">
            <v>0.58854304370348154</v>
          </cell>
          <cell r="P10">
            <v>0.58854304370348154</v>
          </cell>
          <cell r="Q10">
            <v>1.5548192040227788</v>
          </cell>
          <cell r="R10">
            <v>1.5548192040227788</v>
          </cell>
          <cell r="S10">
            <v>0.40209925065080299</v>
          </cell>
          <cell r="T10">
            <v>0.40209925065080299</v>
          </cell>
        </row>
        <row r="11">
          <cell r="B11" t="str">
            <v>CPA_C17</v>
          </cell>
          <cell r="C11" t="str">
            <v>Paper and paper products</v>
          </cell>
          <cell r="D11">
            <v>1.8227533474456377</v>
          </cell>
          <cell r="E11">
            <v>1.8227533474456377</v>
          </cell>
          <cell r="F11">
            <v>1</v>
          </cell>
          <cell r="G11">
            <v>1</v>
          </cell>
          <cell r="H11">
            <v>2.5158809500000681</v>
          </cell>
          <cell r="I11">
            <v>2.5158809500000681</v>
          </cell>
          <cell r="K11">
            <v>0</v>
          </cell>
          <cell r="L11">
            <v>0</v>
          </cell>
          <cell r="M11">
            <v>5.845291875356291</v>
          </cell>
          <cell r="N11">
            <v>5.845291875356291</v>
          </cell>
          <cell r="O11">
            <v>0.44594528009910528</v>
          </cell>
          <cell r="P11">
            <v>0.44594528009910528</v>
          </cell>
          <cell r="Q11">
            <v>1.2837812537576223</v>
          </cell>
          <cell r="R11">
            <v>1.2837812537576223</v>
          </cell>
          <cell r="S11">
            <v>0.53897209368801546</v>
          </cell>
          <cell r="T11">
            <v>0.53897209368801546</v>
          </cell>
        </row>
        <row r="12">
          <cell r="B12" t="str">
            <v>CPA_C18</v>
          </cell>
          <cell r="C12" t="str">
            <v>Printing and recording services</v>
          </cell>
          <cell r="D12">
            <v>2.002339418473305</v>
          </cell>
          <cell r="E12">
            <v>2.002339418473305</v>
          </cell>
          <cell r="F12">
            <v>1</v>
          </cell>
          <cell r="G12">
            <v>1</v>
          </cell>
          <cell r="H12">
            <v>1.6000901273887798</v>
          </cell>
          <cell r="I12">
            <v>1.6000901273887798</v>
          </cell>
          <cell r="K12">
            <v>0</v>
          </cell>
          <cell r="L12">
            <v>0</v>
          </cell>
          <cell r="M12">
            <v>12.438912394286238</v>
          </cell>
          <cell r="N12">
            <v>12.438912394286238</v>
          </cell>
          <cell r="O12">
            <v>0.77521813756791091</v>
          </cell>
          <cell r="P12">
            <v>0.77521813756791091</v>
          </cell>
          <cell r="Q12">
            <v>1.7957150091925453</v>
          </cell>
          <cell r="R12">
            <v>1.7957150091925453</v>
          </cell>
          <cell r="S12">
            <v>0.20662440928075906</v>
          </cell>
          <cell r="T12">
            <v>0.20662440928075906</v>
          </cell>
        </row>
        <row r="13">
          <cell r="B13" t="str">
            <v>CPA_C19</v>
          </cell>
          <cell r="C13" t="str">
            <v>Coke and refined petroleum products</v>
          </cell>
          <cell r="D13">
            <v>1.7693807520062133</v>
          </cell>
          <cell r="E13">
            <v>1.7693807520062133</v>
          </cell>
          <cell r="F13">
            <v>1</v>
          </cell>
          <cell r="G13">
            <v>1</v>
          </cell>
          <cell r="H13">
            <v>12.993635586764878</v>
          </cell>
          <cell r="I13">
            <v>12.993635586764878</v>
          </cell>
          <cell r="K13">
            <v>0</v>
          </cell>
          <cell r="L13">
            <v>0</v>
          </cell>
          <cell r="M13">
            <v>2.0743895551362659</v>
          </cell>
          <cell r="N13">
            <v>2.0743895551362659</v>
          </cell>
          <cell r="O13">
            <v>0.20429792258249502</v>
          </cell>
          <cell r="P13">
            <v>0.20429792258249502</v>
          </cell>
          <cell r="Q13">
            <v>0.99300604035137097</v>
          </cell>
          <cell r="R13">
            <v>0.99300604035137097</v>
          </cell>
          <cell r="S13">
            <v>0.77637471165484162</v>
          </cell>
          <cell r="T13">
            <v>0.77637471165484162</v>
          </cell>
        </row>
        <row r="14">
          <cell r="B14" t="str">
            <v>CPA_C20</v>
          </cell>
          <cell r="C14" t="str">
            <v>Chemicals and chemical products</v>
          </cell>
          <cell r="D14">
            <v>1.6899486151100584</v>
          </cell>
          <cell r="E14">
            <v>1.6899486151100584</v>
          </cell>
          <cell r="F14">
            <v>1</v>
          </cell>
          <cell r="G14">
            <v>1</v>
          </cell>
          <cell r="H14">
            <v>3.4158351446387747</v>
          </cell>
          <cell r="I14">
            <v>3.4158351446387747</v>
          </cell>
          <cell r="K14">
            <v>0</v>
          </cell>
          <cell r="L14">
            <v>0</v>
          </cell>
          <cell r="M14">
            <v>3.5366319364896435</v>
          </cell>
          <cell r="N14">
            <v>3.5366319364896435</v>
          </cell>
          <cell r="O14">
            <v>0.3890327934177833</v>
          </cell>
          <cell r="P14">
            <v>0.3890327934177833</v>
          </cell>
          <cell r="Q14">
            <v>1.1141136856383407</v>
          </cell>
          <cell r="R14">
            <v>1.1141136856383407</v>
          </cell>
          <cell r="S14">
            <v>0.57583492947171744</v>
          </cell>
          <cell r="T14">
            <v>0.57583492947171744</v>
          </cell>
        </row>
        <row r="15">
          <cell r="B15" t="str">
            <v>CPA_C21</v>
          </cell>
          <cell r="C15" t="str">
            <v>Basic pharmaceutical products and pharmaceutical preparations</v>
          </cell>
          <cell r="D15">
            <v>1.4374277436463518</v>
          </cell>
          <cell r="E15">
            <v>1.4374277436463518</v>
          </cell>
          <cell r="F15">
            <v>1</v>
          </cell>
          <cell r="G15">
            <v>1</v>
          </cell>
          <cell r="H15">
            <v>3.1392918522409725</v>
          </cell>
          <cell r="I15">
            <v>3.1392918522409725</v>
          </cell>
          <cell r="K15">
            <v>0</v>
          </cell>
          <cell r="L15">
            <v>0</v>
          </cell>
          <cell r="M15">
            <v>2.7897896233705661</v>
          </cell>
          <cell r="N15">
            <v>2.7897896233705661</v>
          </cell>
          <cell r="O15">
            <v>0.39291678614996306</v>
          </cell>
          <cell r="P15">
            <v>0.39291678614996306</v>
          </cell>
          <cell r="Q15">
            <v>0.83933166341526733</v>
          </cell>
          <cell r="R15">
            <v>0.83933166341526733</v>
          </cell>
          <cell r="S15">
            <v>0.59809608023108418</v>
          </cell>
          <cell r="T15">
            <v>0.59809608023108418</v>
          </cell>
        </row>
        <row r="16">
          <cell r="B16" t="str">
            <v>CPA_C22</v>
          </cell>
          <cell r="C16" t="str">
            <v>Rubber and plastic products</v>
          </cell>
          <cell r="D16">
            <v>1.6550146386112357</v>
          </cell>
          <cell r="E16">
            <v>1.6550146386112357</v>
          </cell>
          <cell r="F16">
            <v>1</v>
          </cell>
          <cell r="G16">
            <v>1</v>
          </cell>
          <cell r="H16">
            <v>1.8190403445501955</v>
          </cell>
          <cell r="I16">
            <v>1.8190403445501955</v>
          </cell>
          <cell r="K16">
            <v>0</v>
          </cell>
          <cell r="L16">
            <v>0</v>
          </cell>
          <cell r="M16">
            <v>6.0145535356607098</v>
          </cell>
          <cell r="N16">
            <v>6.0145535356607098</v>
          </cell>
          <cell r="O16">
            <v>0.44896539771028071</v>
          </cell>
          <cell r="P16">
            <v>0.44896539771028071</v>
          </cell>
          <cell r="Q16">
            <v>1.1166401022191597</v>
          </cell>
          <cell r="R16">
            <v>1.1166401022191597</v>
          </cell>
          <cell r="S16">
            <v>0.53837453639207589</v>
          </cell>
          <cell r="T16">
            <v>0.53837453639207589</v>
          </cell>
        </row>
        <row r="17">
          <cell r="B17" t="str">
            <v>CPA_C23</v>
          </cell>
          <cell r="C17" t="str">
            <v>Other non-metallic mineral products</v>
          </cell>
          <cell r="D17">
            <v>1.856061160980069</v>
          </cell>
          <cell r="E17">
            <v>1.856061160980069</v>
          </cell>
          <cell r="F17">
            <v>1</v>
          </cell>
          <cell r="G17">
            <v>1</v>
          </cell>
          <cell r="H17">
            <v>2.2446926325158008</v>
          </cell>
          <cell r="I17">
            <v>2.2446926325158008</v>
          </cell>
          <cell r="K17">
            <v>0</v>
          </cell>
          <cell r="L17">
            <v>0</v>
          </cell>
          <cell r="M17">
            <v>7.5812062957602002</v>
          </cell>
          <cell r="N17">
            <v>7.5812062957602002</v>
          </cell>
          <cell r="O17">
            <v>0.58171455636250124</v>
          </cell>
          <cell r="P17">
            <v>0.58171455636250124</v>
          </cell>
          <cell r="Q17">
            <v>1.4553567102668643</v>
          </cell>
          <cell r="R17">
            <v>1.4553567102668643</v>
          </cell>
          <cell r="S17">
            <v>0.4007044507132041</v>
          </cell>
          <cell r="T17">
            <v>0.4007044507132041</v>
          </cell>
        </row>
        <row r="18">
          <cell r="B18" t="str">
            <v>CPA_C24</v>
          </cell>
          <cell r="C18" t="str">
            <v>Basic metals</v>
          </cell>
          <cell r="D18">
            <v>1.8091584653222432</v>
          </cell>
          <cell r="E18">
            <v>1.8091584653222432</v>
          </cell>
          <cell r="F18">
            <v>1</v>
          </cell>
          <cell r="G18">
            <v>1</v>
          </cell>
          <cell r="H18">
            <v>3.2395282325133765</v>
          </cell>
          <cell r="I18">
            <v>3.2395282325133765</v>
          </cell>
          <cell r="K18">
            <v>0</v>
          </cell>
          <cell r="L18">
            <v>0</v>
          </cell>
          <cell r="M18">
            <v>5.0194910574477483</v>
          </cell>
          <cell r="N18">
            <v>5.0194910574477483</v>
          </cell>
          <cell r="O18">
            <v>0.38331518616231419</v>
          </cell>
          <cell r="P18">
            <v>0.38331518616231419</v>
          </cell>
          <cell r="Q18">
            <v>1.2070083363945256</v>
          </cell>
          <cell r="R18">
            <v>1.2070083363945256</v>
          </cell>
          <cell r="S18">
            <v>0.60215012892771802</v>
          </cell>
          <cell r="T18">
            <v>0.60215012892771802</v>
          </cell>
        </row>
        <row r="19">
          <cell r="B19" t="str">
            <v>CPA_C25</v>
          </cell>
          <cell r="C19" t="str">
            <v>Fabricated metal products, except machinery and equipment</v>
          </cell>
          <cell r="D19">
            <v>1.8307323864545415</v>
          </cell>
          <cell r="E19">
            <v>1.8307323864545415</v>
          </cell>
          <cell r="F19">
            <v>1</v>
          </cell>
          <cell r="G19">
            <v>1</v>
          </cell>
          <cell r="H19">
            <v>1.8084729012284608</v>
          </cell>
          <cell r="I19">
            <v>1.8084729012284608</v>
          </cell>
          <cell r="K19">
            <v>0</v>
          </cell>
          <cell r="L19">
            <v>0</v>
          </cell>
          <cell r="M19">
            <v>8.6553608336091337</v>
          </cell>
          <cell r="N19">
            <v>8.6553608336091337</v>
          </cell>
          <cell r="O19">
            <v>0.58338139443434489</v>
          </cell>
          <cell r="P19">
            <v>0.58338139443434489</v>
          </cell>
          <cell r="Q19">
            <v>1.4249851180739144</v>
          </cell>
          <cell r="R19">
            <v>1.4249851180739144</v>
          </cell>
          <cell r="S19">
            <v>0.40574726838062702</v>
          </cell>
          <cell r="T19">
            <v>0.40574726838062702</v>
          </cell>
        </row>
        <row r="20">
          <cell r="B20" t="str">
            <v>CPA_C26</v>
          </cell>
          <cell r="C20" t="str">
            <v>Computer, electronic and optical products</v>
          </cell>
          <cell r="D20">
            <v>1.3008257044447129</v>
          </cell>
          <cell r="E20">
            <v>1.3008257044447129</v>
          </cell>
          <cell r="F20">
            <v>1</v>
          </cell>
          <cell r="G20">
            <v>1</v>
          </cell>
          <cell r="H20">
            <v>2.0658684856563676</v>
          </cell>
          <cell r="I20">
            <v>2.0658684856563676</v>
          </cell>
          <cell r="K20">
            <v>0</v>
          </cell>
          <cell r="L20">
            <v>0</v>
          </cell>
          <cell r="M20">
            <v>2.595063921144698</v>
          </cell>
          <cell r="N20">
            <v>2.595063921144698</v>
          </cell>
          <cell r="O20">
            <v>0.26508265191225699</v>
          </cell>
          <cell r="P20">
            <v>0.26508265191225699</v>
          </cell>
          <cell r="Q20">
            <v>0.57009777579241128</v>
          </cell>
          <cell r="R20">
            <v>0.57009777579241128</v>
          </cell>
          <cell r="S20">
            <v>0.73072792865230085</v>
          </cell>
          <cell r="T20">
            <v>0.73072792865230085</v>
          </cell>
        </row>
        <row r="21">
          <cell r="B21" t="str">
            <v>CPA_C27</v>
          </cell>
          <cell r="C21" t="str">
            <v>Electrical equipment</v>
          </cell>
          <cell r="D21">
            <v>1.4912089686886718</v>
          </cell>
          <cell r="E21">
            <v>1.4912089686886718</v>
          </cell>
          <cell r="F21">
            <v>1</v>
          </cell>
          <cell r="G21">
            <v>1</v>
          </cell>
          <cell r="H21">
            <v>2.1365819431581028</v>
          </cell>
          <cell r="I21">
            <v>2.1365819431581028</v>
          </cell>
          <cell r="K21">
            <v>0</v>
          </cell>
          <cell r="L21">
            <v>0</v>
          </cell>
          <cell r="M21">
            <v>4.151603910075873</v>
          </cell>
          <cell r="N21">
            <v>4.151603910075873</v>
          </cell>
          <cell r="O21">
            <v>0.31147184908277931</v>
          </cell>
          <cell r="P21">
            <v>0.31147184908277931</v>
          </cell>
          <cell r="Q21">
            <v>0.80907831981185097</v>
          </cell>
          <cell r="R21">
            <v>0.80907831981185097</v>
          </cell>
          <cell r="S21">
            <v>0.6821306488768204</v>
          </cell>
          <cell r="T21">
            <v>0.6821306488768204</v>
          </cell>
        </row>
        <row r="22">
          <cell r="B22" t="str">
            <v>CPA_C28</v>
          </cell>
          <cell r="C22" t="str">
            <v>Machinery and equipment n.e.c.</v>
          </cell>
          <cell r="D22">
            <v>1.5483449639385314</v>
          </cell>
          <cell r="E22">
            <v>1.5483449639385314</v>
          </cell>
          <cell r="F22">
            <v>1</v>
          </cell>
          <cell r="G22">
            <v>1</v>
          </cell>
          <cell r="H22">
            <v>2.2849352328866601</v>
          </cell>
          <cell r="I22">
            <v>2.2849352328866601</v>
          </cell>
          <cell r="K22">
            <v>0</v>
          </cell>
          <cell r="L22">
            <v>0</v>
          </cell>
          <cell r="M22">
            <v>4.5134999943208003</v>
          </cell>
          <cell r="N22">
            <v>4.5134999943208003</v>
          </cell>
          <cell r="O22">
            <v>0.34380631633992675</v>
          </cell>
          <cell r="P22">
            <v>0.34380631633992675</v>
          </cell>
          <cell r="Q22">
            <v>0.90061940106501581</v>
          </cell>
          <cell r="R22">
            <v>0.90061940106501581</v>
          </cell>
          <cell r="S22">
            <v>0.64772556287351624</v>
          </cell>
          <cell r="T22">
            <v>0.64772556287351624</v>
          </cell>
        </row>
        <row r="23">
          <cell r="B23" t="str">
            <v>CPA_C29</v>
          </cell>
          <cell r="C23" t="str">
            <v>Motor vehicles, trailers and semi-trailers</v>
          </cell>
          <cell r="D23">
            <v>1.6871731947472253</v>
          </cell>
          <cell r="E23">
            <v>1.6871731947472253</v>
          </cell>
          <cell r="F23">
            <v>1</v>
          </cell>
          <cell r="G23">
            <v>1</v>
          </cell>
          <cell r="H23">
            <v>3.9716136833987754</v>
          </cell>
          <cell r="I23">
            <v>3.9716136833987754</v>
          </cell>
          <cell r="K23">
            <v>0</v>
          </cell>
          <cell r="L23">
            <v>0</v>
          </cell>
          <cell r="M23">
            <v>4.0539308673478471</v>
          </cell>
          <cell r="N23">
            <v>4.0539308673478471</v>
          </cell>
          <cell r="O23">
            <v>0.341685553046011</v>
          </cell>
          <cell r="P23">
            <v>0.341685553046011</v>
          </cell>
          <cell r="Q23">
            <v>1.0388505333932927</v>
          </cell>
          <cell r="R23">
            <v>1.0388505333932927</v>
          </cell>
          <cell r="S23">
            <v>0.64832266135393246</v>
          </cell>
          <cell r="T23">
            <v>0.64832266135393246</v>
          </cell>
        </row>
        <row r="24">
          <cell r="B24" t="str">
            <v>CPA_C30</v>
          </cell>
          <cell r="C24" t="str">
            <v>Other transport equipment</v>
          </cell>
          <cell r="D24">
            <v>1.9271576363285605</v>
          </cell>
          <cell r="E24">
            <v>1.9271576363285605</v>
          </cell>
          <cell r="F24">
            <v>1</v>
          </cell>
          <cell r="G24">
            <v>1</v>
          </cell>
          <cell r="H24">
            <v>5.1765871434520596</v>
          </cell>
          <cell r="I24">
            <v>5.1765871434520596</v>
          </cell>
          <cell r="K24">
            <v>0</v>
          </cell>
          <cell r="L24">
            <v>0</v>
          </cell>
          <cell r="M24">
            <v>3.9842053353510889</v>
          </cell>
          <cell r="N24">
            <v>3.9842053353510889</v>
          </cell>
          <cell r="O24">
            <v>0.43515914673546546</v>
          </cell>
          <cell r="P24">
            <v>0.43515914673546546</v>
          </cell>
          <cell r="Q24">
            <v>1.3704456174553021</v>
          </cell>
          <cell r="R24">
            <v>1.3704456174553021</v>
          </cell>
          <cell r="S24">
            <v>0.55671201887325839</v>
          </cell>
          <cell r="T24">
            <v>0.55671201887325839</v>
          </cell>
        </row>
        <row r="25">
          <cell r="B25" t="str">
            <v>CPA_C31_32</v>
          </cell>
          <cell r="C25" t="str">
            <v>Furniture and other manufactured goods</v>
          </cell>
          <cell r="D25">
            <v>1.3705302476566654</v>
          </cell>
          <cell r="E25">
            <v>1.3705302476566654</v>
          </cell>
          <cell r="F25">
            <v>1</v>
          </cell>
          <cell r="G25">
            <v>1</v>
          </cell>
          <cell r="H25">
            <v>1.614755245267087</v>
          </cell>
          <cell r="I25">
            <v>1.614755245267087</v>
          </cell>
          <cell r="K25">
            <v>0</v>
          </cell>
          <cell r="L25">
            <v>0</v>
          </cell>
          <cell r="M25">
            <v>4.6994653794821621</v>
          </cell>
          <cell r="N25">
            <v>4.6994653794821621</v>
          </cell>
          <cell r="O25">
            <v>0.30559464071765069</v>
          </cell>
          <cell r="P25">
            <v>0.30559464071765069</v>
          </cell>
          <cell r="Q25">
            <v>0.684709896620051</v>
          </cell>
          <cell r="R25">
            <v>0.684709896620051</v>
          </cell>
          <cell r="S25">
            <v>0.68582035103661465</v>
          </cell>
          <cell r="T25">
            <v>0.68582035103661465</v>
          </cell>
        </row>
        <row r="26">
          <cell r="B26" t="str">
            <v>CPA_C33</v>
          </cell>
          <cell r="C26" t="str">
            <v>Repair and installation services of machinery and equipment</v>
          </cell>
          <cell r="D26">
            <v>1.9395159432657445</v>
          </cell>
          <cell r="E26">
            <v>1.9395159432657445</v>
          </cell>
          <cell r="F26">
            <v>1</v>
          </cell>
          <cell r="G26">
            <v>1</v>
          </cell>
          <cell r="H26">
            <v>1.9182886113424718</v>
          </cell>
          <cell r="I26">
            <v>1.9182886113424718</v>
          </cell>
          <cell r="K26">
            <v>0</v>
          </cell>
          <cell r="L26">
            <v>0</v>
          </cell>
          <cell r="M26">
            <v>8.9504652285558475</v>
          </cell>
          <cell r="N26">
            <v>8.9504652285558475</v>
          </cell>
          <cell r="O26">
            <v>0.70628483517825924</v>
          </cell>
          <cell r="P26">
            <v>0.70628483517825924</v>
          </cell>
          <cell r="Q26">
            <v>1.6571472198284003</v>
          </cell>
          <cell r="R26">
            <v>1.6571472198284003</v>
          </cell>
          <cell r="S26">
            <v>0.28236872343734498</v>
          </cell>
          <cell r="T26">
            <v>0.28236872343734498</v>
          </cell>
        </row>
        <row r="27">
          <cell r="B27" t="str">
            <v>CPA_D</v>
          </cell>
          <cell r="C27" t="str">
            <v>Electricity, gas, steam and air conditioning</v>
          </cell>
          <cell r="D27">
            <v>2.2428856957521983</v>
          </cell>
          <cell r="E27">
            <v>2.2428856957521983</v>
          </cell>
          <cell r="F27">
            <v>1</v>
          </cell>
          <cell r="G27">
            <v>1</v>
          </cell>
          <cell r="H27">
            <v>3.5026431841621131</v>
          </cell>
          <cell r="I27">
            <v>3.5026431841621131</v>
          </cell>
          <cell r="K27">
            <v>0</v>
          </cell>
          <cell r="L27">
            <v>0</v>
          </cell>
          <cell r="M27">
            <v>4.5058819574585485</v>
          </cell>
          <cell r="N27">
            <v>4.5058819574585485</v>
          </cell>
          <cell r="O27">
            <v>0.7244726029696833</v>
          </cell>
          <cell r="P27">
            <v>0.7244726029696833</v>
          </cell>
          <cell r="Q27">
            <v>1.9974458929131806</v>
          </cell>
          <cell r="R27">
            <v>1.9974458929131806</v>
          </cell>
          <cell r="S27">
            <v>0.24543980283901828</v>
          </cell>
          <cell r="T27">
            <v>0.24543980283901828</v>
          </cell>
        </row>
        <row r="28">
          <cell r="B28" t="str">
            <v>CPA_E36</v>
          </cell>
          <cell r="C28" t="str">
            <v>Natural water; water treatment and supply services</v>
          </cell>
          <cell r="D28">
            <v>2.0299273940156128</v>
          </cell>
          <cell r="E28">
            <v>2.0299273940156128</v>
          </cell>
          <cell r="F28">
            <v>1</v>
          </cell>
          <cell r="G28">
            <v>1</v>
          </cell>
          <cell r="H28">
            <v>2.7055705169234168</v>
          </cell>
          <cell r="I28">
            <v>2.7055705169234168</v>
          </cell>
          <cell r="K28">
            <v>0</v>
          </cell>
          <cell r="L28">
            <v>0</v>
          </cell>
          <cell r="M28">
            <v>8.5728044147208724</v>
          </cell>
          <cell r="N28">
            <v>8.5728044147208724</v>
          </cell>
          <cell r="O28">
            <v>0.82874837334664497</v>
          </cell>
          <cell r="P28">
            <v>0.82874837334664497</v>
          </cell>
          <cell r="Q28">
            <v>1.9005875474654734</v>
          </cell>
          <cell r="R28">
            <v>1.9005875474654734</v>
          </cell>
          <cell r="S28">
            <v>0.12933984655013953</v>
          </cell>
          <cell r="T28">
            <v>0.12933984655013953</v>
          </cell>
        </row>
        <row r="29">
          <cell r="B29" t="str">
            <v>CPA_E37-39</v>
          </cell>
          <cell r="C29" t="str">
            <v>Sewerage services; sewage sludge; waste collection, treatment and disposal services; materials recovery services; remediation services and other waste management services</v>
          </cell>
          <cell r="D29">
            <v>1.8258219335054202</v>
          </cell>
          <cell r="E29">
            <v>1.8258219335054202</v>
          </cell>
          <cell r="F29">
            <v>1</v>
          </cell>
          <cell r="G29">
            <v>1</v>
          </cell>
          <cell r="H29">
            <v>1.7240883864858574</v>
          </cell>
          <cell r="I29">
            <v>1.7240883864858574</v>
          </cell>
          <cell r="K29">
            <v>0</v>
          </cell>
          <cell r="L29">
            <v>0</v>
          </cell>
          <cell r="M29">
            <v>11.600348441255909</v>
          </cell>
          <cell r="N29">
            <v>11.600348441255909</v>
          </cell>
          <cell r="O29">
            <v>0.79685259873108927</v>
          </cell>
          <cell r="P29">
            <v>0.79685259873108927</v>
          </cell>
          <cell r="Q29">
            <v>1.655712745054793</v>
          </cell>
          <cell r="R29">
            <v>1.655712745054793</v>
          </cell>
          <cell r="S29">
            <v>0.17010918845062684</v>
          </cell>
          <cell r="T29">
            <v>0.17010918845062684</v>
          </cell>
        </row>
        <row r="30">
          <cell r="B30" t="str">
            <v>CPA_F</v>
          </cell>
          <cell r="C30" t="str">
            <v>Constructions and construction works</v>
          </cell>
          <cell r="D30">
            <v>2.0949864322966443</v>
          </cell>
          <cell r="E30">
            <v>2.0949864322966443</v>
          </cell>
          <cell r="F30">
            <v>1</v>
          </cell>
          <cell r="G30">
            <v>1</v>
          </cell>
          <cell r="H30">
            <v>1.8942201171654198</v>
          </cell>
          <cell r="I30">
            <v>1.8942201171654198</v>
          </cell>
          <cell r="K30">
            <v>0</v>
          </cell>
          <cell r="L30">
            <v>0</v>
          </cell>
          <cell r="M30">
            <v>12.423711063511822</v>
          </cell>
          <cell r="N30">
            <v>12.423711063511822</v>
          </cell>
          <cell r="O30">
            <v>0.8032420584504939</v>
          </cell>
          <cell r="P30">
            <v>0.8032420584504939</v>
          </cell>
          <cell r="Q30">
            <v>1.9159317422910438</v>
          </cell>
          <cell r="R30">
            <v>1.9159317422910438</v>
          </cell>
          <cell r="S30">
            <v>0.17905469000560109</v>
          </cell>
          <cell r="T30">
            <v>0.17905469000560109</v>
          </cell>
        </row>
        <row r="31">
          <cell r="B31" t="str">
            <v>CPA_G45</v>
          </cell>
          <cell r="C31" t="str">
            <v>Wholesale and retail trade and repair services of motor vehicles and motorcycles</v>
          </cell>
          <cell r="D31">
            <v>1.6281371160917095</v>
          </cell>
          <cell r="E31">
            <v>1.6281371160917095</v>
          </cell>
          <cell r="F31">
            <v>1</v>
          </cell>
          <cell r="G31">
            <v>1</v>
          </cell>
          <cell r="H31">
            <v>1.2810776286011676</v>
          </cell>
          <cell r="I31">
            <v>1.2810776286011676</v>
          </cell>
          <cell r="K31">
            <v>0</v>
          </cell>
          <cell r="L31">
            <v>0</v>
          </cell>
          <cell r="M31">
            <v>14.379080845980768</v>
          </cell>
          <cell r="N31">
            <v>14.379080845980768</v>
          </cell>
          <cell r="O31">
            <v>0.86540368601059237</v>
          </cell>
          <cell r="P31">
            <v>0.86540368601059237</v>
          </cell>
          <cell r="Q31">
            <v>1.5074058342757994</v>
          </cell>
          <cell r="R31">
            <v>1.5074058342757994</v>
          </cell>
          <cell r="S31">
            <v>0.12073128181590956</v>
          </cell>
          <cell r="T31">
            <v>0.12073128181590956</v>
          </cell>
        </row>
        <row r="32">
          <cell r="B32" t="str">
            <v>CPA_G46</v>
          </cell>
          <cell r="C32" t="str">
            <v>Wholesale trade services, except of motor vehicles and motorcycles</v>
          </cell>
          <cell r="D32">
            <v>1.9393483475797757</v>
          </cell>
          <cell r="E32">
            <v>1.9393483475797757</v>
          </cell>
          <cell r="F32">
            <v>1</v>
          </cell>
          <cell r="G32">
            <v>1</v>
          </cell>
          <cell r="H32">
            <v>2.0533615658461453</v>
          </cell>
          <cell r="I32">
            <v>2.0533615658461453</v>
          </cell>
          <cell r="K32">
            <v>0</v>
          </cell>
          <cell r="L32">
            <v>0</v>
          </cell>
          <cell r="M32">
            <v>10.094331800778873</v>
          </cell>
          <cell r="N32">
            <v>10.094331800778873</v>
          </cell>
          <cell r="O32">
            <v>0.81764703071832145</v>
          </cell>
          <cell r="P32">
            <v>0.81764703071832145</v>
          </cell>
          <cell r="Q32">
            <v>1.7811320202358725</v>
          </cell>
          <cell r="R32">
            <v>1.7811320202358725</v>
          </cell>
          <cell r="S32">
            <v>0.15821632734390242</v>
          </cell>
          <cell r="T32">
            <v>0.15821632734390242</v>
          </cell>
        </row>
        <row r="33">
          <cell r="B33" t="str">
            <v>CPA_G47</v>
          </cell>
          <cell r="C33" t="str">
            <v>Retail trade services, except of motor vehicles and motorcycles</v>
          </cell>
          <cell r="D33">
            <v>1.7224303746500267</v>
          </cell>
          <cell r="E33">
            <v>1.7224303746500267</v>
          </cell>
          <cell r="F33">
            <v>1</v>
          </cell>
          <cell r="G33">
            <v>1</v>
          </cell>
          <cell r="H33">
            <v>1.2731005063091108</v>
          </cell>
          <cell r="I33">
            <v>1.2731005063091108</v>
          </cell>
          <cell r="K33">
            <v>0</v>
          </cell>
          <cell r="L33">
            <v>0</v>
          </cell>
          <cell r="M33">
            <v>18.566990884447439</v>
          </cell>
          <cell r="N33">
            <v>18.566990884447439</v>
          </cell>
          <cell r="O33">
            <v>0.88561640991329149</v>
          </cell>
          <cell r="P33">
            <v>0.88561640991329149</v>
          </cell>
          <cell r="Q33">
            <v>1.6253383913856121</v>
          </cell>
          <cell r="R33">
            <v>1.6253383913856121</v>
          </cell>
          <cell r="S33">
            <v>9.7091983264414747E-2</v>
          </cell>
          <cell r="T33">
            <v>9.7091983264414747E-2</v>
          </cell>
        </row>
        <row r="34">
          <cell r="B34" t="str">
            <v>CPA_H49</v>
          </cell>
          <cell r="C34" t="str">
            <v>Land transport services and transport services via pipelines</v>
          </cell>
          <cell r="D34">
            <v>1.6941171035549636</v>
          </cell>
          <cell r="E34">
            <v>1.6941171035549636</v>
          </cell>
          <cell r="F34">
            <v>1</v>
          </cell>
          <cell r="G34">
            <v>1</v>
          </cell>
          <cell r="H34">
            <v>1.4988849481377082</v>
          </cell>
          <cell r="I34">
            <v>1.4988849481377082</v>
          </cell>
          <cell r="K34">
            <v>0</v>
          </cell>
          <cell r="L34">
            <v>0</v>
          </cell>
          <cell r="M34">
            <v>12.073879837132289</v>
          </cell>
          <cell r="N34">
            <v>12.073879837132289</v>
          </cell>
          <cell r="O34">
            <v>0.71875609632959947</v>
          </cell>
          <cell r="P34">
            <v>0.71875609632959947</v>
          </cell>
          <cell r="Q34">
            <v>1.4436571872658805</v>
          </cell>
          <cell r="R34">
            <v>1.4436571872658805</v>
          </cell>
          <cell r="S34">
            <v>0.25045991628908337</v>
          </cell>
          <cell r="T34">
            <v>0.25045991628908337</v>
          </cell>
        </row>
        <row r="35">
          <cell r="B35" t="str">
            <v>CPA_H50</v>
          </cell>
          <cell r="C35" t="str">
            <v>Water transport services</v>
          </cell>
          <cell r="D35">
            <v>2.3812755854982468</v>
          </cell>
          <cell r="E35">
            <v>2.3812755854982468</v>
          </cell>
          <cell r="F35">
            <v>1</v>
          </cell>
          <cell r="G35">
            <v>1</v>
          </cell>
          <cell r="H35">
            <v>9.0312441918557589</v>
          </cell>
          <cell r="I35">
            <v>9.0312441918557589</v>
          </cell>
          <cell r="K35">
            <v>0</v>
          </cell>
          <cell r="L35">
            <v>0</v>
          </cell>
          <cell r="M35">
            <v>7.5931008360138712</v>
          </cell>
          <cell r="N35">
            <v>7.5931008360138712</v>
          </cell>
          <cell r="O35">
            <v>0.66515211968153543</v>
          </cell>
          <cell r="P35">
            <v>0.66515211968153543</v>
          </cell>
          <cell r="Q35">
            <v>2.0989447550479214</v>
          </cell>
          <cell r="R35">
            <v>2.0989447550479214</v>
          </cell>
          <cell r="S35">
            <v>0.28233083045032581</v>
          </cell>
          <cell r="T35">
            <v>0.28233083045032581</v>
          </cell>
        </row>
        <row r="36">
          <cell r="B36" t="str">
            <v>CPA_H51</v>
          </cell>
          <cell r="C36" t="str">
            <v>Air transport services</v>
          </cell>
          <cell r="D36">
            <v>1.7703928943434997</v>
          </cell>
          <cell r="E36">
            <v>1.7703928943434997</v>
          </cell>
          <cell r="F36">
            <v>1</v>
          </cell>
          <cell r="G36">
            <v>1</v>
          </cell>
          <cell r="H36">
            <v>2.4942664499348144</v>
          </cell>
          <cell r="I36">
            <v>2.4942664499348144</v>
          </cell>
          <cell r="K36">
            <v>0</v>
          </cell>
          <cell r="L36">
            <v>0</v>
          </cell>
          <cell r="M36">
            <v>5.9724958064906675</v>
          </cell>
          <cell r="N36">
            <v>5.9724958064906675</v>
          </cell>
          <cell r="O36">
            <v>0.5452061859900339</v>
          </cell>
          <cell r="P36">
            <v>0.5452061859900339</v>
          </cell>
          <cell r="Q36">
            <v>1.3913781287146481</v>
          </cell>
          <cell r="R36">
            <v>1.3913781287146481</v>
          </cell>
          <cell r="S36">
            <v>0.37901476562885189</v>
          </cell>
          <cell r="T36">
            <v>0.37901476562885189</v>
          </cell>
        </row>
        <row r="37">
          <cell r="B37" t="str">
            <v>CPA_H52</v>
          </cell>
          <cell r="C37" t="str">
            <v>Warehousing and support services for transportation</v>
          </cell>
          <cell r="D37">
            <v>1.7560676709680059</v>
          </cell>
          <cell r="E37">
            <v>1.7560676709680059</v>
          </cell>
          <cell r="F37">
            <v>1</v>
          </cell>
          <cell r="G37">
            <v>1</v>
          </cell>
          <cell r="H37">
            <v>2.0894295473903344</v>
          </cell>
          <cell r="I37">
            <v>2.0894295473903344</v>
          </cell>
          <cell r="K37">
            <v>0</v>
          </cell>
          <cell r="L37">
            <v>0</v>
          </cell>
          <cell r="M37">
            <v>7.5828850063533109</v>
          </cell>
          <cell r="N37">
            <v>7.5828850063533109</v>
          </cell>
          <cell r="O37">
            <v>0.74475267064902884</v>
          </cell>
          <cell r="P37">
            <v>0.74475267064902884</v>
          </cell>
          <cell r="Q37">
            <v>1.5152790403533927</v>
          </cell>
          <cell r="R37">
            <v>1.5152790403533927</v>
          </cell>
          <cell r="S37">
            <v>0.24078863061461311</v>
          </cell>
          <cell r="T37">
            <v>0.24078863061461311</v>
          </cell>
        </row>
        <row r="38">
          <cell r="B38" t="str">
            <v>CPA_H53</v>
          </cell>
          <cell r="C38" t="str">
            <v>Postal and courier services</v>
          </cell>
          <cell r="D38">
            <v>1.4653464577153741</v>
          </cell>
          <cell r="E38">
            <v>1.4653464577153741</v>
          </cell>
          <cell r="F38">
            <v>1</v>
          </cell>
          <cell r="G38">
            <v>1</v>
          </cell>
          <cell r="H38">
            <v>1.211037392032716</v>
          </cell>
          <cell r="I38">
            <v>1.211037392032716</v>
          </cell>
          <cell r="K38">
            <v>0</v>
          </cell>
          <cell r="L38">
            <v>0</v>
          </cell>
          <cell r="M38">
            <v>19.968438680809591</v>
          </cell>
          <cell r="N38">
            <v>19.968438680809591</v>
          </cell>
          <cell r="O38">
            <v>0.79355775048388588</v>
          </cell>
          <cell r="P38">
            <v>0.79355775048388588</v>
          </cell>
          <cell r="Q38">
            <v>1.300539657163486</v>
          </cell>
          <cell r="R38">
            <v>1.300539657163486</v>
          </cell>
          <cell r="S38">
            <v>0.16480680055188815</v>
          </cell>
          <cell r="T38">
            <v>0.16480680055188815</v>
          </cell>
        </row>
        <row r="39">
          <cell r="B39" t="str">
            <v>CPA_I</v>
          </cell>
          <cell r="C39" t="str">
            <v>Accommodation and food services</v>
          </cell>
          <cell r="D39">
            <v>1.904371179588993</v>
          </cell>
          <cell r="E39">
            <v>1.904371179588993</v>
          </cell>
          <cell r="F39">
            <v>1</v>
          </cell>
          <cell r="G39">
            <v>1</v>
          </cell>
          <cell r="H39">
            <v>1.385910838030336</v>
          </cell>
          <cell r="I39">
            <v>1.385910838030336</v>
          </cell>
          <cell r="K39">
            <v>0</v>
          </cell>
          <cell r="L39">
            <v>0</v>
          </cell>
          <cell r="M39">
            <v>16.293342091800668</v>
          </cell>
          <cell r="N39">
            <v>16.293342091800668</v>
          </cell>
          <cell r="O39">
            <v>0.84663636469576942</v>
          </cell>
          <cell r="P39">
            <v>0.84663636469576942</v>
          </cell>
          <cell r="Q39">
            <v>1.7755785523988179</v>
          </cell>
          <cell r="R39">
            <v>1.7755785523988179</v>
          </cell>
          <cell r="S39">
            <v>0.12879262719017534</v>
          </cell>
          <cell r="T39">
            <v>0.12879262719017534</v>
          </cell>
        </row>
        <row r="40">
          <cell r="B40" t="str">
            <v>CPA_J58</v>
          </cell>
          <cell r="C40" t="str">
            <v>Publishing services</v>
          </cell>
          <cell r="D40">
            <v>1.7948658140780291</v>
          </cell>
          <cell r="E40">
            <v>1.7948658140780291</v>
          </cell>
          <cell r="F40">
            <v>1</v>
          </cell>
          <cell r="G40">
            <v>1</v>
          </cell>
          <cell r="H40">
            <v>1.8657930772185547</v>
          </cell>
          <cell r="I40">
            <v>1.8657930772185547</v>
          </cell>
          <cell r="K40">
            <v>0</v>
          </cell>
          <cell r="L40">
            <v>0</v>
          </cell>
          <cell r="M40">
            <v>8.2630508154333349</v>
          </cell>
          <cell r="N40">
            <v>8.2630508154333349</v>
          </cell>
          <cell r="O40">
            <v>0.77916709771273351</v>
          </cell>
          <cell r="P40">
            <v>0.77916709771273351</v>
          </cell>
          <cell r="Q40">
            <v>1.5910139202296028</v>
          </cell>
          <cell r="R40">
            <v>1.5910139202296028</v>
          </cell>
          <cell r="S40">
            <v>0.20385189384842653</v>
          </cell>
          <cell r="T40">
            <v>0.20385189384842653</v>
          </cell>
        </row>
        <row r="41">
          <cell r="B41" t="str">
            <v>CPA_J59_60</v>
          </cell>
          <cell r="C41" t="str">
            <v>Motion picture, video and television programme production services, sound recording and music publishing; programming and broadcasting services</v>
          </cell>
          <cell r="D41">
            <v>1.9357057945608271</v>
          </cell>
          <cell r="E41">
            <v>1.9357057945608271</v>
          </cell>
          <cell r="F41">
            <v>1</v>
          </cell>
          <cell r="G41">
            <v>1</v>
          </cell>
          <cell r="H41">
            <v>2.3939655628776344</v>
          </cell>
          <cell r="I41">
            <v>2.3939655628776344</v>
          </cell>
          <cell r="K41">
            <v>0</v>
          </cell>
          <cell r="L41">
            <v>0</v>
          </cell>
          <cell r="M41">
            <v>7.7467385568127369</v>
          </cell>
          <cell r="N41">
            <v>7.7467385568127369</v>
          </cell>
          <cell r="O41">
            <v>0.7380672136940527</v>
          </cell>
          <cell r="P41">
            <v>0.7380672136940527</v>
          </cell>
          <cell r="Q41">
            <v>1.6925372878400595</v>
          </cell>
          <cell r="R41">
            <v>1.6925372878400595</v>
          </cell>
          <cell r="S41">
            <v>0.24316850672076759</v>
          </cell>
          <cell r="T41">
            <v>0.24316850672076759</v>
          </cell>
        </row>
        <row r="42">
          <cell r="B42" t="str">
            <v>CPA_J61</v>
          </cell>
          <cell r="C42" t="str">
            <v>Telecommunications services</v>
          </cell>
          <cell r="D42">
            <v>1.8823185643402935</v>
          </cell>
          <cell r="E42">
            <v>1.8823185643402935</v>
          </cell>
          <cell r="F42">
            <v>1</v>
          </cell>
          <cell r="G42">
            <v>1</v>
          </cell>
          <cell r="H42">
            <v>3.0595850040401769</v>
          </cell>
          <cell r="I42">
            <v>3.0595850040401769</v>
          </cell>
          <cell r="K42">
            <v>0</v>
          </cell>
          <cell r="L42">
            <v>0</v>
          </cell>
          <cell r="M42">
            <v>6.0326853436925374</v>
          </cell>
          <cell r="N42">
            <v>6.0326853436925374</v>
          </cell>
          <cell r="O42">
            <v>0.78164606594799613</v>
          </cell>
          <cell r="P42">
            <v>0.78164606594799613</v>
          </cell>
          <cell r="Q42">
            <v>1.6857756987900578</v>
          </cell>
          <cell r="R42">
            <v>1.6857756987900578</v>
          </cell>
          <cell r="S42">
            <v>0.1965428655502362</v>
          </cell>
          <cell r="T42">
            <v>0.1965428655502362</v>
          </cell>
        </row>
        <row r="43">
          <cell r="B43" t="str">
            <v>CPA_J62_63</v>
          </cell>
          <cell r="C43" t="str">
            <v>Computer programming, consultancy and related services; Information services</v>
          </cell>
          <cell r="D43">
            <v>1.594010422330012</v>
          </cell>
          <cell r="E43">
            <v>1.594010422330012</v>
          </cell>
          <cell r="F43">
            <v>1</v>
          </cell>
          <cell r="G43">
            <v>1</v>
          </cell>
          <cell r="H43">
            <v>1.5739724226394816</v>
          </cell>
          <cell r="I43">
            <v>1.5739724226394816</v>
          </cell>
          <cell r="K43">
            <v>0</v>
          </cell>
          <cell r="L43">
            <v>0</v>
          </cell>
          <cell r="M43">
            <v>8.7392288731147971</v>
          </cell>
          <cell r="N43">
            <v>8.7392288731147971</v>
          </cell>
          <cell r="O43">
            <v>0.81098252858027009</v>
          </cell>
          <cell r="P43">
            <v>0.81098252858027009</v>
          </cell>
          <cell r="Q43">
            <v>1.4176946683279963</v>
          </cell>
          <cell r="R43">
            <v>1.4176946683279963</v>
          </cell>
          <cell r="S43">
            <v>0.17631575400201596</v>
          </cell>
          <cell r="T43">
            <v>0.17631575400201596</v>
          </cell>
        </row>
        <row r="44">
          <cell r="B44" t="str">
            <v>CPA_K64</v>
          </cell>
          <cell r="C44" t="str">
            <v>Financial services, except insurance and pension funding</v>
          </cell>
          <cell r="D44">
            <v>1.7936583869044129</v>
          </cell>
          <cell r="E44">
            <v>1.7936583869044129</v>
          </cell>
          <cell r="F44">
            <v>1</v>
          </cell>
          <cell r="G44">
            <v>1</v>
          </cell>
          <cell r="H44">
            <v>2.1660380450149574</v>
          </cell>
          <cell r="I44">
            <v>2.1660380450149574</v>
          </cell>
          <cell r="K44">
            <v>0</v>
          </cell>
          <cell r="L44">
            <v>0</v>
          </cell>
          <cell r="M44">
            <v>7.3066631970210603</v>
          </cell>
          <cell r="N44">
            <v>7.3066631970210603</v>
          </cell>
          <cell r="O44">
            <v>0.82876529384091713</v>
          </cell>
          <cell r="P44">
            <v>0.82876529384091713</v>
          </cell>
          <cell r="Q44">
            <v>1.6908351697876607</v>
          </cell>
          <cell r="R44">
            <v>1.6908351697876607</v>
          </cell>
          <cell r="S44">
            <v>0.10282321711675228</v>
          </cell>
          <cell r="T44">
            <v>0.10282321711675228</v>
          </cell>
        </row>
        <row r="45">
          <cell r="B45" t="str">
            <v>CPA_K65</v>
          </cell>
          <cell r="C45" t="str">
            <v>Insurance, reinsurance and pension funding services, except compulsory social security</v>
          </cell>
          <cell r="D45">
            <v>2.3594173306092805</v>
          </cell>
          <cell r="E45">
            <v>2.3594173306092805</v>
          </cell>
          <cell r="F45">
            <v>1</v>
          </cell>
          <cell r="G45">
            <v>1</v>
          </cell>
          <cell r="H45">
            <v>3.2799033588865267</v>
          </cell>
          <cell r="I45">
            <v>3.2799033588865267</v>
          </cell>
          <cell r="K45">
            <v>0</v>
          </cell>
          <cell r="L45">
            <v>0</v>
          </cell>
          <cell r="M45">
            <v>9.4560275115379167</v>
          </cell>
          <cell r="N45">
            <v>9.4560275115379167</v>
          </cell>
          <cell r="O45">
            <v>0.76235792334439678</v>
          </cell>
          <cell r="P45">
            <v>0.76235792334439678</v>
          </cell>
          <cell r="Q45">
            <v>2.2485052562480332</v>
          </cell>
          <cell r="R45">
            <v>2.2485052562480332</v>
          </cell>
          <cell r="S45">
            <v>0.11091207436124709</v>
          </cell>
          <cell r="T45">
            <v>0.11091207436124709</v>
          </cell>
        </row>
        <row r="46">
          <cell r="B46" t="str">
            <v>CPA_K66</v>
          </cell>
          <cell r="C46" t="str">
            <v>Services auxiliary to financial services and insurance services</v>
          </cell>
          <cell r="D46">
            <v>1.8894669506144983</v>
          </cell>
          <cell r="E46">
            <v>1.8894669506144983</v>
          </cell>
          <cell r="F46">
            <v>1</v>
          </cell>
          <cell r="G46">
            <v>1</v>
          </cell>
          <cell r="H46">
            <v>1.9828610081751685</v>
          </cell>
          <cell r="I46">
            <v>1.9828610081751685</v>
          </cell>
          <cell r="K46">
            <v>0</v>
          </cell>
          <cell r="L46">
            <v>0</v>
          </cell>
          <cell r="M46">
            <v>9.1538780463995675</v>
          </cell>
          <cell r="N46">
            <v>9.1538780463995675</v>
          </cell>
          <cell r="O46">
            <v>0.83305230536882513</v>
          </cell>
          <cell r="P46">
            <v>0.83305230536882513</v>
          </cell>
          <cell r="Q46">
            <v>1.8041791286298532</v>
          </cell>
          <cell r="R46">
            <v>1.8041791286298532</v>
          </cell>
          <cell r="S46">
            <v>8.5287821984644505E-2</v>
          </cell>
          <cell r="T46">
            <v>8.5287821984644505E-2</v>
          </cell>
        </row>
        <row r="47">
          <cell r="B47" t="str">
            <v>CPA_L68A</v>
          </cell>
          <cell r="C47" t="str">
            <v>Imputed rents of owner-occupied dwellings</v>
          </cell>
          <cell r="D47">
            <v>1.1545994366722427</v>
          </cell>
          <cell r="E47">
            <v>1.1545994366722427</v>
          </cell>
          <cell r="F47">
            <v>1</v>
          </cell>
          <cell r="G47">
            <v>1</v>
          </cell>
          <cell r="H47">
            <v>1</v>
          </cell>
          <cell r="I47">
            <v>1</v>
          </cell>
          <cell r="K47">
            <v>0</v>
          </cell>
          <cell r="L47">
            <v>0</v>
          </cell>
          <cell r="M47">
            <v>0.70098019155242441</v>
          </cell>
          <cell r="N47">
            <v>0.70098019155242441</v>
          </cell>
          <cell r="O47">
            <v>0.98204093866701259</v>
          </cell>
          <cell r="P47">
            <v>0.98204093866701259</v>
          </cell>
          <cell r="Q47">
            <v>1.1409350566970196</v>
          </cell>
          <cell r="R47">
            <v>1.1409350566970196</v>
          </cell>
          <cell r="S47">
            <v>1.3664379975223018E-2</v>
          </cell>
          <cell r="T47">
            <v>1.3664379975223018E-2</v>
          </cell>
        </row>
        <row r="48">
          <cell r="B48" t="str">
            <v>CPA_L68B</v>
          </cell>
          <cell r="C48" t="str">
            <v>Real estate services excluding imputed rents</v>
          </cell>
          <cell r="D48">
            <v>1.4937150354088635</v>
          </cell>
          <cell r="E48">
            <v>1.4937150354088635</v>
          </cell>
          <cell r="F48">
            <v>1</v>
          </cell>
          <cell r="G48">
            <v>1</v>
          </cell>
          <cell r="H48">
            <v>1.7914366971464808</v>
          </cell>
          <cell r="I48">
            <v>1.7914366971464808</v>
          </cell>
          <cell r="K48">
            <v>0</v>
          </cell>
          <cell r="L48">
            <v>0</v>
          </cell>
          <cell r="M48">
            <v>5.4451794844174977</v>
          </cell>
          <cell r="N48">
            <v>5.4451794844174977</v>
          </cell>
          <cell r="O48">
            <v>0.92348737526890068</v>
          </cell>
          <cell r="P48">
            <v>0.92348737526890068</v>
          </cell>
          <cell r="Q48">
            <v>1.4499692164640503</v>
          </cell>
          <cell r="R48">
            <v>1.4499692164640503</v>
          </cell>
          <cell r="S48">
            <v>4.3745818944812963E-2</v>
          </cell>
          <cell r="T48">
            <v>4.3745818944812963E-2</v>
          </cell>
        </row>
        <row r="49">
          <cell r="B49" t="str">
            <v>CPA_M69_70</v>
          </cell>
          <cell r="C49" t="str">
            <v>Legal and accounting services; services of head offices; management consultancy services</v>
          </cell>
          <cell r="D49">
            <v>1.9238249872329907</v>
          </cell>
          <cell r="E49">
            <v>1.9238249872329907</v>
          </cell>
          <cell r="F49">
            <v>1</v>
          </cell>
          <cell r="G49">
            <v>1</v>
          </cell>
          <cell r="H49">
            <v>2.0194742789992275</v>
          </cell>
          <cell r="I49">
            <v>2.0194742789992275</v>
          </cell>
          <cell r="K49">
            <v>0</v>
          </cell>
          <cell r="L49">
            <v>0</v>
          </cell>
          <cell r="M49">
            <v>9.4404209785525204</v>
          </cell>
          <cell r="N49">
            <v>9.4404209785525204</v>
          </cell>
          <cell r="O49">
            <v>0.82429245097944048</v>
          </cell>
          <cell r="P49">
            <v>0.82429245097944048</v>
          </cell>
          <cell r="Q49">
            <v>1.7745300186550259</v>
          </cell>
          <cell r="R49">
            <v>1.7745300186550259</v>
          </cell>
          <cell r="S49">
            <v>0.14929496857796468</v>
          </cell>
          <cell r="T49">
            <v>0.14929496857796468</v>
          </cell>
        </row>
        <row r="50">
          <cell r="B50" t="str">
            <v>CPA_M71</v>
          </cell>
          <cell r="C50" t="str">
            <v>Architectural and engineering services; technical testing and analysis services</v>
          </cell>
          <cell r="D50">
            <v>1.7416415726496672</v>
          </cell>
          <cell r="E50">
            <v>1.7416415726496672</v>
          </cell>
          <cell r="F50">
            <v>1</v>
          </cell>
          <cell r="G50">
            <v>1</v>
          </cell>
          <cell r="H50">
            <v>1.7276055066559719</v>
          </cell>
          <cell r="I50">
            <v>1.7276055066559719</v>
          </cell>
          <cell r="K50">
            <v>0</v>
          </cell>
          <cell r="L50">
            <v>0</v>
          </cell>
          <cell r="M50">
            <v>9.4731962912249372</v>
          </cell>
          <cell r="N50">
            <v>9.4731962912249372</v>
          </cell>
          <cell r="O50">
            <v>0.70286601746076161</v>
          </cell>
          <cell r="P50">
            <v>0.70286601746076161</v>
          </cell>
          <cell r="Q50">
            <v>1.4679024823085056</v>
          </cell>
          <cell r="R50">
            <v>1.4679024823085056</v>
          </cell>
          <cell r="S50">
            <v>0.27373909034116134</v>
          </cell>
          <cell r="T50">
            <v>0.27373909034116134</v>
          </cell>
        </row>
        <row r="51">
          <cell r="B51" t="str">
            <v>CPA_M72</v>
          </cell>
          <cell r="C51" t="str">
            <v>Scientific research and development services</v>
          </cell>
          <cell r="D51">
            <v>1.6989132299563059</v>
          </cell>
          <cell r="E51">
            <v>1.6989132299563059</v>
          </cell>
          <cell r="F51">
            <v>1</v>
          </cell>
          <cell r="G51">
            <v>1</v>
          </cell>
          <cell r="H51">
            <v>1.5941679350505835</v>
          </cell>
          <cell r="I51">
            <v>1.5941679350505835</v>
          </cell>
          <cell r="K51">
            <v>0</v>
          </cell>
          <cell r="L51">
            <v>0</v>
          </cell>
          <cell r="M51">
            <v>10.037037400812551</v>
          </cell>
          <cell r="N51">
            <v>10.037037400812551</v>
          </cell>
          <cell r="O51">
            <v>0.75480941839160021</v>
          </cell>
          <cell r="P51">
            <v>0.75480941839160021</v>
          </cell>
          <cell r="Q51">
            <v>1.4791872165212478</v>
          </cell>
          <cell r="R51">
            <v>1.4791872165212478</v>
          </cell>
          <cell r="S51">
            <v>0.21972601343505838</v>
          </cell>
          <cell r="T51">
            <v>0.21972601343505838</v>
          </cell>
        </row>
        <row r="52">
          <cell r="B52" t="str">
            <v>CPA_M73</v>
          </cell>
          <cell r="C52" t="str">
            <v>Advertising and market research services</v>
          </cell>
          <cell r="D52">
            <v>1.7124056552721156</v>
          </cell>
          <cell r="E52">
            <v>1.7124056552721156</v>
          </cell>
          <cell r="F52">
            <v>1</v>
          </cell>
          <cell r="G52">
            <v>1</v>
          </cell>
          <cell r="H52">
            <v>1.5890742398451063</v>
          </cell>
          <cell r="I52">
            <v>1.5890742398451063</v>
          </cell>
          <cell r="K52">
            <v>0</v>
          </cell>
          <cell r="L52">
            <v>0</v>
          </cell>
          <cell r="M52">
            <v>11.201309933779363</v>
          </cell>
          <cell r="N52">
            <v>11.201309933779363</v>
          </cell>
          <cell r="O52">
            <v>0.67067615356060528</v>
          </cell>
          <cell r="P52">
            <v>0.67067615356060528</v>
          </cell>
          <cell r="Q52">
            <v>1.400993230868264</v>
          </cell>
          <cell r="R52">
            <v>1.400993230868264</v>
          </cell>
          <cell r="S52">
            <v>0.31141242440385186</v>
          </cell>
          <cell r="T52">
            <v>0.31141242440385186</v>
          </cell>
        </row>
        <row r="53">
          <cell r="B53" t="str">
            <v>CPA_M74_75</v>
          </cell>
          <cell r="C53" t="str">
            <v>Other professional, scientific and technical services and veterinary services</v>
          </cell>
          <cell r="D53">
            <v>1.837282644059884</v>
          </cell>
          <cell r="E53">
            <v>1.837282644059884</v>
          </cell>
          <cell r="F53">
            <v>1</v>
          </cell>
          <cell r="G53">
            <v>1</v>
          </cell>
          <cell r="H53">
            <v>1.4648570411841708</v>
          </cell>
          <cell r="I53">
            <v>1.4648570411841708</v>
          </cell>
          <cell r="K53">
            <v>0</v>
          </cell>
          <cell r="L53">
            <v>0</v>
          </cell>
          <cell r="M53">
            <v>14.031715069400784</v>
          </cell>
          <cell r="N53">
            <v>14.031715069400784</v>
          </cell>
          <cell r="O53">
            <v>0.84652266454999592</v>
          </cell>
          <cell r="P53">
            <v>0.84652266454999592</v>
          </cell>
          <cell r="Q53">
            <v>1.7067780859935844</v>
          </cell>
          <cell r="R53">
            <v>1.7067780859935844</v>
          </cell>
          <cell r="S53">
            <v>0.13050455806629993</v>
          </cell>
          <cell r="T53">
            <v>0.13050455806629993</v>
          </cell>
        </row>
        <row r="54">
          <cell r="B54" t="str">
            <v>CPA_N77</v>
          </cell>
          <cell r="C54" t="str">
            <v>Rental and leasing services</v>
          </cell>
          <cell r="D54">
            <v>1.5849401529503964</v>
          </cell>
          <cell r="E54">
            <v>1.5849401529503964</v>
          </cell>
          <cell r="F54">
            <v>1</v>
          </cell>
          <cell r="G54">
            <v>1</v>
          </cell>
          <cell r="H54">
            <v>2.592467570132889</v>
          </cell>
          <cell r="I54">
            <v>2.592467570132889</v>
          </cell>
          <cell r="K54">
            <v>0</v>
          </cell>
          <cell r="L54">
            <v>0</v>
          </cell>
          <cell r="M54">
            <v>5.2116987678225488</v>
          </cell>
          <cell r="N54">
            <v>5.2116987678225488</v>
          </cell>
          <cell r="O54">
            <v>0.67662898184298037</v>
          </cell>
          <cell r="P54">
            <v>0.67662898184298037</v>
          </cell>
          <cell r="Q54">
            <v>1.276660405003073</v>
          </cell>
          <cell r="R54">
            <v>1.276660405003073</v>
          </cell>
          <cell r="S54">
            <v>0.30827974794732355</v>
          </cell>
          <cell r="T54">
            <v>0.30827974794732355</v>
          </cell>
        </row>
        <row r="55">
          <cell r="B55" t="str">
            <v>CPA_N78</v>
          </cell>
          <cell r="C55" t="str">
            <v>Employment services</v>
          </cell>
          <cell r="D55">
            <v>1.169324678932006</v>
          </cell>
          <cell r="E55">
            <v>1.169324678932006</v>
          </cell>
          <cell r="F55">
            <v>1</v>
          </cell>
          <cell r="G55">
            <v>1</v>
          </cell>
          <cell r="H55">
            <v>1.0455593462729156</v>
          </cell>
          <cell r="I55">
            <v>1.0455593462729156</v>
          </cell>
          <cell r="K55">
            <v>0</v>
          </cell>
          <cell r="L55">
            <v>0</v>
          </cell>
          <cell r="M55">
            <v>24.900247175844896</v>
          </cell>
          <cell r="N55">
            <v>24.900247175844896</v>
          </cell>
          <cell r="O55">
            <v>0.97212427700551463</v>
          </cell>
          <cell r="P55">
            <v>0.97212427700551463</v>
          </cell>
          <cell r="Q55">
            <v>1.1469482614999527</v>
          </cell>
          <cell r="R55">
            <v>1.1469482614999527</v>
          </cell>
          <cell r="S55">
            <v>2.2376417432053541E-2</v>
          </cell>
          <cell r="T55">
            <v>2.2376417432053541E-2</v>
          </cell>
        </row>
        <row r="56">
          <cell r="B56" t="str">
            <v>CPA_N79</v>
          </cell>
          <cell r="C56" t="str">
            <v>Travel agency, tour operator and other reservation services and related services</v>
          </cell>
          <cell r="D56">
            <v>2.3698643580746457</v>
          </cell>
          <cell r="E56">
            <v>2.3698643580746457</v>
          </cell>
          <cell r="F56">
            <v>1</v>
          </cell>
          <cell r="G56">
            <v>1</v>
          </cell>
          <cell r="H56">
            <v>2.0898303806523342</v>
          </cell>
          <cell r="I56">
            <v>2.0898303806523342</v>
          </cell>
          <cell r="K56">
            <v>0</v>
          </cell>
          <cell r="L56">
            <v>0</v>
          </cell>
          <cell r="M56">
            <v>16.081020365781235</v>
          </cell>
          <cell r="N56">
            <v>16.081020365781235</v>
          </cell>
          <cell r="O56">
            <v>0.82174981607801245</v>
          </cell>
          <cell r="P56">
            <v>0.82174981607801245</v>
          </cell>
          <cell r="Q56">
            <v>2.221508292960344</v>
          </cell>
          <cell r="R56">
            <v>2.221508292960344</v>
          </cell>
          <cell r="S56">
            <v>0.14835606511430158</v>
          </cell>
          <cell r="T56">
            <v>0.14835606511430158</v>
          </cell>
        </row>
        <row r="57">
          <cell r="B57" t="str">
            <v>CPA_N80-82</v>
          </cell>
          <cell r="C57" t="str">
            <v>Security and investigation services; services to buildings and landscape; office administrative, office support and other business support services</v>
          </cell>
          <cell r="D57">
            <v>1.6984746592256683</v>
          </cell>
          <cell r="E57">
            <v>1.6984746592256683</v>
          </cell>
          <cell r="F57">
            <v>1</v>
          </cell>
          <cell r="G57">
            <v>1</v>
          </cell>
          <cell r="H57">
            <v>1.3960961487375987</v>
          </cell>
          <cell r="I57">
            <v>1.3960961487375987</v>
          </cell>
          <cell r="K57">
            <v>0</v>
          </cell>
          <cell r="L57">
            <v>0</v>
          </cell>
          <cell r="M57">
            <v>13.712868194384782</v>
          </cell>
          <cell r="N57">
            <v>13.712868194384782</v>
          </cell>
          <cell r="O57">
            <v>0.69780235711270044</v>
          </cell>
          <cell r="P57">
            <v>0.69780235711270044</v>
          </cell>
          <cell r="Q57">
            <v>1.413143444863773</v>
          </cell>
          <cell r="R57">
            <v>1.413143444863773</v>
          </cell>
          <cell r="S57">
            <v>0.28533121436189535</v>
          </cell>
          <cell r="T57">
            <v>0.28533121436189535</v>
          </cell>
        </row>
        <row r="58">
          <cell r="B58" t="str">
            <v>CPA_O</v>
          </cell>
          <cell r="C58" t="str">
            <v>Public administration and defence services; compulsory social security services</v>
          </cell>
          <cell r="D58">
            <v>1.4164266265757226</v>
          </cell>
          <cell r="E58">
            <v>1.4164266265757226</v>
          </cell>
          <cell r="F58">
            <v>1</v>
          </cell>
          <cell r="G58">
            <v>1</v>
          </cell>
          <cell r="H58">
            <v>1.2070238483616702</v>
          </cell>
          <cell r="I58">
            <v>1.2070238483616702</v>
          </cell>
          <cell r="K58">
            <v>0</v>
          </cell>
          <cell r="L58">
            <v>0</v>
          </cell>
          <cell r="M58">
            <v>13.743815409193548</v>
          </cell>
          <cell r="N58">
            <v>13.743815409193548</v>
          </cell>
          <cell r="O58">
            <v>0.90367405920468924</v>
          </cell>
          <cell r="P58">
            <v>0.90367405920468924</v>
          </cell>
          <cell r="Q58">
            <v>1.358810100072595</v>
          </cell>
          <cell r="R58">
            <v>1.358810100072595</v>
          </cell>
          <cell r="S58">
            <v>5.7616526503127409E-2</v>
          </cell>
          <cell r="T58">
            <v>5.7616526503127409E-2</v>
          </cell>
        </row>
        <row r="59">
          <cell r="B59" t="str">
            <v>CPA_P</v>
          </cell>
          <cell r="C59" t="str">
            <v>Education services</v>
          </cell>
          <cell r="D59">
            <v>1.3113582099165726</v>
          </cell>
          <cell r="E59">
            <v>1.3113582099165726</v>
          </cell>
          <cell r="F59">
            <v>1</v>
          </cell>
          <cell r="G59">
            <v>1</v>
          </cell>
          <cell r="H59">
            <v>1.1212017309214852</v>
          </cell>
          <cell r="I59">
            <v>1.1212017309214852</v>
          </cell>
          <cell r="K59">
            <v>0</v>
          </cell>
          <cell r="L59">
            <v>0</v>
          </cell>
          <cell r="M59">
            <v>16.985747571369213</v>
          </cell>
          <cell r="N59">
            <v>16.985747571369213</v>
          </cell>
          <cell r="O59">
            <v>0.93947135978726681</v>
          </cell>
          <cell r="P59">
            <v>0.93947135978726681</v>
          </cell>
          <cell r="Q59">
            <v>1.2711322815159332</v>
          </cell>
          <cell r="R59">
            <v>1.2711322815159332</v>
          </cell>
          <cell r="S59">
            <v>4.0225928400639183E-2</v>
          </cell>
          <cell r="T59">
            <v>4.0225928400639183E-2</v>
          </cell>
        </row>
        <row r="60">
          <cell r="B60" t="str">
            <v>CPA_Q86</v>
          </cell>
          <cell r="C60" t="str">
            <v>Human health services</v>
          </cell>
          <cell r="D60">
            <v>1.4025946666868367</v>
          </cell>
          <cell r="E60">
            <v>1.4025946666868367</v>
          </cell>
          <cell r="F60">
            <v>1</v>
          </cell>
          <cell r="G60">
            <v>1</v>
          </cell>
          <cell r="H60">
            <v>1.1860246874006761</v>
          </cell>
          <cell r="I60">
            <v>1.1860246874006761</v>
          </cell>
          <cell r="K60">
            <v>0</v>
          </cell>
          <cell r="L60">
            <v>0</v>
          </cell>
          <cell r="M60">
            <v>14.126636017669645</v>
          </cell>
          <cell r="N60">
            <v>14.126636017669645</v>
          </cell>
          <cell r="O60">
            <v>0.8909132603630302</v>
          </cell>
          <cell r="P60">
            <v>0.8909132603630302</v>
          </cell>
          <cell r="Q60">
            <v>1.3280039012631579</v>
          </cell>
          <cell r="R60">
            <v>1.3280039012631579</v>
          </cell>
          <cell r="S60">
            <v>7.4590765423678873E-2</v>
          </cell>
          <cell r="T60">
            <v>7.4590765423678873E-2</v>
          </cell>
        </row>
        <row r="61">
          <cell r="B61" t="str">
            <v>CPA_Q87_88</v>
          </cell>
          <cell r="C61" t="str">
            <v>Residential care services; social work services without accommodation</v>
          </cell>
          <cell r="D61">
            <v>1.2993494279192057</v>
          </cell>
          <cell r="E61">
            <v>1.2993494279192057</v>
          </cell>
          <cell r="F61">
            <v>1</v>
          </cell>
          <cell r="G61">
            <v>1</v>
          </cell>
          <cell r="H61">
            <v>1.0741345482896383</v>
          </cell>
          <cell r="I61">
            <v>1.0741345482896383</v>
          </cell>
          <cell r="K61">
            <v>0</v>
          </cell>
          <cell r="L61">
            <v>0</v>
          </cell>
          <cell r="M61">
            <v>26.018427041393167</v>
          </cell>
          <cell r="N61">
            <v>26.018427041393167</v>
          </cell>
          <cell r="O61">
            <v>0.9345962740975895</v>
          </cell>
          <cell r="P61">
            <v>0.9345962740975895</v>
          </cell>
          <cell r="Q61">
            <v>1.260494014158543</v>
          </cell>
          <cell r="R61">
            <v>1.260494014158543</v>
          </cell>
          <cell r="S61">
            <v>3.8855413760662948E-2</v>
          </cell>
          <cell r="T61">
            <v>3.8855413760662948E-2</v>
          </cell>
        </row>
        <row r="62">
          <cell r="B62" t="str">
            <v>CPA_R90-92</v>
          </cell>
          <cell r="C62" t="str">
            <v>Creative, arts, entertainment, library, archive, museum, other cultural services; gambling and betting services</v>
          </cell>
          <cell r="D62">
            <v>1.6993473659177001</v>
          </cell>
          <cell r="E62">
            <v>1.6993473659177001</v>
          </cell>
          <cell r="F62">
            <v>1</v>
          </cell>
          <cell r="G62">
            <v>1</v>
          </cell>
          <cell r="H62">
            <v>1.3745347567583077</v>
          </cell>
          <cell r="I62">
            <v>1.3745347567583077</v>
          </cell>
          <cell r="K62">
            <v>0</v>
          </cell>
          <cell r="L62">
            <v>0</v>
          </cell>
          <cell r="M62">
            <v>15.394302573515818</v>
          </cell>
          <cell r="N62">
            <v>15.394302573515818</v>
          </cell>
          <cell r="O62">
            <v>0.82071520649729013</v>
          </cell>
          <cell r="P62">
            <v>0.82071520649729013</v>
          </cell>
          <cell r="Q62">
            <v>1.5768178602246998</v>
          </cell>
          <cell r="R62">
            <v>1.5768178602246998</v>
          </cell>
          <cell r="S62">
            <v>0.12252950569300039</v>
          </cell>
          <cell r="T62">
            <v>0.12252950569300039</v>
          </cell>
        </row>
        <row r="63">
          <cell r="B63" t="str">
            <v>CPA_R93</v>
          </cell>
          <cell r="C63" t="str">
            <v>Sporting services and amusement and recreation services</v>
          </cell>
          <cell r="D63">
            <v>1.7345853854040081</v>
          </cell>
          <cell r="E63">
            <v>1.7345853854040081</v>
          </cell>
          <cell r="F63">
            <v>1</v>
          </cell>
          <cell r="G63">
            <v>1</v>
          </cell>
          <cell r="H63">
            <v>1.2894876655005176</v>
          </cell>
          <cell r="I63">
            <v>1.2894876655005176</v>
          </cell>
          <cell r="K63">
            <v>0</v>
          </cell>
          <cell r="L63">
            <v>0</v>
          </cell>
          <cell r="M63">
            <v>16.633693297891845</v>
          </cell>
          <cell r="N63">
            <v>16.633693297891845</v>
          </cell>
          <cell r="O63">
            <v>0.83596218523222343</v>
          </cell>
          <cell r="P63">
            <v>0.83596218523222343</v>
          </cell>
          <cell r="Q63">
            <v>1.6190827061605022</v>
          </cell>
          <cell r="R63">
            <v>1.6190827061605022</v>
          </cell>
          <cell r="S63">
            <v>0.11550267924350614</v>
          </cell>
          <cell r="T63">
            <v>0.11550267924350614</v>
          </cell>
        </row>
        <row r="64">
          <cell r="B64" t="str">
            <v>CPA_S94</v>
          </cell>
          <cell r="C64" t="str">
            <v>Services furnished by membership organisations</v>
          </cell>
          <cell r="D64">
            <v>1.618400688625071</v>
          </cell>
          <cell r="E64">
            <v>1.618400688625071</v>
          </cell>
          <cell r="F64">
            <v>1</v>
          </cell>
          <cell r="G64">
            <v>1</v>
          </cell>
          <cell r="H64">
            <v>1.1961971715107118</v>
          </cell>
          <cell r="I64">
            <v>1.1961971715107118</v>
          </cell>
          <cell r="K64">
            <v>0</v>
          </cell>
          <cell r="L64">
            <v>0</v>
          </cell>
          <cell r="M64">
            <v>21.077434606616052</v>
          </cell>
          <cell r="N64">
            <v>21.077434606616052</v>
          </cell>
          <cell r="O64">
            <v>0.86998436244539823</v>
          </cell>
          <cell r="P64">
            <v>0.86998436244539823</v>
          </cell>
          <cell r="Q64">
            <v>1.5426458162417711</v>
          </cell>
          <cell r="R64">
            <v>1.5426458162417711</v>
          </cell>
          <cell r="S64">
            <v>7.5754872383300101E-2</v>
          </cell>
          <cell r="T64">
            <v>7.5754872383300101E-2</v>
          </cell>
        </row>
        <row r="65">
          <cell r="B65" t="str">
            <v>CPA_S95</v>
          </cell>
          <cell r="C65" t="str">
            <v>Repair services of computers and personal and household goods</v>
          </cell>
          <cell r="D65">
            <v>1.7588999717597658</v>
          </cell>
          <cell r="E65">
            <v>1.7588999717597658</v>
          </cell>
          <cell r="F65">
            <v>1</v>
          </cell>
          <cell r="G65">
            <v>1</v>
          </cell>
          <cell r="H65">
            <v>1.4415114834556859</v>
          </cell>
          <cell r="I65">
            <v>1.4415114834556859</v>
          </cell>
          <cell r="K65">
            <v>0</v>
          </cell>
          <cell r="L65">
            <v>0</v>
          </cell>
          <cell r="M65">
            <v>11.695308630790766</v>
          </cell>
          <cell r="N65">
            <v>11.695308630790766</v>
          </cell>
          <cell r="O65">
            <v>0.80705839173336613</v>
          </cell>
          <cell r="P65">
            <v>0.80705839173336613</v>
          </cell>
          <cell r="Q65">
            <v>1.5772433563824899</v>
          </cell>
          <cell r="R65">
            <v>1.5772433563824899</v>
          </cell>
          <cell r="S65">
            <v>0.1816566153772759</v>
          </cell>
          <cell r="T65">
            <v>0.1816566153772759</v>
          </cell>
        </row>
        <row r="66">
          <cell r="B66" t="str">
            <v>CPA_S96</v>
          </cell>
          <cell r="C66" t="str">
            <v>Other personal services</v>
          </cell>
          <cell r="D66">
            <v>1.4641505476100571</v>
          </cell>
          <cell r="E66">
            <v>1.4641505476100571</v>
          </cell>
          <cell r="F66">
            <v>1</v>
          </cell>
          <cell r="G66">
            <v>1</v>
          </cell>
          <cell r="H66">
            <v>1.1652560301064787</v>
          </cell>
          <cell r="I66">
            <v>1.1652560301064787</v>
          </cell>
          <cell r="K66">
            <v>0</v>
          </cell>
          <cell r="L66">
            <v>0</v>
          </cell>
          <cell r="M66">
            <v>21.695235411124436</v>
          </cell>
          <cell r="N66">
            <v>21.695235411124436</v>
          </cell>
          <cell r="O66">
            <v>0.8046356267827528</v>
          </cell>
          <cell r="P66">
            <v>0.8046356267827528</v>
          </cell>
          <cell r="Q66">
            <v>1.2792972480944846</v>
          </cell>
          <cell r="R66">
            <v>1.2792972480944846</v>
          </cell>
          <cell r="S66">
            <v>0.18485329951557244</v>
          </cell>
          <cell r="T66">
            <v>0.18485329951557244</v>
          </cell>
        </row>
        <row r="67">
          <cell r="B67" t="str">
            <v>CPA_T</v>
          </cell>
          <cell r="C67" t="str">
            <v>Services of households as employers; undifferentiated goods and services produced by households for own use</v>
          </cell>
          <cell r="D67">
            <v>1</v>
          </cell>
          <cell r="E67">
            <v>1</v>
          </cell>
          <cell r="F67">
            <v>1</v>
          </cell>
          <cell r="G67">
            <v>1</v>
          </cell>
          <cell r="H67">
            <v>1</v>
          </cell>
          <cell r="I67">
            <v>1</v>
          </cell>
          <cell r="K67">
            <v>0</v>
          </cell>
          <cell r="L67">
            <v>0</v>
          </cell>
          <cell r="M67">
            <v>47.941700941937398</v>
          </cell>
          <cell r="N67">
            <v>47.941700941937398</v>
          </cell>
          <cell r="O67">
            <v>1</v>
          </cell>
          <cell r="P67">
            <v>1</v>
          </cell>
          <cell r="Q67">
            <v>1</v>
          </cell>
          <cell r="R67">
            <v>1</v>
          </cell>
          <cell r="S67">
            <v>0</v>
          </cell>
          <cell r="T67">
            <v>0</v>
          </cell>
        </row>
        <row r="68">
          <cell r="B68" t="str">
            <v>CPA_U</v>
          </cell>
          <cell r="C68" t="str">
            <v>Services provided by extraterritorial organisations and bodies</v>
          </cell>
          <cell r="D68">
            <v>1</v>
          </cell>
          <cell r="E68">
            <v>1</v>
          </cell>
          <cell r="F68">
            <v>1</v>
          </cell>
          <cell r="G68">
            <v>1</v>
          </cell>
          <cell r="H68">
            <v>1</v>
          </cell>
          <cell r="I68">
            <v>1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Zoi Vrontisi" id="{3C88FE78-B467-47F6-A5F4-1126AAC6CA54}" userId="Zoi Vrontisi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0" dT="2023-01-16T10:30:57.70" personId="{3C88FE78-B467-47F6-A5F4-1126AAC6CA54}" id="{5ADA69A7-6F94-426E-84A9-A150C4E09B5D}">
    <text>split by type of technology needed</text>
  </threadedComment>
  <threadedComment ref="D17" dT="2023-01-16T10:30:48.71" personId="{3C88FE78-B467-47F6-A5F4-1126AAC6CA54}" id="{53CDB1E5-49ED-4A3B-BF08-B01EDDC95FE4}">
    <text>is this related to CO2 standards? Does it e.g. include investments to electric chargers and other infrastructure?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B2:D7"/>
  <sheetViews>
    <sheetView tabSelected="1" workbookViewId="0">
      <selection activeCell="E16" sqref="E16"/>
    </sheetView>
  </sheetViews>
  <sheetFormatPr defaultRowHeight="15" x14ac:dyDescent="0.25"/>
  <cols>
    <col min="2" max="2" width="17" bestFit="1" customWidth="1"/>
    <col min="3" max="3" width="18.28515625" customWidth="1"/>
    <col min="4" max="4" width="11.28515625" bestFit="1" customWidth="1"/>
  </cols>
  <sheetData>
    <row r="2" spans="2:4" x14ac:dyDescent="0.25">
      <c r="B2" s="3" t="s">
        <v>366</v>
      </c>
      <c r="C2" s="3" t="s">
        <v>367</v>
      </c>
      <c r="D2" s="3" t="s">
        <v>368</v>
      </c>
    </row>
    <row r="3" spans="2:4" x14ac:dyDescent="0.25">
      <c r="B3" t="s">
        <v>363</v>
      </c>
      <c r="C3" t="s">
        <v>364</v>
      </c>
      <c r="D3" t="s">
        <v>365</v>
      </c>
    </row>
    <row r="4" spans="2:4" x14ac:dyDescent="0.25">
      <c r="B4" t="s">
        <v>369</v>
      </c>
      <c r="C4" t="s">
        <v>364</v>
      </c>
      <c r="D4" t="s">
        <v>370</v>
      </c>
    </row>
    <row r="5" spans="2:4" x14ac:dyDescent="0.25">
      <c r="B5" t="s">
        <v>371</v>
      </c>
      <c r="C5" t="s">
        <v>372</v>
      </c>
      <c r="D5" t="s">
        <v>375</v>
      </c>
    </row>
    <row r="6" spans="2:4" x14ac:dyDescent="0.25">
      <c r="B6" t="s">
        <v>374</v>
      </c>
      <c r="C6" t="s">
        <v>373</v>
      </c>
      <c r="D6" t="s">
        <v>376</v>
      </c>
    </row>
    <row r="7" spans="2:4" x14ac:dyDescent="0.25">
      <c r="B7" t="s">
        <v>377</v>
      </c>
      <c r="C7" t="s">
        <v>378</v>
      </c>
      <c r="D7" t="s">
        <v>379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29"/>
  <sheetViews>
    <sheetView zoomScale="85" zoomScaleNormal="85" workbookViewId="0">
      <selection activeCell="B8" sqref="B8"/>
    </sheetView>
  </sheetViews>
  <sheetFormatPr defaultRowHeight="15" x14ac:dyDescent="0.25"/>
  <cols>
    <col min="2" max="2" width="15.28515625" customWidth="1"/>
    <col min="6" max="6" width="27" customWidth="1"/>
  </cols>
  <sheetData>
    <row r="3" spans="2:7" x14ac:dyDescent="0.25">
      <c r="B3" s="12" t="s">
        <v>296</v>
      </c>
      <c r="C3" s="12" t="s">
        <v>201</v>
      </c>
      <c r="D3" s="43" t="s">
        <v>87</v>
      </c>
      <c r="F3" s="12" t="s">
        <v>23</v>
      </c>
      <c r="G3" s="43" t="s">
        <v>87</v>
      </c>
    </row>
    <row r="4" spans="2:7" x14ac:dyDescent="0.25">
      <c r="B4" s="13" t="s">
        <v>297</v>
      </c>
      <c r="C4" s="13" t="s">
        <v>202</v>
      </c>
      <c r="D4" s="44" t="s">
        <v>322</v>
      </c>
      <c r="F4" s="13" t="s">
        <v>24</v>
      </c>
      <c r="G4" s="44" t="s">
        <v>322</v>
      </c>
    </row>
    <row r="5" spans="2:7" x14ac:dyDescent="0.25">
      <c r="B5" s="13" t="s">
        <v>298</v>
      </c>
      <c r="C5" s="13" t="s">
        <v>203</v>
      </c>
      <c r="D5" s="44" t="s">
        <v>90</v>
      </c>
      <c r="F5" s="13" t="s">
        <v>25</v>
      </c>
      <c r="G5" s="44" t="s">
        <v>90</v>
      </c>
    </row>
    <row r="6" spans="2:7" x14ac:dyDescent="0.25">
      <c r="B6" s="13" t="s">
        <v>299</v>
      </c>
      <c r="C6" s="13" t="s">
        <v>204</v>
      </c>
      <c r="D6" s="44" t="s">
        <v>323</v>
      </c>
      <c r="F6" s="13" t="s">
        <v>26</v>
      </c>
      <c r="G6" s="44" t="s">
        <v>323</v>
      </c>
    </row>
    <row r="7" spans="2:7" x14ac:dyDescent="0.25">
      <c r="B7" s="13" t="s">
        <v>300</v>
      </c>
      <c r="C7" s="13" t="s">
        <v>205</v>
      </c>
      <c r="D7" s="44" t="s">
        <v>324</v>
      </c>
      <c r="F7" s="13" t="s">
        <v>27</v>
      </c>
      <c r="G7" s="44" t="s">
        <v>324</v>
      </c>
    </row>
    <row r="8" spans="2:7" x14ac:dyDescent="0.25">
      <c r="B8" s="13" t="s">
        <v>380</v>
      </c>
      <c r="C8" s="13" t="s">
        <v>206</v>
      </c>
      <c r="D8" s="44" t="s">
        <v>99</v>
      </c>
      <c r="F8" s="13" t="s">
        <v>28</v>
      </c>
      <c r="G8" s="44" t="s">
        <v>99</v>
      </c>
    </row>
    <row r="9" spans="2:7" x14ac:dyDescent="0.25">
      <c r="B9" s="13" t="s">
        <v>301</v>
      </c>
      <c r="C9" s="13" t="s">
        <v>207</v>
      </c>
      <c r="D9" s="44" t="s">
        <v>326</v>
      </c>
      <c r="F9" s="13" t="s">
        <v>28</v>
      </c>
      <c r="G9" s="44" t="s">
        <v>326</v>
      </c>
    </row>
    <row r="10" spans="2:7" x14ac:dyDescent="0.25">
      <c r="B10" s="13" t="s">
        <v>302</v>
      </c>
      <c r="C10" s="13" t="s">
        <v>208</v>
      </c>
      <c r="D10" s="44" t="s">
        <v>325</v>
      </c>
      <c r="F10" s="13" t="s">
        <v>3</v>
      </c>
      <c r="G10" s="44" t="s">
        <v>325</v>
      </c>
    </row>
    <row r="11" spans="2:7" x14ac:dyDescent="0.25">
      <c r="B11" s="13" t="s">
        <v>303</v>
      </c>
      <c r="C11" s="13" t="s">
        <v>209</v>
      </c>
      <c r="D11" s="44" t="s">
        <v>327</v>
      </c>
      <c r="F11" s="13" t="s">
        <v>8</v>
      </c>
      <c r="G11" s="44" t="s">
        <v>327</v>
      </c>
    </row>
    <row r="12" spans="2:7" x14ac:dyDescent="0.25">
      <c r="B12" s="13" t="s">
        <v>304</v>
      </c>
      <c r="C12" s="13" t="s">
        <v>210</v>
      </c>
      <c r="D12" s="44" t="s">
        <v>328</v>
      </c>
      <c r="F12" s="13" t="s">
        <v>4</v>
      </c>
      <c r="G12" s="44" t="s">
        <v>328</v>
      </c>
    </row>
    <row r="13" spans="2:7" x14ac:dyDescent="0.25">
      <c r="B13" s="13" t="s">
        <v>321</v>
      </c>
      <c r="C13" s="13" t="s">
        <v>211</v>
      </c>
      <c r="D13" s="44" t="s">
        <v>329</v>
      </c>
      <c r="F13" s="13" t="s">
        <v>5</v>
      </c>
      <c r="G13" s="44" t="s">
        <v>329</v>
      </c>
    </row>
    <row r="14" spans="2:7" x14ac:dyDescent="0.25">
      <c r="B14" s="13" t="s">
        <v>305</v>
      </c>
      <c r="C14" s="13" t="s">
        <v>212</v>
      </c>
      <c r="D14" s="44" t="s">
        <v>118</v>
      </c>
      <c r="F14" s="13" t="s">
        <v>6</v>
      </c>
      <c r="G14" s="44" t="s">
        <v>118</v>
      </c>
    </row>
    <row r="15" spans="2:7" x14ac:dyDescent="0.25">
      <c r="B15" s="13" t="s">
        <v>306</v>
      </c>
      <c r="C15" s="13" t="s">
        <v>213</v>
      </c>
      <c r="D15" s="44" t="s">
        <v>119</v>
      </c>
      <c r="F15" s="13" t="s">
        <v>31</v>
      </c>
      <c r="G15" s="44" t="s">
        <v>119</v>
      </c>
    </row>
    <row r="16" spans="2:7" x14ac:dyDescent="0.25">
      <c r="B16" s="13" t="s">
        <v>307</v>
      </c>
      <c r="C16" s="13" t="s">
        <v>214</v>
      </c>
      <c r="D16" s="44" t="s">
        <v>330</v>
      </c>
      <c r="F16" s="13" t="s">
        <v>32</v>
      </c>
      <c r="G16" s="44" t="s">
        <v>330</v>
      </c>
    </row>
    <row r="17" spans="2:7" x14ac:dyDescent="0.25">
      <c r="B17" s="13" t="s">
        <v>308</v>
      </c>
      <c r="C17" s="13" t="s">
        <v>215</v>
      </c>
      <c r="D17" s="44" t="s">
        <v>331</v>
      </c>
      <c r="F17" s="13" t="s">
        <v>28</v>
      </c>
      <c r="G17" s="44" t="s">
        <v>331</v>
      </c>
    </row>
    <row r="18" spans="2:7" x14ac:dyDescent="0.25">
      <c r="B18" s="13" t="s">
        <v>309</v>
      </c>
      <c r="C18" s="13" t="s">
        <v>216</v>
      </c>
      <c r="D18" s="44" t="s">
        <v>332</v>
      </c>
      <c r="F18" s="13" t="s">
        <v>33</v>
      </c>
      <c r="G18" s="44" t="s">
        <v>332</v>
      </c>
    </row>
    <row r="19" spans="2:7" x14ac:dyDescent="0.25">
      <c r="B19" s="13" t="s">
        <v>310</v>
      </c>
      <c r="C19" s="13" t="s">
        <v>217</v>
      </c>
      <c r="D19" s="44" t="s">
        <v>127</v>
      </c>
      <c r="F19" s="14" t="s">
        <v>4</v>
      </c>
      <c r="G19" s="45" t="s">
        <v>127</v>
      </c>
    </row>
    <row r="20" spans="2:7" x14ac:dyDescent="0.25">
      <c r="B20" s="13" t="s">
        <v>311</v>
      </c>
      <c r="C20" s="13" t="s">
        <v>218</v>
      </c>
      <c r="D20" s="44" t="s">
        <v>128</v>
      </c>
    </row>
    <row r="21" spans="2:7" x14ac:dyDescent="0.25">
      <c r="B21" s="13" t="s">
        <v>312</v>
      </c>
      <c r="C21" s="13" t="s">
        <v>219</v>
      </c>
      <c r="D21" s="44" t="s">
        <v>333</v>
      </c>
    </row>
    <row r="22" spans="2:7" x14ac:dyDescent="0.25">
      <c r="B22" s="13" t="s">
        <v>313</v>
      </c>
      <c r="C22" s="13" t="s">
        <v>220</v>
      </c>
      <c r="D22" s="44" t="s">
        <v>334</v>
      </c>
    </row>
    <row r="23" spans="2:7" x14ac:dyDescent="0.25">
      <c r="B23" s="13" t="s">
        <v>314</v>
      </c>
      <c r="C23" s="13" t="s">
        <v>221</v>
      </c>
      <c r="D23" s="44" t="s">
        <v>335</v>
      </c>
    </row>
    <row r="24" spans="2:7" x14ac:dyDescent="0.25">
      <c r="B24" s="13" t="s">
        <v>315</v>
      </c>
      <c r="C24" s="13" t="s">
        <v>222</v>
      </c>
      <c r="D24" s="44" t="s">
        <v>336</v>
      </c>
    </row>
    <row r="25" spans="2:7" x14ac:dyDescent="0.25">
      <c r="B25" s="13" t="s">
        <v>316</v>
      </c>
      <c r="C25" s="13" t="s">
        <v>223</v>
      </c>
      <c r="D25" s="44" t="s">
        <v>337</v>
      </c>
    </row>
    <row r="26" spans="2:7" x14ac:dyDescent="0.25">
      <c r="B26" s="13" t="s">
        <v>317</v>
      </c>
      <c r="C26" s="13" t="s">
        <v>224</v>
      </c>
      <c r="D26" s="44" t="s">
        <v>338</v>
      </c>
    </row>
    <row r="27" spans="2:7" x14ac:dyDescent="0.25">
      <c r="B27" s="13" t="s">
        <v>318</v>
      </c>
      <c r="C27" s="13" t="s">
        <v>225</v>
      </c>
      <c r="D27" s="44" t="s">
        <v>339</v>
      </c>
    </row>
    <row r="28" spans="2:7" x14ac:dyDescent="0.25">
      <c r="B28" s="13" t="s">
        <v>319</v>
      </c>
      <c r="C28" s="13" t="s">
        <v>226</v>
      </c>
      <c r="D28" s="44" t="s">
        <v>340</v>
      </c>
    </row>
    <row r="29" spans="2:7" x14ac:dyDescent="0.25">
      <c r="B29" s="14" t="s">
        <v>320</v>
      </c>
      <c r="C29" s="14" t="s">
        <v>227</v>
      </c>
      <c r="D29" s="45" t="s">
        <v>341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8"/>
  <sheetViews>
    <sheetView workbookViewId="0">
      <selection activeCell="C2" sqref="C2"/>
    </sheetView>
  </sheetViews>
  <sheetFormatPr defaultRowHeight="15" x14ac:dyDescent="0.25"/>
  <cols>
    <col min="1" max="1" width="5.28515625" customWidth="1"/>
    <col min="2" max="2" width="25" bestFit="1" customWidth="1"/>
    <col min="3" max="3" width="108.7109375" bestFit="1" customWidth="1"/>
    <col min="4" max="4" width="25.7109375" customWidth="1"/>
    <col min="5" max="5" width="9.7109375" customWidth="1"/>
  </cols>
  <sheetData>
    <row r="1" spans="1:5" ht="30" x14ac:dyDescent="0.25">
      <c r="A1" s="5" t="s">
        <v>39</v>
      </c>
      <c r="B1" s="5" t="s">
        <v>40</v>
      </c>
      <c r="C1" s="5" t="s">
        <v>41</v>
      </c>
      <c r="D1" s="48" t="s">
        <v>355</v>
      </c>
      <c r="E1" s="48"/>
    </row>
    <row r="2" spans="1:5" x14ac:dyDescent="0.25">
      <c r="A2" s="6">
        <v>1</v>
      </c>
      <c r="B2" s="7" t="s">
        <v>23</v>
      </c>
      <c r="C2" s="6" t="s">
        <v>42</v>
      </c>
      <c r="D2" t="s">
        <v>342</v>
      </c>
    </row>
    <row r="3" spans="1:5" x14ac:dyDescent="0.25">
      <c r="A3" s="6">
        <v>2</v>
      </c>
      <c r="B3" s="7" t="s">
        <v>24</v>
      </c>
      <c r="C3" s="6" t="s">
        <v>43</v>
      </c>
      <c r="D3" t="s">
        <v>342</v>
      </c>
    </row>
    <row r="4" spans="1:5" x14ac:dyDescent="0.25">
      <c r="A4" s="6">
        <v>3</v>
      </c>
      <c r="B4" s="7" t="s">
        <v>25</v>
      </c>
      <c r="C4" s="6" t="s">
        <v>44</v>
      </c>
      <c r="D4" t="s">
        <v>342</v>
      </c>
    </row>
    <row r="5" spans="1:5" x14ac:dyDescent="0.25">
      <c r="A5" s="6">
        <v>4</v>
      </c>
      <c r="B5" s="7" t="s">
        <v>26</v>
      </c>
      <c r="C5" s="6" t="s">
        <v>45</v>
      </c>
      <c r="D5" t="s">
        <v>342</v>
      </c>
    </row>
    <row r="6" spans="1:5" x14ac:dyDescent="0.25">
      <c r="A6" s="6">
        <v>5</v>
      </c>
      <c r="B6" s="7" t="s">
        <v>27</v>
      </c>
      <c r="C6" s="6" t="s">
        <v>27</v>
      </c>
      <c r="D6" t="s">
        <v>342</v>
      </c>
    </row>
    <row r="7" spans="1:5" x14ac:dyDescent="0.25">
      <c r="A7" s="6">
        <v>6</v>
      </c>
      <c r="B7" s="7" t="s">
        <v>28</v>
      </c>
      <c r="C7" s="6" t="s">
        <v>46</v>
      </c>
      <c r="D7" t="s">
        <v>343</v>
      </c>
    </row>
    <row r="8" spans="1:5" x14ac:dyDescent="0.25">
      <c r="A8" s="6">
        <v>7</v>
      </c>
      <c r="B8" s="7" t="s">
        <v>28</v>
      </c>
      <c r="C8" s="6" t="s">
        <v>47</v>
      </c>
      <c r="D8" t="s">
        <v>343</v>
      </c>
    </row>
    <row r="9" spans="1:5" x14ac:dyDescent="0.25">
      <c r="A9" s="6">
        <v>8</v>
      </c>
      <c r="B9" s="7" t="s">
        <v>3</v>
      </c>
      <c r="C9" s="6" t="s">
        <v>48</v>
      </c>
      <c r="D9" t="s">
        <v>344</v>
      </c>
    </row>
    <row r="10" spans="1:5" x14ac:dyDescent="0.25">
      <c r="A10" s="6">
        <v>9</v>
      </c>
      <c r="B10" s="7" t="s">
        <v>8</v>
      </c>
      <c r="C10" s="6" t="s">
        <v>49</v>
      </c>
      <c r="D10" t="s">
        <v>344</v>
      </c>
      <c r="E10" s="6"/>
    </row>
    <row r="11" spans="1:5" x14ac:dyDescent="0.25">
      <c r="A11" s="6">
        <v>10</v>
      </c>
      <c r="B11" s="7" t="s">
        <v>4</v>
      </c>
      <c r="C11" s="6" t="s">
        <v>50</v>
      </c>
      <c r="D11" t="s">
        <v>342</v>
      </c>
    </row>
    <row r="12" spans="1:5" x14ac:dyDescent="0.25">
      <c r="A12" s="6">
        <v>11</v>
      </c>
      <c r="B12" s="7" t="s">
        <v>5</v>
      </c>
      <c r="C12" s="6" t="s">
        <v>51</v>
      </c>
      <c r="D12" t="s">
        <v>342</v>
      </c>
      <c r="E12" s="6"/>
    </row>
    <row r="13" spans="1:5" x14ac:dyDescent="0.25">
      <c r="A13" s="6">
        <v>12</v>
      </c>
      <c r="B13" s="6" t="s">
        <v>6</v>
      </c>
      <c r="C13" s="6" t="s">
        <v>52</v>
      </c>
      <c r="D13" t="s">
        <v>342</v>
      </c>
      <c r="E13" s="6"/>
    </row>
    <row r="14" spans="1:5" x14ac:dyDescent="0.25">
      <c r="A14" s="6">
        <v>13</v>
      </c>
      <c r="B14" s="7" t="s">
        <v>31</v>
      </c>
      <c r="C14" s="6" t="s">
        <v>53</v>
      </c>
      <c r="D14" t="s">
        <v>342</v>
      </c>
    </row>
    <row r="15" spans="1:5" x14ac:dyDescent="0.25">
      <c r="A15" s="6">
        <v>14</v>
      </c>
      <c r="B15" s="7" t="s">
        <v>32</v>
      </c>
      <c r="C15" s="6" t="s">
        <v>54</v>
      </c>
      <c r="D15" t="s">
        <v>344</v>
      </c>
    </row>
    <row r="16" spans="1:5" x14ac:dyDescent="0.25">
      <c r="A16" s="6">
        <v>15</v>
      </c>
      <c r="B16" s="7" t="s">
        <v>28</v>
      </c>
      <c r="C16" s="6" t="s">
        <v>55</v>
      </c>
      <c r="D16" t="s">
        <v>343</v>
      </c>
    </row>
    <row r="17" spans="1:5" x14ac:dyDescent="0.25">
      <c r="A17" s="6">
        <v>16</v>
      </c>
      <c r="B17" s="7" t="s">
        <v>33</v>
      </c>
      <c r="C17" s="6" t="s">
        <v>33</v>
      </c>
      <c r="D17" t="s">
        <v>356</v>
      </c>
      <c r="E17" s="6"/>
    </row>
    <row r="18" spans="1:5" x14ac:dyDescent="0.25">
      <c r="A18" s="6">
        <v>17</v>
      </c>
      <c r="B18" s="7" t="s">
        <v>4</v>
      </c>
      <c r="C18" s="6" t="s">
        <v>56</v>
      </c>
      <c r="D18" t="s">
        <v>342</v>
      </c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workbookViewId="0">
      <selection activeCell="E17" sqref="E17"/>
    </sheetView>
  </sheetViews>
  <sheetFormatPr defaultRowHeight="15" x14ac:dyDescent="0.25"/>
  <cols>
    <col min="2" max="2" width="25" bestFit="1" customWidth="1"/>
    <col min="3" max="3" width="108.7109375" bestFit="1" customWidth="1"/>
  </cols>
  <sheetData>
    <row r="1" spans="1:3" x14ac:dyDescent="0.25">
      <c r="A1" s="3" t="s">
        <v>39</v>
      </c>
      <c r="B1" s="3" t="s">
        <v>40</v>
      </c>
      <c r="C1" s="3" t="s">
        <v>41</v>
      </c>
    </row>
    <row r="2" spans="1:3" x14ac:dyDescent="0.25">
      <c r="A2">
        <v>1</v>
      </c>
      <c r="B2" t="s">
        <v>2</v>
      </c>
      <c r="C2" t="s">
        <v>57</v>
      </c>
    </row>
    <row r="3" spans="1:3" x14ac:dyDescent="0.25">
      <c r="A3">
        <v>2</v>
      </c>
      <c r="B3" t="s">
        <v>7</v>
      </c>
      <c r="C3" t="s">
        <v>7</v>
      </c>
    </row>
    <row r="4" spans="1:3" x14ac:dyDescent="0.25">
      <c r="A4">
        <v>3</v>
      </c>
      <c r="B4" t="s">
        <v>9</v>
      </c>
      <c r="C4" t="s">
        <v>9</v>
      </c>
    </row>
    <row r="5" spans="1:3" x14ac:dyDescent="0.25">
      <c r="A5">
        <v>4</v>
      </c>
      <c r="B5" t="s">
        <v>10</v>
      </c>
      <c r="C5" t="s">
        <v>10</v>
      </c>
    </row>
    <row r="6" spans="1:3" x14ac:dyDescent="0.25">
      <c r="A6">
        <v>5</v>
      </c>
      <c r="B6" t="s">
        <v>11</v>
      </c>
      <c r="C6" t="s">
        <v>11</v>
      </c>
    </row>
    <row r="7" spans="1:3" x14ac:dyDescent="0.25">
      <c r="A7">
        <v>6</v>
      </c>
      <c r="B7" t="s">
        <v>12</v>
      </c>
      <c r="C7" t="s">
        <v>12</v>
      </c>
    </row>
    <row r="8" spans="1:3" x14ac:dyDescent="0.25">
      <c r="A8">
        <v>7</v>
      </c>
      <c r="B8" t="s">
        <v>13</v>
      </c>
      <c r="C8" t="s">
        <v>13</v>
      </c>
    </row>
    <row r="9" spans="1:3" x14ac:dyDescent="0.25">
      <c r="A9">
        <v>8</v>
      </c>
      <c r="B9" t="s">
        <v>14</v>
      </c>
      <c r="C9" t="s">
        <v>14</v>
      </c>
    </row>
    <row r="10" spans="1:3" x14ac:dyDescent="0.25">
      <c r="A10">
        <v>9</v>
      </c>
      <c r="B10" t="s">
        <v>15</v>
      </c>
      <c r="C10" t="s">
        <v>15</v>
      </c>
    </row>
    <row r="11" spans="1:3" x14ac:dyDescent="0.25">
      <c r="A11">
        <v>10</v>
      </c>
      <c r="B11" t="s">
        <v>16</v>
      </c>
      <c r="C11" t="s">
        <v>16</v>
      </c>
    </row>
    <row r="12" spans="1:3" x14ac:dyDescent="0.25">
      <c r="A12">
        <v>11</v>
      </c>
      <c r="B12" t="s">
        <v>17</v>
      </c>
      <c r="C12" t="s">
        <v>17</v>
      </c>
    </row>
    <row r="13" spans="1:3" x14ac:dyDescent="0.25">
      <c r="A13">
        <v>12</v>
      </c>
      <c r="B13" t="s">
        <v>18</v>
      </c>
      <c r="C13" t="s">
        <v>18</v>
      </c>
    </row>
    <row r="14" spans="1:3" x14ac:dyDescent="0.25">
      <c r="A14">
        <v>13</v>
      </c>
      <c r="B14" t="s">
        <v>19</v>
      </c>
      <c r="C14" t="s">
        <v>19</v>
      </c>
    </row>
    <row r="15" spans="1:3" x14ac:dyDescent="0.25">
      <c r="A15">
        <v>14</v>
      </c>
      <c r="B15" t="s">
        <v>20</v>
      </c>
      <c r="C15" t="s">
        <v>20</v>
      </c>
    </row>
    <row r="16" spans="1:3" x14ac:dyDescent="0.25">
      <c r="A16">
        <v>15</v>
      </c>
      <c r="B16" t="s">
        <v>21</v>
      </c>
      <c r="C16" t="s">
        <v>21</v>
      </c>
    </row>
    <row r="17" spans="1:3" x14ac:dyDescent="0.25">
      <c r="A17">
        <v>16</v>
      </c>
      <c r="B17" t="s">
        <v>22</v>
      </c>
      <c r="C17" t="s">
        <v>58</v>
      </c>
    </row>
    <row r="18" spans="1:3" x14ac:dyDescent="0.25">
      <c r="A18">
        <v>17</v>
      </c>
      <c r="B18" t="s">
        <v>29</v>
      </c>
      <c r="C18" t="s">
        <v>59</v>
      </c>
    </row>
    <row r="19" spans="1:3" x14ac:dyDescent="0.25">
      <c r="A19">
        <v>18</v>
      </c>
      <c r="B19" t="s">
        <v>30</v>
      </c>
      <c r="C19" t="s">
        <v>30</v>
      </c>
    </row>
    <row r="20" spans="1:3" x14ac:dyDescent="0.25">
      <c r="A20">
        <v>19</v>
      </c>
      <c r="B20" t="s">
        <v>34</v>
      </c>
      <c r="C20" t="s">
        <v>34</v>
      </c>
    </row>
    <row r="21" spans="1:3" x14ac:dyDescent="0.25">
      <c r="A21">
        <v>20</v>
      </c>
      <c r="B21" t="s">
        <v>35</v>
      </c>
      <c r="C21" t="s">
        <v>35</v>
      </c>
    </row>
    <row r="22" spans="1:3" x14ac:dyDescent="0.25">
      <c r="A22">
        <v>21</v>
      </c>
      <c r="B22" t="s">
        <v>36</v>
      </c>
      <c r="C22" t="s">
        <v>60</v>
      </c>
    </row>
    <row r="23" spans="1:3" x14ac:dyDescent="0.25">
      <c r="A23">
        <v>22</v>
      </c>
      <c r="B23" t="s">
        <v>37</v>
      </c>
      <c r="C23" t="s">
        <v>61</v>
      </c>
    </row>
    <row r="24" spans="1:3" x14ac:dyDescent="0.25">
      <c r="A24">
        <v>23</v>
      </c>
      <c r="B24" t="s">
        <v>62</v>
      </c>
      <c r="C24" t="s">
        <v>63</v>
      </c>
    </row>
    <row r="25" spans="1:3" x14ac:dyDescent="0.25">
      <c r="A25">
        <v>24</v>
      </c>
      <c r="B25" t="s">
        <v>38</v>
      </c>
      <c r="C25" t="s">
        <v>38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106"/>
  <sheetViews>
    <sheetView workbookViewId="0">
      <selection activeCell="C5" sqref="C5"/>
    </sheetView>
  </sheetViews>
  <sheetFormatPr defaultRowHeight="15" x14ac:dyDescent="0.25"/>
  <cols>
    <col min="1" max="1" width="14.28515625" customWidth="1"/>
    <col min="2" max="2" width="11.7109375" customWidth="1"/>
    <col min="3" max="3" width="13.7109375" customWidth="1"/>
    <col min="4" max="4" width="12.7109375" customWidth="1"/>
    <col min="5" max="5" width="13.28515625" customWidth="1"/>
    <col min="6" max="6" width="11.7109375" customWidth="1"/>
  </cols>
  <sheetData>
    <row r="1" spans="1:3" x14ac:dyDescent="0.25">
      <c r="A1" s="3" t="s">
        <v>39</v>
      </c>
      <c r="B1" s="3" t="s">
        <v>345</v>
      </c>
      <c r="C1" s="3" t="s">
        <v>381</v>
      </c>
    </row>
    <row r="2" spans="1:3" hidden="1" x14ac:dyDescent="0.25">
      <c r="A2">
        <v>1</v>
      </c>
      <c r="B2">
        <v>1</v>
      </c>
      <c r="C2">
        <v>8</v>
      </c>
    </row>
    <row r="3" spans="1:3" hidden="1" x14ac:dyDescent="0.25">
      <c r="A3">
        <v>2</v>
      </c>
      <c r="B3">
        <v>1</v>
      </c>
      <c r="C3">
        <v>10</v>
      </c>
    </row>
    <row r="4" spans="1:3" hidden="1" x14ac:dyDescent="0.25">
      <c r="A4">
        <v>3</v>
      </c>
      <c r="B4">
        <v>1</v>
      </c>
      <c r="C4">
        <v>11</v>
      </c>
    </row>
    <row r="5" spans="1:3" x14ac:dyDescent="0.25">
      <c r="A5">
        <v>4</v>
      </c>
      <c r="B5">
        <v>1</v>
      </c>
      <c r="C5">
        <v>12</v>
      </c>
    </row>
    <row r="6" spans="1:3" hidden="1" x14ac:dyDescent="0.25">
      <c r="A6">
        <v>5</v>
      </c>
      <c r="B6">
        <v>2</v>
      </c>
      <c r="C6">
        <v>8</v>
      </c>
    </row>
    <row r="7" spans="1:3" hidden="1" x14ac:dyDescent="0.25">
      <c r="A7">
        <v>6</v>
      </c>
      <c r="B7">
        <v>2</v>
      </c>
      <c r="C7">
        <v>9</v>
      </c>
    </row>
    <row r="8" spans="1:3" hidden="1" x14ac:dyDescent="0.25">
      <c r="A8">
        <v>7</v>
      </c>
      <c r="B8">
        <v>2</v>
      </c>
      <c r="C8">
        <v>10</v>
      </c>
    </row>
    <row r="9" spans="1:3" hidden="1" x14ac:dyDescent="0.25">
      <c r="A9">
        <v>8</v>
      </c>
      <c r="B9">
        <v>2</v>
      </c>
      <c r="C9">
        <v>11</v>
      </c>
    </row>
    <row r="10" spans="1:3" x14ac:dyDescent="0.25">
      <c r="A10">
        <v>9</v>
      </c>
      <c r="B10">
        <v>2</v>
      </c>
      <c r="C10">
        <v>12</v>
      </c>
    </row>
    <row r="11" spans="1:3" hidden="1" x14ac:dyDescent="0.25">
      <c r="A11">
        <v>10</v>
      </c>
      <c r="B11">
        <v>3</v>
      </c>
      <c r="C11">
        <v>8</v>
      </c>
    </row>
    <row r="12" spans="1:3" hidden="1" x14ac:dyDescent="0.25">
      <c r="A12">
        <v>11</v>
      </c>
      <c r="B12">
        <v>3</v>
      </c>
      <c r="C12">
        <v>9</v>
      </c>
    </row>
    <row r="13" spans="1:3" hidden="1" x14ac:dyDescent="0.25">
      <c r="A13">
        <v>12</v>
      </c>
      <c r="B13">
        <v>3</v>
      </c>
      <c r="C13">
        <v>10</v>
      </c>
    </row>
    <row r="14" spans="1:3" hidden="1" x14ac:dyDescent="0.25">
      <c r="A14">
        <v>13</v>
      </c>
      <c r="B14">
        <v>3</v>
      </c>
      <c r="C14">
        <v>11</v>
      </c>
    </row>
    <row r="15" spans="1:3" x14ac:dyDescent="0.25">
      <c r="A15">
        <v>14</v>
      </c>
      <c r="B15">
        <v>3</v>
      </c>
      <c r="C15">
        <v>12</v>
      </c>
    </row>
    <row r="16" spans="1:3" hidden="1" x14ac:dyDescent="0.25">
      <c r="A16">
        <v>15</v>
      </c>
      <c r="B16">
        <v>4</v>
      </c>
      <c r="C16">
        <v>8</v>
      </c>
    </row>
    <row r="17" spans="1:3" hidden="1" x14ac:dyDescent="0.25">
      <c r="A17">
        <v>16</v>
      </c>
      <c r="B17">
        <v>4</v>
      </c>
      <c r="C17">
        <v>9</v>
      </c>
    </row>
    <row r="18" spans="1:3" hidden="1" x14ac:dyDescent="0.25">
      <c r="A18">
        <v>17</v>
      </c>
      <c r="B18">
        <v>4</v>
      </c>
      <c r="C18">
        <v>10</v>
      </c>
    </row>
    <row r="19" spans="1:3" hidden="1" x14ac:dyDescent="0.25">
      <c r="A19">
        <v>18</v>
      </c>
      <c r="B19">
        <v>4</v>
      </c>
      <c r="C19">
        <v>11</v>
      </c>
    </row>
    <row r="20" spans="1:3" x14ac:dyDescent="0.25">
      <c r="A20">
        <v>19</v>
      </c>
      <c r="B20">
        <v>4</v>
      </c>
      <c r="C20">
        <v>12</v>
      </c>
    </row>
    <row r="21" spans="1:3" hidden="1" x14ac:dyDescent="0.25">
      <c r="A21">
        <v>20</v>
      </c>
      <c r="B21">
        <v>5</v>
      </c>
      <c r="C21">
        <v>8</v>
      </c>
    </row>
    <row r="22" spans="1:3" hidden="1" x14ac:dyDescent="0.25">
      <c r="A22">
        <v>21</v>
      </c>
      <c r="B22">
        <v>5</v>
      </c>
      <c r="C22">
        <v>9</v>
      </c>
    </row>
    <row r="23" spans="1:3" hidden="1" x14ac:dyDescent="0.25">
      <c r="A23">
        <v>22</v>
      </c>
      <c r="B23">
        <v>5</v>
      </c>
      <c r="C23">
        <v>10</v>
      </c>
    </row>
    <row r="24" spans="1:3" hidden="1" x14ac:dyDescent="0.25">
      <c r="A24">
        <v>23</v>
      </c>
      <c r="B24">
        <v>5</v>
      </c>
      <c r="C24">
        <v>11</v>
      </c>
    </row>
    <row r="25" spans="1:3" x14ac:dyDescent="0.25">
      <c r="A25">
        <v>24</v>
      </c>
      <c r="B25">
        <v>5</v>
      </c>
      <c r="C25">
        <v>12</v>
      </c>
    </row>
    <row r="26" spans="1:3" hidden="1" x14ac:dyDescent="0.25">
      <c r="A26">
        <v>25</v>
      </c>
      <c r="B26">
        <v>6</v>
      </c>
      <c r="C26">
        <v>8</v>
      </c>
    </row>
    <row r="27" spans="1:3" hidden="1" x14ac:dyDescent="0.25">
      <c r="A27">
        <v>26</v>
      </c>
      <c r="B27">
        <v>6</v>
      </c>
      <c r="C27">
        <v>9</v>
      </c>
    </row>
    <row r="28" spans="1:3" hidden="1" x14ac:dyDescent="0.25">
      <c r="A28">
        <v>27</v>
      </c>
      <c r="B28">
        <v>6</v>
      </c>
      <c r="C28">
        <v>10</v>
      </c>
    </row>
    <row r="29" spans="1:3" hidden="1" x14ac:dyDescent="0.25">
      <c r="A29">
        <v>28</v>
      </c>
      <c r="B29">
        <v>6</v>
      </c>
      <c r="C29">
        <v>11</v>
      </c>
    </row>
    <row r="30" spans="1:3" x14ac:dyDescent="0.25">
      <c r="A30">
        <v>29</v>
      </c>
      <c r="B30">
        <v>6</v>
      </c>
      <c r="C30">
        <v>12</v>
      </c>
    </row>
    <row r="31" spans="1:3" hidden="1" x14ac:dyDescent="0.25">
      <c r="A31">
        <v>30</v>
      </c>
      <c r="B31">
        <v>7</v>
      </c>
      <c r="C31">
        <v>8</v>
      </c>
    </row>
    <row r="32" spans="1:3" hidden="1" x14ac:dyDescent="0.25">
      <c r="A32">
        <v>31</v>
      </c>
      <c r="B32">
        <v>7</v>
      </c>
      <c r="C32">
        <v>10</v>
      </c>
    </row>
    <row r="33" spans="1:3" hidden="1" x14ac:dyDescent="0.25">
      <c r="A33">
        <v>32</v>
      </c>
      <c r="B33">
        <v>7</v>
      </c>
      <c r="C33">
        <v>11</v>
      </c>
    </row>
    <row r="34" spans="1:3" x14ac:dyDescent="0.25">
      <c r="A34">
        <v>33</v>
      </c>
      <c r="B34">
        <v>7</v>
      </c>
      <c r="C34">
        <v>12</v>
      </c>
    </row>
    <row r="35" spans="1:3" hidden="1" x14ac:dyDescent="0.25">
      <c r="A35">
        <v>34</v>
      </c>
      <c r="B35">
        <v>8</v>
      </c>
      <c r="C35">
        <v>8</v>
      </c>
    </row>
    <row r="36" spans="1:3" hidden="1" x14ac:dyDescent="0.25">
      <c r="A36">
        <v>35</v>
      </c>
      <c r="B36">
        <v>8</v>
      </c>
      <c r="C36">
        <v>10</v>
      </c>
    </row>
    <row r="37" spans="1:3" hidden="1" x14ac:dyDescent="0.25">
      <c r="A37">
        <v>36</v>
      </c>
      <c r="B37">
        <v>8</v>
      </c>
      <c r="C37">
        <v>11</v>
      </c>
    </row>
    <row r="38" spans="1:3" x14ac:dyDescent="0.25">
      <c r="A38">
        <v>37</v>
      </c>
      <c r="B38">
        <v>8</v>
      </c>
      <c r="C38">
        <v>12</v>
      </c>
    </row>
    <row r="39" spans="1:3" hidden="1" x14ac:dyDescent="0.25">
      <c r="A39">
        <v>38</v>
      </c>
      <c r="B39">
        <v>9</v>
      </c>
      <c r="C39">
        <v>8</v>
      </c>
    </row>
    <row r="40" spans="1:3" hidden="1" x14ac:dyDescent="0.25">
      <c r="A40">
        <v>39</v>
      </c>
      <c r="B40">
        <v>9</v>
      </c>
      <c r="C40">
        <v>10</v>
      </c>
    </row>
    <row r="41" spans="1:3" hidden="1" x14ac:dyDescent="0.25">
      <c r="A41">
        <v>40</v>
      </c>
      <c r="B41">
        <v>9</v>
      </c>
      <c r="C41">
        <v>11</v>
      </c>
    </row>
    <row r="42" spans="1:3" x14ac:dyDescent="0.25">
      <c r="A42">
        <v>41</v>
      </c>
      <c r="B42">
        <v>9</v>
      </c>
      <c r="C42">
        <v>12</v>
      </c>
    </row>
    <row r="43" spans="1:3" hidden="1" x14ac:dyDescent="0.25">
      <c r="A43">
        <v>42</v>
      </c>
      <c r="B43">
        <v>10</v>
      </c>
      <c r="C43">
        <v>8</v>
      </c>
    </row>
    <row r="44" spans="1:3" hidden="1" x14ac:dyDescent="0.25">
      <c r="A44">
        <v>43</v>
      </c>
      <c r="B44">
        <v>10</v>
      </c>
      <c r="C44">
        <v>10</v>
      </c>
    </row>
    <row r="45" spans="1:3" hidden="1" x14ac:dyDescent="0.25">
      <c r="A45">
        <v>44</v>
      </c>
      <c r="B45">
        <v>10</v>
      </c>
      <c r="C45">
        <v>11</v>
      </c>
    </row>
    <row r="46" spans="1:3" x14ac:dyDescent="0.25">
      <c r="A46">
        <v>45</v>
      </c>
      <c r="B46">
        <v>10</v>
      </c>
      <c r="C46">
        <v>12</v>
      </c>
    </row>
    <row r="47" spans="1:3" hidden="1" x14ac:dyDescent="0.25">
      <c r="A47">
        <v>46</v>
      </c>
      <c r="B47">
        <v>11</v>
      </c>
      <c r="C47">
        <v>8</v>
      </c>
    </row>
    <row r="48" spans="1:3" hidden="1" x14ac:dyDescent="0.25">
      <c r="A48">
        <v>47</v>
      </c>
      <c r="B48">
        <v>11</v>
      </c>
      <c r="C48">
        <v>10</v>
      </c>
    </row>
    <row r="49" spans="1:3" hidden="1" x14ac:dyDescent="0.25">
      <c r="A49">
        <v>48</v>
      </c>
      <c r="B49">
        <v>11</v>
      </c>
      <c r="C49">
        <v>11</v>
      </c>
    </row>
    <row r="50" spans="1:3" x14ac:dyDescent="0.25">
      <c r="A50">
        <v>49</v>
      </c>
      <c r="B50">
        <v>11</v>
      </c>
      <c r="C50">
        <v>12</v>
      </c>
    </row>
    <row r="51" spans="1:3" hidden="1" x14ac:dyDescent="0.25">
      <c r="A51">
        <v>50</v>
      </c>
      <c r="B51">
        <v>12</v>
      </c>
      <c r="C51">
        <v>8</v>
      </c>
    </row>
    <row r="52" spans="1:3" hidden="1" x14ac:dyDescent="0.25">
      <c r="A52">
        <v>51</v>
      </c>
      <c r="B52">
        <v>12</v>
      </c>
      <c r="C52">
        <v>10</v>
      </c>
    </row>
    <row r="53" spans="1:3" hidden="1" x14ac:dyDescent="0.25">
      <c r="A53">
        <v>52</v>
      </c>
      <c r="B53">
        <v>12</v>
      </c>
      <c r="C53">
        <v>11</v>
      </c>
    </row>
    <row r="54" spans="1:3" x14ac:dyDescent="0.25">
      <c r="A54">
        <v>53</v>
      </c>
      <c r="B54">
        <v>12</v>
      </c>
      <c r="C54">
        <v>12</v>
      </c>
    </row>
    <row r="55" spans="1:3" hidden="1" x14ac:dyDescent="0.25">
      <c r="A55">
        <v>54</v>
      </c>
      <c r="B55">
        <v>13</v>
      </c>
      <c r="C55">
        <v>8</v>
      </c>
    </row>
    <row r="56" spans="1:3" hidden="1" x14ac:dyDescent="0.25">
      <c r="A56">
        <v>55</v>
      </c>
      <c r="B56">
        <v>13</v>
      </c>
      <c r="C56">
        <v>10</v>
      </c>
    </row>
    <row r="57" spans="1:3" hidden="1" x14ac:dyDescent="0.25">
      <c r="A57">
        <v>56</v>
      </c>
      <c r="B57">
        <v>13</v>
      </c>
      <c r="C57">
        <v>11</v>
      </c>
    </row>
    <row r="58" spans="1:3" x14ac:dyDescent="0.25">
      <c r="A58">
        <v>57</v>
      </c>
      <c r="B58">
        <v>13</v>
      </c>
      <c r="C58">
        <v>12</v>
      </c>
    </row>
    <row r="59" spans="1:3" hidden="1" x14ac:dyDescent="0.25">
      <c r="A59">
        <v>58</v>
      </c>
      <c r="B59">
        <v>14</v>
      </c>
      <c r="C59">
        <v>8</v>
      </c>
    </row>
    <row r="60" spans="1:3" hidden="1" x14ac:dyDescent="0.25">
      <c r="A60">
        <v>59</v>
      </c>
      <c r="B60">
        <v>14</v>
      </c>
      <c r="C60">
        <v>10</v>
      </c>
    </row>
    <row r="61" spans="1:3" hidden="1" x14ac:dyDescent="0.25">
      <c r="A61">
        <v>60</v>
      </c>
      <c r="B61">
        <v>14</v>
      </c>
      <c r="C61">
        <v>11</v>
      </c>
    </row>
    <row r="62" spans="1:3" x14ac:dyDescent="0.25">
      <c r="A62">
        <v>61</v>
      </c>
      <c r="B62">
        <v>14</v>
      </c>
      <c r="C62">
        <v>12</v>
      </c>
    </row>
    <row r="63" spans="1:3" hidden="1" x14ac:dyDescent="0.25">
      <c r="A63">
        <v>62</v>
      </c>
      <c r="B63">
        <v>15</v>
      </c>
      <c r="C63">
        <v>8</v>
      </c>
    </row>
    <row r="64" spans="1:3" hidden="1" x14ac:dyDescent="0.25">
      <c r="A64">
        <v>63</v>
      </c>
      <c r="B64">
        <v>15</v>
      </c>
      <c r="C64">
        <v>10</v>
      </c>
    </row>
    <row r="65" spans="1:3" hidden="1" x14ac:dyDescent="0.25">
      <c r="A65">
        <v>64</v>
      </c>
      <c r="B65">
        <v>15</v>
      </c>
      <c r="C65">
        <v>11</v>
      </c>
    </row>
    <row r="66" spans="1:3" x14ac:dyDescent="0.25">
      <c r="A66">
        <v>65</v>
      </c>
      <c r="B66">
        <v>15</v>
      </c>
      <c r="C66">
        <v>12</v>
      </c>
    </row>
    <row r="67" spans="1:3" hidden="1" x14ac:dyDescent="0.25">
      <c r="A67">
        <v>66</v>
      </c>
      <c r="B67">
        <v>16</v>
      </c>
      <c r="C67">
        <v>1</v>
      </c>
    </row>
    <row r="68" spans="1:3" hidden="1" x14ac:dyDescent="0.25">
      <c r="A68">
        <v>67</v>
      </c>
      <c r="B68">
        <v>16</v>
      </c>
      <c r="C68">
        <v>2</v>
      </c>
    </row>
    <row r="69" spans="1:3" hidden="1" x14ac:dyDescent="0.25">
      <c r="A69">
        <v>68</v>
      </c>
      <c r="B69">
        <v>16</v>
      </c>
      <c r="C69">
        <v>3</v>
      </c>
    </row>
    <row r="70" spans="1:3" hidden="1" x14ac:dyDescent="0.25">
      <c r="A70">
        <v>69</v>
      </c>
      <c r="B70">
        <v>16</v>
      </c>
      <c r="C70">
        <v>4</v>
      </c>
    </row>
    <row r="71" spans="1:3" hidden="1" x14ac:dyDescent="0.25">
      <c r="A71">
        <v>70</v>
      </c>
      <c r="B71">
        <v>16</v>
      </c>
      <c r="C71">
        <v>5</v>
      </c>
    </row>
    <row r="72" spans="1:3" hidden="1" x14ac:dyDescent="0.25">
      <c r="A72">
        <v>71</v>
      </c>
      <c r="B72">
        <v>16</v>
      </c>
      <c r="C72">
        <v>7</v>
      </c>
    </row>
    <row r="73" spans="1:3" hidden="1" x14ac:dyDescent="0.25">
      <c r="A73">
        <v>72</v>
      </c>
      <c r="B73">
        <v>16</v>
      </c>
      <c r="C73">
        <v>11</v>
      </c>
    </row>
    <row r="74" spans="1:3" hidden="1" x14ac:dyDescent="0.25">
      <c r="A74">
        <v>73</v>
      </c>
      <c r="B74">
        <v>17</v>
      </c>
      <c r="C74">
        <v>1</v>
      </c>
    </row>
    <row r="75" spans="1:3" hidden="1" x14ac:dyDescent="0.25">
      <c r="A75">
        <v>74</v>
      </c>
      <c r="B75">
        <v>17</v>
      </c>
      <c r="C75">
        <v>2</v>
      </c>
    </row>
    <row r="76" spans="1:3" hidden="1" x14ac:dyDescent="0.25">
      <c r="A76">
        <v>75</v>
      </c>
      <c r="B76">
        <v>17</v>
      </c>
      <c r="C76">
        <v>3</v>
      </c>
    </row>
    <row r="77" spans="1:3" hidden="1" x14ac:dyDescent="0.25">
      <c r="A77">
        <v>76</v>
      </c>
      <c r="B77">
        <v>17</v>
      </c>
      <c r="C77">
        <v>4</v>
      </c>
    </row>
    <row r="78" spans="1:3" hidden="1" x14ac:dyDescent="0.25">
      <c r="A78">
        <v>77</v>
      </c>
      <c r="B78">
        <v>17</v>
      </c>
      <c r="C78">
        <v>5</v>
      </c>
    </row>
    <row r="79" spans="1:3" hidden="1" x14ac:dyDescent="0.25">
      <c r="A79">
        <v>78</v>
      </c>
      <c r="B79">
        <v>17</v>
      </c>
      <c r="C79">
        <v>6</v>
      </c>
    </row>
    <row r="80" spans="1:3" hidden="1" x14ac:dyDescent="0.25">
      <c r="A80">
        <v>79</v>
      </c>
      <c r="B80">
        <v>18</v>
      </c>
      <c r="C80">
        <v>13</v>
      </c>
    </row>
    <row r="81" spans="1:3" hidden="1" x14ac:dyDescent="0.25">
      <c r="A81">
        <v>80</v>
      </c>
      <c r="B81">
        <v>18</v>
      </c>
      <c r="C81">
        <v>14</v>
      </c>
    </row>
    <row r="82" spans="1:3" hidden="1" x14ac:dyDescent="0.25">
      <c r="A82">
        <v>81</v>
      </c>
      <c r="B82">
        <v>18</v>
      </c>
      <c r="C82">
        <v>15</v>
      </c>
    </row>
    <row r="83" spans="1:3" hidden="1" x14ac:dyDescent="0.25">
      <c r="A83">
        <v>82</v>
      </c>
      <c r="B83">
        <v>18</v>
      </c>
      <c r="C83">
        <v>16</v>
      </c>
    </row>
    <row r="84" spans="1:3" hidden="1" x14ac:dyDescent="0.25">
      <c r="A84">
        <v>83</v>
      </c>
      <c r="B84">
        <v>18</v>
      </c>
      <c r="C84">
        <v>17</v>
      </c>
    </row>
    <row r="85" spans="1:3" hidden="1" x14ac:dyDescent="0.25">
      <c r="A85">
        <v>84</v>
      </c>
      <c r="B85">
        <v>19</v>
      </c>
      <c r="C85">
        <v>13</v>
      </c>
    </row>
    <row r="86" spans="1:3" hidden="1" x14ac:dyDescent="0.25">
      <c r="A86">
        <v>85</v>
      </c>
      <c r="B86">
        <v>19</v>
      </c>
      <c r="C86">
        <v>15</v>
      </c>
    </row>
    <row r="87" spans="1:3" hidden="1" x14ac:dyDescent="0.25">
      <c r="A87">
        <v>86</v>
      </c>
      <c r="B87">
        <v>19</v>
      </c>
      <c r="C87">
        <v>16</v>
      </c>
    </row>
    <row r="88" spans="1:3" hidden="1" x14ac:dyDescent="0.25">
      <c r="A88">
        <v>87</v>
      </c>
      <c r="B88">
        <v>19</v>
      </c>
      <c r="C88">
        <v>17</v>
      </c>
    </row>
    <row r="89" spans="1:3" hidden="1" x14ac:dyDescent="0.25">
      <c r="A89">
        <v>88</v>
      </c>
      <c r="B89">
        <v>20</v>
      </c>
      <c r="C89">
        <v>13</v>
      </c>
    </row>
    <row r="90" spans="1:3" hidden="1" x14ac:dyDescent="0.25">
      <c r="A90">
        <v>89</v>
      </c>
      <c r="B90">
        <v>20</v>
      </c>
      <c r="C90">
        <v>15</v>
      </c>
    </row>
    <row r="91" spans="1:3" hidden="1" x14ac:dyDescent="0.25">
      <c r="A91">
        <v>90</v>
      </c>
      <c r="B91">
        <v>20</v>
      </c>
      <c r="C91">
        <v>16</v>
      </c>
    </row>
    <row r="92" spans="1:3" hidden="1" x14ac:dyDescent="0.25">
      <c r="A92">
        <v>91</v>
      </c>
      <c r="B92">
        <v>20</v>
      </c>
      <c r="C92">
        <v>17</v>
      </c>
    </row>
    <row r="93" spans="1:3" hidden="1" x14ac:dyDescent="0.25">
      <c r="A93">
        <v>92</v>
      </c>
      <c r="B93">
        <v>21</v>
      </c>
      <c r="C93">
        <v>13</v>
      </c>
    </row>
    <row r="94" spans="1:3" hidden="1" x14ac:dyDescent="0.25">
      <c r="A94">
        <v>93</v>
      </c>
      <c r="B94">
        <v>21</v>
      </c>
      <c r="C94">
        <v>15</v>
      </c>
    </row>
    <row r="95" spans="1:3" hidden="1" x14ac:dyDescent="0.25">
      <c r="A95">
        <v>94</v>
      </c>
      <c r="B95">
        <v>21</v>
      </c>
      <c r="C95">
        <v>16</v>
      </c>
    </row>
    <row r="96" spans="1:3" hidden="1" x14ac:dyDescent="0.25">
      <c r="A96">
        <v>95</v>
      </c>
      <c r="B96">
        <v>21</v>
      </c>
      <c r="C96">
        <v>17</v>
      </c>
    </row>
    <row r="97" spans="1:3" hidden="1" x14ac:dyDescent="0.25">
      <c r="A97">
        <v>96</v>
      </c>
      <c r="B97">
        <v>22</v>
      </c>
      <c r="C97">
        <v>13</v>
      </c>
    </row>
    <row r="98" spans="1:3" hidden="1" x14ac:dyDescent="0.25">
      <c r="A98">
        <v>97</v>
      </c>
      <c r="B98">
        <v>22</v>
      </c>
      <c r="C98">
        <v>15</v>
      </c>
    </row>
    <row r="99" spans="1:3" hidden="1" x14ac:dyDescent="0.25">
      <c r="A99">
        <v>98</v>
      </c>
      <c r="B99">
        <v>22</v>
      </c>
      <c r="C99">
        <v>16</v>
      </c>
    </row>
    <row r="100" spans="1:3" hidden="1" x14ac:dyDescent="0.25">
      <c r="A100">
        <v>99</v>
      </c>
      <c r="B100">
        <v>22</v>
      </c>
      <c r="C100">
        <v>17</v>
      </c>
    </row>
    <row r="101" spans="1:3" hidden="1" x14ac:dyDescent="0.25">
      <c r="A101">
        <v>100</v>
      </c>
      <c r="B101">
        <v>23</v>
      </c>
      <c r="C101">
        <v>10</v>
      </c>
    </row>
    <row r="102" spans="1:3" hidden="1" x14ac:dyDescent="0.25">
      <c r="A102">
        <v>101</v>
      </c>
      <c r="B102">
        <v>23</v>
      </c>
      <c r="C102">
        <v>11</v>
      </c>
    </row>
    <row r="103" spans="1:3" hidden="1" x14ac:dyDescent="0.25">
      <c r="A103">
        <v>102</v>
      </c>
      <c r="B103">
        <v>24</v>
      </c>
      <c r="C103">
        <v>13</v>
      </c>
    </row>
    <row r="104" spans="1:3" hidden="1" x14ac:dyDescent="0.25">
      <c r="A104">
        <v>103</v>
      </c>
      <c r="B104">
        <v>24</v>
      </c>
      <c r="C104">
        <v>15</v>
      </c>
    </row>
    <row r="105" spans="1:3" hidden="1" x14ac:dyDescent="0.25">
      <c r="A105">
        <v>104</v>
      </c>
      <c r="B105">
        <v>24</v>
      </c>
      <c r="C105">
        <v>16</v>
      </c>
    </row>
    <row r="106" spans="1:3" hidden="1" x14ac:dyDescent="0.25">
      <c r="A106">
        <v>105</v>
      </c>
      <c r="B106">
        <v>24</v>
      </c>
      <c r="C106">
        <v>17</v>
      </c>
    </row>
  </sheetData>
  <autoFilter ref="A1:C106">
    <filterColumn colId="2">
      <filters>
        <filter val="12"/>
      </filters>
    </filterColumn>
  </autoFilter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"/>
  <sheetViews>
    <sheetView workbookViewId="0">
      <selection activeCell="C1" sqref="C1"/>
    </sheetView>
  </sheetViews>
  <sheetFormatPr defaultRowHeight="15" x14ac:dyDescent="0.25"/>
  <cols>
    <col min="1" max="1" width="4.7109375" customWidth="1"/>
    <col min="2" max="2" width="18.5703125" customWidth="1"/>
    <col min="3" max="3" width="25.5703125" customWidth="1"/>
    <col min="7" max="7" width="36.7109375" customWidth="1"/>
    <col min="9" max="9" width="15.28515625" customWidth="1"/>
  </cols>
  <sheetData>
    <row r="1" spans="1:19" x14ac:dyDescent="0.25">
      <c r="A1" s="3" t="s">
        <v>39</v>
      </c>
      <c r="B1" s="3" t="s">
        <v>40</v>
      </c>
      <c r="C1" s="3" t="s">
        <v>41</v>
      </c>
    </row>
    <row r="2" spans="1:19" x14ac:dyDescent="0.25">
      <c r="A2">
        <v>1</v>
      </c>
      <c r="B2" t="s">
        <v>346</v>
      </c>
      <c r="C2" t="s">
        <v>346</v>
      </c>
    </row>
    <row r="3" spans="1:19" x14ac:dyDescent="0.25">
      <c r="A3">
        <v>2</v>
      </c>
      <c r="B3" t="s">
        <v>347</v>
      </c>
      <c r="C3" t="s">
        <v>347</v>
      </c>
    </row>
    <row r="4" spans="1:19" x14ac:dyDescent="0.25">
      <c r="A4">
        <v>3</v>
      </c>
      <c r="B4" t="s">
        <v>348</v>
      </c>
      <c r="C4" t="s">
        <v>348</v>
      </c>
    </row>
    <row r="5" spans="1:19" x14ac:dyDescent="0.25">
      <c r="A5">
        <v>4</v>
      </c>
      <c r="B5" t="s">
        <v>349</v>
      </c>
      <c r="C5" t="s">
        <v>349</v>
      </c>
    </row>
    <row r="6" spans="1:19" x14ac:dyDescent="0.25">
      <c r="A6">
        <v>5</v>
      </c>
      <c r="B6" t="s">
        <v>350</v>
      </c>
      <c r="C6" t="s">
        <v>350</v>
      </c>
    </row>
    <row r="7" spans="1:19" x14ac:dyDescent="0.25">
      <c r="A7">
        <v>6</v>
      </c>
      <c r="B7" t="s">
        <v>351</v>
      </c>
      <c r="C7" t="s">
        <v>352</v>
      </c>
      <c r="H7" s="47"/>
    </row>
    <row r="8" spans="1:19" x14ac:dyDescent="0.25">
      <c r="A8">
        <v>7</v>
      </c>
      <c r="B8" t="s">
        <v>353</v>
      </c>
      <c r="C8" t="s">
        <v>354</v>
      </c>
      <c r="H8" s="3"/>
      <c r="O8" s="3"/>
      <c r="S8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79998168889431442"/>
  </sheetPr>
  <dimension ref="A1:E2"/>
  <sheetViews>
    <sheetView workbookViewId="0">
      <selection activeCell="B2" sqref="B2"/>
    </sheetView>
  </sheetViews>
  <sheetFormatPr defaultColWidth="30.7109375" defaultRowHeight="15" x14ac:dyDescent="0.25"/>
  <cols>
    <col min="1" max="1" width="30.7109375" style="1" customWidth="1"/>
    <col min="2" max="16384" width="30.7109375" style="1"/>
  </cols>
  <sheetData>
    <row r="1" spans="1:5" s="2" customFormat="1" x14ac:dyDescent="0.25">
      <c r="A1" s="2" t="s">
        <v>0</v>
      </c>
      <c r="B1" s="2" t="s">
        <v>1</v>
      </c>
      <c r="C1" s="2">
        <v>2020</v>
      </c>
      <c r="D1" s="2">
        <v>2025</v>
      </c>
      <c r="E1" s="2">
        <v>2030</v>
      </c>
    </row>
    <row r="2" spans="1:5" x14ac:dyDescent="0.25">
      <c r="A2" s="1" t="s">
        <v>2</v>
      </c>
      <c r="B2" s="1" t="s">
        <v>3</v>
      </c>
      <c r="C2" s="1">
        <v>0</v>
      </c>
      <c r="D2" s="1">
        <v>0</v>
      </c>
      <c r="E2" s="1">
        <v>0</v>
      </c>
    </row>
  </sheetData>
  <sheetProtection password="C4B8" sheet="1" objects="1" scenarios="1"/>
  <dataValidations count="4">
    <dataValidation type="custom" allowBlank="1" showInputMessage="1" showErrorMessage="1" sqref="A1">
      <formula1>EXACT(A1, "Subsector")</formula1>
    </dataValidation>
    <dataValidation type="custom" allowBlank="1" showInputMessage="1" showErrorMessage="1" sqref="B1">
      <formula1>EXACT(B1, "Improvement")</formula1>
    </dataValidation>
    <dataValidation type="whole" allowBlank="1" showInputMessage="1" showErrorMessage="1" promptTitle="Enter an year" prompt="between 2000 and 2050" sqref="C1:XFD1">
      <formula1>2000</formula1>
      <formula2>2050</formula2>
    </dataValidation>
    <dataValidation type="decimal" allowBlank="1" showInputMessage="1" showErrorMessage="1" promptTitle="Enter an saving" prompt="between 0 and 10^9" sqref="C2:XFD1048576">
      <formula1>0</formula1>
      <formula2>1000000000</formula2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00000000-000E-0000-0000-000001000000}">
            <xm:f>COUNTIF(
    OFFSET(
      Mappings!$A$1,
      1,
      MATCH(
        A2,
        Mappings!$1:$1,
        0
      )-1,
      COUNTA(
        OFFSET(
          Mappings!$A$1,
          1,
          MATCH(
            A2,
            Mappings!$1:$1,
            0
          )-1,
          1048575
        )
      )
    ),B2)=0</xm:f>
            <x14:dxf>
              <font>
                <b/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B2:B1048576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Mappings!$1:$1</xm:f>
          </x14:formula1>
          <xm:sqref>A2:A1048576</xm:sqref>
        </x14:dataValidation>
        <x14:dataValidation type="list" allowBlank="1" showInputMessage="1" showErrorMessage="1">
          <x14:formula1>
            <xm:f>OFFSET(
      Mappings!$A$1,
      1,
      MATCH(
        A2,
        Mappings!$1:$1,
        0
      )-1,
      COUNTA(
        OFFSET(
          Mappings!$A$1,
          1,
          MATCH(
            A2,
            Mappings!$1:$1,
            0
          )-1,
          1048575
        )
      )
    )</xm:f>
          </x14:formula1>
          <xm:sqref>B2:B1048576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79998168889431442"/>
  </sheetPr>
  <dimension ref="A1:N21"/>
  <sheetViews>
    <sheetView workbookViewId="0">
      <selection activeCell="D5" sqref="D5"/>
    </sheetView>
  </sheetViews>
  <sheetFormatPr defaultRowHeight="15" x14ac:dyDescent="0.25"/>
  <cols>
    <col min="1" max="2" width="33.7109375" customWidth="1"/>
    <col min="3" max="3" width="23.7109375" customWidth="1"/>
    <col min="4" max="8" width="10.7109375" customWidth="1"/>
  </cols>
  <sheetData>
    <row r="1" spans="1:14" x14ac:dyDescent="0.25">
      <c r="A1" s="39"/>
      <c r="B1" s="39"/>
      <c r="C1" s="39"/>
      <c r="D1" s="60" t="s">
        <v>357</v>
      </c>
      <c r="E1" s="60"/>
      <c r="F1" s="60"/>
      <c r="G1" s="60"/>
      <c r="H1" s="60"/>
    </row>
    <row r="2" spans="1:14" x14ac:dyDescent="0.25">
      <c r="A2" s="39" t="s">
        <v>0</v>
      </c>
      <c r="B2" s="39" t="s">
        <v>362</v>
      </c>
      <c r="C2" s="39" t="s">
        <v>295</v>
      </c>
      <c r="D2" s="40">
        <v>2020</v>
      </c>
      <c r="E2" s="40">
        <v>2025</v>
      </c>
      <c r="F2" s="40">
        <v>2030</v>
      </c>
      <c r="G2" s="40">
        <v>2040</v>
      </c>
      <c r="H2" s="40">
        <v>2050</v>
      </c>
    </row>
    <row r="3" spans="1:14" x14ac:dyDescent="0.25">
      <c r="A3" t="s">
        <v>22</v>
      </c>
      <c r="B3" s="1" t="s">
        <v>5</v>
      </c>
      <c r="C3" t="s">
        <v>314</v>
      </c>
      <c r="D3">
        <v>280</v>
      </c>
      <c r="E3">
        <v>455</v>
      </c>
      <c r="F3">
        <v>560</v>
      </c>
      <c r="G3">
        <v>805</v>
      </c>
    </row>
    <row r="5" spans="1:14" x14ac:dyDescent="0.25">
      <c r="A5" t="str">
        <f>A3</f>
        <v>Average tertiary</v>
      </c>
      <c r="B5" s="7" t="str">
        <f>B3</f>
        <v>Process-specific savings</v>
      </c>
      <c r="C5" s="7" t="str">
        <f>C3</f>
        <v>Poland</v>
      </c>
      <c r="D5" s="59">
        <f ca="1">GDP!D3</f>
        <v>132.73506122091666</v>
      </c>
      <c r="E5" s="59">
        <f ca="1">GDP!E3</f>
        <v>215.69447448398958</v>
      </c>
      <c r="F5" s="59">
        <f ca="1">GDP!F3</f>
        <v>265.47012244183333</v>
      </c>
      <c r="G5" s="59">
        <f ca="1">GDP!G3</f>
        <v>381.61330101013544</v>
      </c>
      <c r="H5" s="59">
        <f ca="1">GDP!H3</f>
        <v>0</v>
      </c>
      <c r="J5" s="59">
        <f ca="1">Employment!D3</f>
        <v>4911.8047483335004</v>
      </c>
      <c r="K5" s="59">
        <f ca="1">Employment!E3</f>
        <v>7981.682716041938</v>
      </c>
      <c r="L5" s="59">
        <f ca="1">Employment!F3</f>
        <v>9823.6094966670007</v>
      </c>
      <c r="M5" s="59">
        <f ca="1">Employment!G3</f>
        <v>14121.438651458813</v>
      </c>
      <c r="N5" s="59">
        <f ca="1">Employment!H3</f>
        <v>0</v>
      </c>
    </row>
    <row r="6" spans="1:14" x14ac:dyDescent="0.25">
      <c r="B6" s="7"/>
      <c r="C6" s="7"/>
    </row>
    <row r="7" spans="1:14" x14ac:dyDescent="0.25">
      <c r="B7" s="7"/>
      <c r="C7" s="7"/>
    </row>
    <row r="8" spans="1:14" x14ac:dyDescent="0.25">
      <c r="B8" s="7"/>
      <c r="C8" s="7"/>
    </row>
    <row r="9" spans="1:14" x14ac:dyDescent="0.25">
      <c r="B9" s="7"/>
      <c r="C9" s="7"/>
    </row>
    <row r="10" spans="1:14" x14ac:dyDescent="0.25">
      <c r="B10" s="7"/>
      <c r="C10" s="7"/>
    </row>
    <row r="11" spans="1:14" x14ac:dyDescent="0.25">
      <c r="B11" s="7"/>
      <c r="C11" s="7"/>
    </row>
    <row r="12" spans="1:14" x14ac:dyDescent="0.25">
      <c r="B12" s="7"/>
      <c r="C12" s="7"/>
    </row>
    <row r="13" spans="1:14" x14ac:dyDescent="0.25">
      <c r="B13" s="7"/>
      <c r="C13" s="7"/>
    </row>
    <row r="14" spans="1:14" x14ac:dyDescent="0.25">
      <c r="B14" s="7"/>
      <c r="C14" s="7"/>
    </row>
    <row r="15" spans="1:14" x14ac:dyDescent="0.25">
      <c r="B15" s="7"/>
      <c r="C15" s="7"/>
    </row>
    <row r="16" spans="1:14" x14ac:dyDescent="0.25">
      <c r="B16" s="6"/>
      <c r="C16" s="6"/>
    </row>
    <row r="17" spans="2:3" x14ac:dyDescent="0.25">
      <c r="B17" s="7"/>
      <c r="C17" s="7"/>
    </row>
    <row r="18" spans="2:3" x14ac:dyDescent="0.25">
      <c r="B18" s="7"/>
      <c r="C18" s="7"/>
    </row>
    <row r="19" spans="2:3" x14ac:dyDescent="0.25">
      <c r="B19" s="7"/>
      <c r="C19" s="7"/>
    </row>
    <row r="20" spans="2:3" x14ac:dyDescent="0.25">
      <c r="B20" s="7"/>
      <c r="C20" s="7"/>
    </row>
    <row r="21" spans="2:3" x14ac:dyDescent="0.25">
      <c r="B21" s="7"/>
      <c r="C21" s="7"/>
    </row>
  </sheetData>
  <mergeCells count="1">
    <mergeCell ref="D1:H1"/>
  </mergeCell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5F0218A5-4BB0-451C-8FCB-9933E7171B89}">
            <xm:f>COUNTIF(
    OFFSET(
      Mappings!$A$1,
      1,
      MATCH(
        A3,
        Mappings!$1:$1,
        0
      )-1,
      COUNTA(
        OFFSET(
          Mappings!$A$1,
          1,
          MATCH(
            A3,
            Mappings!$1:$1,
            0
          )-1,
          1048575
        )
      )
    ),B3)=0</xm:f>
            <x14:dxf>
              <font>
                <b/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B3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LM_Mappings!$B$3:$B$29</xm:f>
          </x14:formula1>
          <xm:sqref>C3</xm:sqref>
        </x14:dataValidation>
        <x14:dataValidation type="list" allowBlank="1" showInputMessage="1" showErrorMessage="1">
          <x14:formula1>
            <xm:f>OFFSET(
      Mappings!$A$1,
      1,
      MATCH(
        A3,
        Mappings!$1:$1,
        0
      )-1,
      COUNTA(
        OFFSET(
          Mappings!$A$1,
          1,
          MATCH(
            A3,
            Mappings!$1:$1,
            0
          )-1,
          1048575
        )
      )
    )</xm:f>
          </x14:formula1>
          <xm:sqref>B3</xm:sqref>
        </x14:dataValidation>
        <x14:dataValidation type="list" allowBlank="1" showInputMessage="1" showErrorMessage="1">
          <x14:formula1>
            <xm:f>Mappings!$A$1:$W$1</xm:f>
          </x14:formula1>
          <xm:sqref>A3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"/>
  <sheetViews>
    <sheetView workbookViewId="0">
      <selection activeCell="A8" sqref="A8"/>
    </sheetView>
  </sheetViews>
  <sheetFormatPr defaultColWidth="30.7109375" defaultRowHeight="15" x14ac:dyDescent="0.25"/>
  <cols>
    <col min="1" max="1" width="30.7109375" customWidth="1"/>
  </cols>
  <sheetData>
    <row r="1" spans="1:23" x14ac:dyDescent="0.25">
      <c r="A1" t="s">
        <v>2</v>
      </c>
      <c r="B1" t="s">
        <v>7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  <c r="Q1" t="s">
        <v>29</v>
      </c>
      <c r="R1" t="s">
        <v>30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 x14ac:dyDescent="0.25">
      <c r="A2" t="s">
        <v>3</v>
      </c>
      <c r="B2" t="s">
        <v>3</v>
      </c>
      <c r="C2" t="s">
        <v>3</v>
      </c>
      <c r="D2" t="s">
        <v>3</v>
      </c>
      <c r="E2" t="s">
        <v>3</v>
      </c>
      <c r="F2" t="s">
        <v>3</v>
      </c>
      <c r="G2" t="s">
        <v>3</v>
      </c>
      <c r="H2" t="s">
        <v>3</v>
      </c>
      <c r="I2" t="s">
        <v>3</v>
      </c>
      <c r="J2" t="s">
        <v>3</v>
      </c>
      <c r="K2" t="s">
        <v>3</v>
      </c>
      <c r="L2" t="s">
        <v>3</v>
      </c>
      <c r="M2" t="s">
        <v>3</v>
      </c>
      <c r="N2" t="s">
        <v>3</v>
      </c>
      <c r="O2" t="s">
        <v>3</v>
      </c>
      <c r="P2" t="s">
        <v>23</v>
      </c>
      <c r="Q2" t="s">
        <v>23</v>
      </c>
      <c r="R2" t="s">
        <v>31</v>
      </c>
      <c r="S2" t="s">
        <v>31</v>
      </c>
      <c r="T2" t="s">
        <v>31</v>
      </c>
      <c r="U2" t="s">
        <v>31</v>
      </c>
      <c r="V2" t="s">
        <v>31</v>
      </c>
      <c r="W2" t="s">
        <v>31</v>
      </c>
    </row>
    <row r="3" spans="1:23" x14ac:dyDescent="0.25">
      <c r="A3" t="s">
        <v>4</v>
      </c>
      <c r="B3" t="s">
        <v>8</v>
      </c>
      <c r="C3" t="s">
        <v>8</v>
      </c>
      <c r="D3" t="s">
        <v>8</v>
      </c>
      <c r="E3" t="s">
        <v>8</v>
      </c>
      <c r="F3" t="s">
        <v>8</v>
      </c>
      <c r="G3" t="s">
        <v>4</v>
      </c>
      <c r="H3" t="s">
        <v>4</v>
      </c>
      <c r="I3" t="s">
        <v>4</v>
      </c>
      <c r="J3" t="s">
        <v>4</v>
      </c>
      <c r="K3" t="s">
        <v>4</v>
      </c>
      <c r="L3" t="s">
        <v>4</v>
      </c>
      <c r="M3" t="s">
        <v>4</v>
      </c>
      <c r="N3" t="s">
        <v>4</v>
      </c>
      <c r="O3" t="s">
        <v>4</v>
      </c>
      <c r="P3" t="s">
        <v>24</v>
      </c>
      <c r="Q3" t="s">
        <v>24</v>
      </c>
      <c r="R3" t="s">
        <v>32</v>
      </c>
      <c r="S3" t="s">
        <v>28</v>
      </c>
      <c r="T3" t="s">
        <v>28</v>
      </c>
      <c r="U3" t="s">
        <v>28</v>
      </c>
      <c r="V3" t="s">
        <v>28</v>
      </c>
      <c r="W3" t="s">
        <v>28</v>
      </c>
    </row>
    <row r="4" spans="1:23" x14ac:dyDescent="0.25">
      <c r="A4" t="s">
        <v>5</v>
      </c>
      <c r="B4" t="s">
        <v>4</v>
      </c>
      <c r="C4" t="s">
        <v>4</v>
      </c>
      <c r="D4" t="s">
        <v>4</v>
      </c>
      <c r="E4" t="s">
        <v>4</v>
      </c>
      <c r="F4" t="s">
        <v>4</v>
      </c>
      <c r="G4" t="s">
        <v>5</v>
      </c>
      <c r="H4" t="s">
        <v>5</v>
      </c>
      <c r="I4" t="s">
        <v>5</v>
      </c>
      <c r="J4" t="s">
        <v>5</v>
      </c>
      <c r="K4" t="s">
        <v>5</v>
      </c>
      <c r="L4" t="s">
        <v>5</v>
      </c>
      <c r="M4" t="s">
        <v>5</v>
      </c>
      <c r="N4" t="s">
        <v>5</v>
      </c>
      <c r="O4" t="s">
        <v>5</v>
      </c>
      <c r="P4" t="s">
        <v>25</v>
      </c>
      <c r="Q4" t="s">
        <v>25</v>
      </c>
      <c r="R4" t="s">
        <v>28</v>
      </c>
      <c r="S4" t="s">
        <v>33</v>
      </c>
      <c r="T4" t="s">
        <v>33</v>
      </c>
      <c r="U4" t="s">
        <v>33</v>
      </c>
      <c r="V4" t="s">
        <v>33</v>
      </c>
      <c r="W4" t="s">
        <v>33</v>
      </c>
    </row>
    <row r="5" spans="1:23" x14ac:dyDescent="0.25">
      <c r="A5" t="s">
        <v>6</v>
      </c>
      <c r="B5" t="s">
        <v>5</v>
      </c>
      <c r="C5" t="s">
        <v>5</v>
      </c>
      <c r="D5" t="s">
        <v>5</v>
      </c>
      <c r="E5" t="s">
        <v>5</v>
      </c>
      <c r="F5" t="s">
        <v>5</v>
      </c>
      <c r="G5" t="s">
        <v>6</v>
      </c>
      <c r="H5" t="s">
        <v>6</v>
      </c>
      <c r="I5" t="s">
        <v>6</v>
      </c>
      <c r="J5" t="s">
        <v>6</v>
      </c>
      <c r="K5" t="s">
        <v>6</v>
      </c>
      <c r="L5" t="s">
        <v>6</v>
      </c>
      <c r="M5" t="s">
        <v>6</v>
      </c>
      <c r="N5" t="s">
        <v>6</v>
      </c>
      <c r="O5" t="s">
        <v>6</v>
      </c>
      <c r="P5" t="s">
        <v>26</v>
      </c>
      <c r="Q5" t="s">
        <v>26</v>
      </c>
      <c r="R5" t="s">
        <v>33</v>
      </c>
      <c r="S5" t="s">
        <v>4</v>
      </c>
      <c r="T5" t="s">
        <v>4</v>
      </c>
      <c r="U5" t="s">
        <v>4</v>
      </c>
      <c r="V5" t="s">
        <v>4</v>
      </c>
      <c r="W5" t="s">
        <v>4</v>
      </c>
    </row>
    <row r="6" spans="1:23" x14ac:dyDescent="0.25">
      <c r="B6" t="s">
        <v>6</v>
      </c>
      <c r="C6" t="s">
        <v>6</v>
      </c>
      <c r="D6" t="s">
        <v>6</v>
      </c>
      <c r="E6" t="s">
        <v>6</v>
      </c>
      <c r="F6" t="s">
        <v>6</v>
      </c>
      <c r="P6" t="s">
        <v>27</v>
      </c>
      <c r="Q6" t="s">
        <v>27</v>
      </c>
      <c r="R6" t="s">
        <v>4</v>
      </c>
    </row>
    <row r="7" spans="1:23" x14ac:dyDescent="0.25">
      <c r="P7" t="s">
        <v>28</v>
      </c>
      <c r="Q7" t="s">
        <v>28</v>
      </c>
    </row>
    <row r="8" spans="1:23" x14ac:dyDescent="0.25">
      <c r="P8" t="s">
        <v>5</v>
      </c>
    </row>
  </sheetData>
  <sheetProtection password="C4B8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79998168889431442"/>
  </sheetPr>
  <dimension ref="B1:H5"/>
  <sheetViews>
    <sheetView workbookViewId="0">
      <selection activeCell="F3" sqref="F3"/>
    </sheetView>
  </sheetViews>
  <sheetFormatPr defaultRowHeight="15" x14ac:dyDescent="0.25"/>
  <cols>
    <col min="2" max="2" width="25.7109375" customWidth="1"/>
  </cols>
  <sheetData>
    <row r="1" spans="2:8" ht="30" customHeight="1" x14ac:dyDescent="0.25">
      <c r="D1" s="61" t="s">
        <v>359</v>
      </c>
      <c r="E1" s="61"/>
      <c r="F1" s="61"/>
      <c r="G1" s="61"/>
      <c r="H1" s="61"/>
    </row>
    <row r="2" spans="2:8" ht="45" x14ac:dyDescent="0.25">
      <c r="B2" s="41" t="s">
        <v>358</v>
      </c>
      <c r="D2" s="40">
        <v>2020</v>
      </c>
      <c r="E2" s="40">
        <v>2025</v>
      </c>
      <c r="F2" s="40">
        <v>2030</v>
      </c>
      <c r="G2" s="40">
        <v>2040</v>
      </c>
      <c r="H2" s="40">
        <v>2050</v>
      </c>
    </row>
    <row r="3" spans="2:8" x14ac:dyDescent="0.25">
      <c r="B3" s="42">
        <f ca="1">SUMPRODUCT(INDIRECT(CONCATENATE("Sectoraldemand_Assumption!",VLOOKUP(Investment_Input!$B3,LM_Mappings!$F$3:$G$19,2,FALSE),"5:",VLOOKUP(Investment_Input!$B3,LM_Mappings!$F$3:$G$19,2,FALSE),"69")),INDIRECT(CONCATENATE("GVA_Type_I!",VLOOKUP(Investment_Input!$C3,LM_Mappings!$B$3:$D$29,3,FALSE),"5:",VLOOKUP(Investment_Input!$C3,LM_Mappings!$B$3:$D$29,3,FALSE),"69")))</f>
        <v>0.47405379007470239</v>
      </c>
      <c r="D3" s="59">
        <f ca="1">Investment_Input!D3*GDP!$B$3</f>
        <v>132.73506122091666</v>
      </c>
      <c r="E3" s="59">
        <f ca="1">Investment_Input!E3*GDP!$B$3</f>
        <v>215.69447448398958</v>
      </c>
      <c r="F3" s="59">
        <f ca="1">Investment_Input!F3*GDP!$B$3</f>
        <v>265.47012244183333</v>
      </c>
      <c r="G3" s="59">
        <f ca="1">Investment_Input!G3*GDP!$B$3</f>
        <v>381.61330101013544</v>
      </c>
      <c r="H3" s="59">
        <f ca="1">Investment_Input!H3*GDP!$B$3</f>
        <v>0</v>
      </c>
    </row>
    <row r="5" spans="2:8" x14ac:dyDescent="0.25">
      <c r="B5" s="46"/>
    </row>
  </sheetData>
  <mergeCells count="1">
    <mergeCell ref="D1:H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79998168889431442"/>
  </sheetPr>
  <dimension ref="A1:H3"/>
  <sheetViews>
    <sheetView workbookViewId="0">
      <selection activeCell="A5" sqref="A5:N5"/>
    </sheetView>
  </sheetViews>
  <sheetFormatPr defaultRowHeight="15" x14ac:dyDescent="0.25"/>
  <cols>
    <col min="1" max="1" width="25.7109375" customWidth="1"/>
  </cols>
  <sheetData>
    <row r="1" spans="1:8" ht="37.5" customHeight="1" x14ac:dyDescent="0.25">
      <c r="D1" s="62" t="s">
        <v>361</v>
      </c>
      <c r="E1" s="62"/>
      <c r="F1" s="62"/>
      <c r="G1" s="62"/>
      <c r="H1" s="62"/>
    </row>
    <row r="2" spans="1:8" ht="45" x14ac:dyDescent="0.25">
      <c r="A2" s="41" t="s">
        <v>360</v>
      </c>
      <c r="D2" s="40">
        <v>2020</v>
      </c>
      <c r="E2" s="40">
        <v>2025</v>
      </c>
      <c r="F2" s="40">
        <v>2030</v>
      </c>
      <c r="G2" s="40">
        <v>2040</v>
      </c>
      <c r="H2" s="40">
        <v>2050</v>
      </c>
    </row>
    <row r="3" spans="1:8" x14ac:dyDescent="0.25">
      <c r="A3" s="42">
        <f ca="1">SUMPRODUCT(INDIRECT(CONCATENATE("Sectoraldemand_Assumption!",VLOOKUP(Investment_Input!$B3,LM_Mappings!$F$3:$G$19,2,FALSE),"5:",VLOOKUP(Investment_Input!$B3,LM_Mappings!$F$3:$G$19,2,FALSE),"69")),INDIRECT(CONCATENATE("Employment_Type_I!",VLOOKUP(Investment_Input!$C3,LM_Mappings!$B$3:$D$29,3,FALSE),"5:",VLOOKUP(Investment_Input!$C3,LM_Mappings!$B$3:$D$29,3,FALSE),"69")))</f>
        <v>17.542159815476786</v>
      </c>
      <c r="D3" s="59">
        <f ca="1">Investment_Input!D3*$A$3</f>
        <v>4911.8047483335004</v>
      </c>
      <c r="E3" s="59">
        <f ca="1">Investment_Input!E3*$A$3</f>
        <v>7981.682716041938</v>
      </c>
      <c r="F3" s="59">
        <f ca="1">Investment_Input!F3*$A$3</f>
        <v>9823.6094966670007</v>
      </c>
      <c r="G3" s="59">
        <f ca="1">Investment_Input!G3*$A$3</f>
        <v>14121.438651458813</v>
      </c>
      <c r="H3" s="59">
        <f ca="1">Investment_Input!H3*$A$3</f>
        <v>0</v>
      </c>
    </row>
  </sheetData>
  <mergeCells count="1">
    <mergeCell ref="D1:H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79998168889431442"/>
  </sheetPr>
  <dimension ref="B4:T70"/>
  <sheetViews>
    <sheetView zoomScale="70" zoomScaleNormal="70" workbookViewId="0">
      <pane xSplit="3" ySplit="4" topLeftCell="P9" activePane="bottomRight" state="frozen"/>
      <selection activeCell="A5" sqref="A5:N5"/>
      <selection pane="topRight" activeCell="A5" sqref="A5:N5"/>
      <selection pane="bottomLeft" activeCell="A5" sqref="A5:N5"/>
      <selection pane="bottomRight" activeCell="Q18" sqref="Q18"/>
    </sheetView>
  </sheetViews>
  <sheetFormatPr defaultRowHeight="15.75" x14ac:dyDescent="0.25"/>
  <cols>
    <col min="2" max="2" width="81.28515625" style="49" customWidth="1"/>
    <col min="3" max="3" width="10.7109375" customWidth="1"/>
    <col min="4" max="20" width="25.28515625" customWidth="1"/>
  </cols>
  <sheetData>
    <row r="4" spans="2:20" x14ac:dyDescent="0.25">
      <c r="D4" s="10" t="s">
        <v>23</v>
      </c>
      <c r="E4" s="10" t="s">
        <v>24</v>
      </c>
      <c r="F4" s="10" t="s">
        <v>25</v>
      </c>
      <c r="G4" s="10" t="s">
        <v>26</v>
      </c>
      <c r="H4" s="10" t="s">
        <v>27</v>
      </c>
      <c r="I4" s="10" t="s">
        <v>28</v>
      </c>
      <c r="J4" s="10" t="s">
        <v>28</v>
      </c>
      <c r="K4" s="10" t="s">
        <v>3</v>
      </c>
      <c r="L4" s="10" t="s">
        <v>8</v>
      </c>
      <c r="M4" s="10" t="s">
        <v>4</v>
      </c>
      <c r="N4" s="10" t="s">
        <v>5</v>
      </c>
      <c r="O4" s="11" t="s">
        <v>6</v>
      </c>
      <c r="P4" s="10" t="s">
        <v>31</v>
      </c>
      <c r="Q4" s="10" t="s">
        <v>32</v>
      </c>
      <c r="R4" s="10" t="s">
        <v>28</v>
      </c>
      <c r="S4" s="10" t="s">
        <v>33</v>
      </c>
      <c r="T4" s="10" t="s">
        <v>4</v>
      </c>
    </row>
    <row r="5" spans="2:20" x14ac:dyDescent="0.25">
      <c r="B5" s="50" t="s">
        <v>129</v>
      </c>
      <c r="C5" s="4" t="s">
        <v>64</v>
      </c>
      <c r="D5" s="15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7"/>
    </row>
    <row r="6" spans="2:20" x14ac:dyDescent="0.25">
      <c r="B6" s="51" t="s">
        <v>130</v>
      </c>
      <c r="C6" s="8" t="s">
        <v>65</v>
      </c>
      <c r="D6" s="18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20"/>
    </row>
    <row r="7" spans="2:20" x14ac:dyDescent="0.25">
      <c r="B7" s="51" t="s">
        <v>131</v>
      </c>
      <c r="C7" s="8" t="s">
        <v>66</v>
      </c>
      <c r="D7" s="18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20"/>
    </row>
    <row r="8" spans="2:20" x14ac:dyDescent="0.25">
      <c r="B8" s="51" t="s">
        <v>132</v>
      </c>
      <c r="C8" s="8" t="s">
        <v>67</v>
      </c>
      <c r="D8" s="18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20"/>
    </row>
    <row r="9" spans="2:20" x14ac:dyDescent="0.25">
      <c r="B9" s="51" t="s">
        <v>133</v>
      </c>
      <c r="C9" s="8" t="s">
        <v>68</v>
      </c>
      <c r="D9" s="18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20"/>
    </row>
    <row r="10" spans="2:20" x14ac:dyDescent="0.25">
      <c r="B10" s="51" t="s">
        <v>134</v>
      </c>
      <c r="C10" s="8" t="s">
        <v>69</v>
      </c>
      <c r="D10" s="18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20"/>
    </row>
    <row r="11" spans="2:20" x14ac:dyDescent="0.25">
      <c r="B11" s="51" t="s">
        <v>135</v>
      </c>
      <c r="C11" s="8" t="s">
        <v>70</v>
      </c>
      <c r="D11" s="18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20"/>
    </row>
    <row r="12" spans="2:20" x14ac:dyDescent="0.25">
      <c r="B12" s="51" t="s">
        <v>136</v>
      </c>
      <c r="C12" s="8" t="s">
        <v>71</v>
      </c>
      <c r="D12" s="18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20"/>
    </row>
    <row r="13" spans="2:20" x14ac:dyDescent="0.25">
      <c r="B13" s="51" t="s">
        <v>137</v>
      </c>
      <c r="C13" s="8" t="s">
        <v>72</v>
      </c>
      <c r="D13" s="18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20"/>
    </row>
    <row r="14" spans="2:20" x14ac:dyDescent="0.25">
      <c r="B14" s="51" t="s">
        <v>138</v>
      </c>
      <c r="C14" s="8" t="s">
        <v>73</v>
      </c>
      <c r="D14" s="18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20"/>
    </row>
    <row r="15" spans="2:20" x14ac:dyDescent="0.25">
      <c r="B15" s="51" t="s">
        <v>139</v>
      </c>
      <c r="C15" s="8" t="s">
        <v>74</v>
      </c>
      <c r="D15" s="18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20"/>
    </row>
    <row r="16" spans="2:20" x14ac:dyDescent="0.25">
      <c r="B16" s="51" t="s">
        <v>140</v>
      </c>
      <c r="C16" s="8" t="s">
        <v>75</v>
      </c>
      <c r="D16" s="18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20"/>
    </row>
    <row r="17" spans="2:20" x14ac:dyDescent="0.25">
      <c r="B17" s="51" t="s">
        <v>141</v>
      </c>
      <c r="C17" s="8" t="s">
        <v>76</v>
      </c>
      <c r="D17" s="18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>
        <v>0.1</v>
      </c>
      <c r="Q17" s="19"/>
      <c r="R17" s="19"/>
      <c r="S17" s="19"/>
      <c r="T17" s="20"/>
    </row>
    <row r="18" spans="2:20" x14ac:dyDescent="0.25">
      <c r="B18" s="51" t="s">
        <v>142</v>
      </c>
      <c r="C18" s="8" t="s">
        <v>77</v>
      </c>
      <c r="D18" s="18">
        <v>0.2</v>
      </c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20"/>
    </row>
    <row r="19" spans="2:20" x14ac:dyDescent="0.25">
      <c r="B19" s="51" t="s">
        <v>143</v>
      </c>
      <c r="C19" s="8" t="s">
        <v>78</v>
      </c>
      <c r="D19" s="18">
        <v>0.2</v>
      </c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>
        <v>0.1</v>
      </c>
      <c r="Q19" s="19"/>
      <c r="R19" s="19"/>
      <c r="S19" s="19"/>
      <c r="T19" s="20"/>
    </row>
    <row r="20" spans="2:20" x14ac:dyDescent="0.25">
      <c r="B20" s="51" t="s">
        <v>144</v>
      </c>
      <c r="C20" s="8" t="s">
        <v>79</v>
      </c>
      <c r="D20" s="18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20"/>
    </row>
    <row r="21" spans="2:20" x14ac:dyDescent="0.25">
      <c r="B21" s="51" t="s">
        <v>145</v>
      </c>
      <c r="C21" s="8" t="s">
        <v>80</v>
      </c>
      <c r="D21" s="18"/>
      <c r="E21" s="19"/>
      <c r="F21" s="19">
        <v>0.05</v>
      </c>
      <c r="G21" s="19"/>
      <c r="H21" s="19">
        <v>0.05</v>
      </c>
      <c r="I21" s="19"/>
      <c r="J21" s="19"/>
      <c r="K21" s="19">
        <v>0.1</v>
      </c>
      <c r="L21" s="19"/>
      <c r="M21" s="19"/>
      <c r="N21" s="19">
        <v>0.1</v>
      </c>
      <c r="O21" s="19">
        <v>0.1</v>
      </c>
      <c r="P21" s="19">
        <v>0.2</v>
      </c>
      <c r="Q21" s="19"/>
      <c r="R21" s="19"/>
      <c r="S21" s="19"/>
      <c r="T21" s="20">
        <v>0.1</v>
      </c>
    </row>
    <row r="22" spans="2:20" x14ac:dyDescent="0.25">
      <c r="B22" s="51" t="s">
        <v>146</v>
      </c>
      <c r="C22" s="8" t="s">
        <v>81</v>
      </c>
      <c r="D22" s="18"/>
      <c r="E22" s="19">
        <v>0.15</v>
      </c>
      <c r="F22" s="19">
        <v>0.05</v>
      </c>
      <c r="G22" s="19">
        <v>0.8</v>
      </c>
      <c r="H22" s="19">
        <v>0.05</v>
      </c>
      <c r="I22" s="19"/>
      <c r="J22" s="19"/>
      <c r="K22" s="19">
        <v>0.1</v>
      </c>
      <c r="L22" s="19"/>
      <c r="M22" s="19">
        <v>0.1</v>
      </c>
      <c r="N22" s="19">
        <v>0.1</v>
      </c>
      <c r="O22" s="19">
        <v>0.2</v>
      </c>
      <c r="P22" s="19"/>
      <c r="Q22" s="19"/>
      <c r="R22" s="19"/>
      <c r="S22" s="19"/>
      <c r="T22" s="20">
        <v>0.05</v>
      </c>
    </row>
    <row r="23" spans="2:20" x14ac:dyDescent="0.25">
      <c r="B23" s="51" t="s">
        <v>147</v>
      </c>
      <c r="C23" s="8" t="s">
        <v>82</v>
      </c>
      <c r="D23" s="18"/>
      <c r="E23" s="19">
        <v>0.5</v>
      </c>
      <c r="F23" s="19">
        <v>0.5</v>
      </c>
      <c r="G23" s="19"/>
      <c r="H23" s="19">
        <v>0.5</v>
      </c>
      <c r="I23" s="19"/>
      <c r="J23" s="19"/>
      <c r="K23" s="19">
        <v>0.4</v>
      </c>
      <c r="L23" s="19"/>
      <c r="M23" s="19">
        <v>0.5</v>
      </c>
      <c r="N23" s="19">
        <v>0.4</v>
      </c>
      <c r="O23" s="19">
        <v>0.3</v>
      </c>
      <c r="P23" s="19">
        <v>0.3</v>
      </c>
      <c r="Q23" s="19"/>
      <c r="R23" s="19"/>
      <c r="S23" s="19"/>
      <c r="T23" s="20"/>
    </row>
    <row r="24" spans="2:20" x14ac:dyDescent="0.25">
      <c r="B24" s="51" t="s">
        <v>148</v>
      </c>
      <c r="C24" s="8" t="s">
        <v>83</v>
      </c>
      <c r="D24" s="18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20">
        <v>0.7</v>
      </c>
    </row>
    <row r="25" spans="2:20" x14ac:dyDescent="0.25">
      <c r="B25" s="51" t="s">
        <v>149</v>
      </c>
      <c r="C25" s="8" t="s">
        <v>84</v>
      </c>
      <c r="D25" s="18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20"/>
    </row>
    <row r="26" spans="2:20" x14ac:dyDescent="0.25">
      <c r="B26" s="51" t="s">
        <v>150</v>
      </c>
      <c r="C26" s="8" t="s">
        <v>85</v>
      </c>
      <c r="D26" s="18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20"/>
    </row>
    <row r="27" spans="2:20" x14ac:dyDescent="0.25">
      <c r="B27" s="54" t="s">
        <v>151</v>
      </c>
      <c r="C27" s="55" t="s">
        <v>86</v>
      </c>
      <c r="D27" s="56"/>
      <c r="E27" s="57">
        <v>0.1</v>
      </c>
      <c r="F27" s="57">
        <v>0.15</v>
      </c>
      <c r="G27" s="57">
        <v>0.05</v>
      </c>
      <c r="H27" s="57">
        <v>0.15</v>
      </c>
      <c r="I27" s="57"/>
      <c r="J27" s="57"/>
      <c r="K27" s="57">
        <v>0.1</v>
      </c>
      <c r="L27" s="57"/>
      <c r="M27" s="57">
        <v>0.1</v>
      </c>
      <c r="N27" s="57">
        <v>0.1</v>
      </c>
      <c r="O27" s="57">
        <v>0.1</v>
      </c>
      <c r="P27" s="57"/>
      <c r="Q27" s="57"/>
      <c r="R27" s="57"/>
      <c r="S27" s="57"/>
      <c r="T27" s="58"/>
    </row>
    <row r="28" spans="2:20" x14ac:dyDescent="0.25">
      <c r="B28" s="51" t="s">
        <v>152</v>
      </c>
      <c r="C28" s="8" t="s">
        <v>87</v>
      </c>
      <c r="D28" s="18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20"/>
    </row>
    <row r="29" spans="2:20" x14ac:dyDescent="0.25">
      <c r="B29" s="51" t="s">
        <v>153</v>
      </c>
      <c r="C29" s="8" t="s">
        <v>88</v>
      </c>
      <c r="D29" s="18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20"/>
    </row>
    <row r="30" spans="2:20" x14ac:dyDescent="0.25">
      <c r="B30" s="51" t="s">
        <v>154</v>
      </c>
      <c r="C30" s="8" t="s">
        <v>89</v>
      </c>
      <c r="D30" s="18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20"/>
    </row>
    <row r="31" spans="2:20" x14ac:dyDescent="0.25">
      <c r="B31" s="51" t="s">
        <v>155</v>
      </c>
      <c r="C31" s="8" t="s">
        <v>90</v>
      </c>
      <c r="D31" s="18">
        <v>0.4</v>
      </c>
      <c r="E31" s="19">
        <v>0.1</v>
      </c>
      <c r="F31" s="19">
        <v>0.1</v>
      </c>
      <c r="G31" s="19">
        <v>0.1</v>
      </c>
      <c r="H31" s="19">
        <v>0.1</v>
      </c>
      <c r="I31" s="19"/>
      <c r="J31" s="19"/>
      <c r="K31" s="19">
        <v>0.1</v>
      </c>
      <c r="L31" s="19"/>
      <c r="M31" s="19">
        <v>0.1</v>
      </c>
      <c r="N31" s="19">
        <v>0.1</v>
      </c>
      <c r="O31" s="19">
        <v>0.1</v>
      </c>
      <c r="P31" s="19"/>
      <c r="Q31" s="19"/>
      <c r="R31" s="19"/>
      <c r="S31" s="19"/>
      <c r="T31" s="20"/>
    </row>
    <row r="32" spans="2:20" x14ac:dyDescent="0.25">
      <c r="B32" s="51" t="s">
        <v>156</v>
      </c>
      <c r="C32" s="8" t="s">
        <v>91</v>
      </c>
      <c r="D32" s="18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20"/>
    </row>
    <row r="33" spans="2:20" x14ac:dyDescent="0.25">
      <c r="B33" s="51" t="s">
        <v>157</v>
      </c>
      <c r="C33" s="8" t="s">
        <v>92</v>
      </c>
      <c r="D33" s="18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20"/>
    </row>
    <row r="34" spans="2:20" x14ac:dyDescent="0.25">
      <c r="B34" s="51" t="s">
        <v>158</v>
      </c>
      <c r="C34" s="8" t="s">
        <v>93</v>
      </c>
      <c r="D34" s="18">
        <v>0.1</v>
      </c>
      <c r="E34" s="19">
        <v>0.1</v>
      </c>
      <c r="F34" s="19">
        <v>0.1</v>
      </c>
      <c r="G34" s="19">
        <v>0.05</v>
      </c>
      <c r="H34" s="19">
        <v>0.1</v>
      </c>
      <c r="I34" s="19"/>
      <c r="J34" s="19"/>
      <c r="K34" s="19">
        <v>0.1</v>
      </c>
      <c r="L34" s="19"/>
      <c r="M34" s="19">
        <v>0.1</v>
      </c>
      <c r="N34" s="19">
        <v>0.1</v>
      </c>
      <c r="O34" s="19">
        <v>0.1</v>
      </c>
      <c r="P34" s="19">
        <v>0.2</v>
      </c>
      <c r="Q34" s="19"/>
      <c r="R34" s="19"/>
      <c r="S34" s="19"/>
      <c r="T34" s="20">
        <v>0.15</v>
      </c>
    </row>
    <row r="35" spans="2:20" x14ac:dyDescent="0.25">
      <c r="B35" s="51" t="s">
        <v>159</v>
      </c>
      <c r="C35" s="8" t="s">
        <v>94</v>
      </c>
      <c r="D35" s="18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20"/>
    </row>
    <row r="36" spans="2:20" x14ac:dyDescent="0.25">
      <c r="B36" s="51" t="s">
        <v>160</v>
      </c>
      <c r="C36" s="8" t="s">
        <v>95</v>
      </c>
      <c r="D36" s="18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20"/>
    </row>
    <row r="37" spans="2:20" x14ac:dyDescent="0.25">
      <c r="B37" s="51" t="s">
        <v>161</v>
      </c>
      <c r="C37" s="8" t="s">
        <v>96</v>
      </c>
      <c r="D37" s="18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20"/>
    </row>
    <row r="38" spans="2:20" x14ac:dyDescent="0.25">
      <c r="B38" s="51" t="s">
        <v>162</v>
      </c>
      <c r="C38" s="8" t="s">
        <v>97</v>
      </c>
      <c r="D38" s="18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20"/>
    </row>
    <row r="39" spans="2:20" x14ac:dyDescent="0.25">
      <c r="B39" s="51" t="s">
        <v>163</v>
      </c>
      <c r="C39" s="8" t="s">
        <v>98</v>
      </c>
      <c r="D39" s="18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20"/>
    </row>
    <row r="40" spans="2:20" x14ac:dyDescent="0.25">
      <c r="B40" s="51" t="s">
        <v>164</v>
      </c>
      <c r="C40" s="8" t="s">
        <v>99</v>
      </c>
      <c r="D40" s="18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20"/>
    </row>
    <row r="41" spans="2:20" x14ac:dyDescent="0.25">
      <c r="B41" s="51" t="s">
        <v>165</v>
      </c>
      <c r="C41" s="8" t="s">
        <v>100</v>
      </c>
      <c r="D41" s="18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20"/>
    </row>
    <row r="42" spans="2:20" x14ac:dyDescent="0.25">
      <c r="B42" s="51" t="s">
        <v>166</v>
      </c>
      <c r="C42" s="8" t="s">
        <v>101</v>
      </c>
      <c r="D42" s="18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20"/>
    </row>
    <row r="43" spans="2:20" x14ac:dyDescent="0.25">
      <c r="B43" s="51" t="s">
        <v>167</v>
      </c>
      <c r="C43" s="8" t="s">
        <v>102</v>
      </c>
      <c r="D43" s="18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20"/>
    </row>
    <row r="44" spans="2:20" x14ac:dyDescent="0.25">
      <c r="B44" s="51" t="s">
        <v>168</v>
      </c>
      <c r="C44" s="8" t="s">
        <v>103</v>
      </c>
      <c r="D44" s="18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20"/>
    </row>
    <row r="45" spans="2:20" x14ac:dyDescent="0.25">
      <c r="B45" s="51" t="s">
        <v>169</v>
      </c>
      <c r="C45" s="8" t="s">
        <v>104</v>
      </c>
      <c r="D45" s="18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20"/>
    </row>
    <row r="46" spans="2:20" x14ac:dyDescent="0.25">
      <c r="B46" s="51" t="s">
        <v>170</v>
      </c>
      <c r="C46" s="8" t="s">
        <v>105</v>
      </c>
      <c r="D46" s="18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20"/>
    </row>
    <row r="47" spans="2:20" x14ac:dyDescent="0.25">
      <c r="B47" s="51" t="s">
        <v>171</v>
      </c>
      <c r="C47" s="8" t="s">
        <v>106</v>
      </c>
      <c r="D47" s="18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20"/>
    </row>
    <row r="48" spans="2:20" x14ac:dyDescent="0.25">
      <c r="B48" s="51" t="s">
        <v>172</v>
      </c>
      <c r="C48" s="8" t="s">
        <v>107</v>
      </c>
      <c r="D48" s="18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20"/>
    </row>
    <row r="49" spans="2:20" x14ac:dyDescent="0.25">
      <c r="B49" s="51" t="s">
        <v>173</v>
      </c>
      <c r="C49" s="8" t="s">
        <v>108</v>
      </c>
      <c r="D49" s="18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20"/>
    </row>
    <row r="50" spans="2:20" x14ac:dyDescent="0.25">
      <c r="B50" s="51" t="s">
        <v>174</v>
      </c>
      <c r="C50" s="8" t="s">
        <v>109</v>
      </c>
      <c r="D50" s="18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20"/>
    </row>
    <row r="51" spans="2:20" x14ac:dyDescent="0.25">
      <c r="B51" s="51" t="s">
        <v>175</v>
      </c>
      <c r="C51" s="8" t="s">
        <v>110</v>
      </c>
      <c r="D51" s="18">
        <v>0.1</v>
      </c>
      <c r="E51" s="19">
        <v>0.05</v>
      </c>
      <c r="F51" s="19">
        <v>0.05</v>
      </c>
      <c r="G51" s="19"/>
      <c r="H51" s="19">
        <v>0.05</v>
      </c>
      <c r="I51" s="19"/>
      <c r="J51" s="19"/>
      <c r="K51" s="19">
        <v>0.1</v>
      </c>
      <c r="L51" s="19"/>
      <c r="M51" s="19">
        <v>0.1</v>
      </c>
      <c r="N51" s="19">
        <v>0.1</v>
      </c>
      <c r="O51" s="19">
        <v>0.1</v>
      </c>
      <c r="P51" s="19">
        <v>0.1</v>
      </c>
      <c r="Q51" s="19"/>
      <c r="R51" s="19"/>
      <c r="S51" s="19"/>
      <c r="T51" s="20"/>
    </row>
    <row r="52" spans="2:20" x14ac:dyDescent="0.25">
      <c r="B52" s="51" t="s">
        <v>176</v>
      </c>
      <c r="C52" s="8" t="s">
        <v>111</v>
      </c>
      <c r="D52" s="18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20"/>
    </row>
    <row r="53" spans="2:20" x14ac:dyDescent="0.25">
      <c r="B53" s="51" t="s">
        <v>177</v>
      </c>
      <c r="C53" s="8" t="s">
        <v>112</v>
      </c>
      <c r="D53" s="18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20"/>
    </row>
    <row r="54" spans="2:20" x14ac:dyDescent="0.25">
      <c r="B54" s="51" t="s">
        <v>178</v>
      </c>
      <c r="C54" s="8" t="s">
        <v>113</v>
      </c>
      <c r="D54" s="18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20"/>
    </row>
    <row r="55" spans="2:20" x14ac:dyDescent="0.25">
      <c r="B55" s="51" t="s">
        <v>179</v>
      </c>
      <c r="C55" s="8" t="s">
        <v>114</v>
      </c>
      <c r="D55" s="18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20"/>
    </row>
    <row r="56" spans="2:20" x14ac:dyDescent="0.25">
      <c r="B56" s="51" t="s">
        <v>180</v>
      </c>
      <c r="C56" s="8" t="s">
        <v>115</v>
      </c>
      <c r="D56" s="18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20"/>
    </row>
    <row r="57" spans="2:20" x14ac:dyDescent="0.25">
      <c r="B57" s="51" t="s">
        <v>181</v>
      </c>
      <c r="C57" s="8" t="s">
        <v>116</v>
      </c>
      <c r="D57" s="18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20"/>
    </row>
    <row r="58" spans="2:20" x14ac:dyDescent="0.25">
      <c r="B58" s="51" t="s">
        <v>182</v>
      </c>
      <c r="C58" s="8" t="s">
        <v>117</v>
      </c>
      <c r="D58" s="18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20"/>
    </row>
    <row r="59" spans="2:20" x14ac:dyDescent="0.25">
      <c r="B59" s="51" t="s">
        <v>183</v>
      </c>
      <c r="C59" s="8" t="s">
        <v>118</v>
      </c>
      <c r="D59" s="18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20"/>
    </row>
    <row r="60" spans="2:20" x14ac:dyDescent="0.25">
      <c r="B60" s="51" t="s">
        <v>184</v>
      </c>
      <c r="C60" s="8" t="s">
        <v>119</v>
      </c>
      <c r="D60" s="18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20"/>
    </row>
    <row r="61" spans="2:20" x14ac:dyDescent="0.25">
      <c r="B61" s="51" t="s">
        <v>185</v>
      </c>
      <c r="C61" s="8" t="s">
        <v>120</v>
      </c>
      <c r="D61" s="18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20"/>
    </row>
    <row r="62" spans="2:20" x14ac:dyDescent="0.25">
      <c r="B62" s="51" t="s">
        <v>186</v>
      </c>
      <c r="C62" s="8" t="s">
        <v>121</v>
      </c>
      <c r="D62" s="18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20"/>
    </row>
    <row r="63" spans="2:20" x14ac:dyDescent="0.25">
      <c r="B63" s="51" t="s">
        <v>187</v>
      </c>
      <c r="C63" s="8" t="s">
        <v>122</v>
      </c>
      <c r="D63" s="18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20"/>
    </row>
    <row r="64" spans="2:20" x14ac:dyDescent="0.25">
      <c r="B64" s="51" t="s">
        <v>188</v>
      </c>
      <c r="C64" s="8" t="s">
        <v>123</v>
      </c>
      <c r="D64" s="18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20"/>
    </row>
    <row r="65" spans="2:20" x14ac:dyDescent="0.25">
      <c r="B65" s="51" t="s">
        <v>189</v>
      </c>
      <c r="C65" s="8" t="s">
        <v>124</v>
      </c>
      <c r="D65" s="18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20"/>
    </row>
    <row r="66" spans="2:20" x14ac:dyDescent="0.25">
      <c r="B66" s="51" t="s">
        <v>190</v>
      </c>
      <c r="C66" s="8" t="s">
        <v>125</v>
      </c>
      <c r="D66" s="18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20"/>
    </row>
    <row r="67" spans="2:20" x14ac:dyDescent="0.25">
      <c r="B67" s="51" t="s">
        <v>191</v>
      </c>
      <c r="C67" s="8" t="s">
        <v>126</v>
      </c>
      <c r="D67" s="18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20"/>
    </row>
    <row r="68" spans="2:20" x14ac:dyDescent="0.25">
      <c r="B68" s="51" t="s">
        <v>192</v>
      </c>
      <c r="C68" s="8" t="s">
        <v>127</v>
      </c>
      <c r="D68" s="18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20"/>
    </row>
    <row r="69" spans="2:20" x14ac:dyDescent="0.25">
      <c r="B69" s="52" t="s">
        <v>193</v>
      </c>
      <c r="C69" s="9" t="s">
        <v>128</v>
      </c>
      <c r="D69" s="21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3"/>
    </row>
    <row r="70" spans="2:20" x14ac:dyDescent="0.25">
      <c r="D70" s="53">
        <f>SUM(D5:D69)</f>
        <v>1</v>
      </c>
      <c r="E70" s="53">
        <f t="shared" ref="E70:T70" si="0">SUM(E5:E69)</f>
        <v>1</v>
      </c>
      <c r="F70" s="53">
        <f t="shared" si="0"/>
        <v>1</v>
      </c>
      <c r="G70" s="53">
        <f t="shared" si="0"/>
        <v>1</v>
      </c>
      <c r="H70" s="53">
        <f t="shared" si="0"/>
        <v>1</v>
      </c>
      <c r="I70" s="53">
        <f t="shared" si="0"/>
        <v>0</v>
      </c>
      <c r="J70" s="53">
        <f t="shared" si="0"/>
        <v>0</v>
      </c>
      <c r="K70" s="53">
        <f t="shared" si="0"/>
        <v>1</v>
      </c>
      <c r="L70" s="53">
        <f t="shared" si="0"/>
        <v>0</v>
      </c>
      <c r="M70" s="53">
        <f t="shared" si="0"/>
        <v>0.99999999999999989</v>
      </c>
      <c r="N70" s="53">
        <f t="shared" si="0"/>
        <v>1</v>
      </c>
      <c r="O70" s="53">
        <f t="shared" si="0"/>
        <v>1</v>
      </c>
      <c r="P70" s="53">
        <f t="shared" si="0"/>
        <v>0.99999999999999989</v>
      </c>
      <c r="Q70" s="53">
        <f t="shared" si="0"/>
        <v>0</v>
      </c>
      <c r="R70" s="53">
        <f t="shared" si="0"/>
        <v>0</v>
      </c>
      <c r="S70" s="53">
        <f t="shared" si="0"/>
        <v>0</v>
      </c>
      <c r="T70" s="53">
        <f t="shared" si="0"/>
        <v>1</v>
      </c>
    </row>
  </sheetData>
  <conditionalFormatting sqref="D5:T69">
    <cfRule type="cellIs" dxfId="2" priority="1" operator="greaterThan">
      <formula>0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9"/>
  <sheetViews>
    <sheetView zoomScale="70" zoomScaleNormal="70" workbookViewId="0">
      <selection activeCell="D2" sqref="D2:F2"/>
    </sheetView>
  </sheetViews>
  <sheetFormatPr defaultRowHeight="15" x14ac:dyDescent="0.25"/>
  <cols>
    <col min="1" max="1" width="67.7109375" customWidth="1"/>
    <col min="2" max="3" width="12.28515625" customWidth="1"/>
    <col min="4" max="4" width="9.7109375" bestFit="1" customWidth="1"/>
    <col min="30" max="30" width="9.7109375" bestFit="1" customWidth="1"/>
  </cols>
  <sheetData>
    <row r="1" spans="1:31" x14ac:dyDescent="0.25">
      <c r="A1" s="24" t="s">
        <v>194</v>
      </c>
      <c r="AE1" s="25" t="s">
        <v>195</v>
      </c>
    </row>
    <row r="2" spans="1:31" ht="15.75" x14ac:dyDescent="0.25">
      <c r="A2" s="24">
        <f>VLOOKUP($D$2,[1]Lists!$B$10:$C$20,2,FALSE)</f>
        <v>14</v>
      </c>
      <c r="B2" s="63" t="s">
        <v>196</v>
      </c>
      <c r="C2" s="63"/>
      <c r="D2" s="64" t="s">
        <v>197</v>
      </c>
      <c r="E2" s="64"/>
      <c r="F2" s="64"/>
      <c r="H2" s="26"/>
      <c r="AE2" s="27" t="s">
        <v>198</v>
      </c>
    </row>
    <row r="4" spans="1:31" x14ac:dyDescent="0.25">
      <c r="B4" s="28" t="s">
        <v>199</v>
      </c>
      <c r="C4" s="29" t="s">
        <v>200</v>
      </c>
      <c r="D4" s="30" t="s">
        <v>201</v>
      </c>
      <c r="E4" s="30" t="s">
        <v>202</v>
      </c>
      <c r="F4" s="38" t="s">
        <v>203</v>
      </c>
      <c r="G4" s="30" t="s">
        <v>204</v>
      </c>
      <c r="H4" s="30" t="s">
        <v>205</v>
      </c>
      <c r="I4" s="38" t="s">
        <v>206</v>
      </c>
      <c r="J4" s="30" t="s">
        <v>207</v>
      </c>
      <c r="K4" s="30" t="s">
        <v>208</v>
      </c>
      <c r="L4" s="32" t="s">
        <v>209</v>
      </c>
      <c r="M4" s="30" t="s">
        <v>210</v>
      </c>
      <c r="N4" s="30" t="s">
        <v>211</v>
      </c>
      <c r="O4" s="30" t="s">
        <v>212</v>
      </c>
      <c r="P4" s="30" t="s">
        <v>213</v>
      </c>
      <c r="Q4" s="38" t="s">
        <v>214</v>
      </c>
      <c r="R4" s="30" t="s">
        <v>215</v>
      </c>
      <c r="S4" s="30" t="s">
        <v>216</v>
      </c>
      <c r="T4" s="30" t="s">
        <v>217</v>
      </c>
      <c r="U4" s="38" t="s">
        <v>218</v>
      </c>
      <c r="V4" s="38" t="s">
        <v>219</v>
      </c>
      <c r="W4" s="32" t="s">
        <v>220</v>
      </c>
      <c r="X4" s="30" t="s">
        <v>221</v>
      </c>
      <c r="Y4" s="30" t="s">
        <v>222</v>
      </c>
      <c r="Z4" s="32" t="s">
        <v>223</v>
      </c>
      <c r="AA4" s="30" t="s">
        <v>224</v>
      </c>
      <c r="AB4" s="30" t="s">
        <v>225</v>
      </c>
      <c r="AC4" s="30" t="s">
        <v>226</v>
      </c>
      <c r="AD4" s="31" t="s">
        <v>227</v>
      </c>
    </row>
    <row r="5" spans="1:31" x14ac:dyDescent="0.25">
      <c r="A5" t="s">
        <v>129</v>
      </c>
      <c r="B5" s="33" t="s">
        <v>64</v>
      </c>
      <c r="C5" s="4" t="s">
        <v>228</v>
      </c>
      <c r="D5" s="34">
        <f>VLOOKUP($C5,[2]Multipliers!$B$4:$T$68,$A$2,FALSE)</f>
        <v>0.45701308795249329</v>
      </c>
      <c r="E5" s="34">
        <f>VLOOKUP($C5,[3]Multipliers!$B$4:$T$68,$A$2,FALSE)</f>
        <v>0.32935053457219426</v>
      </c>
      <c r="F5" s="34" t="s">
        <v>293</v>
      </c>
      <c r="G5" s="34">
        <f>VLOOKUP($C5,[4]Multipliers!$B$4:$T$68,$A$2,FALSE)</f>
        <v>0.57945553584419485</v>
      </c>
      <c r="H5" s="34">
        <f>VLOOKUP($C5,[5]Multipliers!$B$4:$T$68,$A$2,FALSE)</f>
        <v>0.55524152046425279</v>
      </c>
      <c r="I5" s="34" t="s">
        <v>293</v>
      </c>
      <c r="J5" s="35">
        <f>VLOOKUP($B5,[6]Multipliers!$B$4:$T$68,$A$2,FALSE)</f>
        <v>0.55569351730501004</v>
      </c>
      <c r="K5" s="34">
        <f>VLOOKUP($C5,[7]Multipliers!$B$4:$T$68,$A$2,FALSE)</f>
        <v>0.47330251239977494</v>
      </c>
      <c r="L5" s="35">
        <f>VLOOKUP($B5,[8]Multipliers!$B$4:$T$68,$A$2,FALSE)</f>
        <v>0.54186711294239276</v>
      </c>
      <c r="M5" s="34">
        <f>VLOOKUP($C5,[9]Multipliers!$B$4:$T$68,$A$2,FALSE)</f>
        <v>0.64618014563086545</v>
      </c>
      <c r="N5" s="34">
        <f>VLOOKUP($C5,[10]Multipliers!$B$4:$T$68,$A$2,FALSE)</f>
        <v>0.45756558358522409</v>
      </c>
      <c r="O5" s="34">
        <f>VLOOKUP($C5,[11]Multipliers!$B$4:$T$68,$A$2,FALSE)</f>
        <v>0.7139135886864415</v>
      </c>
      <c r="P5" s="34">
        <f>VLOOKUP($C5,[12]Multipliers!$B$4:$T$68,$A$2,FALSE)</f>
        <v>0.64550304073708831</v>
      </c>
      <c r="Q5" s="34" t="s">
        <v>293</v>
      </c>
      <c r="R5" s="34">
        <f>VLOOKUP($C5,[13]Multipliers!$B$4:$T$68,$A$2,FALSE)</f>
        <v>0.67009140011226243</v>
      </c>
      <c r="S5" s="34">
        <f>VLOOKUP($C5,[14]Multipliers!$B$4:$T$68,$A$2,FALSE)</f>
        <v>0.45737251704369108</v>
      </c>
      <c r="T5" s="34">
        <f>VLOOKUP($C5,[15]Multipliers!$B$4:$T$68,$A$2,FALSE)</f>
        <v>0.55666315025928403</v>
      </c>
      <c r="U5" s="34" t="s">
        <v>293</v>
      </c>
      <c r="V5" s="34" t="s">
        <v>293</v>
      </c>
      <c r="W5" s="35">
        <f>VLOOKUP($B5,[16]Multipliers!$B$4:$T$68,$A$2,FALSE)</f>
        <v>0.40462183448053957</v>
      </c>
      <c r="X5" s="34">
        <f>VLOOKUP($C5,[17]Multipliers!$B$4:$T$68,$A$2,FALSE)</f>
        <v>0.576875342042659</v>
      </c>
      <c r="Y5" s="34">
        <f>VLOOKUP($C5,[18]Multipliers!$B$4:$T$68,$A$2,FALSE)</f>
        <v>0.4784326900726289</v>
      </c>
      <c r="Z5" s="35">
        <f>VLOOKUP($B5,[19]Multipliers!$B$4:$T$68,$A$2,FALSE)</f>
        <v>0.67663221588195055</v>
      </c>
      <c r="AA5" s="34">
        <f>VLOOKUP($C5,[20]Multipliers!$B$4:$T$68,$A$2,FALSE)</f>
        <v>0.55169452597603985</v>
      </c>
      <c r="AB5" s="34">
        <f>VLOOKUP($C5,[21]Multipliers!$B$4:$T$68,$A$2,FALSE)</f>
        <v>0.4755115834208829</v>
      </c>
      <c r="AC5" s="34">
        <f>VLOOKUP($C5,[22]Multipliers!$B$4:$T$68,$A$2,FALSE)</f>
        <v>0.70557916390823738</v>
      </c>
      <c r="AD5" s="34">
        <f>VLOOKUP($C5,[23]Multipliers!$B$4:$T$68,$A$2,FALSE)</f>
        <v>0.52855366252019198</v>
      </c>
    </row>
    <row r="6" spans="1:31" x14ac:dyDescent="0.25">
      <c r="A6" t="s">
        <v>130</v>
      </c>
      <c r="B6" s="36" t="s">
        <v>65</v>
      </c>
      <c r="C6" s="8" t="s">
        <v>229</v>
      </c>
      <c r="D6" s="34">
        <f>VLOOKUP($C6,[2]Multipliers!$B$4:$T$68,$A$2,FALSE)</f>
        <v>0.6075548433678426</v>
      </c>
      <c r="E6" s="34">
        <f>VLOOKUP($C6,[3]Multipliers!$B$4:$T$68,$A$2,FALSE)</f>
        <v>0.30643752941876484</v>
      </c>
      <c r="F6" s="34" t="s">
        <v>293</v>
      </c>
      <c r="G6" s="34">
        <f>VLOOKUP($C6,[4]Multipliers!$B$4:$T$68,$A$2,FALSE)</f>
        <v>0.86163044368158015</v>
      </c>
      <c r="H6" s="34">
        <f>VLOOKUP($C6,[5]Multipliers!$B$4:$T$68,$A$2,FALSE)</f>
        <v>0.90366826202803496</v>
      </c>
      <c r="I6" s="34" t="s">
        <v>293</v>
      </c>
      <c r="J6" s="35">
        <f>VLOOKUP($B6,[6]Multipliers!$B$4:$T$68,$A$2,FALSE)</f>
        <v>0.75888779522743721</v>
      </c>
      <c r="K6" s="34">
        <f>VLOOKUP($C6,[7]Multipliers!$B$4:$T$68,$A$2,FALSE)</f>
        <v>0.73872706992307458</v>
      </c>
      <c r="L6" s="35">
        <f>VLOOKUP($B6,[8]Multipliers!$B$4:$T$68,$A$2,FALSE)</f>
        <v>0.87397895720353713</v>
      </c>
      <c r="M6" s="34">
        <f>VLOOKUP($C6,[9]Multipliers!$B$4:$T$68,$A$2,FALSE)</f>
        <v>0.87461349799593802</v>
      </c>
      <c r="N6" s="34">
        <f>VLOOKUP($C6,[10]Multipliers!$B$4:$T$68,$A$2,FALSE)</f>
        <v>0.74434087062814425</v>
      </c>
      <c r="O6" s="34">
        <f>VLOOKUP($C6,[11]Multipliers!$B$4:$T$68,$A$2,FALSE)</f>
        <v>0.7931977921134159</v>
      </c>
      <c r="P6" s="34">
        <f>VLOOKUP($C6,[12]Multipliers!$B$4:$T$68,$A$2,FALSE)</f>
        <v>0.71639713279825279</v>
      </c>
      <c r="Q6" s="34" t="s">
        <v>293</v>
      </c>
      <c r="R6" s="34">
        <f>VLOOKUP($C6,[13]Multipliers!$B$4:$T$68,$A$2,FALSE)</f>
        <v>0.79539148196391496</v>
      </c>
      <c r="S6" s="34">
        <f>VLOOKUP($C6,[14]Multipliers!$B$4:$T$68,$A$2,FALSE)</f>
        <v>0.69308433858484875</v>
      </c>
      <c r="T6" s="34">
        <f>VLOOKUP($C6,[15]Multipliers!$B$4:$T$68,$A$2,FALSE)</f>
        <v>0.66467411546302524</v>
      </c>
      <c r="U6" s="34" t="s">
        <v>293</v>
      </c>
      <c r="V6" s="34" t="s">
        <v>293</v>
      </c>
      <c r="W6" s="35">
        <f>VLOOKUP($B6,[16]Multipliers!$B$4:$T$68,$A$2,FALSE)</f>
        <v>0.31962948767046412</v>
      </c>
      <c r="X6" s="34">
        <f>VLOOKUP($C6,[17]Multipliers!$B$4:$T$68,$A$2,FALSE)</f>
        <v>0.7739790838502133</v>
      </c>
      <c r="Y6" s="34">
        <f>VLOOKUP($C6,[18]Multipliers!$B$4:$T$68,$A$2,FALSE)</f>
        <v>0.74424452159074972</v>
      </c>
      <c r="Z6" s="35">
        <f>VLOOKUP($B6,[19]Multipliers!$B$4:$T$68,$A$2,FALSE)</f>
        <v>0.77656922122358019</v>
      </c>
      <c r="AA6" s="34">
        <f>VLOOKUP($C6,[20]Multipliers!$B$4:$T$68,$A$2,FALSE)</f>
        <v>0.88752889971672699</v>
      </c>
      <c r="AB6" s="34">
        <f>VLOOKUP($C6,[21]Multipliers!$B$4:$T$68,$A$2,FALSE)</f>
        <v>0.75377348920710663</v>
      </c>
      <c r="AC6" s="34">
        <f>VLOOKUP($C6,[22]Multipliers!$B$4:$T$68,$A$2,FALSE)</f>
        <v>0.8883605388430037</v>
      </c>
      <c r="AD6" s="34">
        <f>VLOOKUP($C6,[23]Multipliers!$B$4:$T$68,$A$2,FALSE)</f>
        <v>0.78185435434856665</v>
      </c>
    </row>
    <row r="7" spans="1:31" x14ac:dyDescent="0.25">
      <c r="A7" t="s">
        <v>131</v>
      </c>
      <c r="B7" s="36" t="s">
        <v>66</v>
      </c>
      <c r="C7" s="8" t="s">
        <v>230</v>
      </c>
      <c r="D7" s="34">
        <f>VLOOKUP($C7,[2]Multipliers!$B$4:$T$68,$A$2,FALSE)</f>
        <v>0.31326144178868259</v>
      </c>
      <c r="E7" s="34">
        <f>VLOOKUP($C7,[3]Multipliers!$B$4:$T$68,$A$2,FALSE)</f>
        <v>0.1761192019683209</v>
      </c>
      <c r="F7" s="34" t="s">
        <v>293</v>
      </c>
      <c r="G7" s="34">
        <f>VLOOKUP($C7,[4]Multipliers!$B$4:$T$68,$A$2,FALSE)</f>
        <v>0.72107123947880003</v>
      </c>
      <c r="H7" s="34">
        <f>VLOOKUP($C7,[5]Multipliers!$B$4:$T$68,$A$2,FALSE)</f>
        <v>0.69373261030177436</v>
      </c>
      <c r="I7" s="34" t="s">
        <v>293</v>
      </c>
      <c r="J7" s="35">
        <f>VLOOKUP($B7,[6]Multipliers!$B$4:$T$68,$A$2,FALSE)</f>
        <v>0.38982601751321933</v>
      </c>
      <c r="K7" s="34">
        <f>VLOOKUP($C7,[7]Multipliers!$B$4:$T$68,$A$2,FALSE)</f>
        <v>0.37574411137181885</v>
      </c>
      <c r="L7" s="35">
        <f>VLOOKUP($B7,[8]Multipliers!$B$4:$T$68,$A$2,FALSE)</f>
        <v>0.39847338568978802</v>
      </c>
      <c r="M7" s="34">
        <f>VLOOKUP($C7,[9]Multipliers!$B$4:$T$68,$A$2,FALSE)</f>
        <v>0.41530942167594759</v>
      </c>
      <c r="N7" s="34">
        <f>VLOOKUP($C7,[10]Multipliers!$B$4:$T$68,$A$2,FALSE)</f>
        <v>0.28157271593491351</v>
      </c>
      <c r="O7" s="34">
        <f>VLOOKUP($C7,[11]Multipliers!$B$4:$T$68,$A$2,FALSE)</f>
        <v>0.78772941400822616</v>
      </c>
      <c r="P7" s="34">
        <f>VLOOKUP($C7,[12]Multipliers!$B$4:$T$68,$A$2,FALSE)</f>
        <v>0.47674653534249128</v>
      </c>
      <c r="Q7" s="34" t="s">
        <v>293</v>
      </c>
      <c r="R7" s="34">
        <f>VLOOKUP($C7,[13]Multipliers!$B$4:$T$68,$A$2,FALSE)</f>
        <v>0.50515182352851906</v>
      </c>
      <c r="S7" s="34">
        <f>VLOOKUP($C7,[14]Multipliers!$B$4:$T$68,$A$2,FALSE)</f>
        <v>0.36471894026395835</v>
      </c>
      <c r="T7" s="34">
        <f>VLOOKUP($C7,[15]Multipliers!$B$4:$T$68,$A$2,FALSE)</f>
        <v>0.16916890618289507</v>
      </c>
      <c r="U7" s="34" t="s">
        <v>293</v>
      </c>
      <c r="V7" s="34" t="s">
        <v>293</v>
      </c>
      <c r="W7" s="35">
        <f>VLOOKUP($B7,[16]Multipliers!$B$4:$T$68,$A$2,FALSE)</f>
        <v>0.37316446903165429</v>
      </c>
      <c r="X7" s="34">
        <f>VLOOKUP($C7,[17]Multipliers!$B$4:$T$68,$A$2,FALSE)</f>
        <v>0.10074208992543596</v>
      </c>
      <c r="Y7" s="34">
        <f>VLOOKUP($C7,[18]Multipliers!$B$4:$T$68,$A$2,FALSE)</f>
        <v>0.44953588660955529</v>
      </c>
      <c r="Z7" s="35">
        <f>VLOOKUP($B7,[19]Multipliers!$B$4:$T$68,$A$2,FALSE)</f>
        <v>0.70639401794820567</v>
      </c>
      <c r="AA7" s="34">
        <f>VLOOKUP($C7,[20]Multipliers!$B$4:$T$68,$A$2,FALSE)</f>
        <v>0.76621226152607191</v>
      </c>
      <c r="AB7" s="34">
        <f>VLOOKUP($C7,[21]Multipliers!$B$4:$T$68,$A$2,FALSE)</f>
        <v>0.30400684198696187</v>
      </c>
      <c r="AC7" s="34">
        <f>VLOOKUP($C7,[22]Multipliers!$B$4:$T$68,$A$2,FALSE)</f>
        <v>0.54523825411274185</v>
      </c>
      <c r="AD7" s="34">
        <f>VLOOKUP($C7,[23]Multipliers!$B$4:$T$68,$A$2,FALSE)</f>
        <v>6.6724551803450244E-2</v>
      </c>
    </row>
    <row r="8" spans="1:31" x14ac:dyDescent="0.25">
      <c r="A8" t="s">
        <v>132</v>
      </c>
      <c r="B8" s="36" t="s">
        <v>67</v>
      </c>
      <c r="C8" s="8" t="s">
        <v>231</v>
      </c>
      <c r="D8" s="34">
        <f>VLOOKUP($C8,[2]Multipliers!$B$4:$T$68,$A$2,FALSE)</f>
        <v>0.16580268298649298</v>
      </c>
      <c r="E8" s="34">
        <f>VLOOKUP($C8,[3]Multipliers!$B$4:$T$68,$A$2,FALSE)</f>
        <v>2.8845358140967683E-2</v>
      </c>
      <c r="F8" s="34" t="s">
        <v>293</v>
      </c>
      <c r="G8" s="34">
        <f>VLOOKUP($C8,[4]Multipliers!$B$4:$T$68,$A$2,FALSE)</f>
        <v>0.33329343892843216</v>
      </c>
      <c r="H8" s="34">
        <f>VLOOKUP($C8,[5]Multipliers!$B$4:$T$68,$A$2,FALSE)</f>
        <v>0.23914798369915688</v>
      </c>
      <c r="I8" s="34" t="s">
        <v>293</v>
      </c>
      <c r="J8" s="35">
        <f>VLOOKUP($B8,[6]Multipliers!$B$4:$T$68,$A$2,FALSE)</f>
        <v>0.56303357735497095</v>
      </c>
      <c r="K8" s="34">
        <f>VLOOKUP($C8,[7]Multipliers!$B$4:$T$68,$A$2,FALSE)</f>
        <v>0.52191357431881125</v>
      </c>
      <c r="L8" s="35">
        <f>VLOOKUP($B8,[8]Multipliers!$B$4:$T$68,$A$2,FALSE)</f>
        <v>0.17727265922771976</v>
      </c>
      <c r="M8" s="34">
        <f>VLOOKUP($C8,[9]Multipliers!$B$4:$T$68,$A$2,FALSE)</f>
        <v>8.920337910908098E-2</v>
      </c>
      <c r="N8" s="34">
        <f>VLOOKUP($C8,[10]Multipliers!$B$4:$T$68,$A$2,FALSE)</f>
        <v>9.59885365771877E-2</v>
      </c>
      <c r="O8" s="34">
        <f>VLOOKUP($C8,[11]Multipliers!$B$4:$T$68,$A$2,FALSE)</f>
        <v>0.1134456661694206</v>
      </c>
      <c r="P8" s="34">
        <f>VLOOKUP($C8,[12]Multipliers!$B$4:$T$68,$A$2,FALSE)</f>
        <v>7.1178758651293292E-2</v>
      </c>
      <c r="Q8" s="34" t="s">
        <v>293</v>
      </c>
      <c r="R8" s="34">
        <f>VLOOKUP($C8,[13]Multipliers!$B$4:$T$68,$A$2,FALSE)</f>
        <v>0.14490886124510816</v>
      </c>
      <c r="S8" s="34">
        <f>VLOOKUP($C8,[14]Multipliers!$B$4:$T$68,$A$2,FALSE)</f>
        <v>0.29497725585516615</v>
      </c>
      <c r="T8" s="34">
        <f>VLOOKUP($C8,[15]Multipliers!$B$4:$T$68,$A$2,FALSE)</f>
        <v>2.8923543490177176E-2</v>
      </c>
      <c r="U8" s="34" t="s">
        <v>293</v>
      </c>
      <c r="V8" s="34" t="s">
        <v>293</v>
      </c>
      <c r="W8" s="35">
        <f>VLOOKUP($B8,[16]Multipliers!$B$4:$T$68,$A$2,FALSE)</f>
        <v>0.29392628589945685</v>
      </c>
      <c r="X8" s="34">
        <f>VLOOKUP($C8,[17]Multipliers!$B$4:$T$68,$A$2,FALSE)</f>
        <v>0.3009057941314206</v>
      </c>
      <c r="Y8" s="34">
        <f>VLOOKUP($C8,[18]Multipliers!$B$4:$T$68,$A$2,FALSE)</f>
        <v>0.10020145767718099</v>
      </c>
      <c r="Z8" s="35">
        <f>VLOOKUP($B8,[19]Multipliers!$B$4:$T$68,$A$2,FALSE)</f>
        <v>0.42399340714019368</v>
      </c>
      <c r="AA8" s="34">
        <f>VLOOKUP($C8,[20]Multipliers!$B$4:$T$68,$A$2,FALSE)</f>
        <v>0.10613168028855124</v>
      </c>
      <c r="AB8" s="34">
        <f>VLOOKUP($C8,[21]Multipliers!$B$4:$T$68,$A$2,FALSE)</f>
        <v>0.27013472947463124</v>
      </c>
      <c r="AC8" s="34">
        <f>VLOOKUP($C8,[22]Multipliers!$B$4:$T$68,$A$2,FALSE)</f>
        <v>0.11388372972075106</v>
      </c>
      <c r="AD8" s="34">
        <f>VLOOKUP($C8,[23]Multipliers!$B$4:$T$68,$A$2,FALSE)</f>
        <v>0.28258423289665607</v>
      </c>
    </row>
    <row r="9" spans="1:31" x14ac:dyDescent="0.25">
      <c r="A9" t="s">
        <v>133</v>
      </c>
      <c r="B9" s="36" t="s">
        <v>68</v>
      </c>
      <c r="C9" s="8" t="s">
        <v>232</v>
      </c>
      <c r="D9" s="34">
        <f>VLOOKUP($C9,[2]Multipliers!$B$4:$T$68,$A$2,FALSE)</f>
        <v>0.46747429045976169</v>
      </c>
      <c r="E9" s="34">
        <f>VLOOKUP($C9,[3]Multipliers!$B$4:$T$68,$A$2,FALSE)</f>
        <v>0.3474857654772685</v>
      </c>
      <c r="F9" s="34" t="s">
        <v>293</v>
      </c>
      <c r="G9" s="34">
        <f>VLOOKUP($C9,[4]Multipliers!$B$4:$T$68,$A$2,FALSE)</f>
        <v>0.49954675806311494</v>
      </c>
      <c r="H9" s="34">
        <f>VLOOKUP($C9,[5]Multipliers!$B$4:$T$68,$A$2,FALSE)</f>
        <v>0.36331174605008415</v>
      </c>
      <c r="I9" s="34" t="s">
        <v>293</v>
      </c>
      <c r="J9" s="35">
        <f>VLOOKUP($B9,[6]Multipliers!$B$4:$T$68,$A$2,FALSE)</f>
        <v>0.40730243047335196</v>
      </c>
      <c r="K9" s="34">
        <f>VLOOKUP($C9,[7]Multipliers!$B$4:$T$68,$A$2,FALSE)</f>
        <v>0.34220645989453741</v>
      </c>
      <c r="L9" s="35">
        <f>VLOOKUP($B9,[8]Multipliers!$B$4:$T$68,$A$2,FALSE)</f>
        <v>0.49046079103981405</v>
      </c>
      <c r="M9" s="34">
        <f>VLOOKUP($C9,[9]Multipliers!$B$4:$T$68,$A$2,FALSE)</f>
        <v>0.6158228303603176</v>
      </c>
      <c r="N9" s="34">
        <f>VLOOKUP($C9,[10]Multipliers!$B$4:$T$68,$A$2,FALSE)</f>
        <v>0.53481937300446292</v>
      </c>
      <c r="O9" s="34">
        <f>VLOOKUP($C9,[11]Multipliers!$B$4:$T$68,$A$2,FALSE)</f>
        <v>0.60865049807306593</v>
      </c>
      <c r="P9" s="34">
        <f>VLOOKUP($C9,[12]Multipliers!$B$4:$T$68,$A$2,FALSE)</f>
        <v>0.48688699172175526</v>
      </c>
      <c r="Q9" s="34" t="s">
        <v>293</v>
      </c>
      <c r="R9" s="34">
        <f>VLOOKUP($C9,[13]Multipliers!$B$4:$T$68,$A$2,FALSE)</f>
        <v>0.61249923771024728</v>
      </c>
      <c r="S9" s="34">
        <f>VLOOKUP($C9,[14]Multipliers!$B$4:$T$68,$A$2,FALSE)</f>
        <v>0.35590513843063898</v>
      </c>
      <c r="T9" s="34">
        <f>VLOOKUP($C9,[15]Multipliers!$B$4:$T$68,$A$2,FALSE)</f>
        <v>0.46065249831964367</v>
      </c>
      <c r="U9" s="34" t="s">
        <v>293</v>
      </c>
      <c r="V9" s="34" t="s">
        <v>293</v>
      </c>
      <c r="W9" s="35">
        <f>VLOOKUP($B9,[16]Multipliers!$B$4:$T$68,$A$2,FALSE)</f>
        <v>0.38393212044050051</v>
      </c>
      <c r="X9" s="34">
        <f>VLOOKUP($C9,[17]Multipliers!$B$4:$T$68,$A$2,FALSE)</f>
        <v>0.58214826260161867</v>
      </c>
      <c r="Y9" s="34">
        <f>VLOOKUP($C9,[18]Multipliers!$B$4:$T$68,$A$2,FALSE)</f>
        <v>0.4943304373595418</v>
      </c>
      <c r="Z9" s="35">
        <f>VLOOKUP($B9,[19]Multipliers!$B$4:$T$68,$A$2,FALSE)</f>
        <v>0.66047971979774034</v>
      </c>
      <c r="AA9" s="34">
        <f>VLOOKUP($C9,[20]Multipliers!$B$4:$T$68,$A$2,FALSE)</f>
        <v>0.40581567946758917</v>
      </c>
      <c r="AB9" s="34">
        <f>VLOOKUP($C9,[21]Multipliers!$B$4:$T$68,$A$2,FALSE)</f>
        <v>0.37971395854113993</v>
      </c>
      <c r="AC9" s="34">
        <f>VLOOKUP($C9,[22]Multipliers!$B$4:$T$68,$A$2,FALSE)</f>
        <v>0.64194974222130718</v>
      </c>
      <c r="AD9" s="34">
        <f>VLOOKUP($C9,[23]Multipliers!$B$4:$T$68,$A$2,FALSE)</f>
        <v>0.42580789398419022</v>
      </c>
    </row>
    <row r="10" spans="1:31" x14ac:dyDescent="0.25">
      <c r="A10" t="s">
        <v>134</v>
      </c>
      <c r="B10" s="36" t="s">
        <v>69</v>
      </c>
      <c r="C10" s="8" t="s">
        <v>233</v>
      </c>
      <c r="D10" s="34">
        <f>VLOOKUP($C10,[2]Multipliers!$B$4:$T$68,$A$2,FALSE)</f>
        <v>0.154223646373567</v>
      </c>
      <c r="E10" s="34">
        <f>VLOOKUP($C10,[3]Multipliers!$B$4:$T$68,$A$2,FALSE)</f>
        <v>0.19046357024309302</v>
      </c>
      <c r="F10" s="34" t="s">
        <v>293</v>
      </c>
      <c r="G10" s="34">
        <f>VLOOKUP($C10,[4]Multipliers!$B$4:$T$68,$A$2,FALSE)</f>
        <v>0.19645773782707446</v>
      </c>
      <c r="H10" s="34">
        <f>VLOOKUP($C10,[5]Multipliers!$B$4:$T$68,$A$2,FALSE)</f>
        <v>4.6781268920820795E-2</v>
      </c>
      <c r="I10" s="34" t="s">
        <v>293</v>
      </c>
      <c r="J10" s="35">
        <f>VLOOKUP($B10,[6]Multipliers!$B$4:$T$68,$A$2,FALSE)</f>
        <v>9.3909300994139452E-2</v>
      </c>
      <c r="K10" s="34">
        <f>VLOOKUP($C10,[7]Multipliers!$B$4:$T$68,$A$2,FALSE)</f>
        <v>0.24846779454295545</v>
      </c>
      <c r="L10" s="35">
        <f>VLOOKUP($B10,[8]Multipliers!$B$4:$T$68,$A$2,FALSE)</f>
        <v>0.18489976889671772</v>
      </c>
      <c r="M10" s="34">
        <f>VLOOKUP($C10,[9]Multipliers!$B$4:$T$68,$A$2,FALSE)</f>
        <v>0.19938957559842738</v>
      </c>
      <c r="N10" s="34">
        <f>VLOOKUP($C10,[10]Multipliers!$B$4:$T$68,$A$2,FALSE)</f>
        <v>0.19002810025320488</v>
      </c>
      <c r="O10" s="34">
        <f>VLOOKUP($C10,[11]Multipliers!$B$4:$T$68,$A$2,FALSE)</f>
        <v>0.23915834030909611</v>
      </c>
      <c r="P10" s="34">
        <f>VLOOKUP($C10,[12]Multipliers!$B$4:$T$68,$A$2,FALSE)</f>
        <v>0.20563918457640945</v>
      </c>
      <c r="Q10" s="34" t="s">
        <v>293</v>
      </c>
      <c r="R10" s="34">
        <f>VLOOKUP($C10,[13]Multipliers!$B$4:$T$68,$A$2,FALSE)</f>
        <v>0.55150578366613401</v>
      </c>
      <c r="S10" s="34">
        <f>VLOOKUP($C10,[14]Multipliers!$B$4:$T$68,$A$2,FALSE)</f>
        <v>0.21090022230298619</v>
      </c>
      <c r="T10" s="34">
        <f>VLOOKUP($C10,[15]Multipliers!$B$4:$T$68,$A$2,FALSE)</f>
        <v>0.35565847623613184</v>
      </c>
      <c r="U10" s="34" t="s">
        <v>293</v>
      </c>
      <c r="V10" s="34" t="s">
        <v>293</v>
      </c>
      <c r="W10" s="35">
        <f>VLOOKUP($B10,[16]Multipliers!$B$4:$T$68,$A$2,FALSE)</f>
        <v>9.2146930175976777E-2</v>
      </c>
      <c r="X10" s="34">
        <f>VLOOKUP($C10,[17]Multipliers!$B$4:$T$68,$A$2,FALSE)</f>
        <v>0.25933091889621634</v>
      </c>
      <c r="Y10" s="34">
        <f>VLOOKUP($C10,[18]Multipliers!$B$4:$T$68,$A$2,FALSE)</f>
        <v>0.48035337763094138</v>
      </c>
      <c r="Z10" s="35">
        <f>VLOOKUP($B10,[19]Multipliers!$B$4:$T$68,$A$2,FALSE)</f>
        <v>0.46190024647027839</v>
      </c>
      <c r="AA10" s="34">
        <f>VLOOKUP($C10,[20]Multipliers!$B$4:$T$68,$A$2,FALSE)</f>
        <v>0.21897872847993372</v>
      </c>
      <c r="AB10" s="34">
        <f>VLOOKUP($C10,[21]Multipliers!$B$4:$T$68,$A$2,FALSE)</f>
        <v>0.21542535061204179</v>
      </c>
      <c r="AC10" s="34">
        <f>VLOOKUP($C10,[22]Multipliers!$B$4:$T$68,$A$2,FALSE)</f>
        <v>0.24701906980918464</v>
      </c>
      <c r="AD10" s="34">
        <f>VLOOKUP($C10,[23]Multipliers!$B$4:$T$68,$A$2,FALSE)</f>
        <v>0.10057632312866138</v>
      </c>
    </row>
    <row r="11" spans="1:31" x14ac:dyDescent="0.25">
      <c r="A11" t="s">
        <v>135</v>
      </c>
      <c r="B11" s="36" t="s">
        <v>70</v>
      </c>
      <c r="C11" s="8" t="s">
        <v>234</v>
      </c>
      <c r="D11" s="34">
        <f>VLOOKUP($C11,[2]Multipliers!$B$4:$T$68,$A$2,FALSE)</f>
        <v>0.58369480079852987</v>
      </c>
      <c r="E11" s="34">
        <f>VLOOKUP($C11,[3]Multipliers!$B$4:$T$68,$A$2,FALSE)</f>
        <v>0.34885035098880518</v>
      </c>
      <c r="F11" s="34" t="s">
        <v>293</v>
      </c>
      <c r="G11" s="34">
        <f>VLOOKUP($C11,[4]Multipliers!$B$4:$T$68,$A$2,FALSE)</f>
        <v>0.56952375111946063</v>
      </c>
      <c r="H11" s="34">
        <f>VLOOKUP($C11,[5]Multipliers!$B$4:$T$68,$A$2,FALSE)</f>
        <v>0.47020944204407317</v>
      </c>
      <c r="I11" s="34" t="s">
        <v>293</v>
      </c>
      <c r="J11" s="35">
        <f>VLOOKUP($B11,[6]Multipliers!$B$4:$T$68,$A$2,FALSE)</f>
        <v>0.36418758428075859</v>
      </c>
      <c r="K11" s="34">
        <f>VLOOKUP($C11,[7]Multipliers!$B$4:$T$68,$A$2,FALSE)</f>
        <v>0.58010516538296208</v>
      </c>
      <c r="L11" s="35">
        <f>VLOOKUP($B11,[8]Multipliers!$B$4:$T$68,$A$2,FALSE)</f>
        <v>0.74251529850045017</v>
      </c>
      <c r="M11" s="34">
        <f>VLOOKUP($C11,[9]Multipliers!$B$4:$T$68,$A$2,FALSE)</f>
        <v>0.58854304370348154</v>
      </c>
      <c r="N11" s="34">
        <f>VLOOKUP($C11,[10]Multipliers!$B$4:$T$68,$A$2,FALSE)</f>
        <v>0.61050689094505783</v>
      </c>
      <c r="O11" s="34">
        <f>VLOOKUP($C11,[11]Multipliers!$B$4:$T$68,$A$2,FALSE)</f>
        <v>0.36923447028389816</v>
      </c>
      <c r="P11" s="34">
        <f>VLOOKUP($C11,[12]Multipliers!$B$4:$T$68,$A$2,FALSE)</f>
        <v>0.42864357009186244</v>
      </c>
      <c r="Q11" s="34" t="s">
        <v>293</v>
      </c>
      <c r="R11" s="34">
        <f>VLOOKUP($C11,[13]Multipliers!$B$4:$T$68,$A$2,FALSE)</f>
        <v>0.60372606124272865</v>
      </c>
      <c r="S11" s="34">
        <f>VLOOKUP($C11,[14]Multipliers!$B$4:$T$68,$A$2,FALSE)</f>
        <v>0.66134389541772298</v>
      </c>
      <c r="T11" s="34">
        <f>VLOOKUP($C11,[15]Multipliers!$B$4:$T$68,$A$2,FALSE)</f>
        <v>0.53165745067497305</v>
      </c>
      <c r="U11" s="34" t="s">
        <v>293</v>
      </c>
      <c r="V11" s="34" t="s">
        <v>293</v>
      </c>
      <c r="W11" s="35">
        <f>VLOOKUP($B11,[16]Multipliers!$B$4:$T$68,$A$2,FALSE)</f>
        <v>0.30953626843307491</v>
      </c>
      <c r="X11" s="34">
        <f>VLOOKUP($C11,[17]Multipliers!$B$4:$T$68,$A$2,FALSE)</f>
        <v>0.65959173517322767</v>
      </c>
      <c r="Y11" s="34">
        <f>VLOOKUP($C11,[18]Multipliers!$B$4:$T$68,$A$2,FALSE)</f>
        <v>0.64238045091249396</v>
      </c>
      <c r="Z11" s="35">
        <f>VLOOKUP($B11,[19]Multipliers!$B$4:$T$68,$A$2,FALSE)</f>
        <v>0.67369151574501052</v>
      </c>
      <c r="AA11" s="34">
        <f>VLOOKUP($C11,[20]Multipliers!$B$4:$T$68,$A$2,FALSE)</f>
        <v>0.64131523807653712</v>
      </c>
      <c r="AB11" s="34">
        <f>VLOOKUP($C11,[21]Multipliers!$B$4:$T$68,$A$2,FALSE)</f>
        <v>0.39881164250579199</v>
      </c>
      <c r="AC11" s="34">
        <f>VLOOKUP($C11,[22]Multipliers!$B$4:$T$68,$A$2,FALSE)</f>
        <v>0.63990676554250414</v>
      </c>
      <c r="AD11" s="34">
        <f>VLOOKUP($C11,[23]Multipliers!$B$4:$T$68,$A$2,FALSE)</f>
        <v>0.69282909828421091</v>
      </c>
    </row>
    <row r="12" spans="1:31" x14ac:dyDescent="0.25">
      <c r="A12" t="s">
        <v>136</v>
      </c>
      <c r="B12" s="36" t="s">
        <v>71</v>
      </c>
      <c r="C12" s="8" t="s">
        <v>235</v>
      </c>
      <c r="D12" s="34">
        <f>VLOOKUP($C12,[2]Multipliers!$B$4:$T$68,$A$2,FALSE)</f>
        <v>0.48031756190060648</v>
      </c>
      <c r="E12" s="34">
        <f>VLOOKUP($C12,[3]Multipliers!$B$4:$T$68,$A$2,FALSE)</f>
        <v>0.32095273239953365</v>
      </c>
      <c r="F12" s="34" t="s">
        <v>293</v>
      </c>
      <c r="G12" s="34">
        <f>VLOOKUP($C12,[4]Multipliers!$B$4:$T$68,$A$2,FALSE)</f>
        <v>0.42710999673229194</v>
      </c>
      <c r="H12" s="34">
        <f>VLOOKUP($C12,[5]Multipliers!$B$4:$T$68,$A$2,FALSE)</f>
        <v>0.18132521206655916</v>
      </c>
      <c r="I12" s="34" t="s">
        <v>293</v>
      </c>
      <c r="J12" s="35">
        <f>VLOOKUP($B12,[6]Multipliers!$B$4:$T$68,$A$2,FALSE)</f>
        <v>0.34034733539585588</v>
      </c>
      <c r="K12" s="34">
        <f>VLOOKUP($C12,[7]Multipliers!$B$4:$T$68,$A$2,FALSE)</f>
        <v>0.28880606082850679</v>
      </c>
      <c r="L12" s="35">
        <f>VLOOKUP($B12,[8]Multipliers!$B$4:$T$68,$A$2,FALSE)</f>
        <v>0.68702293579510942</v>
      </c>
      <c r="M12" s="34">
        <f>VLOOKUP($C12,[9]Multipliers!$B$4:$T$68,$A$2,FALSE)</f>
        <v>0.44594528009910528</v>
      </c>
      <c r="N12" s="34">
        <f>VLOOKUP($C12,[10]Multipliers!$B$4:$T$68,$A$2,FALSE)</f>
        <v>0.49659885140328469</v>
      </c>
      <c r="O12" s="34">
        <f>VLOOKUP($C12,[11]Multipliers!$B$4:$T$68,$A$2,FALSE)</f>
        <v>0.37716933071847436</v>
      </c>
      <c r="P12" s="34">
        <f>VLOOKUP($C12,[12]Multipliers!$B$4:$T$68,$A$2,FALSE)</f>
        <v>0.31506546653974027</v>
      </c>
      <c r="Q12" s="34" t="s">
        <v>293</v>
      </c>
      <c r="R12" s="34">
        <f>VLOOKUP($C12,[13]Multipliers!$B$4:$T$68,$A$2,FALSE)</f>
        <v>0.56532107113940955</v>
      </c>
      <c r="S12" s="34">
        <f>VLOOKUP($C12,[14]Multipliers!$B$4:$T$68,$A$2,FALSE)</f>
        <v>0.16296106604251928</v>
      </c>
      <c r="T12" s="34">
        <f>VLOOKUP($C12,[15]Multipliers!$B$4:$T$68,$A$2,FALSE)</f>
        <v>0.31847198060942533</v>
      </c>
      <c r="U12" s="34" t="s">
        <v>293</v>
      </c>
      <c r="V12" s="34" t="s">
        <v>293</v>
      </c>
      <c r="W12" s="35">
        <f>VLOOKUP($B12,[16]Multipliers!$B$4:$T$68,$A$2,FALSE)</f>
        <v>0.31883083230554576</v>
      </c>
      <c r="X12" s="34">
        <f>VLOOKUP($C12,[17]Multipliers!$B$4:$T$68,$A$2,FALSE)</f>
        <v>0.44770481145890278</v>
      </c>
      <c r="Y12" s="34">
        <f>VLOOKUP($C12,[18]Multipliers!$B$4:$T$68,$A$2,FALSE)</f>
        <v>0.51117147643647742</v>
      </c>
      <c r="Z12" s="35">
        <f>VLOOKUP($B12,[19]Multipliers!$B$4:$T$68,$A$2,FALSE)</f>
        <v>0.32815708692274304</v>
      </c>
      <c r="AA12" s="34">
        <f>VLOOKUP($C12,[20]Multipliers!$B$4:$T$68,$A$2,FALSE)</f>
        <v>0.40918486274869087</v>
      </c>
      <c r="AB12" s="34">
        <f>VLOOKUP($C12,[21]Multipliers!$B$4:$T$68,$A$2,FALSE)</f>
        <v>0.31821213421320849</v>
      </c>
      <c r="AC12" s="34">
        <f>VLOOKUP($C12,[22]Multipliers!$B$4:$T$68,$A$2,FALSE)</f>
        <v>0.55768772449200577</v>
      </c>
      <c r="AD12" s="34">
        <f>VLOOKUP($C12,[23]Multipliers!$B$4:$T$68,$A$2,FALSE)</f>
        <v>0.6631512196721655</v>
      </c>
    </row>
    <row r="13" spans="1:31" x14ac:dyDescent="0.25">
      <c r="A13" t="s">
        <v>137</v>
      </c>
      <c r="B13" s="36" t="s">
        <v>72</v>
      </c>
      <c r="C13" s="8" t="s">
        <v>236</v>
      </c>
      <c r="D13" s="34">
        <f>VLOOKUP($C13,[2]Multipliers!$B$4:$T$68,$A$2,FALSE)</f>
        <v>0.68169758345250175</v>
      </c>
      <c r="E13" s="34">
        <f>VLOOKUP($C13,[3]Multipliers!$B$4:$T$68,$A$2,FALSE)</f>
        <v>0.59493997415361899</v>
      </c>
      <c r="F13" s="34" t="s">
        <v>293</v>
      </c>
      <c r="G13" s="34">
        <f>VLOOKUP($C13,[4]Multipliers!$B$4:$T$68,$A$2,FALSE)</f>
        <v>0.74022511950612402</v>
      </c>
      <c r="H13" s="34">
        <f>VLOOKUP($C13,[5]Multipliers!$B$4:$T$68,$A$2,FALSE)</f>
        <v>0.60188913973997527</v>
      </c>
      <c r="I13" s="34" t="s">
        <v>293</v>
      </c>
      <c r="J13" s="35">
        <f>VLOOKUP($B13,[6]Multipliers!$B$4:$T$68,$A$2,FALSE)</f>
        <v>0.44545046641066005</v>
      </c>
      <c r="K13" s="34">
        <f>VLOOKUP($C13,[7]Multipliers!$B$4:$T$68,$A$2,FALSE)</f>
        <v>0.60717245609749515</v>
      </c>
      <c r="L13" s="35">
        <f>VLOOKUP($B13,[8]Multipliers!$B$4:$T$68,$A$2,FALSE)</f>
        <v>0.6959211933718259</v>
      </c>
      <c r="M13" s="34">
        <f>VLOOKUP($C13,[9]Multipliers!$B$4:$T$68,$A$2,FALSE)</f>
        <v>0.77521813756791091</v>
      </c>
      <c r="N13" s="34">
        <f>VLOOKUP($C13,[10]Multipliers!$B$4:$T$68,$A$2,FALSE)</f>
        <v>0.76419297275482112</v>
      </c>
      <c r="O13" s="34">
        <f>VLOOKUP($C13,[11]Multipliers!$B$4:$T$68,$A$2,FALSE)</f>
        <v>0.7378080869661493</v>
      </c>
      <c r="P13" s="34">
        <f>VLOOKUP($C13,[12]Multipliers!$B$4:$T$68,$A$2,FALSE)</f>
        <v>0.65516963391753458</v>
      </c>
      <c r="Q13" s="34" t="s">
        <v>293</v>
      </c>
      <c r="R13" s="34">
        <f>VLOOKUP($C13,[13]Multipliers!$B$4:$T$68,$A$2,FALSE)</f>
        <v>0.80761403759562422</v>
      </c>
      <c r="S13" s="34">
        <f>VLOOKUP($C13,[14]Multipliers!$B$4:$T$68,$A$2,FALSE)</f>
        <v>0.46671750637267967</v>
      </c>
      <c r="T13" s="34">
        <f>VLOOKUP($C13,[15]Multipliers!$B$4:$T$68,$A$2,FALSE)</f>
        <v>0.73290148707604019</v>
      </c>
      <c r="U13" s="34" t="s">
        <v>293</v>
      </c>
      <c r="V13" s="34" t="s">
        <v>293</v>
      </c>
      <c r="W13" s="35">
        <f>VLOOKUP($B13,[16]Multipliers!$B$4:$T$68,$A$2,FALSE)</f>
        <v>0.68688719730105008</v>
      </c>
      <c r="X13" s="34">
        <f>VLOOKUP($C13,[17]Multipliers!$B$4:$T$68,$A$2,FALSE)</f>
        <v>0.69587237166625326</v>
      </c>
      <c r="Y13" s="34">
        <f>VLOOKUP($C13,[18]Multipliers!$B$4:$T$68,$A$2,FALSE)</f>
        <v>0.77350776213339201</v>
      </c>
      <c r="Z13" s="35">
        <f>VLOOKUP($B13,[19]Multipliers!$B$4:$T$68,$A$2,FALSE)</f>
        <v>0.78959205756941053</v>
      </c>
      <c r="AA13" s="34">
        <f>VLOOKUP($C13,[20]Multipliers!$B$4:$T$68,$A$2,FALSE)</f>
        <v>0.73799194396508883</v>
      </c>
      <c r="AB13" s="34">
        <f>VLOOKUP($C13,[21]Multipliers!$B$4:$T$68,$A$2,FALSE)</f>
        <v>0.78922532569006776</v>
      </c>
      <c r="AC13" s="34">
        <f>VLOOKUP($C13,[22]Multipliers!$B$4:$T$68,$A$2,FALSE)</f>
        <v>0.83234502787269871</v>
      </c>
      <c r="AD13" s="34">
        <f>VLOOKUP($C13,[23]Multipliers!$B$4:$T$68,$A$2,FALSE)</f>
        <v>0.81508200008485121</v>
      </c>
    </row>
    <row r="14" spans="1:31" x14ac:dyDescent="0.25">
      <c r="A14" t="s">
        <v>138</v>
      </c>
      <c r="B14" s="36" t="s">
        <v>73</v>
      </c>
      <c r="C14" s="8" t="s">
        <v>237</v>
      </c>
      <c r="D14" s="34">
        <f>VLOOKUP($C14,[2]Multipliers!$B$4:$T$68,$A$2,FALSE)</f>
        <v>0.14080463979731314</v>
      </c>
      <c r="E14" s="34">
        <f>VLOOKUP($C14,[3]Multipliers!$B$4:$T$68,$A$2,FALSE)</f>
        <v>0.10428177999487193</v>
      </c>
      <c r="F14" s="34" t="s">
        <v>293</v>
      </c>
      <c r="G14" s="34">
        <f>VLOOKUP($C14,[4]Multipliers!$B$4:$T$68,$A$2,FALSE)</f>
        <v>0.41253814256447496</v>
      </c>
      <c r="H14" s="34">
        <f>VLOOKUP($C14,[5]Multipliers!$B$4:$T$68,$A$2,FALSE)</f>
        <v>2.1835712564842822E-3</v>
      </c>
      <c r="I14" s="34" t="s">
        <v>293</v>
      </c>
      <c r="J14" s="35">
        <f>VLOOKUP($B14,[6]Multipliers!$B$4:$T$68,$A$2,FALSE)</f>
        <v>0.2033529081800512</v>
      </c>
      <c r="K14" s="34">
        <f>VLOOKUP($C14,[7]Multipliers!$B$4:$T$68,$A$2,FALSE)</f>
        <v>0.18494569370563013</v>
      </c>
      <c r="L14" s="35">
        <f>VLOOKUP($B14,[8]Multipliers!$B$4:$T$68,$A$2,FALSE)</f>
        <v>0.22386103725609621</v>
      </c>
      <c r="M14" s="34">
        <f>VLOOKUP($C14,[9]Multipliers!$B$4:$T$68,$A$2,FALSE)</f>
        <v>0.20429792258249502</v>
      </c>
      <c r="N14" s="34">
        <f>VLOOKUP($C14,[10]Multipliers!$B$4:$T$68,$A$2,FALSE)</f>
        <v>0.17054688317803893</v>
      </c>
      <c r="O14" s="34">
        <f>VLOOKUP($C14,[11]Multipliers!$B$4:$T$68,$A$2,FALSE)</f>
        <v>0.22576736590516375</v>
      </c>
      <c r="P14" s="34">
        <f>VLOOKUP($C14,[12]Multipliers!$B$4:$T$68,$A$2,FALSE)</f>
        <v>0.20150875027350554</v>
      </c>
      <c r="Q14" s="34" t="s">
        <v>293</v>
      </c>
      <c r="R14" s="34">
        <f>VLOOKUP($C14,[13]Multipliers!$B$4:$T$68,$A$2,FALSE)</f>
        <v>0.34825956779923073</v>
      </c>
      <c r="S14" s="34">
        <f>VLOOKUP($C14,[14]Multipliers!$B$4:$T$68,$A$2,FALSE)</f>
        <v>3.0630581552638786E-3</v>
      </c>
      <c r="T14" s="34">
        <f>VLOOKUP($C14,[15]Multipliers!$B$4:$T$68,$A$2,FALSE)</f>
        <v>0</v>
      </c>
      <c r="U14" s="34" t="s">
        <v>293</v>
      </c>
      <c r="V14" s="34" t="s">
        <v>293</v>
      </c>
      <c r="W14" s="35">
        <f>VLOOKUP($B14,[16]Multipliers!$B$4:$T$68,$A$2,FALSE)</f>
        <v>0.20011215289574621</v>
      </c>
      <c r="X14" s="34">
        <f>VLOOKUP($C14,[17]Multipliers!$B$4:$T$68,$A$2,FALSE)</f>
        <v>0.33789422536949182</v>
      </c>
      <c r="Y14" s="34">
        <f>VLOOKUP($C14,[18]Multipliers!$B$4:$T$68,$A$2,FALSE)</f>
        <v>0.16119997691301982</v>
      </c>
      <c r="Z14" s="35">
        <f>VLOOKUP($B14,[19]Multipliers!$B$4:$T$68,$A$2,FALSE)</f>
        <v>0.59607203799875308</v>
      </c>
      <c r="AA14" s="34">
        <f>VLOOKUP($C14,[20]Multipliers!$B$4:$T$68,$A$2,FALSE)</f>
        <v>0.21747680181765544</v>
      </c>
      <c r="AB14" s="34">
        <f>VLOOKUP($C14,[21]Multipliers!$B$4:$T$68,$A$2,FALSE)</f>
        <v>5.5971586638988477E-4</v>
      </c>
      <c r="AC14" s="34">
        <f>VLOOKUP($C14,[22]Multipliers!$B$4:$T$68,$A$2,FALSE)</f>
        <v>0.18228313635589916</v>
      </c>
      <c r="AD14" s="34">
        <f>VLOOKUP($C14,[23]Multipliers!$B$4:$T$68,$A$2,FALSE)</f>
        <v>0.25860275396436377</v>
      </c>
    </row>
    <row r="15" spans="1:31" x14ac:dyDescent="0.25">
      <c r="A15" t="s">
        <v>139</v>
      </c>
      <c r="B15" s="36" t="s">
        <v>74</v>
      </c>
      <c r="C15" s="8" t="s">
        <v>238</v>
      </c>
      <c r="D15" s="34">
        <f>VLOOKUP($C15,[2]Multipliers!$B$4:$T$68,$A$2,FALSE)</f>
        <v>0.23465435498816081</v>
      </c>
      <c r="E15" s="34">
        <f>VLOOKUP($C15,[3]Multipliers!$B$4:$T$68,$A$2,FALSE)</f>
        <v>0.28179471819784196</v>
      </c>
      <c r="F15" s="34" t="s">
        <v>293</v>
      </c>
      <c r="G15" s="34">
        <f>VLOOKUP($C15,[4]Multipliers!$B$4:$T$68,$A$2,FALSE)</f>
        <v>0.22421523094013854</v>
      </c>
      <c r="H15" s="34">
        <f>VLOOKUP($C15,[5]Multipliers!$B$4:$T$68,$A$2,FALSE)</f>
        <v>8.3827794876579875E-2</v>
      </c>
      <c r="I15" s="34" t="s">
        <v>293</v>
      </c>
      <c r="J15" s="35">
        <f>VLOOKUP($B15,[6]Multipliers!$B$4:$T$68,$A$2,FALSE)</f>
        <v>0.33072260447445129</v>
      </c>
      <c r="K15" s="34">
        <f>VLOOKUP($C15,[7]Multipliers!$B$4:$T$68,$A$2,FALSE)</f>
        <v>0.1223434857305508</v>
      </c>
      <c r="L15" s="35">
        <f>VLOOKUP($B15,[8]Multipliers!$B$4:$T$68,$A$2,FALSE)</f>
        <v>0.33164236056208829</v>
      </c>
      <c r="M15" s="34">
        <f>VLOOKUP($C15,[9]Multipliers!$B$4:$T$68,$A$2,FALSE)</f>
        <v>0.3890327934177833</v>
      </c>
      <c r="N15" s="34">
        <f>VLOOKUP($C15,[10]Multipliers!$B$4:$T$68,$A$2,FALSE)</f>
        <v>0.40439808023892021</v>
      </c>
      <c r="O15" s="34">
        <f>VLOOKUP($C15,[11]Multipliers!$B$4:$T$68,$A$2,FALSE)</f>
        <v>0.23478349176233196</v>
      </c>
      <c r="P15" s="34">
        <f>VLOOKUP($C15,[12]Multipliers!$B$4:$T$68,$A$2,FALSE)</f>
        <v>0.25246982862646056</v>
      </c>
      <c r="Q15" s="34" t="s">
        <v>293</v>
      </c>
      <c r="R15" s="34">
        <f>VLOOKUP($C15,[13]Multipliers!$B$4:$T$68,$A$2,FALSE)</f>
        <v>0.39912866991980123</v>
      </c>
      <c r="S15" s="34">
        <f>VLOOKUP($C15,[14]Multipliers!$B$4:$T$68,$A$2,FALSE)</f>
        <v>0.13224751337900459</v>
      </c>
      <c r="T15" s="34">
        <f>VLOOKUP($C15,[15]Multipliers!$B$4:$T$68,$A$2,FALSE)</f>
        <v>0.27487733589376745</v>
      </c>
      <c r="U15" s="34" t="s">
        <v>293</v>
      </c>
      <c r="V15" s="34" t="s">
        <v>293</v>
      </c>
      <c r="W15" s="35">
        <f>VLOOKUP($B15,[16]Multipliers!$B$4:$T$68,$A$2,FALSE)</f>
        <v>0.29938634462404368</v>
      </c>
      <c r="X15" s="34">
        <f>VLOOKUP($C15,[17]Multipliers!$B$4:$T$68,$A$2,FALSE)</f>
        <v>0.29313812144127049</v>
      </c>
      <c r="Y15" s="34">
        <f>VLOOKUP($C15,[18]Multipliers!$B$4:$T$68,$A$2,FALSE)</f>
        <v>0.22800973381905346</v>
      </c>
      <c r="Z15" s="35">
        <f>VLOOKUP($B15,[19]Multipliers!$B$4:$T$68,$A$2,FALSE)</f>
        <v>0.25738470535442648</v>
      </c>
      <c r="AA15" s="34">
        <f>VLOOKUP($C15,[20]Multipliers!$B$4:$T$68,$A$2,FALSE)</f>
        <v>0.23689190295122184</v>
      </c>
      <c r="AB15" s="34">
        <f>VLOOKUP($C15,[21]Multipliers!$B$4:$T$68,$A$2,FALSE)</f>
        <v>0.16687015738019939</v>
      </c>
      <c r="AC15" s="34">
        <f>VLOOKUP($C15,[22]Multipliers!$B$4:$T$68,$A$2,FALSE)</f>
        <v>0.43749172204082126</v>
      </c>
      <c r="AD15" s="34">
        <f>VLOOKUP($C15,[23]Multipliers!$B$4:$T$68,$A$2,FALSE)</f>
        <v>0.31977664570899828</v>
      </c>
    </row>
    <row r="16" spans="1:31" x14ac:dyDescent="0.25">
      <c r="A16" t="s">
        <v>140</v>
      </c>
      <c r="B16" s="36" t="s">
        <v>75</v>
      </c>
      <c r="C16" s="8" t="s">
        <v>239</v>
      </c>
      <c r="D16" s="34">
        <f>VLOOKUP($C16,[2]Multipliers!$B$4:$T$68,$A$2,FALSE)</f>
        <v>0.26658974343714337</v>
      </c>
      <c r="E16" s="34">
        <f>VLOOKUP($C16,[3]Multipliers!$B$4:$T$68,$A$2,FALSE)</f>
        <v>0.43243999074489686</v>
      </c>
      <c r="F16" s="34" t="s">
        <v>293</v>
      </c>
      <c r="G16" s="34">
        <f>VLOOKUP($C16,[4]Multipliers!$B$4:$T$68,$A$2,FALSE)</f>
        <v>0.27067632751748205</v>
      </c>
      <c r="H16" s="34">
        <f>VLOOKUP($C16,[5]Multipliers!$B$4:$T$68,$A$2,FALSE)</f>
        <v>0.25996570312905676</v>
      </c>
      <c r="I16" s="34" t="s">
        <v>293</v>
      </c>
      <c r="J16" s="35">
        <f>VLOOKUP($B16,[6]Multipliers!$B$4:$T$68,$A$2,FALSE)</f>
        <v>0.64440036526513234</v>
      </c>
      <c r="K16" s="34">
        <f>VLOOKUP($C16,[7]Multipliers!$B$4:$T$68,$A$2,FALSE)</f>
        <v>5.2316585914961515E-2</v>
      </c>
      <c r="L16" s="35">
        <f>VLOOKUP($B16,[8]Multipliers!$B$4:$T$68,$A$2,FALSE)</f>
        <v>0.40148906914353422</v>
      </c>
      <c r="M16" s="34">
        <f>VLOOKUP($C16,[9]Multipliers!$B$4:$T$68,$A$2,FALSE)</f>
        <v>0.39291678614996306</v>
      </c>
      <c r="N16" s="34">
        <f>VLOOKUP($C16,[10]Multipliers!$B$4:$T$68,$A$2,FALSE)</f>
        <v>0.34089037437597663</v>
      </c>
      <c r="O16" s="34">
        <f>VLOOKUP($C16,[11]Multipliers!$B$4:$T$68,$A$2,FALSE)</f>
        <v>0.26267709276325168</v>
      </c>
      <c r="P16" s="34">
        <f>VLOOKUP($C16,[12]Multipliers!$B$4:$T$68,$A$2,FALSE)</f>
        <v>0.34697149091418822</v>
      </c>
      <c r="Q16" s="34" t="s">
        <v>293</v>
      </c>
      <c r="R16" s="34">
        <f>VLOOKUP($C16,[13]Multipliers!$B$4:$T$68,$A$2,FALSE)</f>
        <v>0.41470624777517207</v>
      </c>
      <c r="S16" s="34">
        <f>VLOOKUP($C16,[14]Multipliers!$B$4:$T$68,$A$2,FALSE)</f>
        <v>0.16160630299107551</v>
      </c>
      <c r="T16" s="34">
        <f>VLOOKUP($C16,[15]Multipliers!$B$4:$T$68,$A$2,FALSE)</f>
        <v>0.15213175007298327</v>
      </c>
      <c r="U16" s="34" t="s">
        <v>293</v>
      </c>
      <c r="V16" s="34" t="s">
        <v>293</v>
      </c>
      <c r="W16" s="35">
        <f>VLOOKUP($B16,[16]Multipliers!$B$4:$T$68,$A$2,FALSE)</f>
        <v>0.24281896180895712</v>
      </c>
      <c r="X16" s="34">
        <f>VLOOKUP($C16,[17]Multipliers!$B$4:$T$68,$A$2,FALSE)</f>
        <v>0.24261976887553499</v>
      </c>
      <c r="Y16" s="34">
        <f>VLOOKUP($C16,[18]Multipliers!$B$4:$T$68,$A$2,FALSE)</f>
        <v>0.22988241014955244</v>
      </c>
      <c r="Z16" s="35">
        <f>VLOOKUP($B16,[19]Multipliers!$B$4:$T$68,$A$2,FALSE)</f>
        <v>0.1392265750615643</v>
      </c>
      <c r="AA16" s="34">
        <f>VLOOKUP($C16,[20]Multipliers!$B$4:$T$68,$A$2,FALSE)</f>
        <v>6.8443570639497769E-2</v>
      </c>
      <c r="AB16" s="34">
        <f>VLOOKUP($C16,[21]Multipliers!$B$4:$T$68,$A$2,FALSE)</f>
        <v>0.45268851457956005</v>
      </c>
      <c r="AC16" s="34">
        <f>VLOOKUP($C16,[22]Multipliers!$B$4:$T$68,$A$2,FALSE)</f>
        <v>0.30035741010409145</v>
      </c>
      <c r="AD16" s="34">
        <f>VLOOKUP($C16,[23]Multipliers!$B$4:$T$68,$A$2,FALSE)</f>
        <v>0.51220028402203732</v>
      </c>
    </row>
    <row r="17" spans="1:30" x14ac:dyDescent="0.25">
      <c r="A17" t="s">
        <v>141</v>
      </c>
      <c r="B17" s="36" t="s">
        <v>76</v>
      </c>
      <c r="C17" s="8" t="s">
        <v>240</v>
      </c>
      <c r="D17" s="34">
        <f>VLOOKUP($C17,[2]Multipliers!$B$4:$T$68,$A$2,FALSE)</f>
        <v>0.32987555380425398</v>
      </c>
      <c r="E17" s="34">
        <f>VLOOKUP($C17,[3]Multipliers!$B$4:$T$68,$A$2,FALSE)</f>
        <v>0.27592740671281013</v>
      </c>
      <c r="F17" s="34" t="s">
        <v>293</v>
      </c>
      <c r="G17" s="34">
        <f>VLOOKUP($C17,[4]Multipliers!$B$4:$T$68,$A$2,FALSE)</f>
        <v>0.28273271393273636</v>
      </c>
      <c r="H17" s="34">
        <f>VLOOKUP($C17,[5]Multipliers!$B$4:$T$68,$A$2,FALSE)</f>
        <v>0.16525069992682684</v>
      </c>
      <c r="I17" s="34" t="s">
        <v>293</v>
      </c>
      <c r="J17" s="35">
        <f>VLOOKUP($B17,[6]Multipliers!$B$4:$T$68,$A$2,FALSE)</f>
        <v>0.35744166990644149</v>
      </c>
      <c r="K17" s="34">
        <f>VLOOKUP($C17,[7]Multipliers!$B$4:$T$68,$A$2,FALSE)</f>
        <v>0.19254277000215225</v>
      </c>
      <c r="L17" s="35">
        <f>VLOOKUP($B17,[8]Multipliers!$B$4:$T$68,$A$2,FALSE)</f>
        <v>0.421863227687099</v>
      </c>
      <c r="M17" s="34">
        <f>VLOOKUP($C17,[9]Multipliers!$B$4:$T$68,$A$2,FALSE)</f>
        <v>0.44896539771028071</v>
      </c>
      <c r="N17" s="34">
        <f>VLOOKUP($C17,[10]Multipliers!$B$4:$T$68,$A$2,FALSE)</f>
        <v>0.50612241286020621</v>
      </c>
      <c r="O17" s="34">
        <f>VLOOKUP($C17,[11]Multipliers!$B$4:$T$68,$A$2,FALSE)</f>
        <v>0.41213118550230032</v>
      </c>
      <c r="P17" s="34">
        <f>VLOOKUP($C17,[12]Multipliers!$B$4:$T$68,$A$2,FALSE)</f>
        <v>0.31017289600430953</v>
      </c>
      <c r="Q17" s="34" t="s">
        <v>293</v>
      </c>
      <c r="R17" s="34">
        <f>VLOOKUP($C17,[13]Multipliers!$B$4:$T$68,$A$2,FALSE)</f>
        <v>0.59373060605544459</v>
      </c>
      <c r="S17" s="34">
        <f>VLOOKUP($C17,[14]Multipliers!$B$4:$T$68,$A$2,FALSE)</f>
        <v>0.14806724568701249</v>
      </c>
      <c r="T17" s="34">
        <f>VLOOKUP($C17,[15]Multipliers!$B$4:$T$68,$A$2,FALSE)</f>
        <v>0.34625287207206173</v>
      </c>
      <c r="U17" s="34" t="s">
        <v>293</v>
      </c>
      <c r="V17" s="34" t="s">
        <v>293</v>
      </c>
      <c r="W17" s="35">
        <f>VLOOKUP($B17,[16]Multipliers!$B$4:$T$68,$A$2,FALSE)</f>
        <v>0.27789790148980553</v>
      </c>
      <c r="X17" s="34">
        <f>VLOOKUP($C17,[17]Multipliers!$B$4:$T$68,$A$2,FALSE)</f>
        <v>0.44020297336900543</v>
      </c>
      <c r="Y17" s="34">
        <f>VLOOKUP($C17,[18]Multipliers!$B$4:$T$68,$A$2,FALSE)</f>
        <v>0.40435648759374282</v>
      </c>
      <c r="Z17" s="35">
        <f>VLOOKUP($B17,[19]Multipliers!$B$4:$T$68,$A$2,FALSE)</f>
        <v>0.37774916495316924</v>
      </c>
      <c r="AA17" s="34">
        <f>VLOOKUP($C17,[20]Multipliers!$B$4:$T$68,$A$2,FALSE)</f>
        <v>0.37208330503267262</v>
      </c>
      <c r="AB17" s="34">
        <f>VLOOKUP($C17,[21]Multipliers!$B$4:$T$68,$A$2,FALSE)</f>
        <v>0.38835774814665208</v>
      </c>
      <c r="AC17" s="34">
        <f>VLOOKUP($C17,[22]Multipliers!$B$4:$T$68,$A$2,FALSE)</f>
        <v>0.48151171993230502</v>
      </c>
      <c r="AD17" s="34">
        <f>VLOOKUP($C17,[23]Multipliers!$B$4:$T$68,$A$2,FALSE)</f>
        <v>0.3498963727119368</v>
      </c>
    </row>
    <row r="18" spans="1:30" x14ac:dyDescent="0.25">
      <c r="A18" t="s">
        <v>142</v>
      </c>
      <c r="B18" s="36" t="s">
        <v>77</v>
      </c>
      <c r="C18" s="8" t="s">
        <v>241</v>
      </c>
      <c r="D18" s="34">
        <f>VLOOKUP($C18,[2]Multipliers!$B$4:$T$68,$A$2,FALSE)</f>
        <v>0.49855396375841282</v>
      </c>
      <c r="E18" s="34">
        <f>VLOOKUP($C18,[3]Multipliers!$B$4:$T$68,$A$2,FALSE)</f>
        <v>0.444342381797389</v>
      </c>
      <c r="F18" s="34" t="s">
        <v>293</v>
      </c>
      <c r="G18" s="34">
        <f>VLOOKUP($C18,[4]Multipliers!$B$4:$T$68,$A$2,FALSE)</f>
        <v>0.54986532577432112</v>
      </c>
      <c r="H18" s="34">
        <f>VLOOKUP($C18,[5]Multipliers!$B$4:$T$68,$A$2,FALSE)</f>
        <v>0.46794549440615857</v>
      </c>
      <c r="I18" s="34" t="s">
        <v>293</v>
      </c>
      <c r="J18" s="35">
        <f>VLOOKUP($B18,[6]Multipliers!$B$4:$T$68,$A$2,FALSE)</f>
        <v>0.51901838975056713</v>
      </c>
      <c r="K18" s="34">
        <f>VLOOKUP($C18,[7]Multipliers!$B$4:$T$68,$A$2,FALSE)</f>
        <v>0.40309930922709941</v>
      </c>
      <c r="L18" s="35">
        <f>VLOOKUP($B18,[8]Multipliers!$B$4:$T$68,$A$2,FALSE)</f>
        <v>0.57982650388050205</v>
      </c>
      <c r="M18" s="34">
        <f>VLOOKUP($C18,[9]Multipliers!$B$4:$T$68,$A$2,FALSE)</f>
        <v>0.58171455636250124</v>
      </c>
      <c r="N18" s="34">
        <f>VLOOKUP($C18,[10]Multipliers!$B$4:$T$68,$A$2,FALSE)</f>
        <v>0.60834125574623543</v>
      </c>
      <c r="O18" s="34">
        <f>VLOOKUP($C18,[11]Multipliers!$B$4:$T$68,$A$2,FALSE)</f>
        <v>0.59686118189873905</v>
      </c>
      <c r="P18" s="34">
        <f>VLOOKUP($C18,[12]Multipliers!$B$4:$T$68,$A$2,FALSE)</f>
        <v>0.39009627964665322</v>
      </c>
      <c r="Q18" s="34" t="s">
        <v>293</v>
      </c>
      <c r="R18" s="34">
        <f>VLOOKUP($C18,[13]Multipliers!$B$4:$T$68,$A$2,FALSE)</f>
        <v>0.66409155893009852</v>
      </c>
      <c r="S18" s="34">
        <f>VLOOKUP($C18,[14]Multipliers!$B$4:$T$68,$A$2,FALSE)</f>
        <v>0.43180848718343062</v>
      </c>
      <c r="T18" s="34">
        <f>VLOOKUP($C18,[15]Multipliers!$B$4:$T$68,$A$2,FALSE)</f>
        <v>0.41119081866125989</v>
      </c>
      <c r="U18" s="34" t="s">
        <v>293</v>
      </c>
      <c r="V18" s="34" t="s">
        <v>293</v>
      </c>
      <c r="W18" s="35">
        <f>VLOOKUP($B18,[16]Multipliers!$B$4:$T$68,$A$2,FALSE)</f>
        <v>0.38346393133491474</v>
      </c>
      <c r="X18" s="34">
        <f>VLOOKUP($C18,[17]Multipliers!$B$4:$T$68,$A$2,FALSE)</f>
        <v>0.60882766052529202</v>
      </c>
      <c r="Y18" s="34">
        <f>VLOOKUP($C18,[18]Multipliers!$B$4:$T$68,$A$2,FALSE)</f>
        <v>0.574281651716118</v>
      </c>
      <c r="Z18" s="35">
        <f>VLOOKUP($B18,[19]Multipliers!$B$4:$T$68,$A$2,FALSE)</f>
        <v>0.55911541680760368</v>
      </c>
      <c r="AA18" s="34">
        <f>VLOOKUP($C18,[20]Multipliers!$B$4:$T$68,$A$2,FALSE)</f>
        <v>0.42845135828895409</v>
      </c>
      <c r="AB18" s="34">
        <f>VLOOKUP($C18,[21]Multipliers!$B$4:$T$68,$A$2,FALSE)</f>
        <v>0.45821285633543885</v>
      </c>
      <c r="AC18" s="34">
        <f>VLOOKUP($C18,[22]Multipliers!$B$4:$T$68,$A$2,FALSE)</f>
        <v>0.6632451081617966</v>
      </c>
      <c r="AD18" s="34">
        <f>VLOOKUP($C18,[23]Multipliers!$B$4:$T$68,$A$2,FALSE)</f>
        <v>0.48024939262684779</v>
      </c>
    </row>
    <row r="19" spans="1:30" x14ac:dyDescent="0.25">
      <c r="A19" t="s">
        <v>143</v>
      </c>
      <c r="B19" s="36" t="s">
        <v>78</v>
      </c>
      <c r="C19" s="8" t="s">
        <v>242</v>
      </c>
      <c r="D19" s="34">
        <f>VLOOKUP($C19,[2]Multipliers!$B$4:$T$68,$A$2,FALSE)</f>
        <v>0.37719609732588227</v>
      </c>
      <c r="E19" s="34">
        <f>VLOOKUP($C19,[3]Multipliers!$B$4:$T$68,$A$2,FALSE)</f>
        <v>0.27400178934172748</v>
      </c>
      <c r="F19" s="34" t="s">
        <v>293</v>
      </c>
      <c r="G19" s="34">
        <f>VLOOKUP($C19,[4]Multipliers!$B$4:$T$68,$A$2,FALSE)</f>
        <v>0.11714695480283889</v>
      </c>
      <c r="H19" s="34">
        <f>VLOOKUP($C19,[5]Multipliers!$B$4:$T$68,$A$2,FALSE)</f>
        <v>0.1365530670238766</v>
      </c>
      <c r="I19" s="34" t="s">
        <v>293</v>
      </c>
      <c r="J19" s="35">
        <f>VLOOKUP($B19,[6]Multipliers!$B$4:$T$68,$A$2,FALSE)</f>
        <v>0.27533428450522801</v>
      </c>
      <c r="K19" s="34">
        <f>VLOOKUP($C19,[7]Multipliers!$B$4:$T$68,$A$2,FALSE)</f>
        <v>4.4944135132126722E-2</v>
      </c>
      <c r="L19" s="35">
        <f>VLOOKUP($B19,[8]Multipliers!$B$4:$T$68,$A$2,FALSE)</f>
        <v>0.44668238691054596</v>
      </c>
      <c r="M19" s="34">
        <f>VLOOKUP($C19,[9]Multipliers!$B$4:$T$68,$A$2,FALSE)</f>
        <v>0.38331518616231419</v>
      </c>
      <c r="N19" s="34">
        <f>VLOOKUP($C19,[10]Multipliers!$B$4:$T$68,$A$2,FALSE)</f>
        <v>0.34794847642776316</v>
      </c>
      <c r="O19" s="34">
        <f>VLOOKUP($C19,[11]Multipliers!$B$4:$T$68,$A$2,FALSE)</f>
        <v>0.46067527452021362</v>
      </c>
      <c r="P19" s="34">
        <f>VLOOKUP($C19,[12]Multipliers!$B$4:$T$68,$A$2,FALSE)</f>
        <v>0.17092694165638656</v>
      </c>
      <c r="Q19" s="34" t="s">
        <v>293</v>
      </c>
      <c r="R19" s="34">
        <f>VLOOKUP($C19,[13]Multipliers!$B$4:$T$68,$A$2,FALSE)</f>
        <v>0.41708091455272817</v>
      </c>
      <c r="S19" s="34">
        <f>VLOOKUP($C19,[14]Multipliers!$B$4:$T$68,$A$2,FALSE)</f>
        <v>0.13408765950514251</v>
      </c>
      <c r="T19" s="34">
        <f>VLOOKUP($C19,[15]Multipliers!$B$4:$T$68,$A$2,FALSE)</f>
        <v>5.1797986684999277E-2</v>
      </c>
      <c r="U19" s="34" t="s">
        <v>293</v>
      </c>
      <c r="V19" s="34" t="s">
        <v>293</v>
      </c>
      <c r="W19" s="35">
        <f>VLOOKUP($B19,[16]Multipliers!$B$4:$T$68,$A$2,FALSE)</f>
        <v>0.20618043742288658</v>
      </c>
      <c r="X19" s="34">
        <f>VLOOKUP($C19,[17]Multipliers!$B$4:$T$68,$A$2,FALSE)</f>
        <v>0.33461485746316189</v>
      </c>
      <c r="Y19" s="34">
        <f>VLOOKUP($C19,[18]Multipliers!$B$4:$T$68,$A$2,FALSE)</f>
        <v>0.2432512976087205</v>
      </c>
      <c r="Z19" s="35">
        <f>VLOOKUP($B19,[19]Multipliers!$B$4:$T$68,$A$2,FALSE)</f>
        <v>0.35543859817992779</v>
      </c>
      <c r="AA19" s="34">
        <f>VLOOKUP($C19,[20]Multipliers!$B$4:$T$68,$A$2,FALSE)</f>
        <v>0.28781462246718281</v>
      </c>
      <c r="AB19" s="34">
        <f>VLOOKUP($C19,[21]Multipliers!$B$4:$T$68,$A$2,FALSE)</f>
        <v>0.26369671243523418</v>
      </c>
      <c r="AC19" s="34">
        <f>VLOOKUP($C19,[22]Multipliers!$B$4:$T$68,$A$2,FALSE)</f>
        <v>0.5076849839734624</v>
      </c>
      <c r="AD19" s="34">
        <f>VLOOKUP($C19,[23]Multipliers!$B$4:$T$68,$A$2,FALSE)</f>
        <v>0.432383715396499</v>
      </c>
    </row>
    <row r="20" spans="1:30" x14ac:dyDescent="0.25">
      <c r="A20" t="s">
        <v>144</v>
      </c>
      <c r="B20" s="36" t="s">
        <v>79</v>
      </c>
      <c r="C20" s="8" t="s">
        <v>243</v>
      </c>
      <c r="D20" s="34">
        <f>VLOOKUP($C20,[2]Multipliers!$B$4:$T$68,$A$2,FALSE)</f>
        <v>0.46676307059726924</v>
      </c>
      <c r="E20" s="34">
        <f>VLOOKUP($C20,[3]Multipliers!$B$4:$T$68,$A$2,FALSE)</f>
        <v>0.41511500133446266</v>
      </c>
      <c r="F20" s="34" t="s">
        <v>293</v>
      </c>
      <c r="G20" s="34">
        <f>VLOOKUP($C20,[4]Multipliers!$B$4:$T$68,$A$2,FALSE)</f>
        <v>0.42340154239041927</v>
      </c>
      <c r="H20" s="34">
        <f>VLOOKUP($C20,[5]Multipliers!$B$4:$T$68,$A$2,FALSE)</f>
        <v>0.44108085207897946</v>
      </c>
      <c r="I20" s="34" t="s">
        <v>293</v>
      </c>
      <c r="J20" s="35">
        <f>VLOOKUP($B20,[6]Multipliers!$B$4:$T$68,$A$2,FALSE)</f>
        <v>0.40743446938691213</v>
      </c>
      <c r="K20" s="34">
        <f>VLOOKUP($C20,[7]Multipliers!$B$4:$T$68,$A$2,FALSE)</f>
        <v>0.31700461592782903</v>
      </c>
      <c r="L20" s="35">
        <f>VLOOKUP($B20,[8]Multipliers!$B$4:$T$68,$A$2,FALSE)</f>
        <v>0.57792003910572221</v>
      </c>
      <c r="M20" s="34">
        <f>VLOOKUP($C20,[9]Multipliers!$B$4:$T$68,$A$2,FALSE)</f>
        <v>0.58338139443434489</v>
      </c>
      <c r="N20" s="34">
        <f>VLOOKUP($C20,[10]Multipliers!$B$4:$T$68,$A$2,FALSE)</f>
        <v>0.63659420424051527</v>
      </c>
      <c r="O20" s="34">
        <f>VLOOKUP($C20,[11]Multipliers!$B$4:$T$68,$A$2,FALSE)</f>
        <v>0.56850600767142423</v>
      </c>
      <c r="P20" s="34">
        <f>VLOOKUP($C20,[12]Multipliers!$B$4:$T$68,$A$2,FALSE)</f>
        <v>0.31744338251285315</v>
      </c>
      <c r="Q20" s="34" t="s">
        <v>293</v>
      </c>
      <c r="R20" s="34">
        <f>VLOOKUP($C20,[13]Multipliers!$B$4:$T$68,$A$2,FALSE)</f>
        <v>0.70803279437419764</v>
      </c>
      <c r="S20" s="34">
        <f>VLOOKUP($C20,[14]Multipliers!$B$4:$T$68,$A$2,FALSE)</f>
        <v>0.37630306487364057</v>
      </c>
      <c r="T20" s="34">
        <f>VLOOKUP($C20,[15]Multipliers!$B$4:$T$68,$A$2,FALSE)</f>
        <v>0.31760818861325812</v>
      </c>
      <c r="U20" s="34" t="s">
        <v>293</v>
      </c>
      <c r="V20" s="34" t="s">
        <v>293</v>
      </c>
      <c r="W20" s="35">
        <f>VLOOKUP($B20,[16]Multipliers!$B$4:$T$68,$A$2,FALSE)</f>
        <v>0.47620196557975492</v>
      </c>
      <c r="X20" s="34">
        <f>VLOOKUP($C20,[17]Multipliers!$B$4:$T$68,$A$2,FALSE)</f>
        <v>0.54032376684927585</v>
      </c>
      <c r="Y20" s="34">
        <f>VLOOKUP($C20,[18]Multipliers!$B$4:$T$68,$A$2,FALSE)</f>
        <v>0.52294010955158965</v>
      </c>
      <c r="Z20" s="35">
        <f>VLOOKUP($B20,[19]Multipliers!$B$4:$T$68,$A$2,FALSE)</f>
        <v>0.4064403076267451</v>
      </c>
      <c r="AA20" s="34">
        <f>VLOOKUP($C20,[20]Multipliers!$B$4:$T$68,$A$2,FALSE)</f>
        <v>0.42657229257130225</v>
      </c>
      <c r="AB20" s="34">
        <f>VLOOKUP($C20,[21]Multipliers!$B$4:$T$68,$A$2,FALSE)</f>
        <v>0.55857552119929976</v>
      </c>
      <c r="AC20" s="34">
        <f>VLOOKUP($C20,[22]Multipliers!$B$4:$T$68,$A$2,FALSE)</f>
        <v>0.5811546209822509</v>
      </c>
      <c r="AD20" s="34">
        <f>VLOOKUP($C20,[23]Multipliers!$B$4:$T$68,$A$2,FALSE)</f>
        <v>0.56357815404430711</v>
      </c>
    </row>
    <row r="21" spans="1:30" x14ac:dyDescent="0.25">
      <c r="A21" t="s">
        <v>145</v>
      </c>
      <c r="B21" s="36" t="s">
        <v>80</v>
      </c>
      <c r="C21" s="8" t="s">
        <v>244</v>
      </c>
      <c r="D21" s="34">
        <f>VLOOKUP($C21,[2]Multipliers!$B$4:$T$68,$A$2,FALSE)</f>
        <v>0.25921680146699483</v>
      </c>
      <c r="E21" s="34">
        <f>VLOOKUP($C21,[3]Multipliers!$B$4:$T$68,$A$2,FALSE)</f>
        <v>0.10936598639495086</v>
      </c>
      <c r="F21" s="34" t="s">
        <v>293</v>
      </c>
      <c r="G21" s="34">
        <f>VLOOKUP($C21,[4]Multipliers!$B$4:$T$68,$A$2,FALSE)</f>
        <v>8.8814974182488959E-2</v>
      </c>
      <c r="H21" s="34">
        <f>VLOOKUP($C21,[5]Multipliers!$B$4:$T$68,$A$2,FALSE)</f>
        <v>7.7006539095373416E-2</v>
      </c>
      <c r="I21" s="34" t="s">
        <v>293</v>
      </c>
      <c r="J21" s="35">
        <f>VLOOKUP($B21,[6]Multipliers!$B$4:$T$68,$A$2,FALSE)</f>
        <v>0.28876526132100278</v>
      </c>
      <c r="K21" s="34">
        <f>VLOOKUP($C21,[7]Multipliers!$B$4:$T$68,$A$2,FALSE)</f>
        <v>9.3810886039847191E-2</v>
      </c>
      <c r="L21" s="35">
        <f>VLOOKUP($B21,[8]Multipliers!$B$4:$T$68,$A$2,FALSE)</f>
        <v>0.46702884900454034</v>
      </c>
      <c r="M21" s="34">
        <f>VLOOKUP($C21,[9]Multipliers!$B$4:$T$68,$A$2,FALSE)</f>
        <v>0.26508265191225699</v>
      </c>
      <c r="N21" s="34">
        <f>VLOOKUP($C21,[10]Multipliers!$B$4:$T$68,$A$2,FALSE)</f>
        <v>0.30545759570450182</v>
      </c>
      <c r="O21" s="34">
        <f>VLOOKUP($C21,[11]Multipliers!$B$4:$T$68,$A$2,FALSE)</f>
        <v>7.2972579265756218E-2</v>
      </c>
      <c r="P21" s="34">
        <f>VLOOKUP($C21,[12]Multipliers!$B$4:$T$68,$A$2,FALSE)</f>
        <v>0.18309878269946395</v>
      </c>
      <c r="Q21" s="34" t="s">
        <v>293</v>
      </c>
      <c r="R21" s="34">
        <f>VLOOKUP($C21,[13]Multipliers!$B$4:$T$68,$A$2,FALSE)</f>
        <v>0.34271595935483101</v>
      </c>
      <c r="S21" s="34">
        <f>VLOOKUP($C21,[14]Multipliers!$B$4:$T$68,$A$2,FALSE)</f>
        <v>0.10839778605912381</v>
      </c>
      <c r="T21" s="34">
        <f>VLOOKUP($C21,[15]Multipliers!$B$4:$T$68,$A$2,FALSE)</f>
        <v>0.12501614360254953</v>
      </c>
      <c r="U21" s="34" t="s">
        <v>293</v>
      </c>
      <c r="V21" s="34" t="s">
        <v>293</v>
      </c>
      <c r="W21" s="35">
        <f>VLOOKUP($B21,[16]Multipliers!$B$4:$T$68,$A$2,FALSE)</f>
        <v>0.13960831020649456</v>
      </c>
      <c r="X21" s="34">
        <f>VLOOKUP($C21,[17]Multipliers!$B$4:$T$68,$A$2,FALSE)</f>
        <v>0.13362738847516903</v>
      </c>
      <c r="Y21" s="34">
        <f>VLOOKUP($C21,[18]Multipliers!$B$4:$T$68,$A$2,FALSE)</f>
        <v>0.17414728816005398</v>
      </c>
      <c r="Z21" s="35">
        <f>VLOOKUP($B21,[19]Multipliers!$B$4:$T$68,$A$2,FALSE)</f>
        <v>0.1967434918051551</v>
      </c>
      <c r="AA21" s="34">
        <f>VLOOKUP($C21,[20]Multipliers!$B$4:$T$68,$A$2,FALSE)</f>
        <v>0.1099652210183749</v>
      </c>
      <c r="AB21" s="34">
        <f>VLOOKUP($C21,[21]Multipliers!$B$4:$T$68,$A$2,FALSE)</f>
        <v>0.1963882513332014</v>
      </c>
      <c r="AC21" s="34">
        <f>VLOOKUP($C21,[22]Multipliers!$B$4:$T$68,$A$2,FALSE)</f>
        <v>0.15126055989760323</v>
      </c>
      <c r="AD21" s="34">
        <f>VLOOKUP($C21,[23]Multipliers!$B$4:$T$68,$A$2,FALSE)</f>
        <v>0.16953500972664071</v>
      </c>
    </row>
    <row r="22" spans="1:30" x14ac:dyDescent="0.25">
      <c r="A22" t="s">
        <v>146</v>
      </c>
      <c r="B22" s="36" t="s">
        <v>81</v>
      </c>
      <c r="C22" s="8" t="s">
        <v>245</v>
      </c>
      <c r="D22" s="34">
        <f>VLOOKUP($C22,[2]Multipliers!$B$4:$T$68,$A$2,FALSE)</f>
        <v>0.3666081981860595</v>
      </c>
      <c r="E22" s="34">
        <f>VLOOKUP($C22,[3]Multipliers!$B$4:$T$68,$A$2,FALSE)</f>
        <v>0.2089456584900512</v>
      </c>
      <c r="F22" s="34" t="s">
        <v>293</v>
      </c>
      <c r="G22" s="34">
        <f>VLOOKUP($C22,[4]Multipliers!$B$4:$T$68,$A$2,FALSE)</f>
        <v>0.31842234049422213</v>
      </c>
      <c r="H22" s="34">
        <f>VLOOKUP($C22,[5]Multipliers!$B$4:$T$68,$A$2,FALSE)</f>
        <v>8.430366169976114E-2</v>
      </c>
      <c r="I22" s="34" t="s">
        <v>293</v>
      </c>
      <c r="J22" s="35">
        <f>VLOOKUP($B22,[6]Multipliers!$B$4:$T$68,$A$2,FALSE)</f>
        <v>0.29787394743209317</v>
      </c>
      <c r="K22" s="34">
        <f>VLOOKUP($C22,[7]Multipliers!$B$4:$T$68,$A$2,FALSE)</f>
        <v>0.23168215913011703</v>
      </c>
      <c r="L22" s="35">
        <f>VLOOKUP($B22,[8]Multipliers!$B$4:$T$68,$A$2,FALSE)</f>
        <v>0.42622611708748825</v>
      </c>
      <c r="M22" s="34">
        <f>VLOOKUP($C22,[9]Multipliers!$B$4:$T$68,$A$2,FALSE)</f>
        <v>0.31147184908277931</v>
      </c>
      <c r="N22" s="34">
        <f>VLOOKUP($C22,[10]Multipliers!$B$4:$T$68,$A$2,FALSE)</f>
        <v>0.46506049714819281</v>
      </c>
      <c r="O22" s="34">
        <f>VLOOKUP($C22,[11]Multipliers!$B$4:$T$68,$A$2,FALSE)</f>
        <v>0.32243465390303672</v>
      </c>
      <c r="P22" s="34">
        <f>VLOOKUP($C22,[12]Multipliers!$B$4:$T$68,$A$2,FALSE)</f>
        <v>0.27548128299659796</v>
      </c>
      <c r="Q22" s="34" t="s">
        <v>293</v>
      </c>
      <c r="R22" s="34">
        <f>VLOOKUP($C22,[13]Multipliers!$B$4:$T$68,$A$2,FALSE)</f>
        <v>0.50754602279393735</v>
      </c>
      <c r="S22" s="34">
        <f>VLOOKUP($C22,[14]Multipliers!$B$4:$T$68,$A$2,FALSE)</f>
        <v>0.15616567540126552</v>
      </c>
      <c r="T22" s="34">
        <f>VLOOKUP($C22,[15]Multipliers!$B$4:$T$68,$A$2,FALSE)</f>
        <v>0.15776065645716955</v>
      </c>
      <c r="U22" s="34" t="s">
        <v>293</v>
      </c>
      <c r="V22" s="34" t="s">
        <v>293</v>
      </c>
      <c r="W22" s="35">
        <f>VLOOKUP($B22,[16]Multipliers!$B$4:$T$68,$A$2,FALSE)</f>
        <v>0.2117239997555756</v>
      </c>
      <c r="X22" s="34">
        <f>VLOOKUP($C22,[17]Multipliers!$B$4:$T$68,$A$2,FALSE)</f>
        <v>0.36039047739166952</v>
      </c>
      <c r="Y22" s="34">
        <f>VLOOKUP($C22,[18]Multipliers!$B$4:$T$68,$A$2,FALSE)</f>
        <v>0.27733945678529004</v>
      </c>
      <c r="Z22" s="35">
        <f>VLOOKUP($B22,[19]Multipliers!$B$4:$T$68,$A$2,FALSE)</f>
        <v>0.36986457820515412</v>
      </c>
      <c r="AA22" s="34">
        <f>VLOOKUP($C22,[20]Multipliers!$B$4:$T$68,$A$2,FALSE)</f>
        <v>0.23798812446177053</v>
      </c>
      <c r="AB22" s="34">
        <f>VLOOKUP($C22,[21]Multipliers!$B$4:$T$68,$A$2,FALSE)</f>
        <v>0.4040244933365123</v>
      </c>
      <c r="AC22" s="34">
        <f>VLOOKUP($C22,[22]Multipliers!$B$4:$T$68,$A$2,FALSE)</f>
        <v>0.38272456789400633</v>
      </c>
      <c r="AD22" s="34">
        <f>VLOOKUP($C22,[23]Multipliers!$B$4:$T$68,$A$2,FALSE)</f>
        <v>0.29764190576173882</v>
      </c>
    </row>
    <row r="23" spans="1:30" x14ac:dyDescent="0.25">
      <c r="A23" t="s">
        <v>147</v>
      </c>
      <c r="B23" s="36" t="s">
        <v>82</v>
      </c>
      <c r="C23" s="8" t="s">
        <v>246</v>
      </c>
      <c r="D23" s="34">
        <f>VLOOKUP($C23,[2]Multipliers!$B$4:$T$68,$A$2,FALSE)</f>
        <v>0.38833990289242426</v>
      </c>
      <c r="E23" s="34">
        <f>VLOOKUP($C23,[3]Multipliers!$B$4:$T$68,$A$2,FALSE)</f>
        <v>0.23503022775142943</v>
      </c>
      <c r="F23" s="34" t="s">
        <v>293</v>
      </c>
      <c r="G23" s="34">
        <f>VLOOKUP($C23,[4]Multipliers!$B$4:$T$68,$A$2,FALSE)</f>
        <v>0.2357487917081223</v>
      </c>
      <c r="H23" s="34">
        <f>VLOOKUP($C23,[5]Multipliers!$B$4:$T$68,$A$2,FALSE)</f>
        <v>0.12612288976212527</v>
      </c>
      <c r="I23" s="34" t="s">
        <v>293</v>
      </c>
      <c r="J23" s="35">
        <f>VLOOKUP($B23,[6]Multipliers!$B$4:$T$68,$A$2,FALSE)</f>
        <v>0.38827641322907652</v>
      </c>
      <c r="K23" s="34">
        <f>VLOOKUP($C23,[7]Multipliers!$B$4:$T$68,$A$2,FALSE)</f>
        <v>0.15413081758495248</v>
      </c>
      <c r="L23" s="35">
        <f>VLOOKUP($B23,[8]Multipliers!$B$4:$T$68,$A$2,FALSE)</f>
        <v>0.50824287479581265</v>
      </c>
      <c r="M23" s="34">
        <f>VLOOKUP($C23,[9]Multipliers!$B$4:$T$68,$A$2,FALSE)</f>
        <v>0.34380631633992675</v>
      </c>
      <c r="N23" s="34">
        <f>VLOOKUP($C23,[10]Multipliers!$B$4:$T$68,$A$2,FALSE)</f>
        <v>0.56742328077643933</v>
      </c>
      <c r="O23" s="34">
        <f>VLOOKUP($C23,[11]Multipliers!$B$4:$T$68,$A$2,FALSE)</f>
        <v>0.22331696460617273</v>
      </c>
      <c r="P23" s="34">
        <f>VLOOKUP($C23,[12]Multipliers!$B$4:$T$68,$A$2,FALSE)</f>
        <v>0.2321676447281531</v>
      </c>
      <c r="Q23" s="34" t="s">
        <v>293</v>
      </c>
      <c r="R23" s="34">
        <f>VLOOKUP($C23,[13]Multipliers!$B$4:$T$68,$A$2,FALSE)</f>
        <v>0.61739619528228895</v>
      </c>
      <c r="S23" s="34">
        <f>VLOOKUP($C23,[14]Multipliers!$B$4:$T$68,$A$2,FALSE)</f>
        <v>0.10590834130121098</v>
      </c>
      <c r="T23" s="34">
        <f>VLOOKUP($C23,[15]Multipliers!$B$4:$T$68,$A$2,FALSE)</f>
        <v>0.13340332081113215</v>
      </c>
      <c r="U23" s="34" t="s">
        <v>293</v>
      </c>
      <c r="V23" s="34" t="s">
        <v>293</v>
      </c>
      <c r="W23" s="35">
        <f>VLOOKUP($B23,[16]Multipliers!$B$4:$T$68,$A$2,FALSE)</f>
        <v>0.32480967573384989</v>
      </c>
      <c r="X23" s="34">
        <f>VLOOKUP($C23,[17]Multipliers!$B$4:$T$68,$A$2,FALSE)</f>
        <v>0.27786746036609916</v>
      </c>
      <c r="Y23" s="34">
        <f>VLOOKUP($C23,[18]Multipliers!$B$4:$T$68,$A$2,FALSE)</f>
        <v>0.23590168004455211</v>
      </c>
      <c r="Z23" s="35">
        <f>VLOOKUP($B23,[19]Multipliers!$B$4:$T$68,$A$2,FALSE)</f>
        <v>0.23009162318208559</v>
      </c>
      <c r="AA23" s="34">
        <f>VLOOKUP($C23,[20]Multipliers!$B$4:$T$68,$A$2,FALSE)</f>
        <v>0.281562030579665</v>
      </c>
      <c r="AB23" s="34">
        <f>VLOOKUP($C23,[21]Multipliers!$B$4:$T$68,$A$2,FALSE)</f>
        <v>0.30287596001468603</v>
      </c>
      <c r="AC23" s="34">
        <f>VLOOKUP($C23,[22]Multipliers!$B$4:$T$68,$A$2,FALSE)</f>
        <v>0.41747093139258729</v>
      </c>
      <c r="AD23" s="34">
        <f>VLOOKUP($C23,[23]Multipliers!$B$4:$T$68,$A$2,FALSE)</f>
        <v>0.43148098022907339</v>
      </c>
    </row>
    <row r="24" spans="1:30" x14ac:dyDescent="0.25">
      <c r="A24" t="s">
        <v>148</v>
      </c>
      <c r="B24" s="36" t="s">
        <v>83</v>
      </c>
      <c r="C24" s="8" t="s">
        <v>247</v>
      </c>
      <c r="D24" s="34">
        <f>VLOOKUP($C24,[2]Multipliers!$B$4:$T$68,$A$2,FALSE)</f>
        <v>0.24939746001936533</v>
      </c>
      <c r="E24" s="34">
        <f>VLOOKUP($C24,[3]Multipliers!$B$4:$T$68,$A$2,FALSE)</f>
        <v>0.1057336314845872</v>
      </c>
      <c r="F24" s="34" t="s">
        <v>293</v>
      </c>
      <c r="G24" s="34">
        <f>VLOOKUP($C24,[4]Multipliers!$B$4:$T$68,$A$2,FALSE)</f>
        <v>5.1838494735115176E-2</v>
      </c>
      <c r="H24" s="34">
        <f>VLOOKUP($C24,[5]Multipliers!$B$4:$T$68,$A$2,FALSE)</f>
        <v>1.9475407324850567E-2</v>
      </c>
      <c r="I24" s="34" t="s">
        <v>293</v>
      </c>
      <c r="J24" s="35">
        <f>VLOOKUP($B24,[6]Multipliers!$B$4:$T$68,$A$2,FALSE)</f>
        <v>8.1486446616361896E-2</v>
      </c>
      <c r="K24" s="34">
        <f>VLOOKUP($C24,[7]Multipliers!$B$4:$T$68,$A$2,FALSE)</f>
        <v>0.11152087571335263</v>
      </c>
      <c r="L24" s="35">
        <f>VLOOKUP($B24,[8]Multipliers!$B$4:$T$68,$A$2,FALSE)</f>
        <v>0.17777497472778256</v>
      </c>
      <c r="M24" s="34">
        <f>VLOOKUP($C24,[9]Multipliers!$B$4:$T$68,$A$2,FALSE)</f>
        <v>0.341685553046011</v>
      </c>
      <c r="N24" s="34">
        <f>VLOOKUP($C24,[10]Multipliers!$B$4:$T$68,$A$2,FALSE)</f>
        <v>0.55548503758099632</v>
      </c>
      <c r="O24" s="34">
        <f>VLOOKUP($C24,[11]Multipliers!$B$4:$T$68,$A$2,FALSE)</f>
        <v>8.5039765947070828E-2</v>
      </c>
      <c r="P24" s="34">
        <f>VLOOKUP($C24,[12]Multipliers!$B$4:$T$68,$A$2,FALSE)</f>
        <v>0.28957602771825791</v>
      </c>
      <c r="Q24" s="34" t="s">
        <v>293</v>
      </c>
      <c r="R24" s="34">
        <f>VLOOKUP($C24,[13]Multipliers!$B$4:$T$68,$A$2,FALSE)</f>
        <v>0.42005959190640757</v>
      </c>
      <c r="S24" s="34">
        <f>VLOOKUP($C24,[14]Multipliers!$B$4:$T$68,$A$2,FALSE)</f>
        <v>8.2918345126535911E-2</v>
      </c>
      <c r="T24" s="34">
        <f>VLOOKUP($C24,[15]Multipliers!$B$4:$T$68,$A$2,FALSE)</f>
        <v>7.8094287715865157E-2</v>
      </c>
      <c r="U24" s="34" t="s">
        <v>293</v>
      </c>
      <c r="V24" s="34" t="s">
        <v>293</v>
      </c>
      <c r="W24" s="35">
        <f>VLOOKUP($B24,[16]Multipliers!$B$4:$T$68,$A$2,FALSE)</f>
        <v>0.18876081721529969</v>
      </c>
      <c r="X24" s="34">
        <f>VLOOKUP($C24,[17]Multipliers!$B$4:$T$68,$A$2,FALSE)</f>
        <v>0.33405012432396913</v>
      </c>
      <c r="Y24" s="34">
        <f>VLOOKUP($C24,[18]Multipliers!$B$4:$T$68,$A$2,FALSE)</f>
        <v>0.20230430386335937</v>
      </c>
      <c r="Z24" s="35">
        <f>VLOOKUP($B24,[19]Multipliers!$B$4:$T$68,$A$2,FALSE)</f>
        <v>0.43373463021456798</v>
      </c>
      <c r="AA24" s="34">
        <f>VLOOKUP($C24,[20]Multipliers!$B$4:$T$68,$A$2,FALSE)</f>
        <v>0.33379909198582047</v>
      </c>
      <c r="AB24" s="34">
        <f>VLOOKUP($C24,[21]Multipliers!$B$4:$T$68,$A$2,FALSE)</f>
        <v>0.22812316927301313</v>
      </c>
      <c r="AC24" s="34">
        <f>VLOOKUP($C24,[22]Multipliers!$B$4:$T$68,$A$2,FALSE)</f>
        <v>0.33888565464540354</v>
      </c>
      <c r="AD24" s="34">
        <f>VLOOKUP($C24,[23]Multipliers!$B$4:$T$68,$A$2,FALSE)</f>
        <v>0.37794653162796626</v>
      </c>
    </row>
    <row r="25" spans="1:30" x14ac:dyDescent="0.25">
      <c r="A25" t="s">
        <v>149</v>
      </c>
      <c r="B25" s="36" t="s">
        <v>84</v>
      </c>
      <c r="C25" s="8" t="s">
        <v>248</v>
      </c>
      <c r="D25" s="34">
        <f>VLOOKUP($C25,[2]Multipliers!$B$4:$T$68,$A$2,FALSE)</f>
        <v>0.40682592349753982</v>
      </c>
      <c r="E25" s="34">
        <f>VLOOKUP($C25,[3]Multipliers!$B$4:$T$68,$A$2,FALSE)</f>
        <v>0.29207847173161144</v>
      </c>
      <c r="F25" s="34" t="s">
        <v>293</v>
      </c>
      <c r="G25" s="34">
        <f>VLOOKUP($C25,[4]Multipliers!$B$4:$T$68,$A$2,FALSE)</f>
        <v>0.4481401618810299</v>
      </c>
      <c r="H25" s="34">
        <f>VLOOKUP($C25,[5]Multipliers!$B$4:$T$68,$A$2,FALSE)</f>
        <v>1.0028273431647207E-2</v>
      </c>
      <c r="I25" s="34" t="s">
        <v>293</v>
      </c>
      <c r="J25" s="35">
        <f>VLOOKUP($B25,[6]Multipliers!$B$4:$T$68,$A$2,FALSE)</f>
        <v>0.11301725433675476</v>
      </c>
      <c r="K25" s="34">
        <f>VLOOKUP($C25,[7]Multipliers!$B$4:$T$68,$A$2,FALSE)</f>
        <v>0.26546400659910807</v>
      </c>
      <c r="L25" s="35">
        <f>VLOOKUP($B25,[8]Multipliers!$B$4:$T$68,$A$2,FALSE)</f>
        <v>0.38568556764185369</v>
      </c>
      <c r="M25" s="34">
        <f>VLOOKUP($C25,[9]Multipliers!$B$4:$T$68,$A$2,FALSE)</f>
        <v>0.43515914673546546</v>
      </c>
      <c r="N25" s="34">
        <f>VLOOKUP($C25,[10]Multipliers!$B$4:$T$68,$A$2,FALSE)</f>
        <v>0.4545616414826239</v>
      </c>
      <c r="O25" s="34">
        <f>VLOOKUP($C25,[11]Multipliers!$B$4:$T$68,$A$2,FALSE)</f>
        <v>0.32538442804587037</v>
      </c>
      <c r="P25" s="34">
        <f>VLOOKUP($C25,[12]Multipliers!$B$4:$T$68,$A$2,FALSE)</f>
        <v>0.19609890426190316</v>
      </c>
      <c r="Q25" s="34" t="s">
        <v>293</v>
      </c>
      <c r="R25" s="34">
        <f>VLOOKUP($C25,[13]Multipliers!$B$4:$T$68,$A$2,FALSE)</f>
        <v>0.55052707907709197</v>
      </c>
      <c r="S25" s="34">
        <f>VLOOKUP($C25,[14]Multipliers!$B$4:$T$68,$A$2,FALSE)</f>
        <v>0.18859117270317224</v>
      </c>
      <c r="T25" s="34">
        <f>VLOOKUP($C25,[15]Multipliers!$B$4:$T$68,$A$2,FALSE)</f>
        <v>0.30367062706823711</v>
      </c>
      <c r="U25" s="34" t="s">
        <v>293</v>
      </c>
      <c r="V25" s="34" t="s">
        <v>293</v>
      </c>
      <c r="W25" s="35">
        <f>VLOOKUP($B25,[16]Multipliers!$B$4:$T$68,$A$2,FALSE)</f>
        <v>0.31088387602486556</v>
      </c>
      <c r="X25" s="34">
        <f>VLOOKUP($C25,[17]Multipliers!$B$4:$T$68,$A$2,FALSE)</f>
        <v>0.52062867735569285</v>
      </c>
      <c r="Y25" s="34">
        <f>VLOOKUP($C25,[18]Multipliers!$B$4:$T$68,$A$2,FALSE)</f>
        <v>0.23382048195924726</v>
      </c>
      <c r="Z25" s="35">
        <f>VLOOKUP($B25,[19]Multipliers!$B$4:$T$68,$A$2,FALSE)</f>
        <v>0.60516744642802078</v>
      </c>
      <c r="AA25" s="34">
        <f>VLOOKUP($C25,[20]Multipliers!$B$4:$T$68,$A$2,FALSE)</f>
        <v>0.28464299323355968</v>
      </c>
      <c r="AB25" s="34">
        <f>VLOOKUP($C25,[21]Multipliers!$B$4:$T$68,$A$2,FALSE)</f>
        <v>0.19709098139818851</v>
      </c>
      <c r="AC25" s="34">
        <f>VLOOKUP($C25,[22]Multipliers!$B$4:$T$68,$A$2,FALSE)</f>
        <v>0.52779410181928266</v>
      </c>
      <c r="AD25" s="34">
        <f>VLOOKUP($C25,[23]Multipliers!$B$4:$T$68,$A$2,FALSE)</f>
        <v>0.48667089164579824</v>
      </c>
    </row>
    <row r="26" spans="1:30" x14ac:dyDescent="0.25">
      <c r="A26" t="s">
        <v>150</v>
      </c>
      <c r="B26" s="36" t="s">
        <v>85</v>
      </c>
      <c r="C26" s="8" t="s">
        <v>249</v>
      </c>
      <c r="D26" s="34">
        <f>VLOOKUP($C26,[2]Multipliers!$B$4:$T$68,$A$2,FALSE)</f>
        <v>0.36220555337555288</v>
      </c>
      <c r="E26" s="34">
        <f>VLOOKUP($C26,[3]Multipliers!$B$4:$T$68,$A$2,FALSE)</f>
        <v>0.12066462379160198</v>
      </c>
      <c r="F26" s="34" t="s">
        <v>293</v>
      </c>
      <c r="G26" s="34">
        <f>VLOOKUP($C26,[4]Multipliers!$B$4:$T$68,$A$2,FALSE)</f>
        <v>0.46945575930311678</v>
      </c>
      <c r="H26" s="34">
        <f>VLOOKUP($C26,[5]Multipliers!$B$4:$T$68,$A$2,FALSE)</f>
        <v>0.13187694299988409</v>
      </c>
      <c r="I26" s="34" t="s">
        <v>293</v>
      </c>
      <c r="J26" s="35">
        <f>VLOOKUP($B26,[6]Multipliers!$B$4:$T$68,$A$2,FALSE)</f>
        <v>0.44202821665559577</v>
      </c>
      <c r="K26" s="34">
        <f>VLOOKUP($C26,[7]Multipliers!$B$4:$T$68,$A$2,FALSE)</f>
        <v>0.37717790880013957</v>
      </c>
      <c r="L26" s="35">
        <f>VLOOKUP($B26,[8]Multipliers!$B$4:$T$68,$A$2,FALSE)</f>
        <v>0.33370466416893491</v>
      </c>
      <c r="M26" s="34">
        <f>VLOOKUP($C26,[9]Multipliers!$B$4:$T$68,$A$2,FALSE)</f>
        <v>0.30559464071765069</v>
      </c>
      <c r="N26" s="34">
        <f>VLOOKUP($C26,[10]Multipliers!$B$4:$T$68,$A$2,FALSE)</f>
        <v>0.44999077089417777</v>
      </c>
      <c r="O26" s="34">
        <f>VLOOKUP($C26,[11]Multipliers!$B$4:$T$68,$A$2,FALSE)</f>
        <v>0.21652495475559633</v>
      </c>
      <c r="P26" s="34">
        <f>VLOOKUP($C26,[12]Multipliers!$B$4:$T$68,$A$2,FALSE)</f>
        <v>0.34146296449750901</v>
      </c>
      <c r="Q26" s="34" t="s">
        <v>293</v>
      </c>
      <c r="R26" s="34">
        <f>VLOOKUP($C26,[13]Multipliers!$B$4:$T$68,$A$2,FALSE)</f>
        <v>0.59837618484224719</v>
      </c>
      <c r="S26" s="34">
        <f>VLOOKUP($C26,[14]Multipliers!$B$4:$T$68,$A$2,FALSE)</f>
        <v>0.31054543702052145</v>
      </c>
      <c r="T26" s="34">
        <f>VLOOKUP($C26,[15]Multipliers!$B$4:$T$68,$A$2,FALSE)</f>
        <v>0.57158530344040559</v>
      </c>
      <c r="U26" s="34" t="s">
        <v>293</v>
      </c>
      <c r="V26" s="34" t="s">
        <v>293</v>
      </c>
      <c r="W26" s="35">
        <f>VLOOKUP($B26,[16]Multipliers!$B$4:$T$68,$A$2,FALSE)</f>
        <v>0.28385946916219029</v>
      </c>
      <c r="X26" s="34">
        <f>VLOOKUP($C26,[17]Multipliers!$B$4:$T$68,$A$2,FALSE)</f>
        <v>0.53415669540719202</v>
      </c>
      <c r="Y26" s="34">
        <f>VLOOKUP($C26,[18]Multipliers!$B$4:$T$68,$A$2,FALSE)</f>
        <v>0.44312195820004352</v>
      </c>
      <c r="Z26" s="35">
        <f>VLOOKUP($B26,[19]Multipliers!$B$4:$T$68,$A$2,FALSE)</f>
        <v>0.51294840865483193</v>
      </c>
      <c r="AA26" s="34">
        <f>VLOOKUP($C26,[20]Multipliers!$B$4:$T$68,$A$2,FALSE)</f>
        <v>0.30730224995914518</v>
      </c>
      <c r="AB26" s="34">
        <f>VLOOKUP($C26,[21]Multipliers!$B$4:$T$68,$A$2,FALSE)</f>
        <v>0.37348421499704265</v>
      </c>
      <c r="AC26" s="34">
        <f>VLOOKUP($C26,[22]Multipliers!$B$4:$T$68,$A$2,FALSE)</f>
        <v>0.43982974998966207</v>
      </c>
      <c r="AD26" s="34">
        <f>VLOOKUP($C26,[23]Multipliers!$B$4:$T$68,$A$2,FALSE)</f>
        <v>0.36490988350338788</v>
      </c>
    </row>
    <row r="27" spans="1:30" x14ac:dyDescent="0.25">
      <c r="A27" t="s">
        <v>151</v>
      </c>
      <c r="B27" s="36" t="s">
        <v>86</v>
      </c>
      <c r="C27" s="8" t="s">
        <v>250</v>
      </c>
      <c r="D27" s="34">
        <f>VLOOKUP($C27,[2]Multipliers!$B$4:$T$68,$A$2,FALSE)</f>
        <v>0.6205017188146954</v>
      </c>
      <c r="E27" s="34">
        <f>VLOOKUP($C27,[3]Multipliers!$B$4:$T$68,$A$2,FALSE)</f>
        <v>0.6196134268341702</v>
      </c>
      <c r="F27" s="34" t="s">
        <v>293</v>
      </c>
      <c r="G27" s="34">
        <f>VLOOKUP($C27,[4]Multipliers!$B$4:$T$68,$A$2,FALSE)</f>
        <v>0.68253903033738017</v>
      </c>
      <c r="H27" s="34">
        <f>VLOOKUP($C27,[5]Multipliers!$B$4:$T$68,$A$2,FALSE)</f>
        <v>0.57522747353926995</v>
      </c>
      <c r="I27" s="34" t="s">
        <v>293</v>
      </c>
      <c r="J27" s="35">
        <f>VLOOKUP($B27,[6]Multipliers!$B$4:$T$68,$A$2,FALSE)</f>
        <v>0.60201105005819222</v>
      </c>
      <c r="K27" s="34">
        <f>VLOOKUP($C27,[7]Multipliers!$B$4:$T$68,$A$2,FALSE)</f>
        <v>0.61011937842664077</v>
      </c>
      <c r="L27" s="35">
        <f>VLOOKUP($B27,[8]Multipliers!$B$4:$T$68,$A$2,FALSE)</f>
        <v>0.71797084941733014</v>
      </c>
      <c r="M27" s="34">
        <f>VLOOKUP($C27,[9]Multipliers!$B$4:$T$68,$A$2,FALSE)</f>
        <v>0.70628483517825924</v>
      </c>
      <c r="N27" s="34">
        <f>VLOOKUP($C27,[10]Multipliers!$B$4:$T$68,$A$2,FALSE)</f>
        <v>0.7311100028802201</v>
      </c>
      <c r="O27" s="34">
        <f>VLOOKUP($C27,[11]Multipliers!$B$4:$T$68,$A$2,FALSE)</f>
        <v>0.77003035431192735</v>
      </c>
      <c r="P27" s="34">
        <f>VLOOKUP($C27,[12]Multipliers!$B$4:$T$68,$A$2,FALSE)</f>
        <v>0.50711925303615268</v>
      </c>
      <c r="Q27" s="34" t="s">
        <v>293</v>
      </c>
      <c r="R27" s="34">
        <f>VLOOKUP($C27,[13]Multipliers!$B$4:$T$68,$A$2,FALSE)</f>
        <v>0.78350387144053402</v>
      </c>
      <c r="S27" s="34">
        <f>VLOOKUP($C27,[14]Multipliers!$B$4:$T$68,$A$2,FALSE)</f>
        <v>0.69056409386695039</v>
      </c>
      <c r="T27" s="34">
        <f>VLOOKUP($C27,[15]Multipliers!$B$4:$T$68,$A$2,FALSE)</f>
        <v>0.65841571035913482</v>
      </c>
      <c r="U27" s="34" t="s">
        <v>293</v>
      </c>
      <c r="V27" s="34" t="s">
        <v>293</v>
      </c>
      <c r="W27" s="35">
        <f>VLOOKUP($B27,[16]Multipliers!$B$4:$T$68,$A$2,FALSE)</f>
        <v>0.58504603567343993</v>
      </c>
      <c r="X27" s="34">
        <f>VLOOKUP($C27,[17]Multipliers!$B$4:$T$68,$A$2,FALSE)</f>
        <v>0.70531543732319468</v>
      </c>
      <c r="Y27" s="34">
        <f>VLOOKUP($C27,[18]Multipliers!$B$4:$T$68,$A$2,FALSE)</f>
        <v>0.66439466220462395</v>
      </c>
      <c r="Z27" s="35">
        <f>VLOOKUP($B27,[19]Multipliers!$B$4:$T$68,$A$2,FALSE)</f>
        <v>0.7069449186264426</v>
      </c>
      <c r="AA27" s="34">
        <f>VLOOKUP($C27,[20]Multipliers!$B$4:$T$68,$A$2,FALSE)</f>
        <v>0.68197272406113607</v>
      </c>
      <c r="AB27" s="34">
        <f>VLOOKUP($C27,[21]Multipliers!$B$4:$T$68,$A$2,FALSE)</f>
        <v>0.76466338266324085</v>
      </c>
      <c r="AC27" s="34">
        <f>VLOOKUP($C27,[22]Multipliers!$B$4:$T$68,$A$2,FALSE)</f>
        <v>0.86983741502566303</v>
      </c>
      <c r="AD27" s="34">
        <f>VLOOKUP($C27,[23]Multipliers!$B$4:$T$68,$A$2,FALSE)</f>
        <v>0.77086870865764601</v>
      </c>
    </row>
    <row r="28" spans="1:30" x14ac:dyDescent="0.25">
      <c r="A28" t="s">
        <v>152</v>
      </c>
      <c r="B28" s="36" t="s">
        <v>87</v>
      </c>
      <c r="C28" s="8" t="s">
        <v>251</v>
      </c>
      <c r="D28" s="34">
        <f>VLOOKUP($C28,[2]Multipliers!$B$4:$T$68,$A$2,FALSE)</f>
        <v>0.63011403760408158</v>
      </c>
      <c r="E28" s="34">
        <f>VLOOKUP($C28,[3]Multipliers!$B$4:$T$68,$A$2,FALSE)</f>
        <v>0.49044102249514931</v>
      </c>
      <c r="F28" s="34" t="s">
        <v>293</v>
      </c>
      <c r="G28" s="34">
        <f>VLOOKUP($C28,[4]Multipliers!$B$4:$T$68,$A$2,FALSE)</f>
        <v>0.58172546758446675</v>
      </c>
      <c r="H28" s="34">
        <f>VLOOKUP($C28,[5]Multipliers!$B$4:$T$68,$A$2,FALSE)</f>
        <v>0.58532014665925181</v>
      </c>
      <c r="I28" s="34" t="s">
        <v>293</v>
      </c>
      <c r="J28" s="35">
        <f>VLOOKUP($B28,[6]Multipliers!$B$4:$T$68,$A$2,FALSE)</f>
        <v>0.79676987297468871</v>
      </c>
      <c r="K28" s="34">
        <f>VLOOKUP($C28,[7]Multipliers!$B$4:$T$68,$A$2,FALSE)</f>
        <v>0.64781811879138695</v>
      </c>
      <c r="L28" s="35">
        <f>VLOOKUP($B28,[8]Multipliers!$B$4:$T$68,$A$2,FALSE)</f>
        <v>0.69059547249769349</v>
      </c>
      <c r="M28" s="34">
        <f>VLOOKUP($C28,[9]Multipliers!$B$4:$T$68,$A$2,FALSE)</f>
        <v>0.7244726029696833</v>
      </c>
      <c r="N28" s="34">
        <f>VLOOKUP($C28,[10]Multipliers!$B$4:$T$68,$A$2,FALSE)</f>
        <v>0.72430816938005005</v>
      </c>
      <c r="O28" s="34">
        <f>VLOOKUP($C28,[11]Multipliers!$B$4:$T$68,$A$2,FALSE)</f>
        <v>0.74210999036348735</v>
      </c>
      <c r="P28" s="34">
        <f>VLOOKUP($C28,[12]Multipliers!$B$4:$T$68,$A$2,FALSE)</f>
        <v>0.52180259451978162</v>
      </c>
      <c r="Q28" s="34" t="s">
        <v>293</v>
      </c>
      <c r="R28" s="34">
        <f>VLOOKUP($C28,[13]Multipliers!$B$4:$T$68,$A$2,FALSE)</f>
        <v>0.7846707506970555</v>
      </c>
      <c r="S28" s="34">
        <f>VLOOKUP($C28,[14]Multipliers!$B$4:$T$68,$A$2,FALSE)</f>
        <v>0.66154457164311242</v>
      </c>
      <c r="T28" s="34">
        <f>VLOOKUP($C28,[15]Multipliers!$B$4:$T$68,$A$2,FALSE)</f>
        <v>0.5081379938180145</v>
      </c>
      <c r="U28" s="34" t="s">
        <v>293</v>
      </c>
      <c r="V28" s="34" t="s">
        <v>293</v>
      </c>
      <c r="W28" s="35">
        <f>VLOOKUP($B28,[16]Multipliers!$B$4:$T$68,$A$2,FALSE)</f>
        <v>0.7057800789630404</v>
      </c>
      <c r="X28" s="34">
        <f>VLOOKUP($C28,[17]Multipliers!$B$4:$T$68,$A$2,FALSE)</f>
        <v>0.73593599362210915</v>
      </c>
      <c r="Y28" s="34">
        <f>VLOOKUP($C28,[18]Multipliers!$B$4:$T$68,$A$2,FALSE)</f>
        <v>0.74629763944715655</v>
      </c>
      <c r="Z28" s="35">
        <f>VLOOKUP($B28,[19]Multipliers!$B$4:$T$68,$A$2,FALSE)</f>
        <v>0.72115511007640032</v>
      </c>
      <c r="AA28" s="34">
        <f>VLOOKUP($C28,[20]Multipliers!$B$4:$T$68,$A$2,FALSE)</f>
        <v>0.57782102819049685</v>
      </c>
      <c r="AB28" s="34">
        <f>VLOOKUP($C28,[21]Multipliers!$B$4:$T$68,$A$2,FALSE)</f>
        <v>0.65300508797081569</v>
      </c>
      <c r="AC28" s="34">
        <f>VLOOKUP($C28,[22]Multipliers!$B$4:$T$68,$A$2,FALSE)</f>
        <v>0.77634955567652153</v>
      </c>
      <c r="AD28" s="34">
        <f>VLOOKUP($C28,[23]Multipliers!$B$4:$T$68,$A$2,FALSE)</f>
        <v>0.8392885846583813</v>
      </c>
    </row>
    <row r="29" spans="1:30" x14ac:dyDescent="0.25">
      <c r="A29" t="s">
        <v>153</v>
      </c>
      <c r="B29" s="36" t="s">
        <v>88</v>
      </c>
      <c r="C29" s="8" t="s">
        <v>252</v>
      </c>
      <c r="D29" s="34">
        <f>VLOOKUP($C29,[2]Multipliers!$B$4:$T$68,$A$2,FALSE)</f>
        <v>0.86719900271578565</v>
      </c>
      <c r="E29" s="34">
        <f>VLOOKUP($C29,[3]Multipliers!$B$4:$T$68,$A$2,FALSE)</f>
        <v>0.64319306543412846</v>
      </c>
      <c r="F29" s="34" t="s">
        <v>293</v>
      </c>
      <c r="G29" s="34">
        <f>VLOOKUP($C29,[4]Multipliers!$B$4:$T$68,$A$2,FALSE)</f>
        <v>0.8419017106706338</v>
      </c>
      <c r="H29" s="34">
        <f>VLOOKUP($C29,[5]Multipliers!$B$4:$T$68,$A$2,FALSE)</f>
        <v>0.77996831249078591</v>
      </c>
      <c r="I29" s="34" t="s">
        <v>293</v>
      </c>
      <c r="J29" s="35">
        <f>VLOOKUP($B29,[6]Multipliers!$B$4:$T$68,$A$2,FALSE)</f>
        <v>0.88868050565880974</v>
      </c>
      <c r="K29" s="34">
        <f>VLOOKUP($C29,[7]Multipliers!$B$4:$T$68,$A$2,FALSE)</f>
        <v>0.8757100840461578</v>
      </c>
      <c r="L29" s="35">
        <f>VLOOKUP($B29,[8]Multipliers!$B$4:$T$68,$A$2,FALSE)</f>
        <v>0.84586727446908638</v>
      </c>
      <c r="M29" s="34">
        <f>VLOOKUP($C29,[9]Multipliers!$B$4:$T$68,$A$2,FALSE)</f>
        <v>0.82874837334664497</v>
      </c>
      <c r="N29" s="34">
        <f>VLOOKUP($C29,[10]Multipliers!$B$4:$T$68,$A$2,FALSE)</f>
        <v>0.90508787363463339</v>
      </c>
      <c r="O29" s="34">
        <f>VLOOKUP($C29,[11]Multipliers!$B$4:$T$68,$A$2,FALSE)</f>
        <v>0.90160924971398715</v>
      </c>
      <c r="P29" s="34">
        <f>VLOOKUP($C29,[12]Multipliers!$B$4:$T$68,$A$2,FALSE)</f>
        <v>0.75753047569003984</v>
      </c>
      <c r="Q29" s="34" t="s">
        <v>293</v>
      </c>
      <c r="R29" s="34">
        <f>VLOOKUP($C29,[13]Multipliers!$B$4:$T$68,$A$2,FALSE)</f>
        <v>0.86044543532033169</v>
      </c>
      <c r="S29" s="34">
        <f>VLOOKUP($C29,[14]Multipliers!$B$4:$T$68,$A$2,FALSE)</f>
        <v>0.88245071577932255</v>
      </c>
      <c r="T29" s="34">
        <f>VLOOKUP($C29,[15]Multipliers!$B$4:$T$68,$A$2,FALSE)</f>
        <v>0.88138677951442645</v>
      </c>
      <c r="U29" s="34" t="s">
        <v>293</v>
      </c>
      <c r="V29" s="34" t="s">
        <v>293</v>
      </c>
      <c r="W29" s="35">
        <f>VLOOKUP($B29,[16]Multipliers!$B$4:$T$68,$A$2,FALSE)</f>
        <v>0.87144543486412562</v>
      </c>
      <c r="X29" s="34">
        <f>VLOOKUP($C29,[17]Multipliers!$B$4:$T$68,$A$2,FALSE)</f>
        <v>0.9053400966182944</v>
      </c>
      <c r="Y29" s="34">
        <f>VLOOKUP($C29,[18]Multipliers!$B$4:$T$68,$A$2,FALSE)</f>
        <v>0.90761590459115526</v>
      </c>
      <c r="Z29" s="35">
        <f>VLOOKUP($B29,[19]Multipliers!$B$4:$T$68,$A$2,FALSE)</f>
        <v>0.88179800569459843</v>
      </c>
      <c r="AA29" s="34">
        <f>VLOOKUP($C29,[20]Multipliers!$B$4:$T$68,$A$2,FALSE)</f>
        <v>0.81600400883627044</v>
      </c>
      <c r="AB29" s="34">
        <f>VLOOKUP($C29,[21]Multipliers!$B$4:$T$68,$A$2,FALSE)</f>
        <v>0.86098264421024018</v>
      </c>
      <c r="AC29" s="34">
        <f>VLOOKUP($C29,[22]Multipliers!$B$4:$T$68,$A$2,FALSE)</f>
        <v>0.84719079079093873</v>
      </c>
      <c r="AD29" s="34">
        <f>VLOOKUP($C29,[23]Multipliers!$B$4:$T$68,$A$2,FALSE)</f>
        <v>0.80876376705866171</v>
      </c>
    </row>
    <row r="30" spans="1:30" x14ac:dyDescent="0.25">
      <c r="A30" t="s">
        <v>154</v>
      </c>
      <c r="B30" s="36" t="s">
        <v>89</v>
      </c>
      <c r="C30" s="8" t="s">
        <v>253</v>
      </c>
      <c r="D30" s="34">
        <f>VLOOKUP($C30,[2]Multipliers!$B$4:$T$68,$A$2,FALSE)</f>
        <v>0.65387040040896582</v>
      </c>
      <c r="E30" s="34">
        <f>VLOOKUP($C30,[3]Multipliers!$B$4:$T$68,$A$2,FALSE)</f>
        <v>0.45060546470160218</v>
      </c>
      <c r="F30" s="34" t="s">
        <v>293</v>
      </c>
      <c r="G30" s="34">
        <f>VLOOKUP($C30,[4]Multipliers!$B$4:$T$68,$A$2,FALSE)</f>
        <v>0.6405289431537563</v>
      </c>
      <c r="H30" s="34">
        <f>VLOOKUP($C30,[5]Multipliers!$B$4:$T$68,$A$2,FALSE)</f>
        <v>0.83057087565023968</v>
      </c>
      <c r="I30" s="34" t="s">
        <v>293</v>
      </c>
      <c r="J30" s="35">
        <f>VLOOKUP($B30,[6]Multipliers!$B$4:$T$68,$A$2,FALSE)</f>
        <v>0.78622066974276783</v>
      </c>
      <c r="K30" s="34">
        <f>VLOOKUP($C30,[7]Multipliers!$B$4:$T$68,$A$2,FALSE)</f>
        <v>0.51243131691410415</v>
      </c>
      <c r="L30" s="35">
        <f>VLOOKUP($B30,[8]Multipliers!$B$4:$T$68,$A$2,FALSE)</f>
        <v>0.60015547969247451</v>
      </c>
      <c r="M30" s="34">
        <f>VLOOKUP($C30,[9]Multipliers!$B$4:$T$68,$A$2,FALSE)</f>
        <v>0.79685259873108927</v>
      </c>
      <c r="N30" s="34">
        <f>VLOOKUP($C30,[10]Multipliers!$B$4:$T$68,$A$2,FALSE)</f>
        <v>0.74178518582015573</v>
      </c>
      <c r="O30" s="34">
        <f>VLOOKUP($C30,[11]Multipliers!$B$4:$T$68,$A$2,FALSE)</f>
        <v>0.74708914362314638</v>
      </c>
      <c r="P30" s="34">
        <f>VLOOKUP($C30,[12]Multipliers!$B$4:$T$68,$A$2,FALSE)</f>
        <v>0.64162173115138388</v>
      </c>
      <c r="Q30" s="34" t="s">
        <v>293</v>
      </c>
      <c r="R30" s="34">
        <f>VLOOKUP($C30,[13]Multipliers!$B$4:$T$68,$A$2,FALSE)</f>
        <v>0.76279121567267305</v>
      </c>
      <c r="S30" s="34">
        <f>VLOOKUP($C30,[14]Multipliers!$B$4:$T$68,$A$2,FALSE)</f>
        <v>0.57295768665753888</v>
      </c>
      <c r="T30" s="34">
        <f>VLOOKUP($C30,[15]Multipliers!$B$4:$T$68,$A$2,FALSE)</f>
        <v>0.57245886706878435</v>
      </c>
      <c r="U30" s="34" t="s">
        <v>293</v>
      </c>
      <c r="V30" s="34" t="s">
        <v>293</v>
      </c>
      <c r="W30" s="35">
        <f>VLOOKUP($B30,[16]Multipliers!$B$4:$T$68,$A$2,FALSE)</f>
        <v>0.54542887664633821</v>
      </c>
      <c r="X30" s="34">
        <f>VLOOKUP($C30,[17]Multipliers!$B$4:$T$68,$A$2,FALSE)</f>
        <v>0.67318140545764016</v>
      </c>
      <c r="Y30" s="34">
        <f>VLOOKUP($C30,[18]Multipliers!$B$4:$T$68,$A$2,FALSE)</f>
        <v>0.72176208532261688</v>
      </c>
      <c r="Z30" s="35">
        <f>VLOOKUP($B30,[19]Multipliers!$B$4:$T$68,$A$2,FALSE)</f>
        <v>0.72547931835886048</v>
      </c>
      <c r="AA30" s="34">
        <f>VLOOKUP($C30,[20]Multipliers!$B$4:$T$68,$A$2,FALSE)</f>
        <v>0.65085019535858413</v>
      </c>
      <c r="AB30" s="34">
        <f>VLOOKUP($C30,[21]Multipliers!$B$4:$T$68,$A$2,FALSE)</f>
        <v>0.28254747076694497</v>
      </c>
      <c r="AC30" s="34">
        <f>VLOOKUP($C30,[22]Multipliers!$B$4:$T$68,$A$2,FALSE)</f>
        <v>0.6644659109063995</v>
      </c>
      <c r="AD30" s="34">
        <f>VLOOKUP($C30,[23]Multipliers!$B$4:$T$68,$A$2,FALSE)</f>
        <v>0.68889998064419766</v>
      </c>
    </row>
    <row r="31" spans="1:30" x14ac:dyDescent="0.25">
      <c r="A31" t="s">
        <v>155</v>
      </c>
      <c r="B31" s="36" t="s">
        <v>90</v>
      </c>
      <c r="C31" s="8" t="s">
        <v>254</v>
      </c>
      <c r="D31" s="34">
        <f>VLOOKUP($C31,[2]Multipliers!$B$4:$T$68,$A$2,FALSE)</f>
        <v>0.78029122167696996</v>
      </c>
      <c r="E31" s="34">
        <f>VLOOKUP($C31,[3]Multipliers!$B$4:$T$68,$A$2,FALSE)</f>
        <v>0.66120771253334498</v>
      </c>
      <c r="F31" s="34" t="s">
        <v>293</v>
      </c>
      <c r="G31" s="34">
        <f>VLOOKUP($C31,[4]Multipliers!$B$4:$T$68,$A$2,FALSE)</f>
        <v>0.76700642851827405</v>
      </c>
      <c r="H31" s="34">
        <f>VLOOKUP($C31,[5]Multipliers!$B$4:$T$68,$A$2,FALSE)</f>
        <v>0.69723250705285522</v>
      </c>
      <c r="I31" s="34" t="s">
        <v>293</v>
      </c>
      <c r="J31" s="35">
        <f>VLOOKUP($B31,[6]Multipliers!$B$4:$T$68,$A$2,FALSE)</f>
        <v>0.69385899413349716</v>
      </c>
      <c r="K31" s="34">
        <f>VLOOKUP($C31,[7]Multipliers!$B$4:$T$68,$A$2,FALSE)</f>
        <v>0.66057314409522361</v>
      </c>
      <c r="L31" s="35">
        <f>VLOOKUP($B31,[8]Multipliers!$B$4:$T$68,$A$2,FALSE)</f>
        <v>0.77452306239120416</v>
      </c>
      <c r="M31" s="34">
        <f>VLOOKUP($C31,[9]Multipliers!$B$4:$T$68,$A$2,FALSE)</f>
        <v>0.8032420584504939</v>
      </c>
      <c r="N31" s="34">
        <f>VLOOKUP($C31,[10]Multipliers!$B$4:$T$68,$A$2,FALSE)</f>
        <v>0.83333138251335881</v>
      </c>
      <c r="O31" s="34">
        <f>VLOOKUP($C31,[11]Multipliers!$B$4:$T$68,$A$2,FALSE)</f>
        <v>0.75638788787720235</v>
      </c>
      <c r="P31" s="34">
        <f>VLOOKUP($C31,[12]Multipliers!$B$4:$T$68,$A$2,FALSE)</f>
        <v>0.66365622862941775</v>
      </c>
      <c r="Q31" s="34" t="s">
        <v>293</v>
      </c>
      <c r="R31" s="34">
        <f>VLOOKUP($C31,[13]Multipliers!$B$4:$T$68,$A$2,FALSE)</f>
        <v>0.84004988893423149</v>
      </c>
      <c r="S31" s="34">
        <f>VLOOKUP($C31,[14]Multipliers!$B$4:$T$68,$A$2,FALSE)</f>
        <v>0.66980618810316728</v>
      </c>
      <c r="T31" s="34">
        <f>VLOOKUP($C31,[15]Multipliers!$B$4:$T$68,$A$2,FALSE)</f>
        <v>0.7451624388829714</v>
      </c>
      <c r="U31" s="34" t="s">
        <v>293</v>
      </c>
      <c r="V31" s="34" t="s">
        <v>293</v>
      </c>
      <c r="W31" s="35">
        <f>VLOOKUP($B31,[16]Multipliers!$B$4:$T$68,$A$2,FALSE)</f>
        <v>0.67553970405432873</v>
      </c>
      <c r="X31" s="34">
        <f>VLOOKUP($C31,[17]Multipliers!$B$4:$T$68,$A$2,FALSE)</f>
        <v>0.77111564303629299</v>
      </c>
      <c r="Y31" s="34">
        <f>VLOOKUP($C31,[18]Multipliers!$B$4:$T$68,$A$2,FALSE)</f>
        <v>0.75556218402382214</v>
      </c>
      <c r="Z31" s="35">
        <f>VLOOKUP($B31,[19]Multipliers!$B$4:$T$68,$A$2,FALSE)</f>
        <v>0.72584521147613534</v>
      </c>
      <c r="AA31" s="34">
        <f>VLOOKUP($C31,[20]Multipliers!$B$4:$T$68,$A$2,FALSE)</f>
        <v>0.79530818965276806</v>
      </c>
      <c r="AB31" s="34">
        <f>VLOOKUP($C31,[21]Multipliers!$B$4:$T$68,$A$2,FALSE)</f>
        <v>0.7399800361952763</v>
      </c>
      <c r="AC31" s="34">
        <f>VLOOKUP($C31,[22]Multipliers!$B$4:$T$68,$A$2,FALSE)</f>
        <v>0.83186057134076064</v>
      </c>
      <c r="AD31" s="34">
        <f>VLOOKUP($C31,[23]Multipliers!$B$4:$T$68,$A$2,FALSE)</f>
        <v>0.81401277517785109</v>
      </c>
    </row>
    <row r="32" spans="1:30" x14ac:dyDescent="0.25">
      <c r="A32" t="s">
        <v>156</v>
      </c>
      <c r="B32" s="36" t="s">
        <v>91</v>
      </c>
      <c r="C32" s="8" t="s">
        <v>255</v>
      </c>
      <c r="D32" s="34">
        <f>VLOOKUP($C32,[2]Multipliers!$B$4:$T$68,$A$2,FALSE)</f>
        <v>0.78317724954054391</v>
      </c>
      <c r="E32" s="34">
        <f>VLOOKUP($C32,[3]Multipliers!$B$4:$T$68,$A$2,FALSE)</f>
        <v>0.73167511230108273</v>
      </c>
      <c r="F32" s="34" t="s">
        <v>293</v>
      </c>
      <c r="G32" s="34">
        <f>VLOOKUP($C32,[4]Multipliers!$B$4:$T$68,$A$2,FALSE)</f>
        <v>0.76856602992878442</v>
      </c>
      <c r="H32" s="34">
        <f>VLOOKUP($C32,[5]Multipliers!$B$4:$T$68,$A$2,FALSE)</f>
        <v>0.69249349107639813</v>
      </c>
      <c r="I32" s="34" t="s">
        <v>293</v>
      </c>
      <c r="J32" s="35">
        <f>VLOOKUP($B32,[6]Multipliers!$B$4:$T$68,$A$2,FALSE)</f>
        <v>0.74588488494570626</v>
      </c>
      <c r="K32" s="34">
        <f>VLOOKUP($C32,[7]Multipliers!$B$4:$T$68,$A$2,FALSE)</f>
        <v>0.72514275122138794</v>
      </c>
      <c r="L32" s="35">
        <f>VLOOKUP($B32,[8]Multipliers!$B$4:$T$68,$A$2,FALSE)</f>
        <v>0.80510148792919289</v>
      </c>
      <c r="M32" s="34">
        <f>VLOOKUP($C32,[9]Multipliers!$B$4:$T$68,$A$2,FALSE)</f>
        <v>0.86540368601059237</v>
      </c>
      <c r="N32" s="34">
        <f>VLOOKUP($C32,[10]Multipliers!$B$4:$T$68,$A$2,FALSE)</f>
        <v>0.84849610133222353</v>
      </c>
      <c r="O32" s="34">
        <f>VLOOKUP($C32,[11]Multipliers!$B$4:$T$68,$A$2,FALSE)</f>
        <v>0.90013199990649995</v>
      </c>
      <c r="P32" s="34">
        <f>VLOOKUP($C32,[12]Multipliers!$B$4:$T$68,$A$2,FALSE)</f>
        <v>0.71179692454083365</v>
      </c>
      <c r="Q32" s="34" t="s">
        <v>293</v>
      </c>
      <c r="R32" s="34">
        <f>VLOOKUP($C32,[13]Multipliers!$B$4:$T$68,$A$2,FALSE)</f>
        <v>0.81417510632207968</v>
      </c>
      <c r="S32" s="34">
        <f>VLOOKUP($C32,[14]Multipliers!$B$4:$T$68,$A$2,FALSE)</f>
        <v>0.80301140467719012</v>
      </c>
      <c r="T32" s="34">
        <f>VLOOKUP($C32,[15]Multipliers!$B$4:$T$68,$A$2,FALSE)</f>
        <v>0.81792981160225375</v>
      </c>
      <c r="U32" s="34" t="s">
        <v>293</v>
      </c>
      <c r="V32" s="34" t="s">
        <v>293</v>
      </c>
      <c r="W32" s="35">
        <f>VLOOKUP($B32,[16]Multipliers!$B$4:$T$68,$A$2,FALSE)</f>
        <v>0.77096897892462646</v>
      </c>
      <c r="X32" s="34">
        <f>VLOOKUP($C32,[17]Multipliers!$B$4:$T$68,$A$2,FALSE)</f>
        <v>0.86108876646975951</v>
      </c>
      <c r="Y32" s="34">
        <f>VLOOKUP($C32,[18]Multipliers!$B$4:$T$68,$A$2,FALSE)</f>
        <v>0.75677227825494919</v>
      </c>
      <c r="Z32" s="35">
        <f>VLOOKUP($B32,[19]Multipliers!$B$4:$T$68,$A$2,FALSE)</f>
        <v>0.8277979147826523</v>
      </c>
      <c r="AA32" s="34">
        <f>VLOOKUP($C32,[20]Multipliers!$B$4:$T$68,$A$2,FALSE)</f>
        <v>0.78469538149622853</v>
      </c>
      <c r="AB32" s="34">
        <f>VLOOKUP($C32,[21]Multipliers!$B$4:$T$68,$A$2,FALSE)</f>
        <v>0.80619411894742221</v>
      </c>
      <c r="AC32" s="34">
        <f>VLOOKUP($C32,[22]Multipliers!$B$4:$T$68,$A$2,FALSE)</f>
        <v>0.85743128738660501</v>
      </c>
      <c r="AD32" s="34">
        <f>VLOOKUP($C32,[23]Multipliers!$B$4:$T$68,$A$2,FALSE)</f>
        <v>0.83560377162647292</v>
      </c>
    </row>
    <row r="33" spans="1:30" x14ac:dyDescent="0.25">
      <c r="A33" t="s">
        <v>157</v>
      </c>
      <c r="B33" s="36" t="s">
        <v>92</v>
      </c>
      <c r="C33" s="8" t="s">
        <v>256</v>
      </c>
      <c r="D33" s="34">
        <f>VLOOKUP($C33,[2]Multipliers!$B$4:$T$68,$A$2,FALSE)</f>
        <v>0.83845656433501847</v>
      </c>
      <c r="E33" s="34">
        <f>VLOOKUP($C33,[3]Multipliers!$B$4:$T$68,$A$2,FALSE)</f>
        <v>0.73754363718995408</v>
      </c>
      <c r="F33" s="34" t="s">
        <v>293</v>
      </c>
      <c r="G33" s="34">
        <f>VLOOKUP($C33,[4]Multipliers!$B$4:$T$68,$A$2,FALSE)</f>
        <v>0.78929331440317219</v>
      </c>
      <c r="H33" s="34">
        <f>VLOOKUP($C33,[5]Multipliers!$B$4:$T$68,$A$2,FALSE)</f>
        <v>0.81304095819063038</v>
      </c>
      <c r="I33" s="34" t="s">
        <v>293</v>
      </c>
      <c r="J33" s="35">
        <f>VLOOKUP($B33,[6]Multipliers!$B$4:$T$68,$A$2,FALSE)</f>
        <v>0.78251441574369529</v>
      </c>
      <c r="K33" s="34">
        <f>VLOOKUP($C33,[7]Multipliers!$B$4:$T$68,$A$2,FALSE)</f>
        <v>0.80752728366643889</v>
      </c>
      <c r="L33" s="35">
        <f>VLOOKUP($B33,[8]Multipliers!$B$4:$T$68,$A$2,FALSE)</f>
        <v>0.78441815350523847</v>
      </c>
      <c r="M33" s="34">
        <f>VLOOKUP($C33,[9]Multipliers!$B$4:$T$68,$A$2,FALSE)</f>
        <v>0.81764703071832145</v>
      </c>
      <c r="N33" s="34">
        <f>VLOOKUP($C33,[10]Multipliers!$B$4:$T$68,$A$2,FALSE)</f>
        <v>0.87291262418568827</v>
      </c>
      <c r="O33" s="34">
        <f>VLOOKUP($C33,[11]Multipliers!$B$4:$T$68,$A$2,FALSE)</f>
        <v>0.84900653109243496</v>
      </c>
      <c r="P33" s="34">
        <f>VLOOKUP($C33,[12]Multipliers!$B$4:$T$68,$A$2,FALSE)</f>
        <v>0.6937388844270832</v>
      </c>
      <c r="Q33" s="34" t="s">
        <v>293</v>
      </c>
      <c r="R33" s="34">
        <f>VLOOKUP($C33,[13]Multipliers!$B$4:$T$68,$A$2,FALSE)</f>
        <v>0.84496005057211476</v>
      </c>
      <c r="S33" s="34">
        <f>VLOOKUP($C33,[14]Multipliers!$B$4:$T$68,$A$2,FALSE)</f>
        <v>0.84663042457130644</v>
      </c>
      <c r="T33" s="34">
        <f>VLOOKUP($C33,[15]Multipliers!$B$4:$T$68,$A$2,FALSE)</f>
        <v>0.86287633324685498</v>
      </c>
      <c r="U33" s="34" t="s">
        <v>293</v>
      </c>
      <c r="V33" s="34" t="s">
        <v>293</v>
      </c>
      <c r="W33" s="35">
        <f>VLOOKUP($B33,[16]Multipliers!$B$4:$T$68,$A$2,FALSE)</f>
        <v>0.76262278062361943</v>
      </c>
      <c r="X33" s="34">
        <f>VLOOKUP($C33,[17]Multipliers!$B$4:$T$68,$A$2,FALSE)</f>
        <v>0.79393163596024341</v>
      </c>
      <c r="Y33" s="34">
        <f>VLOOKUP($C33,[18]Multipliers!$B$4:$T$68,$A$2,FALSE)</f>
        <v>0.88243911061912172</v>
      </c>
      <c r="Z33" s="35">
        <f>VLOOKUP($B33,[19]Multipliers!$B$4:$T$68,$A$2,FALSE)</f>
        <v>0.77752106768211515</v>
      </c>
      <c r="AA33" s="34">
        <f>VLOOKUP($C33,[20]Multipliers!$B$4:$T$68,$A$2,FALSE)</f>
        <v>0.80372426808791564</v>
      </c>
      <c r="AB33" s="34">
        <f>VLOOKUP($C33,[21]Multipliers!$B$4:$T$68,$A$2,FALSE)</f>
        <v>0.82157964912036596</v>
      </c>
      <c r="AC33" s="34">
        <f>VLOOKUP($C33,[22]Multipliers!$B$4:$T$68,$A$2,FALSE)</f>
        <v>0.89432845773268432</v>
      </c>
      <c r="AD33" s="34">
        <f>VLOOKUP($C33,[23]Multipliers!$B$4:$T$68,$A$2,FALSE)</f>
        <v>0.81866948994981947</v>
      </c>
    </row>
    <row r="34" spans="1:30" x14ac:dyDescent="0.25">
      <c r="A34" t="s">
        <v>158</v>
      </c>
      <c r="B34" s="36" t="s">
        <v>93</v>
      </c>
      <c r="C34" s="8" t="s">
        <v>257</v>
      </c>
      <c r="D34" s="34">
        <f>VLOOKUP($C34,[2]Multipliers!$B$4:$T$68,$A$2,FALSE)</f>
        <v>0.90529452556394563</v>
      </c>
      <c r="E34" s="34">
        <f>VLOOKUP($C34,[3]Multipliers!$B$4:$T$68,$A$2,FALSE)</f>
        <v>0.86580559105163191</v>
      </c>
      <c r="F34" s="34" t="s">
        <v>293</v>
      </c>
      <c r="G34" s="34">
        <f>VLOOKUP($C34,[4]Multipliers!$B$4:$T$68,$A$2,FALSE)</f>
        <v>0.79071459767302688</v>
      </c>
      <c r="H34" s="34">
        <f>VLOOKUP($C34,[5]Multipliers!$B$4:$T$68,$A$2,FALSE)</f>
        <v>0.8462853994791345</v>
      </c>
      <c r="I34" s="34" t="s">
        <v>293</v>
      </c>
      <c r="J34" s="35">
        <f>VLOOKUP($B34,[6]Multipliers!$B$4:$T$68,$A$2,FALSE)</f>
        <v>0.87879515391251517</v>
      </c>
      <c r="K34" s="34">
        <f>VLOOKUP($C34,[7]Multipliers!$B$4:$T$68,$A$2,FALSE)</f>
        <v>0.86968945578956469</v>
      </c>
      <c r="L34" s="35">
        <f>VLOOKUP($B34,[8]Multipliers!$B$4:$T$68,$A$2,FALSE)</f>
        <v>0.85635122329151714</v>
      </c>
      <c r="M34" s="34">
        <f>VLOOKUP($C34,[9]Multipliers!$B$4:$T$68,$A$2,FALSE)</f>
        <v>0.88561640991329149</v>
      </c>
      <c r="N34" s="34">
        <f>VLOOKUP($C34,[10]Multipliers!$B$4:$T$68,$A$2,FALSE)</f>
        <v>0.91360970382826734</v>
      </c>
      <c r="O34" s="34">
        <f>VLOOKUP($C34,[11]Multipliers!$B$4:$T$68,$A$2,FALSE)</f>
        <v>0.90786820216877195</v>
      </c>
      <c r="P34" s="34">
        <f>VLOOKUP($C34,[12]Multipliers!$B$4:$T$68,$A$2,FALSE)</f>
        <v>0.80437529725148427</v>
      </c>
      <c r="Q34" s="34" t="s">
        <v>293</v>
      </c>
      <c r="R34" s="34">
        <f>VLOOKUP($C34,[13]Multipliers!$B$4:$T$68,$A$2,FALSE)</f>
        <v>0.90564271206647118</v>
      </c>
      <c r="S34" s="34">
        <f>VLOOKUP($C34,[14]Multipliers!$B$4:$T$68,$A$2,FALSE)</f>
        <v>0.92392244243927368</v>
      </c>
      <c r="T34" s="34">
        <f>VLOOKUP($C34,[15]Multipliers!$B$4:$T$68,$A$2,FALSE)</f>
        <v>0.94771047009024556</v>
      </c>
      <c r="U34" s="34" t="s">
        <v>293</v>
      </c>
      <c r="V34" s="34" t="s">
        <v>293</v>
      </c>
      <c r="W34" s="35">
        <f>VLOOKUP($B34,[16]Multipliers!$B$4:$T$68,$A$2,FALSE)</f>
        <v>0.89414274337820188</v>
      </c>
      <c r="X34" s="34">
        <f>VLOOKUP($C34,[17]Multipliers!$B$4:$T$68,$A$2,FALSE)</f>
        <v>0.86743455934498437</v>
      </c>
      <c r="Y34" s="34">
        <f>VLOOKUP($C34,[18]Multipliers!$B$4:$T$68,$A$2,FALSE)</f>
        <v>0.91621602183232309</v>
      </c>
      <c r="Z34" s="35">
        <f>VLOOKUP($B34,[19]Multipliers!$B$4:$T$68,$A$2,FALSE)</f>
        <v>0.80428507043752717</v>
      </c>
      <c r="AA34" s="34">
        <f>VLOOKUP($C34,[20]Multipliers!$B$4:$T$68,$A$2,FALSE)</f>
        <v>0.83325528832624429</v>
      </c>
      <c r="AB34" s="34">
        <f>VLOOKUP($C34,[21]Multipliers!$B$4:$T$68,$A$2,FALSE)</f>
        <v>0.91049492874077431</v>
      </c>
      <c r="AC34" s="34">
        <f>VLOOKUP($C34,[22]Multipliers!$B$4:$T$68,$A$2,FALSE)</f>
        <v>0.9461813035283857</v>
      </c>
      <c r="AD34" s="34">
        <f>VLOOKUP($C34,[23]Multipliers!$B$4:$T$68,$A$2,FALSE)</f>
        <v>0.89375448685393633</v>
      </c>
    </row>
    <row r="35" spans="1:30" x14ac:dyDescent="0.25">
      <c r="A35" t="s">
        <v>159</v>
      </c>
      <c r="B35" s="36" t="s">
        <v>94</v>
      </c>
      <c r="C35" s="8" t="s">
        <v>258</v>
      </c>
      <c r="D35" s="34">
        <f>VLOOKUP($C35,[2]Multipliers!$B$4:$T$68,$A$2,FALSE)</f>
        <v>0.60420795991101406</v>
      </c>
      <c r="E35" s="34">
        <f>VLOOKUP($C35,[3]Multipliers!$B$4:$T$68,$A$2,FALSE)</f>
        <v>0.51687447805928055</v>
      </c>
      <c r="F35" s="34" t="s">
        <v>293</v>
      </c>
      <c r="G35" s="34">
        <f>VLOOKUP($C35,[4]Multipliers!$B$4:$T$68,$A$2,FALSE)</f>
        <v>0.50112161685874945</v>
      </c>
      <c r="H35" s="34">
        <f>VLOOKUP($C35,[5]Multipliers!$B$4:$T$68,$A$2,FALSE)</f>
        <v>0.65999324560911987</v>
      </c>
      <c r="I35" s="34" t="s">
        <v>293</v>
      </c>
      <c r="J35" s="35">
        <f>VLOOKUP($B35,[6]Multipliers!$B$4:$T$68,$A$2,FALSE)</f>
        <v>0.57631337065869515</v>
      </c>
      <c r="K35" s="34">
        <f>VLOOKUP($C35,[7]Multipliers!$B$4:$T$68,$A$2,FALSE)</f>
        <v>0.57922927553054371</v>
      </c>
      <c r="L35" s="35">
        <f>VLOOKUP($B35,[8]Multipliers!$B$4:$T$68,$A$2,FALSE)</f>
        <v>0.69340526177613637</v>
      </c>
      <c r="M35" s="34">
        <f>VLOOKUP($C35,[9]Multipliers!$B$4:$T$68,$A$2,FALSE)</f>
        <v>0.71875609632959947</v>
      </c>
      <c r="N35" s="34">
        <f>VLOOKUP($C35,[10]Multipliers!$B$4:$T$68,$A$2,FALSE)</f>
        <v>0.7726175264739118</v>
      </c>
      <c r="O35" s="34">
        <f>VLOOKUP($C35,[11]Multipliers!$B$4:$T$68,$A$2,FALSE)</f>
        <v>0.79815577961776529</v>
      </c>
      <c r="P35" s="34">
        <f>VLOOKUP($C35,[12]Multipliers!$B$4:$T$68,$A$2,FALSE)</f>
        <v>0.61562555097379101</v>
      </c>
      <c r="Q35" s="34" t="s">
        <v>293</v>
      </c>
      <c r="R35" s="34">
        <f>VLOOKUP($C35,[13]Multipliers!$B$4:$T$68,$A$2,FALSE)</f>
        <v>0.82212206904770257</v>
      </c>
      <c r="S35" s="34">
        <f>VLOOKUP($C35,[14]Multipliers!$B$4:$T$68,$A$2,FALSE)</f>
        <v>0.60710397874264588</v>
      </c>
      <c r="T35" s="34">
        <f>VLOOKUP($C35,[15]Multipliers!$B$4:$T$68,$A$2,FALSE)</f>
        <v>0.72984259427889764</v>
      </c>
      <c r="U35" s="34" t="s">
        <v>293</v>
      </c>
      <c r="V35" s="34" t="s">
        <v>293</v>
      </c>
      <c r="W35" s="35">
        <f>VLOOKUP($B35,[16]Multipliers!$B$4:$T$68,$A$2,FALSE)</f>
        <v>0.61205562860553109</v>
      </c>
      <c r="X35" s="34">
        <f>VLOOKUP($C35,[17]Multipliers!$B$4:$T$68,$A$2,FALSE)</f>
        <v>0.63629079748445605</v>
      </c>
      <c r="Y35" s="34">
        <f>VLOOKUP($C35,[18]Multipliers!$B$4:$T$68,$A$2,FALSE)</f>
        <v>0.7224906875195608</v>
      </c>
      <c r="Z35" s="35">
        <f>VLOOKUP($B35,[19]Multipliers!$B$4:$T$68,$A$2,FALSE)</f>
        <v>0.73494947840572977</v>
      </c>
      <c r="AA35" s="34">
        <f>VLOOKUP($C35,[20]Multipliers!$B$4:$T$68,$A$2,FALSE)</f>
        <v>0.75805262487782421</v>
      </c>
      <c r="AB35" s="34">
        <f>VLOOKUP($C35,[21]Multipliers!$B$4:$T$68,$A$2,FALSE)</f>
        <v>0.62169044964511799</v>
      </c>
      <c r="AC35" s="34">
        <f>VLOOKUP($C35,[22]Multipliers!$B$4:$T$68,$A$2,FALSE)</f>
        <v>0.80150905916336646</v>
      </c>
      <c r="AD35" s="34">
        <f>VLOOKUP($C35,[23]Multipliers!$B$4:$T$68,$A$2,FALSE)</f>
        <v>0.67471639725399957</v>
      </c>
    </row>
    <row r="36" spans="1:30" x14ac:dyDescent="0.25">
      <c r="A36" t="s">
        <v>160</v>
      </c>
      <c r="B36" s="36" t="s">
        <v>95</v>
      </c>
      <c r="C36" s="8" t="s">
        <v>259</v>
      </c>
      <c r="D36" s="34">
        <f>VLOOKUP($C36,[2]Multipliers!$B$4:$T$68,$A$2,FALSE)</f>
        <v>6.1890319925179356E-2</v>
      </c>
      <c r="E36" s="34">
        <f>VLOOKUP($C36,[3]Multipliers!$B$4:$T$68,$A$2,FALSE)</f>
        <v>0.36850177862113448</v>
      </c>
      <c r="F36" s="34" t="s">
        <v>293</v>
      </c>
      <c r="G36" s="34">
        <f>VLOOKUP($C36,[4]Multipliers!$B$4:$T$68,$A$2,FALSE)</f>
        <v>0.71587807635960354</v>
      </c>
      <c r="H36" s="34">
        <f>VLOOKUP($C36,[5]Multipliers!$B$4:$T$68,$A$2,FALSE)</f>
        <v>0.71077733436930535</v>
      </c>
      <c r="I36" s="34" t="s">
        <v>293</v>
      </c>
      <c r="J36" s="35">
        <f>VLOOKUP($B36,[6]Multipliers!$B$4:$T$68,$A$2,FALSE)</f>
        <v>0.35302796783586954</v>
      </c>
      <c r="K36" s="34">
        <f>VLOOKUP($C36,[7]Multipliers!$B$4:$T$68,$A$2,FALSE)</f>
        <v>0.55143973292475079</v>
      </c>
      <c r="L36" s="35">
        <f>VLOOKUP($B36,[8]Multipliers!$B$4:$T$68,$A$2,FALSE)</f>
        <v>0.68418634430589975</v>
      </c>
      <c r="M36" s="34">
        <f>VLOOKUP($C36,[9]Multipliers!$B$4:$T$68,$A$2,FALSE)</f>
        <v>0.66515211968153543</v>
      </c>
      <c r="N36" s="34">
        <f>VLOOKUP($C36,[10]Multipliers!$B$4:$T$68,$A$2,FALSE)</f>
        <v>0.59429150730188707</v>
      </c>
      <c r="O36" s="34">
        <f>VLOOKUP($C36,[11]Multipliers!$B$4:$T$68,$A$2,FALSE)</f>
        <v>0.43908612080771037</v>
      </c>
      <c r="P36" s="34">
        <f>VLOOKUP($C36,[12]Multipliers!$B$4:$T$68,$A$2,FALSE)</f>
        <v>0.28699100420290719</v>
      </c>
      <c r="Q36" s="34" t="s">
        <v>293</v>
      </c>
      <c r="R36" s="34">
        <f>VLOOKUP($C36,[13]Multipliers!$B$4:$T$68,$A$2,FALSE)</f>
        <v>0.77681219516510924</v>
      </c>
      <c r="S36" s="34">
        <f>VLOOKUP($C36,[14]Multipliers!$B$4:$T$68,$A$2,FALSE)</f>
        <v>0.87753068712859283</v>
      </c>
      <c r="T36" s="34">
        <f>VLOOKUP($C36,[15]Multipliers!$B$4:$T$68,$A$2,FALSE)</f>
        <v>0.29314819533257142</v>
      </c>
      <c r="U36" s="34" t="s">
        <v>293</v>
      </c>
      <c r="V36" s="34" t="s">
        <v>293</v>
      </c>
      <c r="W36" s="35">
        <f>VLOOKUP($B36,[16]Multipliers!$B$4:$T$68,$A$2,FALSE)</f>
        <v>0.55021530356230897</v>
      </c>
      <c r="X36" s="34">
        <f>VLOOKUP($C36,[17]Multipliers!$B$4:$T$68,$A$2,FALSE)</f>
        <v>0</v>
      </c>
      <c r="Y36" s="34">
        <f>VLOOKUP($C36,[18]Multipliers!$B$4:$T$68,$A$2,FALSE)</f>
        <v>0.71519414463914444</v>
      </c>
      <c r="Z36" s="35">
        <f>VLOOKUP($B36,[19]Multipliers!$B$4:$T$68,$A$2,FALSE)</f>
        <v>0.71258571729087117</v>
      </c>
      <c r="AA36" s="34">
        <f>VLOOKUP($C36,[20]Multipliers!$B$4:$T$68,$A$2,FALSE)</f>
        <v>0.47290931541945702</v>
      </c>
      <c r="AB36" s="34">
        <f>VLOOKUP($C36,[21]Multipliers!$B$4:$T$68,$A$2,FALSE)</f>
        <v>0.31287164655539007</v>
      </c>
      <c r="AC36" s="34">
        <f>VLOOKUP($C36,[22]Multipliers!$B$4:$T$68,$A$2,FALSE)</f>
        <v>0.838678544294155</v>
      </c>
      <c r="AD36" s="34">
        <f>VLOOKUP($C36,[23]Multipliers!$B$4:$T$68,$A$2,FALSE)</f>
        <v>0.42204244722144135</v>
      </c>
    </row>
    <row r="37" spans="1:30" x14ac:dyDescent="0.25">
      <c r="A37" t="s">
        <v>161</v>
      </c>
      <c r="B37" s="36" t="s">
        <v>96</v>
      </c>
      <c r="C37" s="8" t="s">
        <v>260</v>
      </c>
      <c r="D37" s="34">
        <f>VLOOKUP($C37,[2]Multipliers!$B$4:$T$68,$A$2,FALSE)</f>
        <v>0.50591315652287527</v>
      </c>
      <c r="E37" s="34">
        <f>VLOOKUP($C37,[3]Multipliers!$B$4:$T$68,$A$2,FALSE)</f>
        <v>0.28205356297117751</v>
      </c>
      <c r="F37" s="34" t="s">
        <v>293</v>
      </c>
      <c r="G37" s="34">
        <f>VLOOKUP($C37,[4]Multipliers!$B$4:$T$68,$A$2,FALSE)</f>
        <v>0.65160805863601712</v>
      </c>
      <c r="H37" s="34">
        <f>VLOOKUP($C37,[5]Multipliers!$B$4:$T$68,$A$2,FALSE)</f>
        <v>8.6043215692093427E-3</v>
      </c>
      <c r="I37" s="34" t="s">
        <v>293</v>
      </c>
      <c r="J37" s="35">
        <f>VLOOKUP($B37,[6]Multipliers!$B$4:$T$68,$A$2,FALSE)</f>
        <v>0.27289647957740931</v>
      </c>
      <c r="K37" s="34">
        <f>VLOOKUP($C37,[7]Multipliers!$B$4:$T$68,$A$2,FALSE)</f>
        <v>0.39312737598469422</v>
      </c>
      <c r="L37" s="35">
        <f>VLOOKUP($B37,[8]Multipliers!$B$4:$T$68,$A$2,FALSE)</f>
        <v>0.46439271835239804</v>
      </c>
      <c r="M37" s="34">
        <f>VLOOKUP($C37,[9]Multipliers!$B$4:$T$68,$A$2,FALSE)</f>
        <v>0.5452061859900339</v>
      </c>
      <c r="N37" s="34">
        <f>VLOOKUP($C37,[10]Multipliers!$B$4:$T$68,$A$2,FALSE)</f>
        <v>0.54828764135226404</v>
      </c>
      <c r="O37" s="34">
        <f>VLOOKUP($C37,[11]Multipliers!$B$4:$T$68,$A$2,FALSE)</f>
        <v>0.43974860831784807</v>
      </c>
      <c r="P37" s="34">
        <f>VLOOKUP($C37,[12]Multipliers!$B$4:$T$68,$A$2,FALSE)</f>
        <v>0.4334409496649918</v>
      </c>
      <c r="Q37" s="34" t="s">
        <v>293</v>
      </c>
      <c r="R37" s="34">
        <f>VLOOKUP($C37,[13]Multipliers!$B$4:$T$68,$A$2,FALSE)</f>
        <v>0.39260527835318865</v>
      </c>
      <c r="S37" s="34">
        <f>VLOOKUP($C37,[14]Multipliers!$B$4:$T$68,$A$2,FALSE)</f>
        <v>0.44864509696884192</v>
      </c>
      <c r="T37" s="34">
        <f>VLOOKUP($C37,[15]Multipliers!$B$4:$T$68,$A$2,FALSE)</f>
        <v>0.33820805196381476</v>
      </c>
      <c r="U37" s="34" t="s">
        <v>293</v>
      </c>
      <c r="V37" s="34" t="s">
        <v>293</v>
      </c>
      <c r="W37" s="35">
        <f>VLOOKUP($B37,[16]Multipliers!$B$4:$T$68,$A$2,FALSE)</f>
        <v>0.57008435240505639</v>
      </c>
      <c r="X37" s="34">
        <f>VLOOKUP($C37,[17]Multipliers!$B$4:$T$68,$A$2,FALSE)</f>
        <v>0</v>
      </c>
      <c r="Y37" s="34">
        <f>VLOOKUP($C37,[18]Multipliers!$B$4:$T$68,$A$2,FALSE)</f>
        <v>0.53170538353643237</v>
      </c>
      <c r="Z37" s="35">
        <f>VLOOKUP($B37,[19]Multipliers!$B$4:$T$68,$A$2,FALSE)</f>
        <v>0.60767205319123385</v>
      </c>
      <c r="AA37" s="34">
        <f>VLOOKUP($C37,[20]Multipliers!$B$4:$T$68,$A$2,FALSE)</f>
        <v>0.65829699193161328</v>
      </c>
      <c r="AB37" s="34">
        <f>VLOOKUP($C37,[21]Multipliers!$B$4:$T$68,$A$2,FALSE)</f>
        <v>0.36555829611079627</v>
      </c>
      <c r="AC37" s="34">
        <f>VLOOKUP($C37,[22]Multipliers!$B$4:$T$68,$A$2,FALSE)</f>
        <v>0.65085544795907091</v>
      </c>
      <c r="AD37" s="34">
        <f>VLOOKUP($C37,[23]Multipliers!$B$4:$T$68,$A$2,FALSE)</f>
        <v>0.37043709045031015</v>
      </c>
    </row>
    <row r="38" spans="1:30" x14ac:dyDescent="0.25">
      <c r="A38" t="s">
        <v>162</v>
      </c>
      <c r="B38" s="36" t="s">
        <v>97</v>
      </c>
      <c r="C38" s="8" t="s">
        <v>261</v>
      </c>
      <c r="D38" s="34">
        <f>VLOOKUP($C38,[2]Multipliers!$B$4:$T$68,$A$2,FALSE)</f>
        <v>0.72800317686624472</v>
      </c>
      <c r="E38" s="34">
        <f>VLOOKUP($C38,[3]Multipliers!$B$4:$T$68,$A$2,FALSE)</f>
        <v>0.6353677510782193</v>
      </c>
      <c r="F38" s="34" t="s">
        <v>293</v>
      </c>
      <c r="G38" s="34">
        <f>VLOOKUP($C38,[4]Multipliers!$B$4:$T$68,$A$2,FALSE)</f>
        <v>0.7454000517157584</v>
      </c>
      <c r="H38" s="34">
        <f>VLOOKUP($C38,[5]Multipliers!$B$4:$T$68,$A$2,FALSE)</f>
        <v>0.38222568175023841</v>
      </c>
      <c r="I38" s="34" t="s">
        <v>293</v>
      </c>
      <c r="J38" s="35">
        <f>VLOOKUP($B38,[6]Multipliers!$B$4:$T$68,$A$2,FALSE)</f>
        <v>0.21255021730776555</v>
      </c>
      <c r="K38" s="34">
        <f>VLOOKUP($C38,[7]Multipliers!$B$4:$T$68,$A$2,FALSE)</f>
        <v>0.68139485607074535</v>
      </c>
      <c r="L38" s="35">
        <f>VLOOKUP($B38,[8]Multipliers!$B$4:$T$68,$A$2,FALSE)</f>
        <v>0.70581651091519459</v>
      </c>
      <c r="M38" s="34">
        <f>VLOOKUP($C38,[9]Multipliers!$B$4:$T$68,$A$2,FALSE)</f>
        <v>0.74475267064902884</v>
      </c>
      <c r="N38" s="34">
        <f>VLOOKUP($C38,[10]Multipliers!$B$4:$T$68,$A$2,FALSE)</f>
        <v>0.73295402454861314</v>
      </c>
      <c r="O38" s="34">
        <f>VLOOKUP($C38,[11]Multipliers!$B$4:$T$68,$A$2,FALSE)</f>
        <v>0.69343869447776929</v>
      </c>
      <c r="P38" s="34">
        <f>VLOOKUP($C38,[12]Multipliers!$B$4:$T$68,$A$2,FALSE)</f>
        <v>0.56800083305288129</v>
      </c>
      <c r="Q38" s="34" t="s">
        <v>293</v>
      </c>
      <c r="R38" s="34">
        <f>VLOOKUP($C38,[13]Multipliers!$B$4:$T$68,$A$2,FALSE)</f>
        <v>0.81084418410582182</v>
      </c>
      <c r="S38" s="34">
        <f>VLOOKUP($C38,[14]Multipliers!$B$4:$T$68,$A$2,FALSE)</f>
        <v>0.76647033864597658</v>
      </c>
      <c r="T38" s="34">
        <f>VLOOKUP($C38,[15]Multipliers!$B$4:$T$68,$A$2,FALSE)</f>
        <v>0.65480894733462214</v>
      </c>
      <c r="U38" s="34" t="s">
        <v>293</v>
      </c>
      <c r="V38" s="34" t="s">
        <v>293</v>
      </c>
      <c r="W38" s="35">
        <f>VLOOKUP($B38,[16]Multipliers!$B$4:$T$68,$A$2,FALSE)</f>
        <v>0.71782912941540633</v>
      </c>
      <c r="X38" s="34">
        <f>VLOOKUP($C38,[17]Multipliers!$B$4:$T$68,$A$2,FALSE)</f>
        <v>0</v>
      </c>
      <c r="Y38" s="34">
        <f>VLOOKUP($C38,[18]Multipliers!$B$4:$T$68,$A$2,FALSE)</f>
        <v>0.72923234774577705</v>
      </c>
      <c r="Z38" s="35">
        <f>VLOOKUP($B38,[19]Multipliers!$B$4:$T$68,$A$2,FALSE)</f>
        <v>0.78579347966418578</v>
      </c>
      <c r="AA38" s="34">
        <f>VLOOKUP($C38,[20]Multipliers!$B$4:$T$68,$A$2,FALSE)</f>
        <v>0.83088386269036629</v>
      </c>
      <c r="AB38" s="34">
        <f>VLOOKUP($C38,[21]Multipliers!$B$4:$T$68,$A$2,FALSE)</f>
        <v>0.80879867196072186</v>
      </c>
      <c r="AC38" s="34">
        <f>VLOOKUP($C38,[22]Multipliers!$B$4:$T$68,$A$2,FALSE)</f>
        <v>0.86820933402067979</v>
      </c>
      <c r="AD38" s="34">
        <f>VLOOKUP($C38,[23]Multipliers!$B$4:$T$68,$A$2,FALSE)</f>
        <v>0.72017332068601025</v>
      </c>
    </row>
    <row r="39" spans="1:30" x14ac:dyDescent="0.25">
      <c r="A39" t="s">
        <v>163</v>
      </c>
      <c r="B39" s="36" t="s">
        <v>98</v>
      </c>
      <c r="C39" s="8" t="s">
        <v>262</v>
      </c>
      <c r="D39" s="34">
        <f>VLOOKUP($C39,[2]Multipliers!$B$4:$T$68,$A$2,FALSE)</f>
        <v>0.78479801512885039</v>
      </c>
      <c r="E39" s="34">
        <f>VLOOKUP($C39,[3]Multipliers!$B$4:$T$68,$A$2,FALSE)</f>
        <v>0.68192049711702429</v>
      </c>
      <c r="F39" s="34" t="s">
        <v>293</v>
      </c>
      <c r="G39" s="34">
        <f>VLOOKUP($C39,[4]Multipliers!$B$4:$T$68,$A$2,FALSE)</f>
        <v>0.82610137440139875</v>
      </c>
      <c r="H39" s="34">
        <f>VLOOKUP($C39,[5]Multipliers!$B$4:$T$68,$A$2,FALSE)</f>
        <v>0.73959758593984481</v>
      </c>
      <c r="I39" s="34" t="s">
        <v>293</v>
      </c>
      <c r="J39" s="35">
        <f>VLOOKUP($B39,[6]Multipliers!$B$4:$T$68,$A$2,FALSE)</f>
        <v>0.75378156818682762</v>
      </c>
      <c r="K39" s="34">
        <f>VLOOKUP($C39,[7]Multipliers!$B$4:$T$68,$A$2,FALSE)</f>
        <v>0.64125425302330352</v>
      </c>
      <c r="L39" s="35">
        <f>VLOOKUP($B39,[8]Multipliers!$B$4:$T$68,$A$2,FALSE)</f>
        <v>0.84247181789633652</v>
      </c>
      <c r="M39" s="34">
        <f>VLOOKUP($C39,[9]Multipliers!$B$4:$T$68,$A$2,FALSE)</f>
        <v>0.79355775048388588</v>
      </c>
      <c r="N39" s="34">
        <f>VLOOKUP($C39,[10]Multipliers!$B$4:$T$68,$A$2,FALSE)</f>
        <v>0.83041772920019041</v>
      </c>
      <c r="O39" s="34">
        <f>VLOOKUP($C39,[11]Multipliers!$B$4:$T$68,$A$2,FALSE)</f>
        <v>0.7894799816452871</v>
      </c>
      <c r="P39" s="34">
        <f>VLOOKUP($C39,[12]Multipliers!$B$4:$T$68,$A$2,FALSE)</f>
        <v>0.69519937421585232</v>
      </c>
      <c r="Q39" s="34" t="s">
        <v>293</v>
      </c>
      <c r="R39" s="34">
        <f>VLOOKUP($C39,[13]Multipliers!$B$4:$T$68,$A$2,FALSE)</f>
        <v>0.80590323302711542</v>
      </c>
      <c r="S39" s="34">
        <f>VLOOKUP($C39,[14]Multipliers!$B$4:$T$68,$A$2,FALSE)</f>
        <v>0.80649613441198376</v>
      </c>
      <c r="T39" s="34">
        <f>VLOOKUP($C39,[15]Multipliers!$B$4:$T$68,$A$2,FALSE)</f>
        <v>0.55131871270427757</v>
      </c>
      <c r="U39" s="34" t="s">
        <v>293</v>
      </c>
      <c r="V39" s="34" t="s">
        <v>293</v>
      </c>
      <c r="W39" s="35">
        <f>VLOOKUP($B39,[16]Multipliers!$B$4:$T$68,$A$2,FALSE)</f>
        <v>0.67031346334326691</v>
      </c>
      <c r="X39" s="34">
        <f>VLOOKUP($C39,[17]Multipliers!$B$4:$T$68,$A$2,FALSE)</f>
        <v>0</v>
      </c>
      <c r="Y39" s="34">
        <f>VLOOKUP($C39,[18]Multipliers!$B$4:$T$68,$A$2,FALSE)</f>
        <v>0.79692404777113268</v>
      </c>
      <c r="Z39" s="35">
        <f>VLOOKUP($B39,[19]Multipliers!$B$4:$T$68,$A$2,FALSE)</f>
        <v>0.78063278243408729</v>
      </c>
      <c r="AA39" s="34">
        <f>VLOOKUP($C39,[20]Multipliers!$B$4:$T$68,$A$2,FALSE)</f>
        <v>0.81919363145430635</v>
      </c>
      <c r="AB39" s="34">
        <f>VLOOKUP($C39,[21]Multipliers!$B$4:$T$68,$A$2,FALSE)</f>
        <v>0.82712026987350284</v>
      </c>
      <c r="AC39" s="34">
        <f>VLOOKUP($C39,[22]Multipliers!$B$4:$T$68,$A$2,FALSE)</f>
        <v>0.91240751685239785</v>
      </c>
      <c r="AD39" s="34">
        <f>VLOOKUP($C39,[23]Multipliers!$B$4:$T$68,$A$2,FALSE)</f>
        <v>0.78156549247367846</v>
      </c>
    </row>
    <row r="40" spans="1:30" x14ac:dyDescent="0.25">
      <c r="A40" t="s">
        <v>164</v>
      </c>
      <c r="B40" s="36" t="s">
        <v>99</v>
      </c>
      <c r="C40" s="8" t="s">
        <v>263</v>
      </c>
      <c r="D40" s="34">
        <f>VLOOKUP($C40,[2]Multipliers!$B$4:$T$68,$A$2,FALSE)</f>
        <v>0.80974768926716267</v>
      </c>
      <c r="E40" s="34">
        <f>VLOOKUP($C40,[3]Multipliers!$B$4:$T$68,$A$2,FALSE)</f>
        <v>0.65912369820158478</v>
      </c>
      <c r="F40" s="34" t="s">
        <v>293</v>
      </c>
      <c r="G40" s="34">
        <f>VLOOKUP($C40,[4]Multipliers!$B$4:$T$68,$A$2,FALSE)</f>
        <v>0.77164708567819407</v>
      </c>
      <c r="H40" s="34">
        <f>VLOOKUP($C40,[5]Multipliers!$B$4:$T$68,$A$2,FALSE)</f>
        <v>0.75111594876043886</v>
      </c>
      <c r="I40" s="34" t="s">
        <v>293</v>
      </c>
      <c r="J40" s="35">
        <f>VLOOKUP($B40,[6]Multipliers!$B$4:$T$68,$A$2,FALSE)</f>
        <v>0.60522846323513557</v>
      </c>
      <c r="K40" s="34">
        <f>VLOOKUP($C40,[7]Multipliers!$B$4:$T$68,$A$2,FALSE)</f>
        <v>0.68866253029397206</v>
      </c>
      <c r="L40" s="35">
        <f>VLOOKUP($B40,[8]Multipliers!$B$4:$T$68,$A$2,FALSE)</f>
        <v>0.74169892731345199</v>
      </c>
      <c r="M40" s="34">
        <f>VLOOKUP($C40,[9]Multipliers!$B$4:$T$68,$A$2,FALSE)</f>
        <v>0.84663636469576942</v>
      </c>
      <c r="N40" s="34">
        <f>VLOOKUP($C40,[10]Multipliers!$B$4:$T$68,$A$2,FALSE)</f>
        <v>0.71746215946489</v>
      </c>
      <c r="O40" s="34">
        <f>VLOOKUP($C40,[11]Multipliers!$B$4:$T$68,$A$2,FALSE)</f>
        <v>0.81324357953517756</v>
      </c>
      <c r="P40" s="34">
        <f>VLOOKUP($C40,[12]Multipliers!$B$4:$T$68,$A$2,FALSE)</f>
        <v>0.67254238644361708</v>
      </c>
      <c r="Q40" s="34" t="s">
        <v>293</v>
      </c>
      <c r="R40" s="34">
        <f>VLOOKUP($C40,[13]Multipliers!$B$4:$T$68,$A$2,FALSE)</f>
        <v>0.83240828324911231</v>
      </c>
      <c r="S40" s="34">
        <f>VLOOKUP($C40,[14]Multipliers!$B$4:$T$68,$A$2,FALSE)</f>
        <v>0.70869893782010474</v>
      </c>
      <c r="T40" s="34">
        <f>VLOOKUP($C40,[15]Multipliers!$B$4:$T$68,$A$2,FALSE)</f>
        <v>0.80001325119719902</v>
      </c>
      <c r="U40" s="34" t="s">
        <v>293</v>
      </c>
      <c r="V40" s="34" t="s">
        <v>293</v>
      </c>
      <c r="W40" s="35">
        <f>VLOOKUP($B40,[16]Multipliers!$B$4:$T$68,$A$2,FALSE)</f>
        <v>0.70022095014455954</v>
      </c>
      <c r="X40" s="34">
        <f>VLOOKUP($C40,[17]Multipliers!$B$4:$T$68,$A$2,FALSE)</f>
        <v>0.73293151574187732</v>
      </c>
      <c r="Y40" s="34">
        <f>VLOOKUP($C40,[18]Multipliers!$B$4:$T$68,$A$2,FALSE)</f>
        <v>0.82067989807166652</v>
      </c>
      <c r="Z40" s="35">
        <f>VLOOKUP($B40,[19]Multipliers!$B$4:$T$68,$A$2,FALSE)</f>
        <v>0.6574373321547069</v>
      </c>
      <c r="AA40" s="34">
        <f>VLOOKUP($C40,[20]Multipliers!$B$4:$T$68,$A$2,FALSE)</f>
        <v>0.79396602514606229</v>
      </c>
      <c r="AB40" s="34">
        <f>VLOOKUP($C40,[21]Multipliers!$B$4:$T$68,$A$2,FALSE)</f>
        <v>0.71055256608285011</v>
      </c>
      <c r="AC40" s="34">
        <f>VLOOKUP($C40,[22]Multipliers!$B$4:$T$68,$A$2,FALSE)</f>
        <v>0.8726297325095006</v>
      </c>
      <c r="AD40" s="34">
        <f>VLOOKUP($C40,[23]Multipliers!$B$4:$T$68,$A$2,FALSE)</f>
        <v>0.78684479226918635</v>
      </c>
    </row>
    <row r="41" spans="1:30" x14ac:dyDescent="0.25">
      <c r="A41" t="s">
        <v>165</v>
      </c>
      <c r="B41" s="36" t="s">
        <v>100</v>
      </c>
      <c r="C41" s="8" t="s">
        <v>264</v>
      </c>
      <c r="D41" s="34">
        <f>VLOOKUP($C41,[2]Multipliers!$B$4:$T$68,$A$2,FALSE)</f>
        <v>0.53155761038717331</v>
      </c>
      <c r="E41" s="34">
        <f>VLOOKUP($C41,[3]Multipliers!$B$4:$T$68,$A$2,FALSE)</f>
        <v>0.38834818203172961</v>
      </c>
      <c r="F41" s="34" t="s">
        <v>293</v>
      </c>
      <c r="G41" s="34">
        <f>VLOOKUP($C41,[4]Multipliers!$B$4:$T$68,$A$2,FALSE)</f>
        <v>0.71447419068885143</v>
      </c>
      <c r="H41" s="34">
        <f>VLOOKUP($C41,[5]Multipliers!$B$4:$T$68,$A$2,FALSE)</f>
        <v>0.48176901925917259</v>
      </c>
      <c r="I41" s="34" t="s">
        <v>293</v>
      </c>
      <c r="J41" s="35">
        <f>VLOOKUP($B41,[6]Multipliers!$B$4:$T$68,$A$2,FALSE)</f>
        <v>0.67043533039769743</v>
      </c>
      <c r="K41" s="34">
        <f>VLOOKUP($C41,[7]Multipliers!$B$4:$T$68,$A$2,FALSE)</f>
        <v>0.472720308066791</v>
      </c>
      <c r="L41" s="35">
        <f>VLOOKUP($B41,[8]Multipliers!$B$4:$T$68,$A$2,FALSE)</f>
        <v>0.79746966493419424</v>
      </c>
      <c r="M41" s="34">
        <f>VLOOKUP($C41,[9]Multipliers!$B$4:$T$68,$A$2,FALSE)</f>
        <v>0.77916709771273351</v>
      </c>
      <c r="N41" s="34">
        <f>VLOOKUP($C41,[10]Multipliers!$B$4:$T$68,$A$2,FALSE)</f>
        <v>0.67662391063526239</v>
      </c>
      <c r="O41" s="34">
        <f>VLOOKUP($C41,[11]Multipliers!$B$4:$T$68,$A$2,FALSE)</f>
        <v>0.61677078304284849</v>
      </c>
      <c r="P41" s="34">
        <f>VLOOKUP($C41,[12]Multipliers!$B$4:$T$68,$A$2,FALSE)</f>
        <v>0.61199047506240767</v>
      </c>
      <c r="Q41" s="34" t="s">
        <v>293</v>
      </c>
      <c r="R41" s="34">
        <f>VLOOKUP($C41,[13]Multipliers!$B$4:$T$68,$A$2,FALSE)</f>
        <v>0.78407972851486918</v>
      </c>
      <c r="S41" s="34">
        <f>VLOOKUP($C41,[14]Multipliers!$B$4:$T$68,$A$2,FALSE)</f>
        <v>0.64886014241659695</v>
      </c>
      <c r="T41" s="34">
        <f>VLOOKUP($C41,[15]Multipliers!$B$4:$T$68,$A$2,FALSE)</f>
        <v>0.70052627214936791</v>
      </c>
      <c r="U41" s="34" t="s">
        <v>293</v>
      </c>
      <c r="V41" s="34" t="s">
        <v>293</v>
      </c>
      <c r="W41" s="35">
        <f>VLOOKUP($B41,[16]Multipliers!$B$4:$T$68,$A$2,FALSE)</f>
        <v>0.63952549034296502</v>
      </c>
      <c r="X41" s="34">
        <f>VLOOKUP($C41,[17]Multipliers!$B$4:$T$68,$A$2,FALSE)</f>
        <v>0.58179794416809594</v>
      </c>
      <c r="Y41" s="34">
        <f>VLOOKUP($C41,[18]Multipliers!$B$4:$T$68,$A$2,FALSE)</f>
        <v>0.64887092016034043</v>
      </c>
      <c r="Z41" s="35">
        <f>VLOOKUP($B41,[19]Multipliers!$B$4:$T$68,$A$2,FALSE)</f>
        <v>0.38825115495780249</v>
      </c>
      <c r="AA41" s="34">
        <f>VLOOKUP($C41,[20]Multipliers!$B$4:$T$68,$A$2,FALSE)</f>
        <v>0.64805405434939123</v>
      </c>
      <c r="AB41" s="34">
        <f>VLOOKUP($C41,[21]Multipliers!$B$4:$T$68,$A$2,FALSE)</f>
        <v>0.49612172363095169</v>
      </c>
      <c r="AC41" s="34">
        <f>VLOOKUP($C41,[22]Multipliers!$B$4:$T$68,$A$2,FALSE)</f>
        <v>0.71819108249869612</v>
      </c>
      <c r="AD41" s="34">
        <f>VLOOKUP($C41,[23]Multipliers!$B$4:$T$68,$A$2,FALSE)</f>
        <v>0.84798332889476336</v>
      </c>
    </row>
    <row r="42" spans="1:30" x14ac:dyDescent="0.25">
      <c r="A42" t="s">
        <v>166</v>
      </c>
      <c r="B42" s="36" t="s">
        <v>101</v>
      </c>
      <c r="C42" s="8" t="s">
        <v>265</v>
      </c>
      <c r="D42" s="34">
        <f>VLOOKUP($C42,[2]Multipliers!$B$4:$T$68,$A$2,FALSE)</f>
        <v>0.6003931074700154</v>
      </c>
      <c r="E42" s="34">
        <f>VLOOKUP($C42,[3]Multipliers!$B$4:$T$68,$A$2,FALSE)</f>
        <v>0.61173795558097255</v>
      </c>
      <c r="F42" s="34" t="s">
        <v>293</v>
      </c>
      <c r="G42" s="34">
        <f>VLOOKUP($C42,[4]Multipliers!$B$4:$T$68,$A$2,FALSE)</f>
        <v>0.7672428626608726</v>
      </c>
      <c r="H42" s="34">
        <f>VLOOKUP($C42,[5]Multipliers!$B$4:$T$68,$A$2,FALSE)</f>
        <v>0.55129005973877865</v>
      </c>
      <c r="I42" s="34" t="s">
        <v>293</v>
      </c>
      <c r="J42" s="35">
        <f>VLOOKUP($B42,[6]Multipliers!$B$4:$T$68,$A$2,FALSE)</f>
        <v>0.76649665468552064</v>
      </c>
      <c r="K42" s="34">
        <f>VLOOKUP($C42,[7]Multipliers!$B$4:$T$68,$A$2,FALSE)</f>
        <v>0.5974990242166468</v>
      </c>
      <c r="L42" s="35">
        <f>VLOOKUP($B42,[8]Multipliers!$B$4:$T$68,$A$2,FALSE)</f>
        <v>0.71280587370780424</v>
      </c>
      <c r="M42" s="34">
        <f>VLOOKUP($C42,[9]Multipliers!$B$4:$T$68,$A$2,FALSE)</f>
        <v>0.7380672136940527</v>
      </c>
      <c r="N42" s="34">
        <f>VLOOKUP($C42,[10]Multipliers!$B$4:$T$68,$A$2,FALSE)</f>
        <v>0.81692834972276873</v>
      </c>
      <c r="O42" s="34">
        <f>VLOOKUP($C42,[11]Multipliers!$B$4:$T$68,$A$2,FALSE)</f>
        <v>0.70163395679351392</v>
      </c>
      <c r="P42" s="34">
        <f>VLOOKUP($C42,[12]Multipliers!$B$4:$T$68,$A$2,FALSE)</f>
        <v>0.52392688299452195</v>
      </c>
      <c r="Q42" s="34" t="s">
        <v>293</v>
      </c>
      <c r="R42" s="34">
        <f>VLOOKUP($C42,[13]Multipliers!$B$4:$T$68,$A$2,FALSE)</f>
        <v>0.80551494792885214</v>
      </c>
      <c r="S42" s="34">
        <f>VLOOKUP($C42,[14]Multipliers!$B$4:$T$68,$A$2,FALSE)</f>
        <v>0.76936866067060594</v>
      </c>
      <c r="T42" s="34">
        <f>VLOOKUP($C42,[15]Multipliers!$B$4:$T$68,$A$2,FALSE)</f>
        <v>0.67511422157320766</v>
      </c>
      <c r="U42" s="34" t="s">
        <v>293</v>
      </c>
      <c r="V42" s="34" t="s">
        <v>293</v>
      </c>
      <c r="W42" s="35">
        <f>VLOOKUP($B42,[16]Multipliers!$B$4:$T$68,$A$2,FALSE)</f>
        <v>0.53382806397580318</v>
      </c>
      <c r="X42" s="34">
        <f>VLOOKUP($C42,[17]Multipliers!$B$4:$T$68,$A$2,FALSE)</f>
        <v>0.69442015106812915</v>
      </c>
      <c r="Y42" s="34">
        <f>VLOOKUP($C42,[18]Multipliers!$B$4:$T$68,$A$2,FALSE)</f>
        <v>0.63674315019336347</v>
      </c>
      <c r="Z42" s="35">
        <f>VLOOKUP($B42,[19]Multipliers!$B$4:$T$68,$A$2,FALSE)</f>
        <v>0.82652639534286154</v>
      </c>
      <c r="AA42" s="34">
        <f>VLOOKUP($C42,[20]Multipliers!$B$4:$T$68,$A$2,FALSE)</f>
        <v>0.77261881847714442</v>
      </c>
      <c r="AB42" s="34">
        <f>VLOOKUP($C42,[21]Multipliers!$B$4:$T$68,$A$2,FALSE)</f>
        <v>0.73843970337272347</v>
      </c>
      <c r="AC42" s="34">
        <f>VLOOKUP($C42,[22]Multipliers!$B$4:$T$68,$A$2,FALSE)</f>
        <v>0.8653216265249033</v>
      </c>
      <c r="AD42" s="34">
        <f>VLOOKUP($C42,[23]Multipliers!$B$4:$T$68,$A$2,FALSE)</f>
        <v>0.64848360018762596</v>
      </c>
    </row>
    <row r="43" spans="1:30" x14ac:dyDescent="0.25">
      <c r="A43" t="s">
        <v>167</v>
      </c>
      <c r="B43" s="36" t="s">
        <v>102</v>
      </c>
      <c r="C43" s="8" t="s">
        <v>266</v>
      </c>
      <c r="D43" s="34">
        <f>VLOOKUP($C43,[2]Multipliers!$B$4:$T$68,$A$2,FALSE)</f>
        <v>0.73870522984705111</v>
      </c>
      <c r="E43" s="34">
        <f>VLOOKUP($C43,[3]Multipliers!$B$4:$T$68,$A$2,FALSE)</f>
        <v>0.64015983285892697</v>
      </c>
      <c r="F43" s="34" t="s">
        <v>293</v>
      </c>
      <c r="G43" s="34">
        <f>VLOOKUP($C43,[4]Multipliers!$B$4:$T$68,$A$2,FALSE)</f>
        <v>0.7902497996963519</v>
      </c>
      <c r="H43" s="34">
        <f>VLOOKUP($C43,[5]Multipliers!$B$4:$T$68,$A$2,FALSE)</f>
        <v>0.6324998271217066</v>
      </c>
      <c r="I43" s="34" t="s">
        <v>293</v>
      </c>
      <c r="J43" s="35">
        <f>VLOOKUP($B43,[6]Multipliers!$B$4:$T$68,$A$2,FALSE)</f>
        <v>0.72954305716558077</v>
      </c>
      <c r="K43" s="34">
        <f>VLOOKUP($C43,[7]Multipliers!$B$4:$T$68,$A$2,FALSE)</f>
        <v>0.65083309184085658</v>
      </c>
      <c r="L43" s="35">
        <f>VLOOKUP($B43,[8]Multipliers!$B$4:$T$68,$A$2,FALSE)</f>
        <v>0.79507876184448534</v>
      </c>
      <c r="M43" s="34">
        <f>VLOOKUP($C43,[9]Multipliers!$B$4:$T$68,$A$2,FALSE)</f>
        <v>0.78164606594799613</v>
      </c>
      <c r="N43" s="34">
        <f>VLOOKUP($C43,[10]Multipliers!$B$4:$T$68,$A$2,FALSE)</f>
        <v>0.83530596466998908</v>
      </c>
      <c r="O43" s="34">
        <f>VLOOKUP($C43,[11]Multipliers!$B$4:$T$68,$A$2,FALSE)</f>
        <v>0.86045877150116956</v>
      </c>
      <c r="P43" s="34">
        <f>VLOOKUP($C43,[12]Multipliers!$B$4:$T$68,$A$2,FALSE)</f>
        <v>0.74070867922671124</v>
      </c>
      <c r="Q43" s="34" t="s">
        <v>293</v>
      </c>
      <c r="R43" s="34">
        <f>VLOOKUP($C43,[13]Multipliers!$B$4:$T$68,$A$2,FALSE)</f>
        <v>0.80003360054080719</v>
      </c>
      <c r="S43" s="34">
        <f>VLOOKUP($C43,[14]Multipliers!$B$4:$T$68,$A$2,FALSE)</f>
        <v>0.78010320242519016</v>
      </c>
      <c r="T43" s="34">
        <f>VLOOKUP($C43,[15]Multipliers!$B$4:$T$68,$A$2,FALSE)</f>
        <v>0.76631739883482997</v>
      </c>
      <c r="U43" s="34" t="s">
        <v>293</v>
      </c>
      <c r="V43" s="34" t="s">
        <v>293</v>
      </c>
      <c r="W43" s="35">
        <f>VLOOKUP($B43,[16]Multipliers!$B$4:$T$68,$A$2,FALSE)</f>
        <v>0.66770774507858144</v>
      </c>
      <c r="X43" s="34">
        <f>VLOOKUP($C43,[17]Multipliers!$B$4:$T$68,$A$2,FALSE)</f>
        <v>0.74316484691924467</v>
      </c>
      <c r="Y43" s="34">
        <f>VLOOKUP($C43,[18]Multipliers!$B$4:$T$68,$A$2,FALSE)</f>
        <v>0.76606044627773184</v>
      </c>
      <c r="Z43" s="35">
        <f>VLOOKUP($B43,[19]Multipliers!$B$4:$T$68,$A$2,FALSE)</f>
        <v>0.7184870773065577</v>
      </c>
      <c r="AA43" s="34">
        <f>VLOOKUP($C43,[20]Multipliers!$B$4:$T$68,$A$2,FALSE)</f>
        <v>0.79808650875567033</v>
      </c>
      <c r="AB43" s="34">
        <f>VLOOKUP($C43,[21]Multipliers!$B$4:$T$68,$A$2,FALSE)</f>
        <v>0.61628498127081299</v>
      </c>
      <c r="AC43" s="34">
        <f>VLOOKUP($C43,[22]Multipliers!$B$4:$T$68,$A$2,FALSE)</f>
        <v>0.81242027988256127</v>
      </c>
      <c r="AD43" s="34">
        <f>VLOOKUP($C43,[23]Multipliers!$B$4:$T$68,$A$2,FALSE)</f>
        <v>0.76722614409846845</v>
      </c>
    </row>
    <row r="44" spans="1:30" x14ac:dyDescent="0.25">
      <c r="A44" t="s">
        <v>168</v>
      </c>
      <c r="B44" s="36" t="s">
        <v>103</v>
      </c>
      <c r="C44" s="8" t="s">
        <v>267</v>
      </c>
      <c r="D44" s="34">
        <f>VLOOKUP($C44,[2]Multipliers!$B$4:$T$68,$A$2,FALSE)</f>
        <v>0.72754966106021379</v>
      </c>
      <c r="E44" s="34">
        <f>VLOOKUP($C44,[3]Multipliers!$B$4:$T$68,$A$2,FALSE)</f>
        <v>0.69772991474700008</v>
      </c>
      <c r="F44" s="34" t="s">
        <v>293</v>
      </c>
      <c r="G44" s="34">
        <f>VLOOKUP($C44,[4]Multipliers!$B$4:$T$68,$A$2,FALSE)</f>
        <v>0.65291552719257628</v>
      </c>
      <c r="H44" s="34">
        <f>VLOOKUP($C44,[5]Multipliers!$B$4:$T$68,$A$2,FALSE)</f>
        <v>0.30437772112115546</v>
      </c>
      <c r="I44" s="34" t="s">
        <v>293</v>
      </c>
      <c r="J44" s="35">
        <f>VLOOKUP($B44,[6]Multipliers!$B$4:$T$68,$A$2,FALSE)</f>
        <v>0.65355100494187912</v>
      </c>
      <c r="K44" s="34">
        <f>VLOOKUP($C44,[7]Multipliers!$B$4:$T$68,$A$2,FALSE)</f>
        <v>0.7249005091812768</v>
      </c>
      <c r="L44" s="35">
        <f>VLOOKUP($B44,[8]Multipliers!$B$4:$T$68,$A$2,FALSE)</f>
        <v>0.6627165606491664</v>
      </c>
      <c r="M44" s="34">
        <f>VLOOKUP($C44,[9]Multipliers!$B$4:$T$68,$A$2,FALSE)</f>
        <v>0.81098252858027009</v>
      </c>
      <c r="N44" s="34">
        <f>VLOOKUP($C44,[10]Multipliers!$B$4:$T$68,$A$2,FALSE)</f>
        <v>0.82764572591926677</v>
      </c>
      <c r="O44" s="34">
        <f>VLOOKUP($C44,[11]Multipliers!$B$4:$T$68,$A$2,FALSE)</f>
        <v>0.81304789017071144</v>
      </c>
      <c r="P44" s="34">
        <f>VLOOKUP($C44,[12]Multipliers!$B$4:$T$68,$A$2,FALSE)</f>
        <v>0.64536068308045225</v>
      </c>
      <c r="Q44" s="34" t="s">
        <v>293</v>
      </c>
      <c r="R44" s="34">
        <f>VLOOKUP($C44,[13]Multipliers!$B$4:$T$68,$A$2,FALSE)</f>
        <v>0.81730185397459276</v>
      </c>
      <c r="S44" s="34">
        <f>VLOOKUP($C44,[14]Multipliers!$B$4:$T$68,$A$2,FALSE)</f>
        <v>0.74792842047973906</v>
      </c>
      <c r="T44" s="34">
        <f>VLOOKUP($C44,[15]Multipliers!$B$4:$T$68,$A$2,FALSE)</f>
        <v>0.84006693492483142</v>
      </c>
      <c r="U44" s="34" t="s">
        <v>293</v>
      </c>
      <c r="V44" s="34" t="s">
        <v>293</v>
      </c>
      <c r="W44" s="35">
        <f>VLOOKUP($B44,[16]Multipliers!$B$4:$T$68,$A$2,FALSE)</f>
        <v>0.67778189800516042</v>
      </c>
      <c r="X44" s="34">
        <f>VLOOKUP($C44,[17]Multipliers!$B$4:$T$68,$A$2,FALSE)</f>
        <v>0.70284140998909472</v>
      </c>
      <c r="Y44" s="34">
        <f>VLOOKUP($C44,[18]Multipliers!$B$4:$T$68,$A$2,FALSE)</f>
        <v>0.77430193215722587</v>
      </c>
      <c r="Z44" s="35">
        <f>VLOOKUP($B44,[19]Multipliers!$B$4:$T$68,$A$2,FALSE)</f>
        <v>0.76566053774596798</v>
      </c>
      <c r="AA44" s="34">
        <f>VLOOKUP($C44,[20]Multipliers!$B$4:$T$68,$A$2,FALSE)</f>
        <v>0.72885109666102788</v>
      </c>
      <c r="AB44" s="34">
        <f>VLOOKUP($C44,[21]Multipliers!$B$4:$T$68,$A$2,FALSE)</f>
        <v>0.76200192831197866</v>
      </c>
      <c r="AC44" s="34">
        <f>VLOOKUP($C44,[22]Multipliers!$B$4:$T$68,$A$2,FALSE)</f>
        <v>0.81713792334051794</v>
      </c>
      <c r="AD44" s="34">
        <f>VLOOKUP($C44,[23]Multipliers!$B$4:$T$68,$A$2,FALSE)</f>
        <v>0.71847313043426142</v>
      </c>
    </row>
    <row r="45" spans="1:30" x14ac:dyDescent="0.25">
      <c r="A45" t="s">
        <v>169</v>
      </c>
      <c r="B45" s="36" t="s">
        <v>104</v>
      </c>
      <c r="C45" s="8" t="s">
        <v>268</v>
      </c>
      <c r="D45" s="34">
        <f>VLOOKUP($C45,[2]Multipliers!$B$4:$T$68,$A$2,FALSE)</f>
        <v>0.78600162637278637</v>
      </c>
      <c r="E45" s="34">
        <f>VLOOKUP($C45,[3]Multipliers!$B$4:$T$68,$A$2,FALSE)</f>
        <v>0.72504608257288916</v>
      </c>
      <c r="F45" s="34" t="s">
        <v>293</v>
      </c>
      <c r="G45" s="34">
        <f>VLOOKUP($C45,[4]Multipliers!$B$4:$T$68,$A$2,FALSE)</f>
        <v>0.79041414063897542</v>
      </c>
      <c r="H45" s="34">
        <f>VLOOKUP($C45,[5]Multipliers!$B$4:$T$68,$A$2,FALSE)</f>
        <v>0.6701604892971802</v>
      </c>
      <c r="I45" s="34" t="s">
        <v>293</v>
      </c>
      <c r="J45" s="35">
        <f>VLOOKUP($B45,[6]Multipliers!$B$4:$T$68,$A$2,FALSE)</f>
        <v>0.87723692928151475</v>
      </c>
      <c r="K45" s="34">
        <f>VLOOKUP($C45,[7]Multipliers!$B$4:$T$68,$A$2,FALSE)</f>
        <v>0.82165989608993906</v>
      </c>
      <c r="L45" s="35">
        <f>VLOOKUP($B45,[8]Multipliers!$B$4:$T$68,$A$2,FALSE)</f>
        <v>0.68481379548270149</v>
      </c>
      <c r="M45" s="34">
        <f>VLOOKUP($C45,[9]Multipliers!$B$4:$T$68,$A$2,FALSE)</f>
        <v>0.82876529384091713</v>
      </c>
      <c r="N45" s="34">
        <f>VLOOKUP($C45,[10]Multipliers!$B$4:$T$68,$A$2,FALSE)</f>
        <v>0.82137745948597563</v>
      </c>
      <c r="O45" s="34">
        <f>VLOOKUP($C45,[11]Multipliers!$B$4:$T$68,$A$2,FALSE)</f>
        <v>0.84711591328506153</v>
      </c>
      <c r="P45" s="34">
        <f>VLOOKUP($C45,[12]Multipliers!$B$4:$T$68,$A$2,FALSE)</f>
        <v>0.77350605040479403</v>
      </c>
      <c r="Q45" s="34" t="s">
        <v>293</v>
      </c>
      <c r="R45" s="34">
        <f>VLOOKUP($C45,[13]Multipliers!$B$4:$T$68,$A$2,FALSE)</f>
        <v>0.87293222409970239</v>
      </c>
      <c r="S45" s="34">
        <f>VLOOKUP($C45,[14]Multipliers!$B$4:$T$68,$A$2,FALSE)</f>
        <v>0.8206002876802605</v>
      </c>
      <c r="T45" s="34">
        <f>VLOOKUP($C45,[15]Multipliers!$B$4:$T$68,$A$2,FALSE)</f>
        <v>0.78034404631204302</v>
      </c>
      <c r="U45" s="34" t="s">
        <v>293</v>
      </c>
      <c r="V45" s="34" t="s">
        <v>293</v>
      </c>
      <c r="W45" s="35">
        <f>VLOOKUP($B45,[16]Multipliers!$B$4:$T$68,$A$2,FALSE)</f>
        <v>0.7629401028461692</v>
      </c>
      <c r="X45" s="34">
        <f>VLOOKUP($C45,[17]Multipliers!$B$4:$T$68,$A$2,FALSE)</f>
        <v>0.84421876389597861</v>
      </c>
      <c r="Y45" s="34">
        <f>VLOOKUP($C45,[18]Multipliers!$B$4:$T$68,$A$2,FALSE)</f>
        <v>0.85422762665015428</v>
      </c>
      <c r="Z45" s="35">
        <f>VLOOKUP($B45,[19]Multipliers!$B$4:$T$68,$A$2,FALSE)</f>
        <v>0.91623628357073306</v>
      </c>
      <c r="AA45" s="34">
        <f>VLOOKUP($C45,[20]Multipliers!$B$4:$T$68,$A$2,FALSE)</f>
        <v>0.83136005719000161</v>
      </c>
      <c r="AB45" s="34">
        <f>VLOOKUP($C45,[21]Multipliers!$B$4:$T$68,$A$2,FALSE)</f>
        <v>0.79182023367468324</v>
      </c>
      <c r="AC45" s="34">
        <f>VLOOKUP($C45,[22]Multipliers!$B$4:$T$68,$A$2,FALSE)</f>
        <v>0.82397414744165132</v>
      </c>
      <c r="AD45" s="34">
        <f>VLOOKUP($C45,[23]Multipliers!$B$4:$T$68,$A$2,FALSE)</f>
        <v>0.83405596280302685</v>
      </c>
    </row>
    <row r="46" spans="1:30" x14ac:dyDescent="0.25">
      <c r="A46" t="s">
        <v>170</v>
      </c>
      <c r="B46" s="36" t="s">
        <v>105</v>
      </c>
      <c r="C46" s="8" t="s">
        <v>269</v>
      </c>
      <c r="D46" s="34">
        <f>VLOOKUP($C46,[2]Multipliers!$B$4:$T$68,$A$2,FALSE)</f>
        <v>0.76247382923632312</v>
      </c>
      <c r="E46" s="34">
        <f>VLOOKUP($C46,[3]Multipliers!$B$4:$T$68,$A$2,FALSE)</f>
        <v>0.73199173629773628</v>
      </c>
      <c r="F46" s="34" t="s">
        <v>293</v>
      </c>
      <c r="G46" s="34">
        <f>VLOOKUP($C46,[4]Multipliers!$B$4:$T$68,$A$2,FALSE)</f>
        <v>0.71220676867993093</v>
      </c>
      <c r="H46" s="34">
        <f>VLOOKUP($C46,[5]Multipliers!$B$4:$T$68,$A$2,FALSE)</f>
        <v>0.52053645473597743</v>
      </c>
      <c r="I46" s="34" t="s">
        <v>293</v>
      </c>
      <c r="J46" s="35">
        <f>VLOOKUP($B46,[6]Multipliers!$B$4:$T$68,$A$2,FALSE)</f>
        <v>0.86306179919587322</v>
      </c>
      <c r="K46" s="34">
        <f>VLOOKUP($C46,[7]Multipliers!$B$4:$T$68,$A$2,FALSE)</f>
        <v>0.77765032764681985</v>
      </c>
      <c r="L46" s="35">
        <f>VLOOKUP($B46,[8]Multipliers!$B$4:$T$68,$A$2,FALSE)</f>
        <v>0.7715956308018399</v>
      </c>
      <c r="M46" s="34">
        <f>VLOOKUP($C46,[9]Multipliers!$B$4:$T$68,$A$2,FALSE)</f>
        <v>0.76235792334439678</v>
      </c>
      <c r="N46" s="34">
        <f>VLOOKUP($C46,[10]Multipliers!$B$4:$T$68,$A$2,FALSE)</f>
        <v>0.80431770083338516</v>
      </c>
      <c r="O46" s="34">
        <f>VLOOKUP($C46,[11]Multipliers!$B$4:$T$68,$A$2,FALSE)</f>
        <v>0.6557629476118978</v>
      </c>
      <c r="P46" s="34">
        <f>VLOOKUP($C46,[12]Multipliers!$B$4:$T$68,$A$2,FALSE)</f>
        <v>0.71959621400438922</v>
      </c>
      <c r="Q46" s="34" t="s">
        <v>293</v>
      </c>
      <c r="R46" s="34">
        <f>VLOOKUP($C46,[13]Multipliers!$B$4:$T$68,$A$2,FALSE)</f>
        <v>0.82960986396068803</v>
      </c>
      <c r="S46" s="34">
        <f>VLOOKUP($C46,[14]Multipliers!$B$4:$T$68,$A$2,FALSE)</f>
        <v>0.77905027310230568</v>
      </c>
      <c r="T46" s="34">
        <f>VLOOKUP($C46,[15]Multipliers!$B$4:$T$68,$A$2,FALSE)</f>
        <v>0.75380880866618361</v>
      </c>
      <c r="U46" s="34" t="s">
        <v>293</v>
      </c>
      <c r="V46" s="34" t="s">
        <v>293</v>
      </c>
      <c r="W46" s="35">
        <f>VLOOKUP($B46,[16]Multipliers!$B$4:$T$68,$A$2,FALSE)</f>
        <v>0.80863261169098977</v>
      </c>
      <c r="X46" s="34">
        <f>VLOOKUP($C46,[17]Multipliers!$B$4:$T$68,$A$2,FALSE)</f>
        <v>0.62236046700499781</v>
      </c>
      <c r="Y46" s="34">
        <f>VLOOKUP($C46,[18]Multipliers!$B$4:$T$68,$A$2,FALSE)</f>
        <v>0.79973386997109042</v>
      </c>
      <c r="Z46" s="35">
        <f>VLOOKUP($B46,[19]Multipliers!$B$4:$T$68,$A$2,FALSE)</f>
        <v>0.68918917146536129</v>
      </c>
      <c r="AA46" s="34">
        <f>VLOOKUP($C46,[20]Multipliers!$B$4:$T$68,$A$2,FALSE)</f>
        <v>0.76493604650864455</v>
      </c>
      <c r="AB46" s="34">
        <f>VLOOKUP($C46,[21]Multipliers!$B$4:$T$68,$A$2,FALSE)</f>
        <v>0.81178334625281512</v>
      </c>
      <c r="AC46" s="34">
        <f>VLOOKUP($C46,[22]Multipliers!$B$4:$T$68,$A$2,FALSE)</f>
        <v>0.80730878372897197</v>
      </c>
      <c r="AD46" s="34">
        <f>VLOOKUP($C46,[23]Multipliers!$B$4:$T$68,$A$2,FALSE)</f>
        <v>0.91113034977012153</v>
      </c>
    </row>
    <row r="47" spans="1:30" x14ac:dyDescent="0.25">
      <c r="A47" t="s">
        <v>171</v>
      </c>
      <c r="B47" s="36" t="s">
        <v>106</v>
      </c>
      <c r="C47" s="8" t="s">
        <v>270</v>
      </c>
      <c r="D47" s="34">
        <f>VLOOKUP($C47,[2]Multipliers!$B$4:$T$68,$A$2,FALSE)</f>
        <v>0.83859153089190963</v>
      </c>
      <c r="E47" s="34">
        <f>VLOOKUP($C47,[3]Multipliers!$B$4:$T$68,$A$2,FALSE)</f>
        <v>0.70501911575734566</v>
      </c>
      <c r="F47" s="34" t="s">
        <v>293</v>
      </c>
      <c r="G47" s="34">
        <f>VLOOKUP($C47,[4]Multipliers!$B$4:$T$68,$A$2,FALSE)</f>
        <v>0.87923485342393559</v>
      </c>
      <c r="H47" s="34">
        <f>VLOOKUP($C47,[5]Multipliers!$B$4:$T$68,$A$2,FALSE)</f>
        <v>0.35439668882969055</v>
      </c>
      <c r="I47" s="34" t="s">
        <v>293</v>
      </c>
      <c r="J47" s="35">
        <f>VLOOKUP($B47,[6]Multipliers!$B$4:$T$68,$A$2,FALSE)</f>
        <v>0.84661209901762036</v>
      </c>
      <c r="K47" s="34">
        <f>VLOOKUP($C47,[7]Multipliers!$B$4:$T$68,$A$2,FALSE)</f>
        <v>0.79547948545089375</v>
      </c>
      <c r="L47" s="35">
        <f>VLOOKUP($B47,[8]Multipliers!$B$4:$T$68,$A$2,FALSE)</f>
        <v>0.73584338865459631</v>
      </c>
      <c r="M47" s="34">
        <f>VLOOKUP($C47,[9]Multipliers!$B$4:$T$68,$A$2,FALSE)</f>
        <v>0.83305230536882513</v>
      </c>
      <c r="N47" s="34">
        <f>VLOOKUP($C47,[10]Multipliers!$B$4:$T$68,$A$2,FALSE)</f>
        <v>0.81102881128661775</v>
      </c>
      <c r="O47" s="34">
        <f>VLOOKUP($C47,[11]Multipliers!$B$4:$T$68,$A$2,FALSE)</f>
        <v>0.89132678920330999</v>
      </c>
      <c r="P47" s="34">
        <f>VLOOKUP($C47,[12]Multipliers!$B$4:$T$68,$A$2,FALSE)</f>
        <v>0.87008107628678</v>
      </c>
      <c r="Q47" s="34" t="s">
        <v>293</v>
      </c>
      <c r="R47" s="34">
        <f>VLOOKUP($C47,[13]Multipliers!$B$4:$T$68,$A$2,FALSE)</f>
        <v>0.80488961392359604</v>
      </c>
      <c r="S47" s="34">
        <f>VLOOKUP($C47,[14]Multipliers!$B$4:$T$68,$A$2,FALSE)</f>
        <v>0.86794151088485838</v>
      </c>
      <c r="T47" s="34">
        <f>VLOOKUP($C47,[15]Multipliers!$B$4:$T$68,$A$2,FALSE)</f>
        <v>0.82154096510957042</v>
      </c>
      <c r="U47" s="34" t="s">
        <v>293</v>
      </c>
      <c r="V47" s="34" t="s">
        <v>293</v>
      </c>
      <c r="W47" s="35">
        <f>VLOOKUP($B47,[16]Multipliers!$B$4:$T$68,$A$2,FALSE)</f>
        <v>0.7632077530639676</v>
      </c>
      <c r="X47" s="34">
        <f>VLOOKUP($C47,[17]Multipliers!$B$4:$T$68,$A$2,FALSE)</f>
        <v>0.82329424832992704</v>
      </c>
      <c r="Y47" s="34">
        <f>VLOOKUP($C47,[18]Multipliers!$B$4:$T$68,$A$2,FALSE)</f>
        <v>0.74648536032004897</v>
      </c>
      <c r="Z47" s="35">
        <f>VLOOKUP($B47,[19]Multipliers!$B$4:$T$68,$A$2,FALSE)</f>
        <v>0.94080286173710981</v>
      </c>
      <c r="AA47" s="34">
        <f>VLOOKUP($C47,[20]Multipliers!$B$4:$T$68,$A$2,FALSE)</f>
        <v>0.79206350360397326</v>
      </c>
      <c r="AB47" s="34">
        <f>VLOOKUP($C47,[21]Multipliers!$B$4:$T$68,$A$2,FALSE)</f>
        <v>0.84024109776398881</v>
      </c>
      <c r="AC47" s="34">
        <f>VLOOKUP($C47,[22]Multipliers!$B$4:$T$68,$A$2,FALSE)</f>
        <v>0.87624378764852806</v>
      </c>
      <c r="AD47" s="34">
        <f>VLOOKUP($C47,[23]Multipliers!$B$4:$T$68,$A$2,FALSE)</f>
        <v>0.89237883748351543</v>
      </c>
    </row>
    <row r="48" spans="1:30" x14ac:dyDescent="0.25">
      <c r="A48" t="s">
        <v>172</v>
      </c>
      <c r="B48" s="36" t="s">
        <v>107</v>
      </c>
      <c r="C48" s="8" t="s">
        <v>271</v>
      </c>
      <c r="D48" s="34">
        <f>VLOOKUP($C48,[2]Multipliers!$B$4:$T$68,$A$2,FALSE)</f>
        <v>0.92839421409420975</v>
      </c>
      <c r="E48" s="34">
        <f>VLOOKUP($C48,[3]Multipliers!$B$4:$T$68,$A$2,FALSE)</f>
        <v>0.91726909620079788</v>
      </c>
      <c r="F48" s="34" t="s">
        <v>293</v>
      </c>
      <c r="G48" s="34">
        <f>VLOOKUP($C48,[4]Multipliers!$B$4:$T$68,$A$2,FALSE)</f>
        <v>1</v>
      </c>
      <c r="H48" s="34">
        <f>VLOOKUP($C48,[5]Multipliers!$B$4:$T$68,$A$2,FALSE)</f>
        <v>0.89573299777881976</v>
      </c>
      <c r="I48" s="34" t="s">
        <v>293</v>
      </c>
      <c r="J48" s="35">
        <f>VLOOKUP($B48,[6]Multipliers!$B$4:$T$68,$A$2,FALSE)</f>
        <v>0.92392760130637808</v>
      </c>
      <c r="K48" s="34">
        <f>VLOOKUP($C48,[7]Multipliers!$B$4:$T$68,$A$2,FALSE)</f>
        <v>0.9270602439255422</v>
      </c>
      <c r="L48" s="35">
        <f>VLOOKUP($B48,[8]Multipliers!$B$4:$T$68,$A$2,FALSE)</f>
        <v>0.92387177064148063</v>
      </c>
      <c r="M48" s="34">
        <f>VLOOKUP($C48,[9]Multipliers!$B$4:$T$68,$A$2,FALSE)</f>
        <v>0.98204093866701259</v>
      </c>
      <c r="N48" s="34">
        <f>VLOOKUP($C48,[10]Multipliers!$B$4:$T$68,$A$2,FALSE)</f>
        <v>0.95979094929464615</v>
      </c>
      <c r="O48" s="34">
        <f>VLOOKUP($C48,[11]Multipliers!$B$4:$T$68,$A$2,FALSE)</f>
        <v>0.97866473076646432</v>
      </c>
      <c r="P48" s="34">
        <f>VLOOKUP($C48,[12]Multipliers!$B$4:$T$68,$A$2,FALSE)</f>
        <v>0.91040767243475418</v>
      </c>
      <c r="Q48" s="34" t="s">
        <v>293</v>
      </c>
      <c r="R48" s="34">
        <f>VLOOKUP($C48,[13]Multipliers!$B$4:$T$68,$A$2,FALSE)</f>
        <v>0.98927518570128559</v>
      </c>
      <c r="S48" s="34">
        <f>VLOOKUP($C48,[14]Multipliers!$B$4:$T$68,$A$2,FALSE)</f>
        <v>0.93197872507187074</v>
      </c>
      <c r="T48" s="34">
        <f>VLOOKUP($C48,[15]Multipliers!$B$4:$T$68,$A$2,FALSE)</f>
        <v>0.87323143798736191</v>
      </c>
      <c r="U48" s="34" t="s">
        <v>293</v>
      </c>
      <c r="V48" s="34" t="s">
        <v>293</v>
      </c>
      <c r="W48" s="35">
        <f>VLOOKUP($B48,[16]Multipliers!$B$4:$T$68,$A$2,FALSE)</f>
        <v>0.80025825850143073</v>
      </c>
      <c r="X48" s="34">
        <f>VLOOKUP($C48,[17]Multipliers!$B$4:$T$68,$A$2,FALSE)</f>
        <v>0.93130395801430677</v>
      </c>
      <c r="Y48" s="34">
        <f>VLOOKUP($C48,[18]Multipliers!$B$4:$T$68,$A$2,FALSE)</f>
        <v>0.99086597352328132</v>
      </c>
      <c r="Z48" s="35">
        <f>VLOOKUP($B48,[19]Multipliers!$B$4:$T$68,$A$2,FALSE)</f>
        <v>0.94209261463130012</v>
      </c>
      <c r="AA48" s="34">
        <f>VLOOKUP($C48,[20]Multipliers!$B$4:$T$68,$A$2,FALSE)</f>
        <v>0</v>
      </c>
      <c r="AB48" s="34">
        <f>VLOOKUP($C48,[21]Multipliers!$B$4:$T$68,$A$2,FALSE)</f>
        <v>0.96641030755482882</v>
      </c>
      <c r="AC48" s="34">
        <f>VLOOKUP($C48,[22]Multipliers!$B$4:$T$68,$A$2,FALSE)</f>
        <v>0.98035305252152061</v>
      </c>
      <c r="AD48" s="34">
        <f>VLOOKUP($C48,[23]Multipliers!$B$4:$T$68,$A$2,FALSE)</f>
        <v>0.82397022709557399</v>
      </c>
    </row>
    <row r="49" spans="1:30" x14ac:dyDescent="0.25">
      <c r="A49" t="s">
        <v>173</v>
      </c>
      <c r="B49" s="36" t="s">
        <v>108</v>
      </c>
      <c r="C49" s="8" t="s">
        <v>272</v>
      </c>
      <c r="D49" s="34">
        <f>VLOOKUP($C49,[2]Multipliers!$B$4:$T$68,$A$2,FALSE)</f>
        <v>0.90998304345328218</v>
      </c>
      <c r="E49" s="34">
        <f>VLOOKUP($C49,[3]Multipliers!$B$4:$T$68,$A$2,FALSE)</f>
        <v>0.87921174988369621</v>
      </c>
      <c r="F49" s="34" t="s">
        <v>293</v>
      </c>
      <c r="G49" s="34">
        <f>VLOOKUP($C49,[4]Multipliers!$B$4:$T$68,$A$2,FALSE)</f>
        <v>0.78975489449062009</v>
      </c>
      <c r="H49" s="34">
        <f>VLOOKUP($C49,[5]Multipliers!$B$4:$T$68,$A$2,FALSE)</f>
        <v>0.93504662332667621</v>
      </c>
      <c r="I49" s="34" t="s">
        <v>293</v>
      </c>
      <c r="J49" s="35">
        <f>VLOOKUP($B49,[6]Multipliers!$B$4:$T$68,$A$2,FALSE)</f>
        <v>0.8778854405501697</v>
      </c>
      <c r="K49" s="34">
        <f>VLOOKUP($C49,[7]Multipliers!$B$4:$T$68,$A$2,FALSE)</f>
        <v>0.85776030979776696</v>
      </c>
      <c r="L49" s="35">
        <f>VLOOKUP($B49,[8]Multipliers!$B$4:$T$68,$A$2,FALSE)</f>
        <v>0.87988330075815635</v>
      </c>
      <c r="M49" s="34">
        <f>VLOOKUP($C49,[9]Multipliers!$B$4:$T$68,$A$2,FALSE)</f>
        <v>0.92348737526890068</v>
      </c>
      <c r="N49" s="34">
        <f>VLOOKUP($C49,[10]Multipliers!$B$4:$T$68,$A$2,FALSE)</f>
        <v>0.95055744813644205</v>
      </c>
      <c r="O49" s="34">
        <f>VLOOKUP($C49,[11]Multipliers!$B$4:$T$68,$A$2,FALSE)</f>
        <v>0.96456275222965226</v>
      </c>
      <c r="P49" s="34">
        <f>VLOOKUP($C49,[12]Multipliers!$B$4:$T$68,$A$2,FALSE)</f>
        <v>0.81698584833789323</v>
      </c>
      <c r="Q49" s="34" t="s">
        <v>293</v>
      </c>
      <c r="R49" s="34">
        <f>VLOOKUP($C49,[13]Multipliers!$B$4:$T$68,$A$2,FALSE)</f>
        <v>0.9344334955266097</v>
      </c>
      <c r="S49" s="34">
        <f>VLOOKUP($C49,[14]Multipliers!$B$4:$T$68,$A$2,FALSE)</f>
        <v>0.89760420209376113</v>
      </c>
      <c r="T49" s="34">
        <f>VLOOKUP($C49,[15]Multipliers!$B$4:$T$68,$A$2,FALSE)</f>
        <v>0.87930022627281423</v>
      </c>
      <c r="U49" s="34" t="s">
        <v>293</v>
      </c>
      <c r="V49" s="34" t="s">
        <v>293</v>
      </c>
      <c r="W49" s="35">
        <f>VLOOKUP($B49,[16]Multipliers!$B$4:$T$68,$A$2,FALSE)</f>
        <v>0.87350546569894161</v>
      </c>
      <c r="X49" s="34">
        <f>VLOOKUP($C49,[17]Multipliers!$B$4:$T$68,$A$2,FALSE)</f>
        <v>0.76934224631451187</v>
      </c>
      <c r="Y49" s="34">
        <f>VLOOKUP($C49,[18]Multipliers!$B$4:$T$68,$A$2,FALSE)</f>
        <v>0.95220151328010338</v>
      </c>
      <c r="Z49" s="35">
        <f>VLOOKUP($B49,[19]Multipliers!$B$4:$T$68,$A$2,FALSE)</f>
        <v>0.89360191733410677</v>
      </c>
      <c r="AA49" s="34">
        <f>VLOOKUP($C49,[20]Multipliers!$B$4:$T$68,$A$2,FALSE)</f>
        <v>0.89321353685887861</v>
      </c>
      <c r="AB49" s="34">
        <f>VLOOKUP($C49,[21]Multipliers!$B$4:$T$68,$A$2,FALSE)</f>
        <v>0.94632906057055799</v>
      </c>
      <c r="AC49" s="34">
        <f>VLOOKUP($C49,[22]Multipliers!$B$4:$T$68,$A$2,FALSE)</f>
        <v>0.9580767198782143</v>
      </c>
      <c r="AD49" s="34">
        <f>VLOOKUP($C49,[23]Multipliers!$B$4:$T$68,$A$2,FALSE)</f>
        <v>0.85951207448955336</v>
      </c>
    </row>
    <row r="50" spans="1:30" x14ac:dyDescent="0.25">
      <c r="A50" t="s">
        <v>174</v>
      </c>
      <c r="B50" s="36" t="s">
        <v>109</v>
      </c>
      <c r="C50" s="8" t="s">
        <v>273</v>
      </c>
      <c r="D50" s="34">
        <f>VLOOKUP($C50,[2]Multipliers!$B$4:$T$68,$A$2,FALSE)</f>
        <v>0.79217675978882496</v>
      </c>
      <c r="E50" s="34">
        <f>VLOOKUP($C50,[3]Multipliers!$B$4:$T$68,$A$2,FALSE)</f>
        <v>0.64850399547103732</v>
      </c>
      <c r="F50" s="34" t="s">
        <v>293</v>
      </c>
      <c r="G50" s="34">
        <f>VLOOKUP($C50,[4]Multipliers!$B$4:$T$68,$A$2,FALSE)</f>
        <v>0.72840545977664073</v>
      </c>
      <c r="H50" s="34">
        <f>VLOOKUP($C50,[5]Multipliers!$B$4:$T$68,$A$2,FALSE)</f>
        <v>0.75881035214080128</v>
      </c>
      <c r="I50" s="34" t="s">
        <v>293</v>
      </c>
      <c r="J50" s="35">
        <f>VLOOKUP($B50,[6]Multipliers!$B$4:$T$68,$A$2,FALSE)</f>
        <v>0.8091740945341428</v>
      </c>
      <c r="K50" s="34">
        <f>VLOOKUP($C50,[7]Multipliers!$B$4:$T$68,$A$2,FALSE)</f>
        <v>0.57479969995676938</v>
      </c>
      <c r="L50" s="35">
        <f>VLOOKUP($B50,[8]Multipliers!$B$4:$T$68,$A$2,FALSE)</f>
        <v>0.5380315537304613</v>
      </c>
      <c r="M50" s="34">
        <f>VLOOKUP($C50,[9]Multipliers!$B$4:$T$68,$A$2,FALSE)</f>
        <v>0.82429245097944048</v>
      </c>
      <c r="N50" s="34">
        <f>VLOOKUP($C50,[10]Multipliers!$B$4:$T$68,$A$2,FALSE)</f>
        <v>0.81679100972205509</v>
      </c>
      <c r="O50" s="34">
        <f>VLOOKUP($C50,[11]Multipliers!$B$4:$T$68,$A$2,FALSE)</f>
        <v>0.88227097600555882</v>
      </c>
      <c r="P50" s="34">
        <f>VLOOKUP($C50,[12]Multipliers!$B$4:$T$68,$A$2,FALSE)</f>
        <v>0.55967911720331998</v>
      </c>
      <c r="Q50" s="34" t="s">
        <v>293</v>
      </c>
      <c r="R50" s="34">
        <f>VLOOKUP($C50,[13]Multipliers!$B$4:$T$68,$A$2,FALSE)</f>
        <v>0.87919293691227851</v>
      </c>
      <c r="S50" s="34">
        <f>VLOOKUP($C50,[14]Multipliers!$B$4:$T$68,$A$2,FALSE)</f>
        <v>0.81353830477662048</v>
      </c>
      <c r="T50" s="34">
        <f>VLOOKUP($C50,[15]Multipliers!$B$4:$T$68,$A$2,FALSE)</f>
        <v>0.82692201090432083</v>
      </c>
      <c r="U50" s="34" t="s">
        <v>293</v>
      </c>
      <c r="V50" s="34" t="s">
        <v>293</v>
      </c>
      <c r="W50" s="35">
        <f>VLOOKUP($B50,[16]Multipliers!$B$4:$T$68,$A$2,FALSE)</f>
        <v>0.66590681997371071</v>
      </c>
      <c r="X50" s="34">
        <f>VLOOKUP($C50,[17]Multipliers!$B$4:$T$68,$A$2,FALSE)</f>
        <v>0.7484265435076225</v>
      </c>
      <c r="Y50" s="34">
        <f>VLOOKUP($C50,[18]Multipliers!$B$4:$T$68,$A$2,FALSE)</f>
        <v>0.84111105826949395</v>
      </c>
      <c r="Z50" s="35">
        <f>VLOOKUP($B50,[19]Multipliers!$B$4:$T$68,$A$2,FALSE)</f>
        <v>0.72088854397649782</v>
      </c>
      <c r="AA50" s="34">
        <f>VLOOKUP($C50,[20]Multipliers!$B$4:$T$68,$A$2,FALSE)</f>
        <v>0.68457940106127668</v>
      </c>
      <c r="AB50" s="34">
        <f>VLOOKUP($C50,[21]Multipliers!$B$4:$T$68,$A$2,FALSE)</f>
        <v>0.74089524459954881</v>
      </c>
      <c r="AC50" s="34">
        <f>VLOOKUP($C50,[22]Multipliers!$B$4:$T$68,$A$2,FALSE)</f>
        <v>0.86161373367064642</v>
      </c>
      <c r="AD50" s="34">
        <f>VLOOKUP($C50,[23]Multipliers!$B$4:$T$68,$A$2,FALSE)</f>
        <v>0.69958151898697973</v>
      </c>
    </row>
    <row r="51" spans="1:30" x14ac:dyDescent="0.25">
      <c r="A51" t="s">
        <v>175</v>
      </c>
      <c r="B51" s="36" t="s">
        <v>110</v>
      </c>
      <c r="C51" s="8" t="s">
        <v>274</v>
      </c>
      <c r="D51" s="34">
        <f>VLOOKUP($C51,[2]Multipliers!$B$4:$T$68,$A$2,FALSE)</f>
        <v>0.79561255140172271</v>
      </c>
      <c r="E51" s="34">
        <f>VLOOKUP($C51,[3]Multipliers!$B$4:$T$68,$A$2,FALSE)</f>
        <v>0.63407714304440033</v>
      </c>
      <c r="F51" s="34" t="s">
        <v>293</v>
      </c>
      <c r="G51" s="34">
        <f>VLOOKUP($C51,[4]Multipliers!$B$4:$T$68,$A$2,FALSE)</f>
        <v>0.68898616077374963</v>
      </c>
      <c r="H51" s="34">
        <f>VLOOKUP($C51,[5]Multipliers!$B$4:$T$68,$A$2,FALSE)</f>
        <v>0.78313008231351511</v>
      </c>
      <c r="I51" s="34" t="s">
        <v>293</v>
      </c>
      <c r="J51" s="35">
        <f>VLOOKUP($B51,[6]Multipliers!$B$4:$T$68,$A$2,FALSE)</f>
        <v>0.74610395061825985</v>
      </c>
      <c r="K51" s="34">
        <f>VLOOKUP($C51,[7]Multipliers!$B$4:$T$68,$A$2,FALSE)</f>
        <v>0.74380218523086838</v>
      </c>
      <c r="L51" s="35">
        <f>VLOOKUP($B51,[8]Multipliers!$B$4:$T$68,$A$2,FALSE)</f>
        <v>0.75167490114552682</v>
      </c>
      <c r="M51" s="34">
        <f>VLOOKUP($C51,[9]Multipliers!$B$4:$T$68,$A$2,FALSE)</f>
        <v>0.70286601746076161</v>
      </c>
      <c r="N51" s="34">
        <f>VLOOKUP($C51,[10]Multipliers!$B$4:$T$68,$A$2,FALSE)</f>
        <v>0.81819289833845621</v>
      </c>
      <c r="O51" s="34">
        <f>VLOOKUP($C51,[11]Multipliers!$B$4:$T$68,$A$2,FALSE)</f>
        <v>0.86527778507988951</v>
      </c>
      <c r="P51" s="34">
        <f>VLOOKUP($C51,[12]Multipliers!$B$4:$T$68,$A$2,FALSE)</f>
        <v>0.67023434660133985</v>
      </c>
      <c r="Q51" s="34" t="s">
        <v>293</v>
      </c>
      <c r="R51" s="34">
        <f>VLOOKUP($C51,[13]Multipliers!$B$4:$T$68,$A$2,FALSE)</f>
        <v>0.82075219948441069</v>
      </c>
      <c r="S51" s="34">
        <f>VLOOKUP($C51,[14]Multipliers!$B$4:$T$68,$A$2,FALSE)</f>
        <v>0.82874478642238125</v>
      </c>
      <c r="T51" s="34">
        <f>VLOOKUP($C51,[15]Multipliers!$B$4:$T$68,$A$2,FALSE)</f>
        <v>0.85692243803059498</v>
      </c>
      <c r="U51" s="34" t="s">
        <v>293</v>
      </c>
      <c r="V51" s="34" t="s">
        <v>293</v>
      </c>
      <c r="W51" s="35">
        <f>VLOOKUP($B51,[16]Multipliers!$B$4:$T$68,$A$2,FALSE)</f>
        <v>0.80716722750028846</v>
      </c>
      <c r="X51" s="34">
        <f>VLOOKUP($C51,[17]Multipliers!$B$4:$T$68,$A$2,FALSE)</f>
        <v>0.79118455371131624</v>
      </c>
      <c r="Y51" s="34">
        <f>VLOOKUP($C51,[18]Multipliers!$B$4:$T$68,$A$2,FALSE)</f>
        <v>0.82660249666282204</v>
      </c>
      <c r="Z51" s="35">
        <f>VLOOKUP($B51,[19]Multipliers!$B$4:$T$68,$A$2,FALSE)</f>
        <v>0.55016244217749466</v>
      </c>
      <c r="AA51" s="34">
        <f>VLOOKUP($C51,[20]Multipliers!$B$4:$T$68,$A$2,FALSE)</f>
        <v>0.6976872799541739</v>
      </c>
      <c r="AB51" s="34">
        <f>VLOOKUP($C51,[21]Multipliers!$B$4:$T$68,$A$2,FALSE)</f>
        <v>0.76603056735881281</v>
      </c>
      <c r="AC51" s="34">
        <f>VLOOKUP($C51,[22]Multipliers!$B$4:$T$68,$A$2,FALSE)</f>
        <v>0.84047251544259027</v>
      </c>
      <c r="AD51" s="34">
        <f>VLOOKUP($C51,[23]Multipliers!$B$4:$T$68,$A$2,FALSE)</f>
        <v>0.75134664440036825</v>
      </c>
    </row>
    <row r="52" spans="1:30" x14ac:dyDescent="0.25">
      <c r="A52" t="s">
        <v>176</v>
      </c>
      <c r="B52" s="36" t="s">
        <v>111</v>
      </c>
      <c r="C52" s="8" t="s">
        <v>275</v>
      </c>
      <c r="D52" s="34">
        <f>VLOOKUP($C52,[2]Multipliers!$B$4:$T$68,$A$2,FALSE)</f>
        <v>0.85252742389007252</v>
      </c>
      <c r="E52" s="34">
        <f>VLOOKUP($C52,[3]Multipliers!$B$4:$T$68,$A$2,FALSE)</f>
        <v>0.55301450606584157</v>
      </c>
      <c r="F52" s="34" t="s">
        <v>293</v>
      </c>
      <c r="G52" s="34">
        <f>VLOOKUP($C52,[4]Multipliers!$B$4:$T$68,$A$2,FALSE)</f>
        <v>0.73436088484667772</v>
      </c>
      <c r="H52" s="34">
        <f>VLOOKUP($C52,[5]Multipliers!$B$4:$T$68,$A$2,FALSE)</f>
        <v>0.63552229915022385</v>
      </c>
      <c r="I52" s="34" t="s">
        <v>293</v>
      </c>
      <c r="J52" s="35">
        <f>VLOOKUP($B52,[6]Multipliers!$B$4:$T$68,$A$2,FALSE)</f>
        <v>0.58005475030904008</v>
      </c>
      <c r="K52" s="34">
        <f>VLOOKUP($C52,[7]Multipliers!$B$4:$T$68,$A$2,FALSE)</f>
        <v>0.87164441244230129</v>
      </c>
      <c r="L52" s="35">
        <f>VLOOKUP($B52,[8]Multipliers!$B$4:$T$68,$A$2,FALSE)</f>
        <v>0.4891425232499213</v>
      </c>
      <c r="M52" s="34">
        <f>VLOOKUP($C52,[9]Multipliers!$B$4:$T$68,$A$2,FALSE)</f>
        <v>0.75480941839160021</v>
      </c>
      <c r="N52" s="34">
        <f>VLOOKUP($C52,[10]Multipliers!$B$4:$T$68,$A$2,FALSE)</f>
        <v>0.7791070767956918</v>
      </c>
      <c r="O52" s="34">
        <f>VLOOKUP($C52,[11]Multipliers!$B$4:$T$68,$A$2,FALSE)</f>
        <v>0.89385669284731384</v>
      </c>
      <c r="P52" s="34">
        <f>VLOOKUP($C52,[12]Multipliers!$B$4:$T$68,$A$2,FALSE)</f>
        <v>0.67712682929562384</v>
      </c>
      <c r="Q52" s="34" t="s">
        <v>293</v>
      </c>
      <c r="R52" s="34">
        <f>VLOOKUP($C52,[13]Multipliers!$B$4:$T$68,$A$2,FALSE)</f>
        <v>0.83132089817303101</v>
      </c>
      <c r="S52" s="34">
        <f>VLOOKUP($C52,[14]Multipliers!$B$4:$T$68,$A$2,FALSE)</f>
        <v>0.91988044920686862</v>
      </c>
      <c r="T52" s="34">
        <f>VLOOKUP($C52,[15]Multipliers!$B$4:$T$68,$A$2,FALSE)</f>
        <v>0.86208333110720814</v>
      </c>
      <c r="U52" s="34" t="s">
        <v>293</v>
      </c>
      <c r="V52" s="34" t="s">
        <v>293</v>
      </c>
      <c r="W52" s="35">
        <f>VLOOKUP($B52,[16]Multipliers!$B$4:$T$68,$A$2,FALSE)</f>
        <v>0.39765589004099061</v>
      </c>
      <c r="X52" s="34">
        <f>VLOOKUP($C52,[17]Multipliers!$B$4:$T$68,$A$2,FALSE)</f>
        <v>0.8287409519875355</v>
      </c>
      <c r="Y52" s="34">
        <f>VLOOKUP($C52,[18]Multipliers!$B$4:$T$68,$A$2,FALSE)</f>
        <v>0.85386458187367065</v>
      </c>
      <c r="Z52" s="35">
        <f>VLOOKUP($B52,[19]Multipliers!$B$4:$T$68,$A$2,FALSE)</f>
        <v>0.7325469743255254</v>
      </c>
      <c r="AA52" s="34">
        <f>VLOOKUP($C52,[20]Multipliers!$B$4:$T$68,$A$2,FALSE)</f>
        <v>0.70612712379933218</v>
      </c>
      <c r="AB52" s="34">
        <f>VLOOKUP($C52,[21]Multipliers!$B$4:$T$68,$A$2,FALSE)</f>
        <v>0.8573279010249536</v>
      </c>
      <c r="AC52" s="34">
        <f>VLOOKUP($C52,[22]Multipliers!$B$4:$T$68,$A$2,FALSE)</f>
        <v>0.88333779464500828</v>
      </c>
      <c r="AD52" s="34">
        <f>VLOOKUP($C52,[23]Multipliers!$B$4:$T$68,$A$2,FALSE)</f>
        <v>0.68687119482734393</v>
      </c>
    </row>
    <row r="53" spans="1:30" x14ac:dyDescent="0.25">
      <c r="A53" t="s">
        <v>177</v>
      </c>
      <c r="B53" s="36" t="s">
        <v>112</v>
      </c>
      <c r="C53" s="8" t="s">
        <v>276</v>
      </c>
      <c r="D53" s="34">
        <f>VLOOKUP($C53,[2]Multipliers!$B$4:$T$68,$A$2,FALSE)</f>
        <v>0.54013319275295679</v>
      </c>
      <c r="E53" s="34">
        <f>VLOOKUP($C53,[3]Multipliers!$B$4:$T$68,$A$2,FALSE)</f>
        <v>0.37486622750954507</v>
      </c>
      <c r="F53" s="34" t="s">
        <v>293</v>
      </c>
      <c r="G53" s="34">
        <f>VLOOKUP($C53,[4]Multipliers!$B$4:$T$68,$A$2,FALSE)</f>
        <v>0.4035785918010879</v>
      </c>
      <c r="H53" s="34">
        <f>VLOOKUP($C53,[5]Multipliers!$B$4:$T$68,$A$2,FALSE)</f>
        <v>0.31307844322705614</v>
      </c>
      <c r="I53" s="34" t="s">
        <v>293</v>
      </c>
      <c r="J53" s="35">
        <f>VLOOKUP($B53,[6]Multipliers!$B$4:$T$68,$A$2,FALSE)</f>
        <v>0.58787315986506328</v>
      </c>
      <c r="K53" s="34">
        <f>VLOOKUP($C53,[7]Multipliers!$B$4:$T$68,$A$2,FALSE)</f>
        <v>0.61168166130523538</v>
      </c>
      <c r="L53" s="35">
        <f>VLOOKUP($B53,[8]Multipliers!$B$4:$T$68,$A$2,FALSE)</f>
        <v>0.39278645651096267</v>
      </c>
      <c r="M53" s="34">
        <f>VLOOKUP($C53,[9]Multipliers!$B$4:$T$68,$A$2,FALSE)</f>
        <v>0.67067615356060528</v>
      </c>
      <c r="N53" s="34">
        <f>VLOOKUP($C53,[10]Multipliers!$B$4:$T$68,$A$2,FALSE)</f>
        <v>0.68430305601029151</v>
      </c>
      <c r="O53" s="34">
        <f>VLOOKUP($C53,[11]Multipliers!$B$4:$T$68,$A$2,FALSE)</f>
        <v>0.8388223598194855</v>
      </c>
      <c r="P53" s="34">
        <f>VLOOKUP($C53,[12]Multipliers!$B$4:$T$68,$A$2,FALSE)</f>
        <v>0.61348416278541851</v>
      </c>
      <c r="Q53" s="34" t="s">
        <v>293</v>
      </c>
      <c r="R53" s="34">
        <f>VLOOKUP($C53,[13]Multipliers!$B$4:$T$68,$A$2,FALSE)</f>
        <v>0.78986209970278976</v>
      </c>
      <c r="S53" s="34">
        <f>VLOOKUP($C53,[14]Multipliers!$B$4:$T$68,$A$2,FALSE)</f>
        <v>0.65992092615535636</v>
      </c>
      <c r="T53" s="34">
        <f>VLOOKUP($C53,[15]Multipliers!$B$4:$T$68,$A$2,FALSE)</f>
        <v>0.7735718245978519</v>
      </c>
      <c r="U53" s="34" t="s">
        <v>293</v>
      </c>
      <c r="V53" s="34" t="s">
        <v>293</v>
      </c>
      <c r="W53" s="35">
        <f>VLOOKUP($B53,[16]Multipliers!$B$4:$T$68,$A$2,FALSE)</f>
        <v>0.44718072497008149</v>
      </c>
      <c r="X53" s="34">
        <f>VLOOKUP($C53,[17]Multipliers!$B$4:$T$68,$A$2,FALSE)</f>
        <v>0.81602751135556773</v>
      </c>
      <c r="Y53" s="34">
        <f>VLOOKUP($C53,[18]Multipliers!$B$4:$T$68,$A$2,FALSE)</f>
        <v>0.77584369123540353</v>
      </c>
      <c r="Z53" s="35">
        <f>VLOOKUP($B53,[19]Multipliers!$B$4:$T$68,$A$2,FALSE)</f>
        <v>0.81086335654664232</v>
      </c>
      <c r="AA53" s="34">
        <f>VLOOKUP($C53,[20]Multipliers!$B$4:$T$68,$A$2,FALSE)</f>
        <v>0.79500394797715379</v>
      </c>
      <c r="AB53" s="34">
        <f>VLOOKUP($C53,[21]Multipliers!$B$4:$T$68,$A$2,FALSE)</f>
        <v>0.47145702659546002</v>
      </c>
      <c r="AC53" s="34">
        <f>VLOOKUP($C53,[22]Multipliers!$B$4:$T$68,$A$2,FALSE)</f>
        <v>0.80609569363624967</v>
      </c>
      <c r="AD53" s="34">
        <f>VLOOKUP($C53,[23]Multipliers!$B$4:$T$68,$A$2,FALSE)</f>
        <v>0.64064991321169373</v>
      </c>
    </row>
    <row r="54" spans="1:30" x14ac:dyDescent="0.25">
      <c r="A54" t="s">
        <v>178</v>
      </c>
      <c r="B54" s="36" t="s">
        <v>113</v>
      </c>
      <c r="C54" s="8" t="s">
        <v>277</v>
      </c>
      <c r="D54" s="34">
        <f>VLOOKUP($C54,[2]Multipliers!$B$4:$T$68,$A$2,FALSE)</f>
        <v>0.79273251466019057</v>
      </c>
      <c r="E54" s="34">
        <f>VLOOKUP($C54,[3]Multipliers!$B$4:$T$68,$A$2,FALSE)</f>
        <v>0.69658600926667369</v>
      </c>
      <c r="F54" s="34" t="s">
        <v>293</v>
      </c>
      <c r="G54" s="34">
        <f>VLOOKUP($C54,[4]Multipliers!$B$4:$T$68,$A$2,FALSE)</f>
        <v>0.28990290456389856</v>
      </c>
      <c r="H54" s="34">
        <f>VLOOKUP($C54,[5]Multipliers!$B$4:$T$68,$A$2,FALSE)</f>
        <v>0.77469053035931668</v>
      </c>
      <c r="I54" s="34" t="s">
        <v>293</v>
      </c>
      <c r="J54" s="35">
        <f>VLOOKUP($B54,[6]Multipliers!$B$4:$T$68,$A$2,FALSE)</f>
        <v>0.80996962518589832</v>
      </c>
      <c r="K54" s="34">
        <f>VLOOKUP($C54,[7]Multipliers!$B$4:$T$68,$A$2,FALSE)</f>
        <v>0.7237858300527803</v>
      </c>
      <c r="L54" s="35">
        <f>VLOOKUP($B54,[8]Multipliers!$B$4:$T$68,$A$2,FALSE)</f>
        <v>0.81447352362420766</v>
      </c>
      <c r="M54" s="34">
        <f>VLOOKUP($C54,[9]Multipliers!$B$4:$T$68,$A$2,FALSE)</f>
        <v>0.84652266454999592</v>
      </c>
      <c r="N54" s="34">
        <f>VLOOKUP($C54,[10]Multipliers!$B$4:$T$68,$A$2,FALSE)</f>
        <v>0.81475639989305482</v>
      </c>
      <c r="O54" s="34">
        <f>VLOOKUP($C54,[11]Multipliers!$B$4:$T$68,$A$2,FALSE)</f>
        <v>0.77563566086646685</v>
      </c>
      <c r="P54" s="34">
        <f>VLOOKUP($C54,[12]Multipliers!$B$4:$T$68,$A$2,FALSE)</f>
        <v>0.4354304376464273</v>
      </c>
      <c r="Q54" s="34" t="s">
        <v>293</v>
      </c>
      <c r="R54" s="34">
        <f>VLOOKUP($C54,[13]Multipliers!$B$4:$T$68,$A$2,FALSE)</f>
        <v>0.78488115793040714</v>
      </c>
      <c r="S54" s="34">
        <f>VLOOKUP($C54,[14]Multipliers!$B$4:$T$68,$A$2,FALSE)</f>
        <v>0.81326180809104753</v>
      </c>
      <c r="T54" s="34">
        <f>VLOOKUP($C54,[15]Multipliers!$B$4:$T$68,$A$2,FALSE)</f>
        <v>0.54178057496490961</v>
      </c>
      <c r="U54" s="34" t="s">
        <v>293</v>
      </c>
      <c r="V54" s="34" t="s">
        <v>293</v>
      </c>
      <c r="W54" s="35">
        <f>VLOOKUP($B54,[16]Multipliers!$B$4:$T$68,$A$2,FALSE)</f>
        <v>0.67772027689700187</v>
      </c>
      <c r="X54" s="34">
        <f>VLOOKUP($C54,[17]Multipliers!$B$4:$T$68,$A$2,FALSE)</f>
        <v>0.78031114984409067</v>
      </c>
      <c r="Y54" s="34">
        <f>VLOOKUP($C54,[18]Multipliers!$B$4:$T$68,$A$2,FALSE)</f>
        <v>0.60056022364510375</v>
      </c>
      <c r="Z54" s="35">
        <f>VLOOKUP($B54,[19]Multipliers!$B$4:$T$68,$A$2,FALSE)</f>
        <v>0.83312024982244215</v>
      </c>
      <c r="AA54" s="34">
        <f>VLOOKUP($C54,[20]Multipliers!$B$4:$T$68,$A$2,FALSE)</f>
        <v>0.55395983999235865</v>
      </c>
      <c r="AB54" s="34">
        <f>VLOOKUP($C54,[21]Multipliers!$B$4:$T$68,$A$2,FALSE)</f>
        <v>0.6708326559700305</v>
      </c>
      <c r="AC54" s="34">
        <f>VLOOKUP($C54,[22]Multipliers!$B$4:$T$68,$A$2,FALSE)</f>
        <v>0.90901098485317533</v>
      </c>
      <c r="AD54" s="34">
        <f>VLOOKUP($C54,[23]Multipliers!$B$4:$T$68,$A$2,FALSE)</f>
        <v>0.73764915966303168</v>
      </c>
    </row>
    <row r="55" spans="1:30" x14ac:dyDescent="0.25">
      <c r="A55" t="s">
        <v>179</v>
      </c>
      <c r="B55" s="36" t="s">
        <v>114</v>
      </c>
      <c r="C55" s="8" t="s">
        <v>278</v>
      </c>
      <c r="D55" s="34">
        <f>VLOOKUP($C55,[2]Multipliers!$B$4:$T$68,$A$2,FALSE)</f>
        <v>0.83065009502529119</v>
      </c>
      <c r="E55" s="34">
        <f>VLOOKUP($C55,[3]Multipliers!$B$4:$T$68,$A$2,FALSE)</f>
        <v>0.5884212963357961</v>
      </c>
      <c r="F55" s="34" t="s">
        <v>293</v>
      </c>
      <c r="G55" s="34">
        <f>VLOOKUP($C55,[4]Multipliers!$B$4:$T$68,$A$2,FALSE)</f>
        <v>0.65366934999392079</v>
      </c>
      <c r="H55" s="34">
        <f>VLOOKUP($C55,[5]Multipliers!$B$4:$T$68,$A$2,FALSE)</f>
        <v>0.38044901508425111</v>
      </c>
      <c r="I55" s="34" t="s">
        <v>293</v>
      </c>
      <c r="J55" s="35">
        <f>VLOOKUP($B55,[6]Multipliers!$B$4:$T$68,$A$2,FALSE)</f>
        <v>0.79412163449143192</v>
      </c>
      <c r="K55" s="34">
        <f>VLOOKUP($C55,[7]Multipliers!$B$4:$T$68,$A$2,FALSE)</f>
        <v>0.59123993534931296</v>
      </c>
      <c r="L55" s="35">
        <f>VLOOKUP($B55,[8]Multipliers!$B$4:$T$68,$A$2,FALSE)</f>
        <v>0.44815480910753658</v>
      </c>
      <c r="M55" s="34">
        <f>VLOOKUP($C55,[9]Multipliers!$B$4:$T$68,$A$2,FALSE)</f>
        <v>0.67662898184298037</v>
      </c>
      <c r="N55" s="34">
        <f>VLOOKUP($C55,[10]Multipliers!$B$4:$T$68,$A$2,FALSE)</f>
        <v>0.8404673049648701</v>
      </c>
      <c r="O55" s="34">
        <f>VLOOKUP($C55,[11]Multipliers!$B$4:$T$68,$A$2,FALSE)</f>
        <v>0.82529132134284067</v>
      </c>
      <c r="P55" s="34">
        <f>VLOOKUP($C55,[12]Multipliers!$B$4:$T$68,$A$2,FALSE)</f>
        <v>0.35270691704825063</v>
      </c>
      <c r="Q55" s="34" t="s">
        <v>293</v>
      </c>
      <c r="R55" s="34">
        <f>VLOOKUP($C55,[13]Multipliers!$B$4:$T$68,$A$2,FALSE)</f>
        <v>0.71824274783572939</v>
      </c>
      <c r="S55" s="34">
        <f>VLOOKUP($C55,[14]Multipliers!$B$4:$T$68,$A$2,FALSE)</f>
        <v>0.70269887472236381</v>
      </c>
      <c r="T55" s="34">
        <f>VLOOKUP($C55,[15]Multipliers!$B$4:$T$68,$A$2,FALSE)</f>
        <v>0.54958289498450097</v>
      </c>
      <c r="U55" s="34" t="s">
        <v>293</v>
      </c>
      <c r="V55" s="34" t="s">
        <v>293</v>
      </c>
      <c r="W55" s="35">
        <f>VLOOKUP($B55,[16]Multipliers!$B$4:$T$68,$A$2,FALSE)</f>
        <v>0.13272365300628303</v>
      </c>
      <c r="X55" s="34">
        <f>VLOOKUP($C55,[17]Multipliers!$B$4:$T$68,$A$2,FALSE)</f>
        <v>0.81661360419386875</v>
      </c>
      <c r="Y55" s="34">
        <f>VLOOKUP($C55,[18]Multipliers!$B$4:$T$68,$A$2,FALSE)</f>
        <v>0.7013540157817173</v>
      </c>
      <c r="Z55" s="35">
        <f>VLOOKUP($B55,[19]Multipliers!$B$4:$T$68,$A$2,FALSE)</f>
        <v>0.67673020015750607</v>
      </c>
      <c r="AA55" s="34">
        <f>VLOOKUP($C55,[20]Multipliers!$B$4:$T$68,$A$2,FALSE)</f>
        <v>0.4693913635269289</v>
      </c>
      <c r="AB55" s="34">
        <f>VLOOKUP($C55,[21]Multipliers!$B$4:$T$68,$A$2,FALSE)</f>
        <v>0.46966087622621333</v>
      </c>
      <c r="AC55" s="34">
        <f>VLOOKUP($C55,[22]Multipliers!$B$4:$T$68,$A$2,FALSE)</f>
        <v>0.67484437420405874</v>
      </c>
      <c r="AD55" s="34">
        <f>VLOOKUP($C55,[23]Multipliers!$B$4:$T$68,$A$2,FALSE)</f>
        <v>0.68374671700942968</v>
      </c>
    </row>
    <row r="56" spans="1:30" x14ac:dyDescent="0.25">
      <c r="A56" t="s">
        <v>180</v>
      </c>
      <c r="B56" s="36" t="s">
        <v>115</v>
      </c>
      <c r="C56" s="8" t="s">
        <v>279</v>
      </c>
      <c r="D56" s="34">
        <f>VLOOKUP($C56,[2]Multipliers!$B$4:$T$68,$A$2,FALSE)</f>
        <v>0.92852537297570992</v>
      </c>
      <c r="E56" s="34">
        <f>VLOOKUP($C56,[3]Multipliers!$B$4:$T$68,$A$2,FALSE)</f>
        <v>0.92351977171303978</v>
      </c>
      <c r="F56" s="34" t="s">
        <v>293</v>
      </c>
      <c r="G56" s="34">
        <f>VLOOKUP($C56,[4]Multipliers!$B$4:$T$68,$A$2,FALSE)</f>
        <v>0.91200008671565147</v>
      </c>
      <c r="H56" s="34">
        <f>VLOOKUP($C56,[5]Multipliers!$B$4:$T$68,$A$2,FALSE)</f>
        <v>0.84161568468089021</v>
      </c>
      <c r="I56" s="34" t="s">
        <v>293</v>
      </c>
      <c r="J56" s="35">
        <f>VLOOKUP($B56,[6]Multipliers!$B$4:$T$68,$A$2,FALSE)</f>
        <v>0.88592704140886691</v>
      </c>
      <c r="K56" s="34">
        <f>VLOOKUP($C56,[7]Multipliers!$B$4:$T$68,$A$2,FALSE)</f>
        <v>0.854461250309691</v>
      </c>
      <c r="L56" s="35">
        <f>VLOOKUP($B56,[8]Multipliers!$B$4:$T$68,$A$2,FALSE)</f>
        <v>0.92224427364169403</v>
      </c>
      <c r="M56" s="34">
        <f>VLOOKUP($C56,[9]Multipliers!$B$4:$T$68,$A$2,FALSE)</f>
        <v>0.97212427700551463</v>
      </c>
      <c r="N56" s="34">
        <f>VLOOKUP($C56,[10]Multipliers!$B$4:$T$68,$A$2,FALSE)</f>
        <v>0.92534484787920523</v>
      </c>
      <c r="O56" s="34">
        <f>VLOOKUP($C56,[11]Multipliers!$B$4:$T$68,$A$2,FALSE)</f>
        <v>0.96939447093054754</v>
      </c>
      <c r="P56" s="34">
        <f>VLOOKUP($C56,[12]Multipliers!$B$4:$T$68,$A$2,FALSE)</f>
        <v>0.93196244864745859</v>
      </c>
      <c r="Q56" s="34" t="s">
        <v>293</v>
      </c>
      <c r="R56" s="34">
        <f>VLOOKUP($C56,[13]Multipliers!$B$4:$T$68,$A$2,FALSE)</f>
        <v>0.88754543697832811</v>
      </c>
      <c r="S56" s="34">
        <f>VLOOKUP($C56,[14]Multipliers!$B$4:$T$68,$A$2,FALSE)</f>
        <v>0.76447758614794536</v>
      </c>
      <c r="T56" s="34">
        <f>VLOOKUP($C56,[15]Multipliers!$B$4:$T$68,$A$2,FALSE)</f>
        <v>0.95919456997631891</v>
      </c>
      <c r="U56" s="34" t="s">
        <v>293</v>
      </c>
      <c r="V56" s="34" t="s">
        <v>293</v>
      </c>
      <c r="W56" s="35">
        <f>VLOOKUP($B56,[16]Multipliers!$B$4:$T$68,$A$2,FALSE)</f>
        <v>0.93211585104329719</v>
      </c>
      <c r="X56" s="34">
        <f>VLOOKUP($C56,[17]Multipliers!$B$4:$T$68,$A$2,FALSE)</f>
        <v>0.94515308832702305</v>
      </c>
      <c r="Y56" s="34">
        <f>VLOOKUP($C56,[18]Multipliers!$B$4:$T$68,$A$2,FALSE)</f>
        <v>0.98486079019956718</v>
      </c>
      <c r="Z56" s="35">
        <f>VLOOKUP($B56,[19]Multipliers!$B$4:$T$68,$A$2,FALSE)</f>
        <v>0.88583432518007288</v>
      </c>
      <c r="AA56" s="34">
        <f>VLOOKUP($C56,[20]Multipliers!$B$4:$T$68,$A$2,FALSE)</f>
        <v>0.87165682592818261</v>
      </c>
      <c r="AB56" s="34">
        <f>VLOOKUP($C56,[21]Multipliers!$B$4:$T$68,$A$2,FALSE)</f>
        <v>0.98073366005246621</v>
      </c>
      <c r="AC56" s="34">
        <f>VLOOKUP($C56,[22]Multipliers!$B$4:$T$68,$A$2,FALSE)</f>
        <v>0.98745511162318844</v>
      </c>
      <c r="AD56" s="34">
        <f>VLOOKUP($C56,[23]Multipliers!$B$4:$T$68,$A$2,FALSE)</f>
        <v>0.91401102816206292</v>
      </c>
    </row>
    <row r="57" spans="1:30" x14ac:dyDescent="0.25">
      <c r="A57" t="s">
        <v>181</v>
      </c>
      <c r="B57" s="36" t="s">
        <v>116</v>
      </c>
      <c r="C57" s="8" t="s">
        <v>280</v>
      </c>
      <c r="D57" s="34">
        <f>VLOOKUP($C57,[2]Multipliers!$B$4:$T$68,$A$2,FALSE)</f>
        <v>0.74992051199381571</v>
      </c>
      <c r="E57" s="34">
        <f>VLOOKUP($C57,[3]Multipliers!$B$4:$T$68,$A$2,FALSE)</f>
        <v>0.58542158965353885</v>
      </c>
      <c r="F57" s="34" t="s">
        <v>293</v>
      </c>
      <c r="G57" s="34">
        <f>VLOOKUP($C57,[4]Multipliers!$B$4:$T$68,$A$2,FALSE)</f>
        <v>0.75590381705991894</v>
      </c>
      <c r="H57" s="34">
        <f>VLOOKUP($C57,[5]Multipliers!$B$4:$T$68,$A$2,FALSE)</f>
        <v>0.86333996739361807</v>
      </c>
      <c r="I57" s="34" t="s">
        <v>293</v>
      </c>
      <c r="J57" s="35">
        <f>VLOOKUP($B57,[6]Multipliers!$B$4:$T$68,$A$2,FALSE)</f>
        <v>0.41815220385278201</v>
      </c>
      <c r="K57" s="34">
        <f>VLOOKUP($C57,[7]Multipliers!$B$4:$T$68,$A$2,FALSE)</f>
        <v>0.71095254035308619</v>
      </c>
      <c r="L57" s="35">
        <f>VLOOKUP($B57,[8]Multipliers!$B$4:$T$68,$A$2,FALSE)</f>
        <v>0.43241608366443529</v>
      </c>
      <c r="M57" s="34">
        <f>VLOOKUP($C57,[9]Multipliers!$B$4:$T$68,$A$2,FALSE)</f>
        <v>0.82174981607801245</v>
      </c>
      <c r="N57" s="34">
        <f>VLOOKUP($C57,[10]Multipliers!$B$4:$T$68,$A$2,FALSE)</f>
        <v>0.727795660753769</v>
      </c>
      <c r="O57" s="34">
        <f>VLOOKUP($C57,[11]Multipliers!$B$4:$T$68,$A$2,FALSE)</f>
        <v>0.80485483368258715</v>
      </c>
      <c r="P57" s="34">
        <f>VLOOKUP($C57,[12]Multipliers!$B$4:$T$68,$A$2,FALSE)</f>
        <v>0.71405287273593243</v>
      </c>
      <c r="Q57" s="34" t="s">
        <v>293</v>
      </c>
      <c r="R57" s="34">
        <f>VLOOKUP($C57,[13]Multipliers!$B$4:$T$68,$A$2,FALSE)</f>
        <v>0.79132687196008722</v>
      </c>
      <c r="S57" s="34">
        <f>VLOOKUP($C57,[14]Multipliers!$B$4:$T$68,$A$2,FALSE)</f>
        <v>0.6598001872354784</v>
      </c>
      <c r="T57" s="34">
        <f>VLOOKUP($C57,[15]Multipliers!$B$4:$T$68,$A$2,FALSE)</f>
        <v>0.77622278613383155</v>
      </c>
      <c r="U57" s="34" t="s">
        <v>293</v>
      </c>
      <c r="V57" s="34" t="s">
        <v>293</v>
      </c>
      <c r="W57" s="35">
        <f>VLOOKUP($B57,[16]Multipliers!$B$4:$T$68,$A$2,FALSE)</f>
        <v>0.71142855895576573</v>
      </c>
      <c r="X57" s="34">
        <f>VLOOKUP($C57,[17]Multipliers!$B$4:$T$68,$A$2,FALSE)</f>
        <v>0.56196585955102252</v>
      </c>
      <c r="Y57" s="34">
        <f>VLOOKUP($C57,[18]Multipliers!$B$4:$T$68,$A$2,FALSE)</f>
        <v>0.81510869762196203</v>
      </c>
      <c r="Z57" s="35">
        <f>VLOOKUP($B57,[19]Multipliers!$B$4:$T$68,$A$2,FALSE)</f>
        <v>0.75767031955945796</v>
      </c>
      <c r="AA57" s="34">
        <f>VLOOKUP($C57,[20]Multipliers!$B$4:$T$68,$A$2,FALSE)</f>
        <v>0.81863499664049799</v>
      </c>
      <c r="AB57" s="34">
        <f>VLOOKUP($C57,[21]Multipliers!$B$4:$T$68,$A$2,FALSE)</f>
        <v>0.46522612719580064</v>
      </c>
      <c r="AC57" s="34">
        <f>VLOOKUP($C57,[22]Multipliers!$B$4:$T$68,$A$2,FALSE)</f>
        <v>0.8044094043992992</v>
      </c>
      <c r="AD57" s="34">
        <f>VLOOKUP($C57,[23]Multipliers!$B$4:$T$68,$A$2,FALSE)</f>
        <v>0.65919084924254745</v>
      </c>
    </row>
    <row r="58" spans="1:30" x14ac:dyDescent="0.25">
      <c r="A58" t="s">
        <v>182</v>
      </c>
      <c r="B58" s="36" t="s">
        <v>117</v>
      </c>
      <c r="C58" s="8" t="s">
        <v>281</v>
      </c>
      <c r="D58" s="34">
        <f>VLOOKUP($C58,[2]Multipliers!$B$4:$T$68,$A$2,FALSE)</f>
        <v>0.86562465763774121</v>
      </c>
      <c r="E58" s="34">
        <f>VLOOKUP($C58,[3]Multipliers!$B$4:$T$68,$A$2,FALSE)</f>
        <v>0.69503152487495767</v>
      </c>
      <c r="F58" s="34" t="s">
        <v>293</v>
      </c>
      <c r="G58" s="34">
        <f>VLOOKUP($C58,[4]Multipliers!$B$4:$T$68,$A$2,FALSE)</f>
        <v>0.78907286674828558</v>
      </c>
      <c r="H58" s="34">
        <f>VLOOKUP($C58,[5]Multipliers!$B$4:$T$68,$A$2,FALSE)</f>
        <v>0.78798760768171605</v>
      </c>
      <c r="I58" s="34" t="s">
        <v>293</v>
      </c>
      <c r="J58" s="35">
        <f>VLOOKUP($B58,[6]Multipliers!$B$4:$T$68,$A$2,FALSE)</f>
        <v>0.77698258441422696</v>
      </c>
      <c r="K58" s="34">
        <f>VLOOKUP($C58,[7]Multipliers!$B$4:$T$68,$A$2,FALSE)</f>
        <v>0.81259514089728979</v>
      </c>
      <c r="L58" s="35">
        <f>VLOOKUP($B58,[8]Multipliers!$B$4:$T$68,$A$2,FALSE)</f>
        <v>0.85322967375931924</v>
      </c>
      <c r="M58" s="34">
        <f>VLOOKUP($C58,[9]Multipliers!$B$4:$T$68,$A$2,FALSE)</f>
        <v>0.69780235711270044</v>
      </c>
      <c r="N58" s="34">
        <f>VLOOKUP($C58,[10]Multipliers!$B$4:$T$68,$A$2,FALSE)</f>
        <v>0.85546743378703383</v>
      </c>
      <c r="O58" s="34">
        <f>VLOOKUP($C58,[11]Multipliers!$B$4:$T$68,$A$2,FALSE)</f>
        <v>0.90067990272263476</v>
      </c>
      <c r="P58" s="34">
        <f>VLOOKUP($C58,[12]Multipliers!$B$4:$T$68,$A$2,FALSE)</f>
        <v>0.7475275637974097</v>
      </c>
      <c r="Q58" s="34" t="s">
        <v>293</v>
      </c>
      <c r="R58" s="34">
        <f>VLOOKUP($C58,[13]Multipliers!$B$4:$T$68,$A$2,FALSE)</f>
        <v>0.86129883230784998</v>
      </c>
      <c r="S58" s="34">
        <f>VLOOKUP($C58,[14]Multipliers!$B$4:$T$68,$A$2,FALSE)</f>
        <v>0.6905723915144002</v>
      </c>
      <c r="T58" s="34">
        <f>VLOOKUP($C58,[15]Multipliers!$B$4:$T$68,$A$2,FALSE)</f>
        <v>0.84146156819567408</v>
      </c>
      <c r="U58" s="34" t="s">
        <v>293</v>
      </c>
      <c r="V58" s="34" t="s">
        <v>293</v>
      </c>
      <c r="W58" s="35">
        <f>VLOOKUP($B58,[16]Multipliers!$B$4:$T$68,$A$2,FALSE)</f>
        <v>0.80332116339403914</v>
      </c>
      <c r="X58" s="34">
        <f>VLOOKUP($C58,[17]Multipliers!$B$4:$T$68,$A$2,FALSE)</f>
        <v>0.82867515776437783</v>
      </c>
      <c r="Y58" s="34">
        <f>VLOOKUP($C58,[18]Multipliers!$B$4:$T$68,$A$2,FALSE)</f>
        <v>0.79779508072282335</v>
      </c>
      <c r="Z58" s="35">
        <f>VLOOKUP($B58,[19]Multipliers!$B$4:$T$68,$A$2,FALSE)</f>
        <v>0.85837497581353972</v>
      </c>
      <c r="AA58" s="34">
        <f>VLOOKUP($C58,[20]Multipliers!$B$4:$T$68,$A$2,FALSE)</f>
        <v>0.83457809587077703</v>
      </c>
      <c r="AB58" s="34">
        <f>VLOOKUP($C58,[21]Multipliers!$B$4:$T$68,$A$2,FALSE)</f>
        <v>0.8694811970148778</v>
      </c>
      <c r="AC58" s="34">
        <f>VLOOKUP($C58,[22]Multipliers!$B$4:$T$68,$A$2,FALSE)</f>
        <v>0.84741764108159523</v>
      </c>
      <c r="AD58" s="34">
        <f>VLOOKUP($C58,[23]Multipliers!$B$4:$T$68,$A$2,FALSE)</f>
        <v>0.82636500949936731</v>
      </c>
    </row>
    <row r="59" spans="1:30" x14ac:dyDescent="0.25">
      <c r="A59" t="s">
        <v>183</v>
      </c>
      <c r="B59" s="36" t="s">
        <v>118</v>
      </c>
      <c r="C59" s="8" t="s">
        <v>282</v>
      </c>
      <c r="D59" s="34">
        <f>VLOOKUP($C59,[2]Multipliers!$B$4:$T$68,$A$2,FALSE)</f>
        <v>0.88375300375442511</v>
      </c>
      <c r="E59" s="34">
        <f>VLOOKUP($C59,[3]Multipliers!$B$4:$T$68,$A$2,FALSE)</f>
        <v>0.89106268821913293</v>
      </c>
      <c r="F59" s="34" t="s">
        <v>293</v>
      </c>
      <c r="G59" s="34">
        <f>VLOOKUP($C59,[4]Multipliers!$B$4:$T$68,$A$2,FALSE)</f>
        <v>0.79545562267043335</v>
      </c>
      <c r="H59" s="34">
        <f>VLOOKUP($C59,[5]Multipliers!$B$4:$T$68,$A$2,FALSE)</f>
        <v>0.90985116806866617</v>
      </c>
      <c r="I59" s="34" t="s">
        <v>293</v>
      </c>
      <c r="J59" s="35">
        <f>VLOOKUP($B59,[6]Multipliers!$B$4:$T$68,$A$2,FALSE)</f>
        <v>0.84347131271519216</v>
      </c>
      <c r="K59" s="34">
        <f>VLOOKUP($C59,[7]Multipliers!$B$4:$T$68,$A$2,FALSE)</f>
        <v>0.86017101935497831</v>
      </c>
      <c r="L59" s="35">
        <f>VLOOKUP($B59,[8]Multipliers!$B$4:$T$68,$A$2,FALSE)</f>
        <v>0.81063454288349113</v>
      </c>
      <c r="M59" s="34">
        <f>VLOOKUP($C59,[9]Multipliers!$B$4:$T$68,$A$2,FALSE)</f>
        <v>0.90367405920468924</v>
      </c>
      <c r="N59" s="34">
        <f>VLOOKUP($C59,[10]Multipliers!$B$4:$T$68,$A$2,FALSE)</f>
        <v>0.88469560237619727</v>
      </c>
      <c r="O59" s="34">
        <f>VLOOKUP($C59,[11]Multipliers!$B$4:$T$68,$A$2,FALSE)</f>
        <v>0.93891648120451898</v>
      </c>
      <c r="P59" s="34">
        <f>VLOOKUP($C59,[12]Multipliers!$B$4:$T$68,$A$2,FALSE)</f>
        <v>0.85114235393425286</v>
      </c>
      <c r="Q59" s="34" t="s">
        <v>293</v>
      </c>
      <c r="R59" s="34">
        <f>VLOOKUP($C59,[13]Multipliers!$B$4:$T$68,$A$2,FALSE)</f>
        <v>0.92070425314303084</v>
      </c>
      <c r="S59" s="34">
        <f>VLOOKUP($C59,[14]Multipliers!$B$4:$T$68,$A$2,FALSE)</f>
        <v>0.88423422558181697</v>
      </c>
      <c r="T59" s="34">
        <f>VLOOKUP($C59,[15]Multipliers!$B$4:$T$68,$A$2,FALSE)</f>
        <v>0.83967679017222763</v>
      </c>
      <c r="U59" s="34" t="s">
        <v>293</v>
      </c>
      <c r="V59" s="34" t="s">
        <v>293</v>
      </c>
      <c r="W59" s="35">
        <f>VLOOKUP($B59,[16]Multipliers!$B$4:$T$68,$A$2,FALSE)</f>
        <v>0.8413285961722945</v>
      </c>
      <c r="X59" s="34">
        <f>VLOOKUP($C59,[17]Multipliers!$B$4:$T$68,$A$2,FALSE)</f>
        <v>0.89495042607386954</v>
      </c>
      <c r="Y59" s="34">
        <f>VLOOKUP($C59,[18]Multipliers!$B$4:$T$68,$A$2,FALSE)</f>
        <v>0.91692419618262211</v>
      </c>
      <c r="Z59" s="35">
        <f>VLOOKUP($B59,[19]Multipliers!$B$4:$T$68,$A$2,FALSE)</f>
        <v>0.92209825463033845</v>
      </c>
      <c r="AA59" s="34">
        <f>VLOOKUP($C59,[20]Multipliers!$B$4:$T$68,$A$2,FALSE)</f>
        <v>0.86448717608943026</v>
      </c>
      <c r="AB59" s="34">
        <f>VLOOKUP($C59,[21]Multipliers!$B$4:$T$68,$A$2,FALSE)</f>
        <v>0.85488219802598897</v>
      </c>
      <c r="AC59" s="34">
        <f>VLOOKUP($C59,[22]Multipliers!$B$4:$T$68,$A$2,FALSE)</f>
        <v>0.91973249402997781</v>
      </c>
      <c r="AD59" s="34">
        <f>VLOOKUP($C59,[23]Multipliers!$B$4:$T$68,$A$2,FALSE)</f>
        <v>0.84642409702019883</v>
      </c>
    </row>
    <row r="60" spans="1:30" x14ac:dyDescent="0.25">
      <c r="A60" t="s">
        <v>184</v>
      </c>
      <c r="B60" s="36" t="s">
        <v>119</v>
      </c>
      <c r="C60" s="8" t="s">
        <v>283</v>
      </c>
      <c r="D60" s="34">
        <f>VLOOKUP($C60,[2]Multipliers!$B$4:$T$68,$A$2,FALSE)</f>
        <v>0.92691817189298209</v>
      </c>
      <c r="E60" s="34">
        <f>VLOOKUP($C60,[3]Multipliers!$B$4:$T$68,$A$2,FALSE)</f>
        <v>0.94847187832971958</v>
      </c>
      <c r="F60" s="34" t="s">
        <v>293</v>
      </c>
      <c r="G60" s="34">
        <f>VLOOKUP($C60,[4]Multipliers!$B$4:$T$68,$A$2,FALSE)</f>
        <v>0.90319906653111626</v>
      </c>
      <c r="H60" s="34">
        <f>VLOOKUP($C60,[5]Multipliers!$B$4:$T$68,$A$2,FALSE)</f>
        <v>0.91320847115566028</v>
      </c>
      <c r="I60" s="34" t="s">
        <v>293</v>
      </c>
      <c r="J60" s="35">
        <f>VLOOKUP($B60,[6]Multipliers!$B$4:$T$68,$A$2,FALSE)</f>
        <v>0.89510232929490519</v>
      </c>
      <c r="K60" s="34">
        <f>VLOOKUP($C60,[7]Multipliers!$B$4:$T$68,$A$2,FALSE)</f>
        <v>0.87576169905960122</v>
      </c>
      <c r="L60" s="35">
        <f>VLOOKUP($B60,[8]Multipliers!$B$4:$T$68,$A$2,FALSE)</f>
        <v>0.90328258211033041</v>
      </c>
      <c r="M60" s="34">
        <f>VLOOKUP($C60,[9]Multipliers!$B$4:$T$68,$A$2,FALSE)</f>
        <v>0.93947135978726681</v>
      </c>
      <c r="N60" s="34">
        <f>VLOOKUP($C60,[10]Multipliers!$B$4:$T$68,$A$2,FALSE)</f>
        <v>0.95220228151287523</v>
      </c>
      <c r="O60" s="34">
        <f>VLOOKUP($C60,[11]Multipliers!$B$4:$T$68,$A$2,FALSE)</f>
        <v>0.96663302453144062</v>
      </c>
      <c r="P60" s="34">
        <f>VLOOKUP($C60,[12]Multipliers!$B$4:$T$68,$A$2,FALSE)</f>
        <v>0.89973636994545703</v>
      </c>
      <c r="Q60" s="34" t="s">
        <v>293</v>
      </c>
      <c r="R60" s="34">
        <f>VLOOKUP($C60,[13]Multipliers!$B$4:$T$68,$A$2,FALSE)</f>
        <v>0.95651502577880043</v>
      </c>
      <c r="S60" s="34">
        <f>VLOOKUP($C60,[14]Multipliers!$B$4:$T$68,$A$2,FALSE)</f>
        <v>0.90384927224548051</v>
      </c>
      <c r="T60" s="34">
        <f>VLOOKUP($C60,[15]Multipliers!$B$4:$T$68,$A$2,FALSE)</f>
        <v>0.90656730118667672</v>
      </c>
      <c r="U60" s="34" t="s">
        <v>293</v>
      </c>
      <c r="V60" s="34" t="s">
        <v>293</v>
      </c>
      <c r="W60" s="35">
        <f>VLOOKUP($B60,[16]Multipliers!$B$4:$T$68,$A$2,FALSE)</f>
        <v>0.90661042198246644</v>
      </c>
      <c r="X60" s="34">
        <f>VLOOKUP($C60,[17]Multipliers!$B$4:$T$68,$A$2,FALSE)</f>
        <v>0.91638188442935309</v>
      </c>
      <c r="Y60" s="34">
        <f>VLOOKUP($C60,[18]Multipliers!$B$4:$T$68,$A$2,FALSE)</f>
        <v>0.95676449802789421</v>
      </c>
      <c r="Z60" s="35">
        <f>VLOOKUP($B60,[19]Multipliers!$B$4:$T$68,$A$2,FALSE)</f>
        <v>0.93383201993050369</v>
      </c>
      <c r="AA60" s="34">
        <f>VLOOKUP($C60,[20]Multipliers!$B$4:$T$68,$A$2,FALSE)</f>
        <v>0.88602601033268047</v>
      </c>
      <c r="AB60" s="34">
        <f>VLOOKUP($C60,[21]Multipliers!$B$4:$T$68,$A$2,FALSE)</f>
        <v>0.89039265821601121</v>
      </c>
      <c r="AC60" s="34">
        <f>VLOOKUP($C60,[22]Multipliers!$B$4:$T$68,$A$2,FALSE)</f>
        <v>0.95767110071333683</v>
      </c>
      <c r="AD60" s="34">
        <f>VLOOKUP($C60,[23]Multipliers!$B$4:$T$68,$A$2,FALSE)</f>
        <v>0.90376507784400595</v>
      </c>
    </row>
    <row r="61" spans="1:30" x14ac:dyDescent="0.25">
      <c r="A61" t="s">
        <v>185</v>
      </c>
      <c r="B61" s="36" t="s">
        <v>120</v>
      </c>
      <c r="C61" s="8" t="s">
        <v>284</v>
      </c>
      <c r="D61" s="34">
        <f>VLOOKUP($C61,[2]Multipliers!$B$4:$T$68,$A$2,FALSE)</f>
        <v>0.84204765604834153</v>
      </c>
      <c r="E61" s="34">
        <f>VLOOKUP($C61,[3]Multipliers!$B$4:$T$68,$A$2,FALSE)</f>
        <v>0.76664047612429809</v>
      </c>
      <c r="F61" s="34" t="s">
        <v>293</v>
      </c>
      <c r="G61" s="34">
        <f>VLOOKUP($C61,[4]Multipliers!$B$4:$T$68,$A$2,FALSE)</f>
        <v>0.81340344273770082</v>
      </c>
      <c r="H61" s="34">
        <f>VLOOKUP($C61,[5]Multipliers!$B$4:$T$68,$A$2,FALSE)</f>
        <v>0.80081760439172156</v>
      </c>
      <c r="I61" s="34" t="s">
        <v>293</v>
      </c>
      <c r="J61" s="35">
        <f>VLOOKUP($B61,[6]Multipliers!$B$4:$T$68,$A$2,FALSE)</f>
        <v>0.85423228600519652</v>
      </c>
      <c r="K61" s="34">
        <f>VLOOKUP($C61,[7]Multipliers!$B$4:$T$68,$A$2,FALSE)</f>
        <v>0.7504513740890647</v>
      </c>
      <c r="L61" s="35">
        <f>VLOOKUP($B61,[8]Multipliers!$B$4:$T$68,$A$2,FALSE)</f>
        <v>0.83883088841525877</v>
      </c>
      <c r="M61" s="34">
        <f>VLOOKUP($C61,[9]Multipliers!$B$4:$T$68,$A$2,FALSE)</f>
        <v>0.8909132603630302</v>
      </c>
      <c r="N61" s="34">
        <f>VLOOKUP($C61,[10]Multipliers!$B$4:$T$68,$A$2,FALSE)</f>
        <v>0.90325584026403916</v>
      </c>
      <c r="O61" s="34">
        <f>VLOOKUP($C61,[11]Multipliers!$B$4:$T$68,$A$2,FALSE)</f>
        <v>0.85145003709657197</v>
      </c>
      <c r="P61" s="34">
        <f>VLOOKUP($C61,[12]Multipliers!$B$4:$T$68,$A$2,FALSE)</f>
        <v>0.75761427292426764</v>
      </c>
      <c r="Q61" s="34" t="s">
        <v>293</v>
      </c>
      <c r="R61" s="34">
        <f>VLOOKUP($C61,[13]Multipliers!$B$4:$T$68,$A$2,FALSE)</f>
        <v>0.86061378682255441</v>
      </c>
      <c r="S61" s="34">
        <f>VLOOKUP($C61,[14]Multipliers!$B$4:$T$68,$A$2,FALSE)</f>
        <v>0.82238339257124138</v>
      </c>
      <c r="T61" s="34">
        <f>VLOOKUP($C61,[15]Multipliers!$B$4:$T$68,$A$2,FALSE)</f>
        <v>0.84116351110073373</v>
      </c>
      <c r="U61" s="34" t="s">
        <v>293</v>
      </c>
      <c r="V61" s="34" t="s">
        <v>293</v>
      </c>
      <c r="W61" s="35">
        <f>VLOOKUP($B61,[16]Multipliers!$B$4:$T$68,$A$2,FALSE)</f>
        <v>0.85510337948477577</v>
      </c>
      <c r="X61" s="34">
        <f>VLOOKUP($C61,[17]Multipliers!$B$4:$T$68,$A$2,FALSE)</f>
        <v>0.83875366013871544</v>
      </c>
      <c r="Y61" s="34">
        <f>VLOOKUP($C61,[18]Multipliers!$B$4:$T$68,$A$2,FALSE)</f>
        <v>0.80102312120468067</v>
      </c>
      <c r="Z61" s="35">
        <f>VLOOKUP($B61,[19]Multipliers!$B$4:$T$68,$A$2,FALSE)</f>
        <v>0.79293079171870584</v>
      </c>
      <c r="AA61" s="34">
        <f>VLOOKUP($C61,[20]Multipliers!$B$4:$T$68,$A$2,FALSE)</f>
        <v>0.83990737918624192</v>
      </c>
      <c r="AB61" s="34">
        <f>VLOOKUP($C61,[21]Multipliers!$B$4:$T$68,$A$2,FALSE)</f>
        <v>0.80712393871465804</v>
      </c>
      <c r="AC61" s="34">
        <f>VLOOKUP($C61,[22]Multipliers!$B$4:$T$68,$A$2,FALSE)</f>
        <v>0.8331859713979014</v>
      </c>
      <c r="AD61" s="34">
        <f>VLOOKUP($C61,[23]Multipliers!$B$4:$T$68,$A$2,FALSE)</f>
        <v>0.87237676801561181</v>
      </c>
    </row>
    <row r="62" spans="1:30" x14ac:dyDescent="0.25">
      <c r="A62" t="s">
        <v>186</v>
      </c>
      <c r="B62" s="36" t="s">
        <v>121</v>
      </c>
      <c r="C62" s="8" t="s">
        <v>285</v>
      </c>
      <c r="D62" s="34">
        <f>VLOOKUP($C62,[2]Multipliers!$B$4:$T$68,$A$2,FALSE)</f>
        <v>0.84156225297432574</v>
      </c>
      <c r="E62" s="34">
        <f>VLOOKUP($C62,[3]Multipliers!$B$4:$T$68,$A$2,FALSE)</f>
        <v>0.87824830798602738</v>
      </c>
      <c r="F62" s="34" t="s">
        <v>293</v>
      </c>
      <c r="G62" s="34">
        <f>VLOOKUP($C62,[4]Multipliers!$B$4:$T$68,$A$2,FALSE)</f>
        <v>0.86027893149146517</v>
      </c>
      <c r="H62" s="34">
        <f>VLOOKUP($C62,[5]Multipliers!$B$4:$T$68,$A$2,FALSE)</f>
        <v>0.83226839611074399</v>
      </c>
      <c r="I62" s="34" t="s">
        <v>293</v>
      </c>
      <c r="J62" s="35">
        <f>VLOOKUP($B62,[6]Multipliers!$B$4:$T$68,$A$2,FALSE)</f>
        <v>0.88631786365306875</v>
      </c>
      <c r="K62" s="34">
        <f>VLOOKUP($C62,[7]Multipliers!$B$4:$T$68,$A$2,FALSE)</f>
        <v>0.82481353118177125</v>
      </c>
      <c r="L62" s="35">
        <f>VLOOKUP($B62,[8]Multipliers!$B$4:$T$68,$A$2,FALSE)</f>
        <v>0.89725349580712632</v>
      </c>
      <c r="M62" s="34">
        <f>VLOOKUP($C62,[9]Multipliers!$B$4:$T$68,$A$2,FALSE)</f>
        <v>0.9345962740975895</v>
      </c>
      <c r="N62" s="34">
        <f>VLOOKUP($C62,[10]Multipliers!$B$4:$T$68,$A$2,FALSE)</f>
        <v>0.89258321360202009</v>
      </c>
      <c r="O62" s="34">
        <f>VLOOKUP($C62,[11]Multipliers!$B$4:$T$68,$A$2,FALSE)</f>
        <v>0.87727259336066954</v>
      </c>
      <c r="P62" s="34">
        <f>VLOOKUP($C62,[12]Multipliers!$B$4:$T$68,$A$2,FALSE)</f>
        <v>0.78139808357400875</v>
      </c>
      <c r="Q62" s="34" t="s">
        <v>293</v>
      </c>
      <c r="R62" s="34">
        <f>VLOOKUP($C62,[13]Multipliers!$B$4:$T$68,$A$2,FALSE)</f>
        <v>0.88952168159969891</v>
      </c>
      <c r="S62" s="34">
        <f>VLOOKUP($C62,[14]Multipliers!$B$4:$T$68,$A$2,FALSE)</f>
        <v>0.88051212639929288</v>
      </c>
      <c r="T62" s="34">
        <f>VLOOKUP($C62,[15]Multipliers!$B$4:$T$68,$A$2,FALSE)</f>
        <v>0.76598865106442604</v>
      </c>
      <c r="U62" s="34" t="s">
        <v>293</v>
      </c>
      <c r="V62" s="34" t="s">
        <v>293</v>
      </c>
      <c r="W62" s="35">
        <f>VLOOKUP($B62,[16]Multipliers!$B$4:$T$68,$A$2,FALSE)</f>
        <v>0.89356652834746797</v>
      </c>
      <c r="X62" s="34">
        <f>VLOOKUP($C62,[17]Multipliers!$B$4:$T$68,$A$2,FALSE)</f>
        <v>0.88785450763710272</v>
      </c>
      <c r="Y62" s="34">
        <f>VLOOKUP($C62,[18]Multipliers!$B$4:$T$68,$A$2,FALSE)</f>
        <v>0.84863007366489451</v>
      </c>
      <c r="Z62" s="35">
        <f>VLOOKUP($B62,[19]Multipliers!$B$4:$T$68,$A$2,FALSE)</f>
        <v>0.85203498850921444</v>
      </c>
      <c r="AA62" s="34">
        <f>VLOOKUP($C62,[20]Multipliers!$B$4:$T$68,$A$2,FALSE)</f>
        <v>0.85923851133911078</v>
      </c>
      <c r="AB62" s="34">
        <f>VLOOKUP($C62,[21]Multipliers!$B$4:$T$68,$A$2,FALSE)</f>
        <v>0.85911646827956389</v>
      </c>
      <c r="AC62" s="34">
        <f>VLOOKUP($C62,[22]Multipliers!$B$4:$T$68,$A$2,FALSE)</f>
        <v>0.88842608496238751</v>
      </c>
      <c r="AD62" s="34">
        <f>VLOOKUP($C62,[23]Multipliers!$B$4:$T$68,$A$2,FALSE)</f>
        <v>0.92768110356874789</v>
      </c>
    </row>
    <row r="63" spans="1:30" x14ac:dyDescent="0.25">
      <c r="A63" t="s">
        <v>187</v>
      </c>
      <c r="B63" s="36" t="s">
        <v>122</v>
      </c>
      <c r="C63" s="8" t="s">
        <v>286</v>
      </c>
      <c r="D63" s="34">
        <f>VLOOKUP($C63,[2]Multipliers!$B$4:$T$68,$A$2,FALSE)</f>
        <v>0.82519208173692193</v>
      </c>
      <c r="E63" s="34">
        <f>VLOOKUP($C63,[3]Multipliers!$B$4:$T$68,$A$2,FALSE)</f>
        <v>0.73530722721092501</v>
      </c>
      <c r="F63" s="34" t="s">
        <v>293</v>
      </c>
      <c r="G63" s="34">
        <f>VLOOKUP($C63,[4]Multipliers!$B$4:$T$68,$A$2,FALSE)</f>
        <v>0.82574465334878933</v>
      </c>
      <c r="H63" s="34">
        <f>VLOOKUP($C63,[5]Multipliers!$B$4:$T$68,$A$2,FALSE)</f>
        <v>0.61607855787299559</v>
      </c>
      <c r="I63" s="34" t="s">
        <v>293</v>
      </c>
      <c r="J63" s="35">
        <f>VLOOKUP($B63,[6]Multipliers!$B$4:$T$68,$A$2,FALSE)</f>
        <v>0.78065409056818813</v>
      </c>
      <c r="K63" s="34">
        <f>VLOOKUP($C63,[7]Multipliers!$B$4:$T$68,$A$2,FALSE)</f>
        <v>0.80174544224398892</v>
      </c>
      <c r="L63" s="35">
        <f>VLOOKUP($B63,[8]Multipliers!$B$4:$T$68,$A$2,FALSE)</f>
        <v>0.76602368192400527</v>
      </c>
      <c r="M63" s="34">
        <f>VLOOKUP($C63,[9]Multipliers!$B$4:$T$68,$A$2,FALSE)</f>
        <v>0.82071520649729013</v>
      </c>
      <c r="N63" s="34">
        <f>VLOOKUP($C63,[10]Multipliers!$B$4:$T$68,$A$2,FALSE)</f>
        <v>0.83140573291135333</v>
      </c>
      <c r="O63" s="34">
        <f>VLOOKUP($C63,[11]Multipliers!$B$4:$T$68,$A$2,FALSE)</f>
        <v>0.89176370493663959</v>
      </c>
      <c r="P63" s="34">
        <f>VLOOKUP($C63,[12]Multipliers!$B$4:$T$68,$A$2,FALSE)</f>
        <v>0.77606443912422463</v>
      </c>
      <c r="Q63" s="34" t="s">
        <v>293</v>
      </c>
      <c r="R63" s="34">
        <f>VLOOKUP($C63,[13]Multipliers!$B$4:$T$68,$A$2,FALSE)</f>
        <v>0.86971538078875632</v>
      </c>
      <c r="S63" s="34">
        <f>VLOOKUP($C63,[14]Multipliers!$B$4:$T$68,$A$2,FALSE)</f>
        <v>0.84897892795304208</v>
      </c>
      <c r="T63" s="34">
        <f>VLOOKUP($C63,[15]Multipliers!$B$4:$T$68,$A$2,FALSE)</f>
        <v>0.85380516242655324</v>
      </c>
      <c r="U63" s="34" t="s">
        <v>293</v>
      </c>
      <c r="V63" s="34" t="s">
        <v>293</v>
      </c>
      <c r="W63" s="35">
        <f>VLOOKUP($B63,[16]Multipliers!$B$4:$T$68,$A$2,FALSE)</f>
        <v>0.78233679917720056</v>
      </c>
      <c r="X63" s="34">
        <f>VLOOKUP($C63,[17]Multipliers!$B$4:$T$68,$A$2,FALSE)</f>
        <v>0.78961525143635714</v>
      </c>
      <c r="Y63" s="34">
        <f>VLOOKUP($C63,[18]Multipliers!$B$4:$T$68,$A$2,FALSE)</f>
        <v>0.82374613285471299</v>
      </c>
      <c r="Z63" s="35">
        <f>VLOOKUP($B63,[19]Multipliers!$B$4:$T$68,$A$2,FALSE)</f>
        <v>0.87852409565496592</v>
      </c>
      <c r="AA63" s="34">
        <f>VLOOKUP($C63,[20]Multipliers!$B$4:$T$68,$A$2,FALSE)</f>
        <v>0.95818271616538764</v>
      </c>
      <c r="AB63" s="34">
        <f>VLOOKUP($C63,[21]Multipliers!$B$4:$T$68,$A$2,FALSE)</f>
        <v>0.84101420101410529</v>
      </c>
      <c r="AC63" s="34">
        <f>VLOOKUP($C63,[22]Multipliers!$B$4:$T$68,$A$2,FALSE)</f>
        <v>0.89217845054622402</v>
      </c>
      <c r="AD63" s="34">
        <f>VLOOKUP($C63,[23]Multipliers!$B$4:$T$68,$A$2,FALSE)</f>
        <v>0.81911352415332284</v>
      </c>
    </row>
    <row r="64" spans="1:30" x14ac:dyDescent="0.25">
      <c r="A64" t="s">
        <v>188</v>
      </c>
      <c r="B64" s="36" t="s">
        <v>123</v>
      </c>
      <c r="C64" s="8" t="s">
        <v>287</v>
      </c>
      <c r="D64" s="34">
        <f>VLOOKUP($C64,[2]Multipliers!$B$4:$T$68,$A$2,FALSE)</f>
        <v>0.87666513121925915</v>
      </c>
      <c r="E64" s="34">
        <f>VLOOKUP($C64,[3]Multipliers!$B$4:$T$68,$A$2,FALSE)</f>
        <v>0.77066181822315982</v>
      </c>
      <c r="F64" s="34" t="s">
        <v>293</v>
      </c>
      <c r="G64" s="34">
        <f>VLOOKUP($C64,[4]Multipliers!$B$4:$T$68,$A$2,FALSE)</f>
        <v>0.79397181232094927</v>
      </c>
      <c r="H64" s="34">
        <f>VLOOKUP($C64,[5]Multipliers!$B$4:$T$68,$A$2,FALSE)</f>
        <v>0.7505435976667364</v>
      </c>
      <c r="I64" s="34" t="s">
        <v>293</v>
      </c>
      <c r="J64" s="35">
        <f>VLOOKUP($B64,[6]Multipliers!$B$4:$T$68,$A$2,FALSE)</f>
        <v>0.80149396551338992</v>
      </c>
      <c r="K64" s="34">
        <f>VLOOKUP($C64,[7]Multipliers!$B$4:$T$68,$A$2,FALSE)</f>
        <v>0.72336052222438929</v>
      </c>
      <c r="L64" s="35">
        <f>VLOOKUP($B64,[8]Multipliers!$B$4:$T$68,$A$2,FALSE)</f>
        <v>0.78731305793393702</v>
      </c>
      <c r="M64" s="34">
        <f>VLOOKUP($C64,[9]Multipliers!$B$4:$T$68,$A$2,FALSE)</f>
        <v>0.83596218523222343</v>
      </c>
      <c r="N64" s="34">
        <f>VLOOKUP($C64,[10]Multipliers!$B$4:$T$68,$A$2,FALSE)</f>
        <v>0.91001591787140668</v>
      </c>
      <c r="O64" s="34">
        <f>VLOOKUP($C64,[11]Multipliers!$B$4:$T$68,$A$2,FALSE)</f>
        <v>0.82736416162523774</v>
      </c>
      <c r="P64" s="34">
        <f>VLOOKUP($C64,[12]Multipliers!$B$4:$T$68,$A$2,FALSE)</f>
        <v>0.68325310826013119</v>
      </c>
      <c r="Q64" s="34" t="s">
        <v>293</v>
      </c>
      <c r="R64" s="34">
        <f>VLOOKUP($C64,[13]Multipliers!$B$4:$T$68,$A$2,FALSE)</f>
        <v>0.86822231793626747</v>
      </c>
      <c r="S64" s="34">
        <f>VLOOKUP($C64,[14]Multipliers!$B$4:$T$68,$A$2,FALSE)</f>
        <v>0.78688175200634602</v>
      </c>
      <c r="T64" s="34">
        <f>VLOOKUP($C64,[15]Multipliers!$B$4:$T$68,$A$2,FALSE)</f>
        <v>0.7488636767818071</v>
      </c>
      <c r="U64" s="34" t="s">
        <v>293</v>
      </c>
      <c r="V64" s="34" t="s">
        <v>293</v>
      </c>
      <c r="W64" s="35">
        <f>VLOOKUP($B64,[16]Multipliers!$B$4:$T$68,$A$2,FALSE)</f>
        <v>0.7513512328551053</v>
      </c>
      <c r="X64" s="34">
        <f>VLOOKUP($C64,[17]Multipliers!$B$4:$T$68,$A$2,FALSE)</f>
        <v>0.77434943634562259</v>
      </c>
      <c r="Y64" s="34">
        <f>VLOOKUP($C64,[18]Multipliers!$B$4:$T$68,$A$2,FALSE)</f>
        <v>0.80610739785884733</v>
      </c>
      <c r="Z64" s="35">
        <f>VLOOKUP($B64,[19]Multipliers!$B$4:$T$68,$A$2,FALSE)</f>
        <v>0.8149293680930334</v>
      </c>
      <c r="AA64" s="34">
        <f>VLOOKUP($C64,[20]Multipliers!$B$4:$T$68,$A$2,FALSE)</f>
        <v>0.83873740567064048</v>
      </c>
      <c r="AB64" s="34">
        <f>VLOOKUP($C64,[21]Multipliers!$B$4:$T$68,$A$2,FALSE)</f>
        <v>0.73530804427919905</v>
      </c>
      <c r="AC64" s="34">
        <f>VLOOKUP($C64,[22]Multipliers!$B$4:$T$68,$A$2,FALSE)</f>
        <v>0.90489603237849014</v>
      </c>
      <c r="AD64" s="34">
        <f>VLOOKUP($C64,[23]Multipliers!$B$4:$T$68,$A$2,FALSE)</f>
        <v>0.82880594668745911</v>
      </c>
    </row>
    <row r="65" spans="1:30" x14ac:dyDescent="0.25">
      <c r="A65" t="s">
        <v>189</v>
      </c>
      <c r="B65" s="36" t="s">
        <v>124</v>
      </c>
      <c r="C65" s="8" t="s">
        <v>288</v>
      </c>
      <c r="D65" s="34">
        <f>VLOOKUP($C65,[2]Multipliers!$B$4:$T$68,$A$2,FALSE)</f>
        <v>0.83666167430566851</v>
      </c>
      <c r="E65" s="34">
        <f>VLOOKUP($C65,[3]Multipliers!$B$4:$T$68,$A$2,FALSE)</f>
        <v>0.75685226714706932</v>
      </c>
      <c r="F65" s="34" t="s">
        <v>293</v>
      </c>
      <c r="G65" s="34">
        <f>VLOOKUP($C65,[4]Multipliers!$B$4:$T$68,$A$2,FALSE)</f>
        <v>0.85039235888941878</v>
      </c>
      <c r="H65" s="34">
        <f>VLOOKUP($C65,[5]Multipliers!$B$4:$T$68,$A$2,FALSE)</f>
        <v>0.85505819472038591</v>
      </c>
      <c r="I65" s="34" t="s">
        <v>293</v>
      </c>
      <c r="J65" s="35">
        <f>VLOOKUP($B65,[6]Multipliers!$B$4:$T$68,$A$2,FALSE)</f>
        <v>0.85444038951230228</v>
      </c>
      <c r="K65" s="34">
        <f>VLOOKUP($C65,[7]Multipliers!$B$4:$T$68,$A$2,FALSE)</f>
        <v>0.75482303159207809</v>
      </c>
      <c r="L65" s="35">
        <f>VLOOKUP($B65,[8]Multipliers!$B$4:$T$68,$A$2,FALSE)</f>
        <v>0.78747405419086036</v>
      </c>
      <c r="M65" s="34">
        <f>VLOOKUP($C65,[9]Multipliers!$B$4:$T$68,$A$2,FALSE)</f>
        <v>0.86998436244539823</v>
      </c>
      <c r="N65" s="34">
        <f>VLOOKUP($C65,[10]Multipliers!$B$4:$T$68,$A$2,FALSE)</f>
        <v>0.91695526704970176</v>
      </c>
      <c r="O65" s="34">
        <f>VLOOKUP($C65,[11]Multipliers!$B$4:$T$68,$A$2,FALSE)</f>
        <v>0.79978391139422178</v>
      </c>
      <c r="P65" s="34">
        <f>VLOOKUP($C65,[12]Multipliers!$B$4:$T$68,$A$2,FALSE)</f>
        <v>0.79290136905619546</v>
      </c>
      <c r="Q65" s="34" t="s">
        <v>293</v>
      </c>
      <c r="R65" s="34">
        <f>VLOOKUP($C65,[13]Multipliers!$B$4:$T$68,$A$2,FALSE)</f>
        <v>0.85658383037731611</v>
      </c>
      <c r="S65" s="34">
        <f>VLOOKUP($C65,[14]Multipliers!$B$4:$T$68,$A$2,FALSE)</f>
        <v>0.78273824462222485</v>
      </c>
      <c r="T65" s="34">
        <f>VLOOKUP($C65,[15]Multipliers!$B$4:$T$68,$A$2,FALSE)</f>
        <v>0.75059155684850487</v>
      </c>
      <c r="U65" s="34" t="s">
        <v>293</v>
      </c>
      <c r="V65" s="34" t="s">
        <v>293</v>
      </c>
      <c r="W65" s="35">
        <f>VLOOKUP($B65,[16]Multipliers!$B$4:$T$68,$A$2,FALSE)</f>
        <v>0.81394962220312816</v>
      </c>
      <c r="X65" s="34">
        <f>VLOOKUP($C65,[17]Multipliers!$B$4:$T$68,$A$2,FALSE)</f>
        <v>0.66932945008213285</v>
      </c>
      <c r="Y65" s="34">
        <f>VLOOKUP($C65,[18]Multipliers!$B$4:$T$68,$A$2,FALSE)</f>
        <v>0.81269353688574553</v>
      </c>
      <c r="Z65" s="35">
        <f>VLOOKUP($B65,[19]Multipliers!$B$4:$T$68,$A$2,FALSE)</f>
        <v>0.75198596911901938</v>
      </c>
      <c r="AA65" s="34">
        <f>VLOOKUP($C65,[20]Multipliers!$B$4:$T$68,$A$2,FALSE)</f>
        <v>0.78476519700380731</v>
      </c>
      <c r="AB65" s="34">
        <f>VLOOKUP($C65,[21]Multipliers!$B$4:$T$68,$A$2,FALSE)</f>
        <v>0.74102329391183719</v>
      </c>
      <c r="AC65" s="34">
        <f>VLOOKUP($C65,[22]Multipliers!$B$4:$T$68,$A$2,FALSE)</f>
        <v>0.8514679503703213</v>
      </c>
      <c r="AD65" s="34">
        <f>VLOOKUP($C65,[23]Multipliers!$B$4:$T$68,$A$2,FALSE)</f>
        <v>0.87436317234455785</v>
      </c>
    </row>
    <row r="66" spans="1:30" x14ac:dyDescent="0.25">
      <c r="A66" t="s">
        <v>190</v>
      </c>
      <c r="B66" s="36" t="s">
        <v>125</v>
      </c>
      <c r="C66" s="8" t="s">
        <v>289</v>
      </c>
      <c r="D66" s="34">
        <f>VLOOKUP($C66,[2]Multipliers!$B$4:$T$68,$A$2,FALSE)</f>
        <v>0.83524814730379493</v>
      </c>
      <c r="E66" s="34">
        <f>VLOOKUP($C66,[3]Multipliers!$B$4:$T$68,$A$2,FALSE)</f>
        <v>0.41073039589737692</v>
      </c>
      <c r="F66" s="34" t="s">
        <v>293</v>
      </c>
      <c r="G66" s="34">
        <f>VLOOKUP($C66,[4]Multipliers!$B$4:$T$68,$A$2,FALSE)</f>
        <v>0.76129178153595467</v>
      </c>
      <c r="H66" s="34">
        <f>VLOOKUP($C66,[5]Multipliers!$B$4:$T$68,$A$2,FALSE)</f>
        <v>0.58218846584329276</v>
      </c>
      <c r="I66" s="34" t="s">
        <v>293</v>
      </c>
      <c r="J66" s="35">
        <f>VLOOKUP($B66,[6]Multipliers!$B$4:$T$68,$A$2,FALSE)</f>
        <v>0.77281979846207993</v>
      </c>
      <c r="K66" s="34">
        <f>VLOOKUP($C66,[7]Multipliers!$B$4:$T$68,$A$2,FALSE)</f>
        <v>0.6664097875413767</v>
      </c>
      <c r="L66" s="35">
        <f>VLOOKUP($B66,[8]Multipliers!$B$4:$T$68,$A$2,FALSE)</f>
        <v>0.78817222008682353</v>
      </c>
      <c r="M66" s="34">
        <f>VLOOKUP($C66,[9]Multipliers!$B$4:$T$68,$A$2,FALSE)</f>
        <v>0.80705839173336613</v>
      </c>
      <c r="N66" s="34">
        <f>VLOOKUP($C66,[10]Multipliers!$B$4:$T$68,$A$2,FALSE)</f>
        <v>0.85841669128007736</v>
      </c>
      <c r="O66" s="34">
        <f>VLOOKUP($C66,[11]Multipliers!$B$4:$T$68,$A$2,FALSE)</f>
        <v>0.68365097145861964</v>
      </c>
      <c r="P66" s="34">
        <f>VLOOKUP($C66,[12]Multipliers!$B$4:$T$68,$A$2,FALSE)</f>
        <v>0.67330173328217402</v>
      </c>
      <c r="Q66" s="34" t="s">
        <v>293</v>
      </c>
      <c r="R66" s="34">
        <f>VLOOKUP($C66,[13]Multipliers!$B$4:$T$68,$A$2,FALSE)</f>
        <v>0.7984671686678716</v>
      </c>
      <c r="S66" s="34">
        <f>VLOOKUP($C66,[14]Multipliers!$B$4:$T$68,$A$2,FALSE)</f>
        <v>0.77967538230092048</v>
      </c>
      <c r="T66" s="34">
        <f>VLOOKUP($C66,[15]Multipliers!$B$4:$T$68,$A$2,FALSE)</f>
        <v>0.76575637147155839</v>
      </c>
      <c r="U66" s="34" t="s">
        <v>293</v>
      </c>
      <c r="V66" s="34" t="s">
        <v>293</v>
      </c>
      <c r="W66" s="35">
        <f>VLOOKUP($B66,[16]Multipliers!$B$4:$T$68,$A$2,FALSE)</f>
        <v>0.64012245969271586</v>
      </c>
      <c r="X66" s="34">
        <f>VLOOKUP($C66,[17]Multipliers!$B$4:$T$68,$A$2,FALSE)</f>
        <v>0.88005062988286442</v>
      </c>
      <c r="Y66" s="34">
        <f>VLOOKUP($C66,[18]Multipliers!$B$4:$T$68,$A$2,FALSE)</f>
        <v>0.88819399768668506</v>
      </c>
      <c r="Z66" s="35">
        <f>VLOOKUP($B66,[19]Multipliers!$B$4:$T$68,$A$2,FALSE)</f>
        <v>0.84307973077009613</v>
      </c>
      <c r="AA66" s="34">
        <f>VLOOKUP($C66,[20]Multipliers!$B$4:$T$68,$A$2,FALSE)</f>
        <v>0.75769903030046837</v>
      </c>
      <c r="AB66" s="34">
        <f>VLOOKUP($C66,[21]Multipliers!$B$4:$T$68,$A$2,FALSE)</f>
        <v>0.78296338581469638</v>
      </c>
      <c r="AC66" s="34">
        <f>VLOOKUP($C66,[22]Multipliers!$B$4:$T$68,$A$2,FALSE)</f>
        <v>0.85859664303933891</v>
      </c>
      <c r="AD66" s="34">
        <f>VLOOKUP($C66,[23]Multipliers!$B$4:$T$68,$A$2,FALSE)</f>
        <v>0.8843392409500298</v>
      </c>
    </row>
    <row r="67" spans="1:30" x14ac:dyDescent="0.25">
      <c r="A67" t="s">
        <v>191</v>
      </c>
      <c r="B67" s="36" t="s">
        <v>126</v>
      </c>
      <c r="C67" s="8" t="s">
        <v>290</v>
      </c>
      <c r="D67" s="34">
        <f>VLOOKUP($C67,[2]Multipliers!$B$4:$T$68,$A$2,FALSE)</f>
        <v>0.90104792271689116</v>
      </c>
      <c r="E67" s="34">
        <f>VLOOKUP($C67,[3]Multipliers!$B$4:$T$68,$A$2,FALSE)</f>
        <v>0.79474405744054222</v>
      </c>
      <c r="F67" s="34" t="s">
        <v>293</v>
      </c>
      <c r="G67" s="34">
        <f>VLOOKUP($C67,[4]Multipliers!$B$4:$T$68,$A$2,FALSE)</f>
        <v>0.85578012515386259</v>
      </c>
      <c r="H67" s="34">
        <f>VLOOKUP($C67,[5]Multipliers!$B$4:$T$68,$A$2,FALSE)</f>
        <v>0.88847837990129019</v>
      </c>
      <c r="I67" s="34" t="s">
        <v>293</v>
      </c>
      <c r="J67" s="35">
        <f>VLOOKUP($B67,[6]Multipliers!$B$4:$T$68,$A$2,FALSE)</f>
        <v>0.86884893608010094</v>
      </c>
      <c r="K67" s="34">
        <f>VLOOKUP($C67,[7]Multipliers!$B$4:$T$68,$A$2,FALSE)</f>
        <v>0.77068174424281555</v>
      </c>
      <c r="L67" s="35">
        <f>VLOOKUP($B67,[8]Multipliers!$B$4:$T$68,$A$2,FALSE)</f>
        <v>0.8420079915082751</v>
      </c>
      <c r="M67" s="34">
        <f>VLOOKUP($C67,[9]Multipliers!$B$4:$T$68,$A$2,FALSE)</f>
        <v>0.8046356267827528</v>
      </c>
      <c r="N67" s="34">
        <f>VLOOKUP($C67,[10]Multipliers!$B$4:$T$68,$A$2,FALSE)</f>
        <v>0.94178994480198086</v>
      </c>
      <c r="O67" s="34">
        <f>VLOOKUP($C67,[11]Multipliers!$B$4:$T$68,$A$2,FALSE)</f>
        <v>0.90632937119283163</v>
      </c>
      <c r="P67" s="34">
        <f>VLOOKUP($C67,[12]Multipliers!$B$4:$T$68,$A$2,FALSE)</f>
        <v>0.8046147328768315</v>
      </c>
      <c r="Q67" s="34" t="s">
        <v>293</v>
      </c>
      <c r="R67" s="34">
        <f>VLOOKUP($C67,[13]Multipliers!$B$4:$T$68,$A$2,FALSE)</f>
        <v>0.92256359696613843</v>
      </c>
      <c r="S67" s="34">
        <f>VLOOKUP($C67,[14]Multipliers!$B$4:$T$68,$A$2,FALSE)</f>
        <v>0.86491587914344548</v>
      </c>
      <c r="T67" s="34">
        <f>VLOOKUP($C67,[15]Multipliers!$B$4:$T$68,$A$2,FALSE)</f>
        <v>0.90024025821901255</v>
      </c>
      <c r="U67" s="34" t="s">
        <v>293</v>
      </c>
      <c r="V67" s="34" t="s">
        <v>293</v>
      </c>
      <c r="W67" s="35">
        <f>VLOOKUP($B67,[16]Multipliers!$B$4:$T$68,$A$2,FALSE)</f>
        <v>0.8186955921085074</v>
      </c>
      <c r="X67" s="34">
        <f>VLOOKUP($C67,[17]Multipliers!$B$4:$T$68,$A$2,FALSE)</f>
        <v>0.88647656113066453</v>
      </c>
      <c r="Y67" s="34">
        <f>VLOOKUP($C67,[18]Multipliers!$B$4:$T$68,$A$2,FALSE)</f>
        <v>0.90614840816412279</v>
      </c>
      <c r="Z67" s="35">
        <f>VLOOKUP($B67,[19]Multipliers!$B$4:$T$68,$A$2,FALSE)</f>
        <v>0.82368678436556197</v>
      </c>
      <c r="AA67" s="34">
        <f>VLOOKUP($C67,[20]Multipliers!$B$4:$T$68,$A$2,FALSE)</f>
        <v>0.89846502678777229</v>
      </c>
      <c r="AB67" s="34">
        <f>VLOOKUP($C67,[21]Multipliers!$B$4:$T$68,$A$2,FALSE)</f>
        <v>0.85100919878556369</v>
      </c>
      <c r="AC67" s="34">
        <f>VLOOKUP($C67,[22]Multipliers!$B$4:$T$68,$A$2,FALSE)</f>
        <v>0.90706091324519467</v>
      </c>
      <c r="AD67" s="34">
        <f>VLOOKUP($C67,[23]Multipliers!$B$4:$T$68,$A$2,FALSE)</f>
        <v>0.88964620523570037</v>
      </c>
    </row>
    <row r="68" spans="1:30" x14ac:dyDescent="0.25">
      <c r="A68" t="s">
        <v>192</v>
      </c>
      <c r="B68" s="36" t="s">
        <v>127</v>
      </c>
      <c r="C68" s="8" t="s">
        <v>291</v>
      </c>
      <c r="D68" s="34">
        <f>VLOOKUP($C68,[2]Multipliers!$B$4:$T$68,$A$2,FALSE)</f>
        <v>1</v>
      </c>
      <c r="E68" s="34">
        <f>VLOOKUP($C68,[3]Multipliers!$B$4:$T$68,$A$2,FALSE)</f>
        <v>1</v>
      </c>
      <c r="F68" s="34" t="s">
        <v>293</v>
      </c>
      <c r="G68" s="34">
        <f>VLOOKUP($C68,[4]Multipliers!$B$4:$T$68,$A$2,FALSE)</f>
        <v>1</v>
      </c>
      <c r="H68" s="34">
        <f>VLOOKUP($C68,[5]Multipliers!$B$4:$T$68,$A$2,FALSE)</f>
        <v>1</v>
      </c>
      <c r="I68" s="34" t="s">
        <v>293</v>
      </c>
      <c r="J68" s="35">
        <f>VLOOKUP($B68,[6]Multipliers!$B$4:$T$68,$A$2,FALSE)</f>
        <v>1</v>
      </c>
      <c r="K68" s="34">
        <f>VLOOKUP($C68,[7]Multipliers!$B$4:$T$68,$A$2,FALSE)</f>
        <v>1</v>
      </c>
      <c r="L68" s="35">
        <f>VLOOKUP($B68,[8]Multipliers!$B$4:$T$68,$A$2,FALSE)</f>
        <v>0.97842748254036094</v>
      </c>
      <c r="M68" s="34">
        <f>VLOOKUP($C68,[9]Multipliers!$B$4:$T$68,$A$2,FALSE)</f>
        <v>1</v>
      </c>
      <c r="N68" s="34">
        <f>VLOOKUP($C68,[10]Multipliers!$B$4:$T$68,$A$2,FALSE)</f>
        <v>1</v>
      </c>
      <c r="O68" s="34">
        <f>VLOOKUP($C68,[11]Multipliers!$B$4:$T$68,$A$2,FALSE)</f>
        <v>0.99932549786688707</v>
      </c>
      <c r="P68" s="34">
        <f>VLOOKUP($C68,[12]Multipliers!$B$4:$T$68,$A$2,FALSE)</f>
        <v>1</v>
      </c>
      <c r="Q68" s="34" t="s">
        <v>293</v>
      </c>
      <c r="R68" s="34">
        <f>VLOOKUP($C68,[13]Multipliers!$B$4:$T$68,$A$2,FALSE)</f>
        <v>1</v>
      </c>
      <c r="S68" s="34">
        <f>VLOOKUP($C68,[14]Multipliers!$B$4:$T$68,$A$2,FALSE)</f>
        <v>1</v>
      </c>
      <c r="T68" s="34">
        <f>VLOOKUP($C68,[15]Multipliers!$B$4:$T$68,$A$2,FALSE)</f>
        <v>1</v>
      </c>
      <c r="U68" s="34" t="s">
        <v>293</v>
      </c>
      <c r="V68" s="34" t="s">
        <v>293</v>
      </c>
      <c r="W68" s="35">
        <f>VLOOKUP($B68,[16]Multipliers!$B$4:$T$68,$A$2,FALSE)</f>
        <v>1</v>
      </c>
      <c r="X68" s="34">
        <f>VLOOKUP($C68,[17]Multipliers!$B$4:$T$68,$A$2,FALSE)</f>
        <v>1</v>
      </c>
      <c r="Y68" s="34">
        <f>VLOOKUP($C68,[18]Multipliers!$B$4:$T$68,$A$2,FALSE)</f>
        <v>0.99958603073941976</v>
      </c>
      <c r="Z68" s="35">
        <f>VLOOKUP($B68,[19]Multipliers!$B$4:$T$68,$A$2,FALSE)</f>
        <v>0</v>
      </c>
      <c r="AA68" s="34">
        <f>VLOOKUP($C68,[20]Multipliers!$B$4:$T$68,$A$2,FALSE)</f>
        <v>1</v>
      </c>
      <c r="AB68" s="34">
        <f>VLOOKUP($C68,[21]Multipliers!$B$4:$T$68,$A$2,FALSE)</f>
        <v>1</v>
      </c>
      <c r="AC68" s="34">
        <f>VLOOKUP($C68,[22]Multipliers!$B$4:$T$68,$A$2,FALSE)</f>
        <v>1</v>
      </c>
      <c r="AD68" s="34">
        <f>VLOOKUP($C68,[23]Multipliers!$B$4:$T$68,$A$2,FALSE)</f>
        <v>1</v>
      </c>
    </row>
    <row r="69" spans="1:30" x14ac:dyDescent="0.25">
      <c r="A69" t="s">
        <v>193</v>
      </c>
      <c r="B69" s="37" t="s">
        <v>128</v>
      </c>
      <c r="C69" s="9" t="s">
        <v>292</v>
      </c>
      <c r="D69" s="34">
        <f>VLOOKUP($C69,[2]Multipliers!$B$4:$T$68,$A$2,FALSE)</f>
        <v>0</v>
      </c>
      <c r="E69" s="34">
        <f>VLOOKUP($C69,[3]Multipliers!$B$4:$T$68,$A$2,FALSE)</f>
        <v>0</v>
      </c>
      <c r="F69" s="34" t="s">
        <v>293</v>
      </c>
      <c r="G69" s="34">
        <f>VLOOKUP($C69,[4]Multipliers!$B$4:$T$68,$A$2,FALSE)</f>
        <v>0</v>
      </c>
      <c r="H69" s="34">
        <f>VLOOKUP($C69,[5]Multipliers!$B$4:$T$68,$A$2,FALSE)</f>
        <v>0</v>
      </c>
      <c r="I69" s="34" t="s">
        <v>293</v>
      </c>
      <c r="J69" s="35">
        <f>VLOOKUP($B69,[6]Multipliers!$B$4:$T$68,$A$2,FALSE)</f>
        <v>0</v>
      </c>
      <c r="K69" s="34">
        <f>VLOOKUP($C69,[7]Multipliers!$B$4:$T$68,$A$2,FALSE)</f>
        <v>0</v>
      </c>
      <c r="L69" s="35">
        <f>VLOOKUP($B69,[8]Multipliers!$B$4:$T$68,$A$2,FALSE)</f>
        <v>0</v>
      </c>
      <c r="M69" s="34">
        <f>VLOOKUP($C69,[9]Multipliers!$B$4:$T$68,$A$2,FALSE)</f>
        <v>0</v>
      </c>
      <c r="N69" s="34">
        <f>VLOOKUP($C69,[10]Multipliers!$B$4:$T$68,$A$2,FALSE)</f>
        <v>0</v>
      </c>
      <c r="O69" s="34">
        <f>VLOOKUP($C69,[11]Multipliers!$B$4:$T$68,$A$2,FALSE)</f>
        <v>0</v>
      </c>
      <c r="P69" s="34">
        <f>VLOOKUP($C69,[12]Multipliers!$B$4:$T$68,$A$2,FALSE)</f>
        <v>0</v>
      </c>
      <c r="Q69" s="34" t="s">
        <v>293</v>
      </c>
      <c r="R69" s="34">
        <f>VLOOKUP($C69,[13]Multipliers!$B$4:$T$68,$A$2,FALSE)</f>
        <v>0</v>
      </c>
      <c r="S69" s="34">
        <f>VLOOKUP($C69,[14]Multipliers!$B$4:$T$68,$A$2,FALSE)</f>
        <v>0</v>
      </c>
      <c r="T69" s="34">
        <f>VLOOKUP($C69,[15]Multipliers!$B$4:$T$68,$A$2,FALSE)</f>
        <v>0</v>
      </c>
      <c r="U69" s="34" t="s">
        <v>293</v>
      </c>
      <c r="V69" s="34" t="s">
        <v>293</v>
      </c>
      <c r="W69" s="35">
        <f>VLOOKUP($B69,[16]Multipliers!$B$4:$T$68,$A$2,FALSE)</f>
        <v>0</v>
      </c>
      <c r="X69" s="34">
        <f>VLOOKUP($C69,[17]Multipliers!$B$4:$T$68,$A$2,FALSE)</f>
        <v>0</v>
      </c>
      <c r="Y69" s="34">
        <f>VLOOKUP($C69,[18]Multipliers!$B$4:$T$68,$A$2,FALSE)</f>
        <v>0</v>
      </c>
      <c r="Z69" s="35">
        <f>VLOOKUP($B69,[19]Multipliers!$B$4:$T$68,$A$2,FALSE)</f>
        <v>0</v>
      </c>
      <c r="AA69" s="34">
        <f>VLOOKUP($C69,[20]Multipliers!$B$4:$T$68,$A$2,FALSE)</f>
        <v>0</v>
      </c>
      <c r="AB69" s="34">
        <f>VLOOKUP($C69,[21]Multipliers!$B$4:$T$68,$A$2,FALSE)</f>
        <v>0</v>
      </c>
      <c r="AC69" s="34">
        <f>VLOOKUP($C69,[22]Multipliers!$B$4:$T$68,$A$2,FALSE)</f>
        <v>0</v>
      </c>
      <c r="AD69" s="34">
        <f>VLOOKUP($C69,[23]Multipliers!$B$4:$T$68,$A$2,FALSE)</f>
        <v>0</v>
      </c>
    </row>
  </sheetData>
  <mergeCells count="2">
    <mergeCell ref="B2:C2"/>
    <mergeCell ref="D2:F2"/>
  </mergeCells>
  <conditionalFormatting sqref="D5:AD69">
    <cfRule type="cellIs" dxfId="1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9"/>
  <sheetViews>
    <sheetView zoomScale="70" zoomScaleNormal="70" workbookViewId="0">
      <selection activeCell="D2" sqref="D2:F2"/>
    </sheetView>
  </sheetViews>
  <sheetFormatPr defaultRowHeight="15" x14ac:dyDescent="0.25"/>
  <cols>
    <col min="1" max="1" width="67.7109375" customWidth="1"/>
    <col min="2" max="3" width="12.28515625" customWidth="1"/>
    <col min="4" max="4" width="9.7109375" bestFit="1" customWidth="1"/>
    <col min="30" max="30" width="9.7109375" bestFit="1" customWidth="1"/>
  </cols>
  <sheetData>
    <row r="1" spans="1:31" x14ac:dyDescent="0.25">
      <c r="A1" s="24" t="s">
        <v>194</v>
      </c>
      <c r="AE1" s="25" t="s">
        <v>195</v>
      </c>
    </row>
    <row r="2" spans="1:31" ht="15.75" x14ac:dyDescent="0.25">
      <c r="A2" s="24">
        <v>12</v>
      </c>
      <c r="B2" s="63" t="s">
        <v>196</v>
      </c>
      <c r="C2" s="63"/>
      <c r="D2" s="64" t="s">
        <v>294</v>
      </c>
      <c r="E2" s="64"/>
      <c r="F2" s="64"/>
      <c r="H2" s="26"/>
      <c r="AE2" s="27" t="s">
        <v>198</v>
      </c>
    </row>
    <row r="4" spans="1:31" x14ac:dyDescent="0.25">
      <c r="B4" s="28" t="s">
        <v>199</v>
      </c>
      <c r="C4" s="29" t="s">
        <v>200</v>
      </c>
      <c r="D4" s="30" t="s">
        <v>201</v>
      </c>
      <c r="E4" s="30" t="s">
        <v>202</v>
      </c>
      <c r="F4" s="38" t="s">
        <v>203</v>
      </c>
      <c r="G4" s="30" t="s">
        <v>204</v>
      </c>
      <c r="H4" s="30" t="s">
        <v>205</v>
      </c>
      <c r="I4" s="38" t="s">
        <v>206</v>
      </c>
      <c r="J4" s="30" t="s">
        <v>207</v>
      </c>
      <c r="K4" s="30" t="s">
        <v>208</v>
      </c>
      <c r="L4" s="32" t="s">
        <v>209</v>
      </c>
      <c r="M4" s="30" t="s">
        <v>210</v>
      </c>
      <c r="N4" s="30" t="s">
        <v>211</v>
      </c>
      <c r="O4" s="30" t="s">
        <v>212</v>
      </c>
      <c r="P4" s="30" t="s">
        <v>213</v>
      </c>
      <c r="Q4" s="38" t="s">
        <v>214</v>
      </c>
      <c r="R4" s="30" t="s">
        <v>215</v>
      </c>
      <c r="S4" s="30" t="s">
        <v>216</v>
      </c>
      <c r="T4" s="30" t="s">
        <v>217</v>
      </c>
      <c r="U4" s="38" t="s">
        <v>218</v>
      </c>
      <c r="V4" s="38" t="s">
        <v>219</v>
      </c>
      <c r="W4" s="32" t="s">
        <v>220</v>
      </c>
      <c r="X4" s="30" t="s">
        <v>221</v>
      </c>
      <c r="Y4" s="30" t="s">
        <v>222</v>
      </c>
      <c r="Z4" s="32" t="s">
        <v>223</v>
      </c>
      <c r="AA4" s="30" t="s">
        <v>224</v>
      </c>
      <c r="AB4" s="30" t="s">
        <v>225</v>
      </c>
      <c r="AC4" s="30" t="s">
        <v>226</v>
      </c>
      <c r="AD4" s="31" t="s">
        <v>227</v>
      </c>
    </row>
    <row r="5" spans="1:31" x14ac:dyDescent="0.25">
      <c r="A5" t="s">
        <v>129</v>
      </c>
      <c r="B5" s="33" t="s">
        <v>64</v>
      </c>
      <c r="C5" s="4" t="s">
        <v>228</v>
      </c>
      <c r="D5" s="34">
        <f>VLOOKUP($C5,[2]Multipliers!$B$4:$T$68,$A$2,FALSE)</f>
        <v>15.42623822486428</v>
      </c>
      <c r="E5" s="34">
        <f>VLOOKUP($C5,[3]Multipliers!$B$4:$T$68,$A$2,FALSE)</f>
        <v>5.4815718954293962</v>
      </c>
      <c r="F5" s="34" t="s">
        <v>293</v>
      </c>
      <c r="G5" s="34">
        <f>VLOOKUP($C5,[4]Multipliers!$B$4:$T$68,$A$2,FALSE)</f>
        <v>62.284687038547581</v>
      </c>
      <c r="H5" s="34">
        <f>VLOOKUP($C5,[5]Multipliers!$B$4:$T$68,$A$2,FALSE)</f>
        <v>20.802324556096401</v>
      </c>
      <c r="I5" s="34" t="s">
        <v>293</v>
      </c>
      <c r="J5" s="35">
        <f>VLOOKUP($B5,[6]Multipliers!$B$4:$T$68,$A$2,FALSE)</f>
        <v>10.240044222728727</v>
      </c>
      <c r="K5" s="34">
        <f>VLOOKUP($C5,[7]Multipliers!$B$4:$T$68,$A$2,FALSE)</f>
        <v>22.472943447559416</v>
      </c>
      <c r="L5" s="35">
        <f>VLOOKUP($B5,[8]Multipliers!$B$4:$T$68,$A$2,FALSE)</f>
        <v>21.036883450650745</v>
      </c>
      <c r="M5" s="34">
        <f>VLOOKUP($C5,[9]Multipliers!$B$4:$T$68,$A$2,FALSE)</f>
        <v>12.198948409767892</v>
      </c>
      <c r="N5" s="34">
        <f>VLOOKUP($C5,[10]Multipliers!$B$4:$T$68,$A$2,FALSE)</f>
        <v>11.178244548653646</v>
      </c>
      <c r="O5" s="34">
        <f>VLOOKUP($C5,[11]Multipliers!$B$4:$T$68,$A$2,FALSE)</f>
        <v>45.813973291778922</v>
      </c>
      <c r="P5" s="34">
        <f>VLOOKUP($C5,[12]Multipliers!$B$4:$T$68,$A$2,FALSE)</f>
        <v>25.982150774101417</v>
      </c>
      <c r="Q5" s="34" t="s">
        <v>293</v>
      </c>
      <c r="R5" s="34">
        <f>VLOOKUP($C5,[13]Multipliers!$B$4:$T$68,$A$2,FALSE)</f>
        <v>15.915633960778727</v>
      </c>
      <c r="S5" s="34">
        <f>VLOOKUP($C5,[14]Multipliers!$B$4:$T$68,$A$2,FALSE)</f>
        <v>36.998465553947618</v>
      </c>
      <c r="T5" s="34">
        <f>VLOOKUP($C5,[15]Multipliers!$B$4:$T$68,$A$2,FALSE)</f>
        <v>38.157420241774481</v>
      </c>
      <c r="U5" s="34" t="s">
        <v>293</v>
      </c>
      <c r="V5" s="34" t="s">
        <v>293</v>
      </c>
      <c r="W5" s="35">
        <f>VLOOKUP($B5,[16]Multipliers!$B$4:$T$68,$A$2,FALSE)</f>
        <v>6.2336752742072816</v>
      </c>
      <c r="X5" s="34">
        <f>VLOOKUP($C5,[17]Multipliers!$B$4:$T$68,$A$2,FALSE)</f>
        <v>81.589160170895425</v>
      </c>
      <c r="Y5" s="34">
        <f>VLOOKUP($C5,[18]Multipliers!$B$4:$T$68,$A$2,FALSE)</f>
        <v>56.937404425589001</v>
      </c>
      <c r="Z5" s="35">
        <f>VLOOKUP($B5,[19]Multipliers!$B$4:$T$68,$A$2,FALSE)</f>
        <v>182.70181202330787</v>
      </c>
      <c r="AA5" s="34">
        <f>VLOOKUP($C5,[20]Multipliers!$B$4:$T$68,$A$2,FALSE)</f>
        <v>17.789967774083976</v>
      </c>
      <c r="AB5" s="34">
        <f>VLOOKUP($C5,[21]Multipliers!$B$4:$T$68,$A$2,FALSE)</f>
        <v>8.2832952283278001</v>
      </c>
      <c r="AC5" s="34">
        <f>VLOOKUP($C5,[22]Multipliers!$B$4:$T$68,$A$2,FALSE)</f>
        <v>16.377510993619961</v>
      </c>
      <c r="AD5" s="34">
        <f>VLOOKUP($C5,[23]Multipliers!$B$4:$T$68,$A$2,FALSE)</f>
        <v>8.4096988319348807</v>
      </c>
    </row>
    <row r="6" spans="1:31" x14ac:dyDescent="0.25">
      <c r="A6" t="s">
        <v>130</v>
      </c>
      <c r="B6" s="36" t="s">
        <v>65</v>
      </c>
      <c r="C6" s="8" t="s">
        <v>229</v>
      </c>
      <c r="D6" s="34">
        <f>VLOOKUP($C6,[2]Multipliers!$B$4:$T$68,$A$2,FALSE)</f>
        <v>11.115528062907797</v>
      </c>
      <c r="E6" s="34">
        <f>VLOOKUP($C6,[3]Multipliers!$B$4:$T$68,$A$2,FALSE)</f>
        <v>5.2570669517318311</v>
      </c>
      <c r="F6" s="34" t="s">
        <v>293</v>
      </c>
      <c r="G6" s="34">
        <f>VLOOKUP($C6,[4]Multipliers!$B$4:$T$68,$A$2,FALSE)</f>
        <v>73.321248186200251</v>
      </c>
      <c r="H6" s="34">
        <f>VLOOKUP($C6,[5]Multipliers!$B$4:$T$68,$A$2,FALSE)</f>
        <v>22.819158464334247</v>
      </c>
      <c r="I6" s="34" t="s">
        <v>293</v>
      </c>
      <c r="J6" s="35">
        <f>VLOOKUP($B6,[6]Multipliers!$B$4:$T$68,$A$2,FALSE)</f>
        <v>14.717027033476059</v>
      </c>
      <c r="K6" s="34">
        <f>VLOOKUP($C6,[7]Multipliers!$B$4:$T$68,$A$2,FALSE)</f>
        <v>18.231564831180489</v>
      </c>
      <c r="L6" s="35">
        <f>VLOOKUP($B6,[8]Multipliers!$B$4:$T$68,$A$2,FALSE)</f>
        <v>5.9814509151651301</v>
      </c>
      <c r="M6" s="34">
        <f>VLOOKUP($C6,[9]Multipliers!$B$4:$T$68,$A$2,FALSE)</f>
        <v>9.0160190557729738</v>
      </c>
      <c r="N6" s="34">
        <f>VLOOKUP($C6,[10]Multipliers!$B$4:$T$68,$A$2,FALSE)</f>
        <v>8.622590534030012</v>
      </c>
      <c r="O6" s="34">
        <f>VLOOKUP($C6,[11]Multipliers!$B$4:$T$68,$A$2,FALSE)</f>
        <v>47.143933124685461</v>
      </c>
      <c r="P6" s="34">
        <f>VLOOKUP($C6,[12]Multipliers!$B$4:$T$68,$A$2,FALSE)</f>
        <v>53.153061671799342</v>
      </c>
      <c r="Q6" s="34" t="s">
        <v>293</v>
      </c>
      <c r="R6" s="34">
        <f>VLOOKUP($C6,[13]Multipliers!$B$4:$T$68,$A$2,FALSE)</f>
        <v>16.860810661422242</v>
      </c>
      <c r="S6" s="34">
        <f>VLOOKUP($C6,[14]Multipliers!$B$4:$T$68,$A$2,FALSE)</f>
        <v>34.18924668739291</v>
      </c>
      <c r="T6" s="34">
        <f>VLOOKUP($C6,[15]Multipliers!$B$4:$T$68,$A$2,FALSE)</f>
        <v>49.985734233025376</v>
      </c>
      <c r="U6" s="34" t="s">
        <v>293</v>
      </c>
      <c r="V6" s="34" t="s">
        <v>293</v>
      </c>
      <c r="W6" s="35">
        <f>VLOOKUP($B6,[16]Multipliers!$B$4:$T$68,$A$2,FALSE)</f>
        <v>4.8822711182163454</v>
      </c>
      <c r="X6" s="34">
        <f>VLOOKUP($C6,[17]Multipliers!$B$4:$T$68,$A$2,FALSE)</f>
        <v>39.119911715186575</v>
      </c>
      <c r="Y6" s="34">
        <f>VLOOKUP($C6,[18]Multipliers!$B$4:$T$68,$A$2,FALSE)</f>
        <v>12.512678452192668</v>
      </c>
      <c r="Z6" s="35">
        <f>VLOOKUP($B6,[19]Multipliers!$B$4:$T$68,$A$2,FALSE)</f>
        <v>53.977412265893207</v>
      </c>
      <c r="AA6" s="34">
        <f>VLOOKUP($C6,[20]Multipliers!$B$4:$T$68,$A$2,FALSE)</f>
        <v>39.18936844219941</v>
      </c>
      <c r="AB6" s="34">
        <f>VLOOKUP($C6,[21]Multipliers!$B$4:$T$68,$A$2,FALSE)</f>
        <v>20.38814528367001</v>
      </c>
      <c r="AC6" s="34">
        <f>VLOOKUP($C6,[22]Multipliers!$B$4:$T$68,$A$2,FALSE)</f>
        <v>15.144202998353522</v>
      </c>
      <c r="AD6" s="34">
        <f>VLOOKUP($C6,[23]Multipliers!$B$4:$T$68,$A$2,FALSE)</f>
        <v>9.829715525342742</v>
      </c>
    </row>
    <row r="7" spans="1:31" x14ac:dyDescent="0.25">
      <c r="A7" t="s">
        <v>131</v>
      </c>
      <c r="B7" s="36" t="s">
        <v>66</v>
      </c>
      <c r="C7" s="8" t="s">
        <v>230</v>
      </c>
      <c r="D7" s="34">
        <f>VLOOKUP($C7,[2]Multipliers!$B$4:$T$68,$A$2,FALSE)</f>
        <v>4.4144997780989481</v>
      </c>
      <c r="E7" s="34">
        <f>VLOOKUP($C7,[3]Multipliers!$B$4:$T$68,$A$2,FALSE)</f>
        <v>1.8215984618415273</v>
      </c>
      <c r="F7" s="34" t="s">
        <v>293</v>
      </c>
      <c r="G7" s="34">
        <f>VLOOKUP($C7,[4]Multipliers!$B$4:$T$68,$A$2,FALSE)</f>
        <v>33.035973881492126</v>
      </c>
      <c r="H7" s="34">
        <f>VLOOKUP($C7,[5]Multipliers!$B$4:$T$68,$A$2,FALSE)</f>
        <v>17.639943241713542</v>
      </c>
      <c r="I7" s="34" t="s">
        <v>293</v>
      </c>
      <c r="J7" s="35">
        <f>VLOOKUP($B7,[6]Multipliers!$B$4:$T$68,$A$2,FALSE)</f>
        <v>2.8039957518302359</v>
      </c>
      <c r="K7" s="34">
        <f>VLOOKUP($C7,[7]Multipliers!$B$4:$T$68,$A$2,FALSE)</f>
        <v>8.151421619278338</v>
      </c>
      <c r="L7" s="35">
        <f>VLOOKUP($B7,[8]Multipliers!$B$4:$T$68,$A$2,FALSE)</f>
        <v>6.0334310168264675</v>
      </c>
      <c r="M7" s="34">
        <f>VLOOKUP($C7,[9]Multipliers!$B$4:$T$68,$A$2,FALSE)</f>
        <v>7.6644243461072392</v>
      </c>
      <c r="N7" s="34">
        <f>VLOOKUP($C7,[10]Multipliers!$B$4:$T$68,$A$2,FALSE)</f>
        <v>5.7585721301761934</v>
      </c>
      <c r="O7" s="34">
        <f>VLOOKUP($C7,[11]Multipliers!$B$4:$T$68,$A$2,FALSE)</f>
        <v>27.577302942675381</v>
      </c>
      <c r="P7" s="34">
        <f>VLOOKUP($C7,[12]Multipliers!$B$4:$T$68,$A$2,FALSE)</f>
        <v>30.567907226362721</v>
      </c>
      <c r="Q7" s="34" t="s">
        <v>293</v>
      </c>
      <c r="R7" s="34">
        <f>VLOOKUP($C7,[13]Multipliers!$B$4:$T$68,$A$2,FALSE)</f>
        <v>11.777740250658312</v>
      </c>
      <c r="S7" s="34">
        <f>VLOOKUP($C7,[14]Multipliers!$B$4:$T$68,$A$2,FALSE)</f>
        <v>17.43246535388942</v>
      </c>
      <c r="T7" s="34">
        <f>VLOOKUP($C7,[15]Multipliers!$B$4:$T$68,$A$2,FALSE)</f>
        <v>10.527467376255954</v>
      </c>
      <c r="U7" s="34" t="s">
        <v>293</v>
      </c>
      <c r="V7" s="34" t="s">
        <v>293</v>
      </c>
      <c r="W7" s="35">
        <f>VLOOKUP($B7,[16]Multipliers!$B$4:$T$68,$A$2,FALSE)</f>
        <v>4.0847172700496976</v>
      </c>
      <c r="X7" s="34">
        <f>VLOOKUP($C7,[17]Multipliers!$B$4:$T$68,$A$2,FALSE)</f>
        <v>9.6621867569515949</v>
      </c>
      <c r="Y7" s="34">
        <f>VLOOKUP($C7,[18]Multipliers!$B$4:$T$68,$A$2,FALSE)</f>
        <v>22.727939513214896</v>
      </c>
      <c r="Z7" s="35">
        <f>VLOOKUP($B7,[19]Multipliers!$B$4:$T$68,$A$2,FALSE)</f>
        <v>35.810679492974842</v>
      </c>
      <c r="AA7" s="34">
        <f>VLOOKUP($C7,[20]Multipliers!$B$4:$T$68,$A$2,FALSE)</f>
        <v>6.728361028286443</v>
      </c>
      <c r="AB7" s="34">
        <f>VLOOKUP($C7,[21]Multipliers!$B$4:$T$68,$A$2,FALSE)</f>
        <v>11.495101173089752</v>
      </c>
      <c r="AC7" s="34">
        <f>VLOOKUP($C7,[22]Multipliers!$B$4:$T$68,$A$2,FALSE)</f>
        <v>16.511215737160569</v>
      </c>
      <c r="AD7" s="34">
        <f>VLOOKUP($C7,[23]Multipliers!$B$4:$T$68,$A$2,FALSE)</f>
        <v>0.586417295952122</v>
      </c>
    </row>
    <row r="8" spans="1:31" x14ac:dyDescent="0.25">
      <c r="A8" t="s">
        <v>132</v>
      </c>
      <c r="B8" s="36" t="s">
        <v>67</v>
      </c>
      <c r="C8" s="8" t="s">
        <v>231</v>
      </c>
      <c r="D8" s="34">
        <f>VLOOKUP($C8,[2]Multipliers!$B$4:$T$68,$A$2,FALSE)</f>
        <v>1.2974157172351637</v>
      </c>
      <c r="E8" s="34">
        <f>VLOOKUP($C8,[3]Multipliers!$B$4:$T$68,$A$2,FALSE)</f>
        <v>0.31996305170455364</v>
      </c>
      <c r="F8" s="34" t="s">
        <v>293</v>
      </c>
      <c r="G8" s="34">
        <f>VLOOKUP($C8,[4]Multipliers!$B$4:$T$68,$A$2,FALSE)</f>
        <v>6.2405740250062305</v>
      </c>
      <c r="H8" s="34">
        <f>VLOOKUP($C8,[5]Multipliers!$B$4:$T$68,$A$2,FALSE)</f>
        <v>4.6359258699773065</v>
      </c>
      <c r="I8" s="34" t="s">
        <v>293</v>
      </c>
      <c r="J8" s="35">
        <f>VLOOKUP($B8,[6]Multipliers!$B$4:$T$68,$A$2,FALSE)</f>
        <v>1.1773134283538234</v>
      </c>
      <c r="K8" s="34">
        <f>VLOOKUP($C8,[7]Multipliers!$B$4:$T$68,$A$2,FALSE)</f>
        <v>8.638108977516854</v>
      </c>
      <c r="L8" s="35">
        <f>VLOOKUP($B8,[8]Multipliers!$B$4:$T$68,$A$2,FALSE)</f>
        <v>2.1354887122831552</v>
      </c>
      <c r="M8" s="34">
        <f>VLOOKUP($C8,[9]Multipliers!$B$4:$T$68,$A$2,FALSE)</f>
        <v>0.95727256390113602</v>
      </c>
      <c r="N8" s="34">
        <f>VLOOKUP($C8,[10]Multipliers!$B$4:$T$68,$A$2,FALSE)</f>
        <v>1.3942683132930032</v>
      </c>
      <c r="O8" s="34">
        <f>VLOOKUP($C8,[11]Multipliers!$B$4:$T$68,$A$2,FALSE)</f>
        <v>2.0127582757973292</v>
      </c>
      <c r="P8" s="34">
        <f>VLOOKUP($C8,[12]Multipliers!$B$4:$T$68,$A$2,FALSE)</f>
        <v>2.66415096828996</v>
      </c>
      <c r="Q8" s="34" t="s">
        <v>293</v>
      </c>
      <c r="R8" s="34">
        <f>VLOOKUP($C8,[13]Multipliers!$B$4:$T$68,$A$2,FALSE)</f>
        <v>1.4668738130271302</v>
      </c>
      <c r="S8" s="34">
        <f>VLOOKUP($C8,[14]Multipliers!$B$4:$T$68,$A$2,FALSE)</f>
        <v>8.7368800655778465</v>
      </c>
      <c r="T8" s="34">
        <f>VLOOKUP($C8,[15]Multipliers!$B$4:$T$68,$A$2,FALSE)</f>
        <v>0.76928069316557579</v>
      </c>
      <c r="U8" s="34" t="s">
        <v>293</v>
      </c>
      <c r="V8" s="34" t="s">
        <v>293</v>
      </c>
      <c r="W8" s="35">
        <f>VLOOKUP($B8,[16]Multipliers!$B$4:$T$68,$A$2,FALSE)</f>
        <v>0.91414638928965708</v>
      </c>
      <c r="X8" s="34">
        <f>VLOOKUP($C8,[17]Multipliers!$B$4:$T$68,$A$2,FALSE)</f>
        <v>11.762727331954583</v>
      </c>
      <c r="Y8" s="34">
        <f>VLOOKUP($C8,[18]Multipliers!$B$4:$T$68,$A$2,FALSE)</f>
        <v>2.4658855313892776</v>
      </c>
      <c r="Z8" s="35">
        <f>VLOOKUP($B8,[19]Multipliers!$B$4:$T$68,$A$2,FALSE)</f>
        <v>20.658917061860159</v>
      </c>
      <c r="AA8" s="34">
        <f>VLOOKUP($C8,[20]Multipliers!$B$4:$T$68,$A$2,FALSE)</f>
        <v>2.2792029515174184</v>
      </c>
      <c r="AB8" s="34">
        <f>VLOOKUP($C8,[21]Multipliers!$B$4:$T$68,$A$2,FALSE)</f>
        <v>6.7081582716501735</v>
      </c>
      <c r="AC8" s="34">
        <f>VLOOKUP($C8,[22]Multipliers!$B$4:$T$68,$A$2,FALSE)</f>
        <v>1.7071077331541926</v>
      </c>
      <c r="AD8" s="34">
        <f>VLOOKUP($C8,[23]Multipliers!$B$4:$T$68,$A$2,FALSE)</f>
        <v>2.2716945934865103</v>
      </c>
    </row>
    <row r="9" spans="1:31" x14ac:dyDescent="0.25">
      <c r="A9" t="s">
        <v>133</v>
      </c>
      <c r="B9" s="36" t="s">
        <v>68</v>
      </c>
      <c r="C9" s="8" t="s">
        <v>232</v>
      </c>
      <c r="D9" s="34">
        <f>VLOOKUP($C9,[2]Multipliers!$B$4:$T$68,$A$2,FALSE)</f>
        <v>7.8955355560612324</v>
      </c>
      <c r="E9" s="34">
        <f>VLOOKUP($C9,[3]Multipliers!$B$4:$T$68,$A$2,FALSE)</f>
        <v>4.5188622260568678</v>
      </c>
      <c r="F9" s="34" t="s">
        <v>293</v>
      </c>
      <c r="G9" s="34">
        <f>VLOOKUP($C9,[4]Multipliers!$B$4:$T$68,$A$2,FALSE)</f>
        <v>22.212635335779666</v>
      </c>
      <c r="H9" s="34">
        <f>VLOOKUP($C9,[5]Multipliers!$B$4:$T$68,$A$2,FALSE)</f>
        <v>6.6858632418226396</v>
      </c>
      <c r="I9" s="34" t="s">
        <v>293</v>
      </c>
      <c r="J9" s="35">
        <f>VLOOKUP($B9,[6]Multipliers!$B$4:$T$68,$A$2,FALSE)</f>
        <v>5.4650928231209788</v>
      </c>
      <c r="K9" s="34">
        <f>VLOOKUP($C9,[7]Multipliers!$B$4:$T$68,$A$2,FALSE)</f>
        <v>12.835646947727456</v>
      </c>
      <c r="L9" s="35">
        <f>VLOOKUP($B9,[8]Multipliers!$B$4:$T$68,$A$2,FALSE)</f>
        <v>9.8232508130843126</v>
      </c>
      <c r="M9" s="34">
        <f>VLOOKUP($C9,[9]Multipliers!$B$4:$T$68,$A$2,FALSE)</f>
        <v>9.0136854159528355</v>
      </c>
      <c r="N9" s="34">
        <f>VLOOKUP($C9,[10]Multipliers!$B$4:$T$68,$A$2,FALSE)</f>
        <v>10.544356966752131</v>
      </c>
      <c r="O9" s="34">
        <f>VLOOKUP($C9,[11]Multipliers!$B$4:$T$68,$A$2,FALSE)</f>
        <v>19.535930732961269</v>
      </c>
      <c r="P9" s="34">
        <f>VLOOKUP($C9,[12]Multipliers!$B$4:$T$68,$A$2,FALSE)</f>
        <v>22.919741791220805</v>
      </c>
      <c r="Q9" s="34" t="s">
        <v>293</v>
      </c>
      <c r="R9" s="34">
        <f>VLOOKUP($C9,[13]Multipliers!$B$4:$T$68,$A$2,FALSE)</f>
        <v>10.687209105177908</v>
      </c>
      <c r="S9" s="34">
        <f>VLOOKUP($C9,[14]Multipliers!$B$4:$T$68,$A$2,FALSE)</f>
        <v>17.218651753671924</v>
      </c>
      <c r="T9" s="34">
        <f>VLOOKUP($C9,[15]Multipliers!$B$4:$T$68,$A$2,FALSE)</f>
        <v>18.968930167559098</v>
      </c>
      <c r="U9" s="34" t="s">
        <v>293</v>
      </c>
      <c r="V9" s="34" t="s">
        <v>293</v>
      </c>
      <c r="W9" s="35">
        <f>VLOOKUP($B9,[16]Multipliers!$B$4:$T$68,$A$2,FALSE)</f>
        <v>4.6090097814860886</v>
      </c>
      <c r="X9" s="34">
        <f>VLOOKUP($C9,[17]Multipliers!$B$4:$T$68,$A$2,FALSE)</f>
        <v>34.916598488165931</v>
      </c>
      <c r="Y9" s="34">
        <f>VLOOKUP($C9,[18]Multipliers!$B$4:$T$68,$A$2,FALSE)</f>
        <v>21.825848038515996</v>
      </c>
      <c r="Z9" s="35">
        <f>VLOOKUP($B9,[19]Multipliers!$B$4:$T$68,$A$2,FALSE)</f>
        <v>53.887125270051818</v>
      </c>
      <c r="AA9" s="34">
        <f>VLOOKUP($C9,[20]Multipliers!$B$4:$T$68,$A$2,FALSE)</f>
        <v>14.493388923031569</v>
      </c>
      <c r="AB9" s="34">
        <f>VLOOKUP($C9,[21]Multipliers!$B$4:$T$68,$A$2,FALSE)</f>
        <v>11.420976154294884</v>
      </c>
      <c r="AC9" s="34">
        <f>VLOOKUP($C9,[22]Multipliers!$B$4:$T$68,$A$2,FALSE)</f>
        <v>11.99379513757674</v>
      </c>
      <c r="AD9" s="34">
        <f>VLOOKUP($C9,[23]Multipliers!$B$4:$T$68,$A$2,FALSE)</f>
        <v>5.1806705761414378</v>
      </c>
    </row>
    <row r="10" spans="1:31" x14ac:dyDescent="0.25">
      <c r="A10" t="s">
        <v>134</v>
      </c>
      <c r="B10" s="36" t="s">
        <v>69</v>
      </c>
      <c r="C10" s="8" t="s">
        <v>233</v>
      </c>
      <c r="D10" s="34">
        <f>VLOOKUP($C10,[2]Multipliers!$B$4:$T$68,$A$2,FALSE)</f>
        <v>2.5282245246018373</v>
      </c>
      <c r="E10" s="34">
        <f>VLOOKUP($C10,[3]Multipliers!$B$4:$T$68,$A$2,FALSE)</f>
        <v>2.6296438326290064</v>
      </c>
      <c r="F10" s="34" t="s">
        <v>293</v>
      </c>
      <c r="G10" s="34">
        <f>VLOOKUP($C10,[4]Multipliers!$B$4:$T$68,$A$2,FALSE)</f>
        <v>12.362485713688805</v>
      </c>
      <c r="H10" s="34">
        <f>VLOOKUP($C10,[5]Multipliers!$B$4:$T$68,$A$2,FALSE)</f>
        <v>2.6597868967838236</v>
      </c>
      <c r="I10" s="34" t="s">
        <v>293</v>
      </c>
      <c r="J10" s="35">
        <f>VLOOKUP($B10,[6]Multipliers!$B$4:$T$68,$A$2,FALSE)</f>
        <v>1.0825551663994388</v>
      </c>
      <c r="K10" s="34">
        <f>VLOOKUP($C10,[7]Multipliers!$B$4:$T$68,$A$2,FALSE)</f>
        <v>15.093720423959143</v>
      </c>
      <c r="L10" s="35">
        <f>VLOOKUP($B10,[8]Multipliers!$B$4:$T$68,$A$2,FALSE)</f>
        <v>3.975209155709404</v>
      </c>
      <c r="M10" s="34">
        <f>VLOOKUP($C10,[9]Multipliers!$B$4:$T$68,$A$2,FALSE)</f>
        <v>3.3537163231058154</v>
      </c>
      <c r="N10" s="34">
        <f>VLOOKUP($C10,[10]Multipliers!$B$4:$T$68,$A$2,FALSE)</f>
        <v>3.4741975443995652</v>
      </c>
      <c r="O10" s="34">
        <f>VLOOKUP($C10,[11]Multipliers!$B$4:$T$68,$A$2,FALSE)</f>
        <v>9.1800916763755058</v>
      </c>
      <c r="P10" s="34">
        <f>VLOOKUP($C10,[12]Multipliers!$B$4:$T$68,$A$2,FALSE)</f>
        <v>18.751326914349555</v>
      </c>
      <c r="Q10" s="34" t="s">
        <v>293</v>
      </c>
      <c r="R10" s="34">
        <f>VLOOKUP($C10,[13]Multipliers!$B$4:$T$68,$A$2,FALSE)</f>
        <v>10.049752880760549</v>
      </c>
      <c r="S10" s="34">
        <f>VLOOKUP($C10,[14]Multipliers!$B$4:$T$68,$A$2,FALSE)</f>
        <v>18.404286754842914</v>
      </c>
      <c r="T10" s="34">
        <f>VLOOKUP($C10,[15]Multipliers!$B$4:$T$68,$A$2,FALSE)</f>
        <v>19.246143986864247</v>
      </c>
      <c r="U10" s="34" t="s">
        <v>293</v>
      </c>
      <c r="V10" s="34" t="s">
        <v>293</v>
      </c>
      <c r="W10" s="35">
        <f>VLOOKUP($B10,[16]Multipliers!$B$4:$T$68,$A$2,FALSE)</f>
        <v>1.3295112742626132</v>
      </c>
      <c r="X10" s="34">
        <f>VLOOKUP($C10,[17]Multipliers!$B$4:$T$68,$A$2,FALSE)</f>
        <v>18.453898656097639</v>
      </c>
      <c r="Y10" s="34">
        <f>VLOOKUP($C10,[18]Multipliers!$B$4:$T$68,$A$2,FALSE)</f>
        <v>21.96116321949436</v>
      </c>
      <c r="Z10" s="35">
        <f>VLOOKUP($B10,[19]Multipliers!$B$4:$T$68,$A$2,FALSE)</f>
        <v>44.784378132969941</v>
      </c>
      <c r="AA10" s="34">
        <f>VLOOKUP($C10,[20]Multipliers!$B$4:$T$68,$A$2,FALSE)</f>
        <v>11.047129777666417</v>
      </c>
      <c r="AB10" s="34">
        <f>VLOOKUP($C10,[21]Multipliers!$B$4:$T$68,$A$2,FALSE)</f>
        <v>9.1251638823022017</v>
      </c>
      <c r="AC10" s="34">
        <f>VLOOKUP($C10,[22]Multipliers!$B$4:$T$68,$A$2,FALSE)</f>
        <v>4.857520633137387</v>
      </c>
      <c r="AD10" s="34">
        <f>VLOOKUP($C10,[23]Multipliers!$B$4:$T$68,$A$2,FALSE)</f>
        <v>1.4239638823375549</v>
      </c>
    </row>
    <row r="11" spans="1:31" x14ac:dyDescent="0.25">
      <c r="A11" t="s">
        <v>135</v>
      </c>
      <c r="B11" s="36" t="s">
        <v>70</v>
      </c>
      <c r="C11" s="8" t="s">
        <v>234</v>
      </c>
      <c r="D11" s="34">
        <f>VLOOKUP($C11,[2]Multipliers!$B$4:$T$68,$A$2,FALSE)</f>
        <v>8.5250260642037361</v>
      </c>
      <c r="E11" s="34">
        <f>VLOOKUP($C11,[3]Multipliers!$B$4:$T$68,$A$2,FALSE)</f>
        <v>5.5382941516432158</v>
      </c>
      <c r="F11" s="34" t="s">
        <v>293</v>
      </c>
      <c r="G11" s="34">
        <f>VLOOKUP($C11,[4]Multipliers!$B$4:$T$68,$A$2,FALSE)</f>
        <v>32.930146443729889</v>
      </c>
      <c r="H11" s="34">
        <f>VLOOKUP($C11,[5]Multipliers!$B$4:$T$68,$A$2,FALSE)</f>
        <v>22.683947064103986</v>
      </c>
      <c r="I11" s="34" t="s">
        <v>293</v>
      </c>
      <c r="J11" s="35">
        <f>VLOOKUP($B11,[6]Multipliers!$B$4:$T$68,$A$2,FALSE)</f>
        <v>4.6077623954370592</v>
      </c>
      <c r="K11" s="34">
        <f>VLOOKUP($C11,[7]Multipliers!$B$4:$T$68,$A$2,FALSE)</f>
        <v>17.779989477292542</v>
      </c>
      <c r="L11" s="35">
        <f>VLOOKUP($B11,[8]Multipliers!$B$4:$T$68,$A$2,FALSE)</f>
        <v>9.2460535323744288</v>
      </c>
      <c r="M11" s="34">
        <f>VLOOKUP($C11,[9]Multipliers!$B$4:$T$68,$A$2,FALSE)</f>
        <v>9.5830217306650525</v>
      </c>
      <c r="N11" s="34">
        <f>VLOOKUP($C11,[10]Multipliers!$B$4:$T$68,$A$2,FALSE)</f>
        <v>10.270597182370523</v>
      </c>
      <c r="O11" s="34">
        <f>VLOOKUP($C11,[11]Multipliers!$B$4:$T$68,$A$2,FALSE)</f>
        <v>19.320450158076621</v>
      </c>
      <c r="P11" s="34">
        <f>VLOOKUP($C11,[12]Multipliers!$B$4:$T$68,$A$2,FALSE)</f>
        <v>27.515240496181249</v>
      </c>
      <c r="Q11" s="34" t="s">
        <v>293</v>
      </c>
      <c r="R11" s="34">
        <f>VLOOKUP($C11,[13]Multipliers!$B$4:$T$68,$A$2,FALSE)</f>
        <v>12.419692058547302</v>
      </c>
      <c r="S11" s="34">
        <f>VLOOKUP($C11,[14]Multipliers!$B$4:$T$68,$A$2,FALSE)</f>
        <v>26.590155525476529</v>
      </c>
      <c r="T11" s="34">
        <f>VLOOKUP($C11,[15]Multipliers!$B$4:$T$68,$A$2,FALSE)</f>
        <v>23.248638853289428</v>
      </c>
      <c r="U11" s="34" t="s">
        <v>293</v>
      </c>
      <c r="V11" s="34" t="s">
        <v>293</v>
      </c>
      <c r="W11" s="35">
        <f>VLOOKUP($B11,[16]Multipliers!$B$4:$T$68,$A$2,FALSE)</f>
        <v>4.7894043879618859</v>
      </c>
      <c r="X11" s="34">
        <f>VLOOKUP($C11,[17]Multipliers!$B$4:$T$68,$A$2,FALSE)</f>
        <v>32.629351487659079</v>
      </c>
      <c r="Y11" s="34">
        <f>VLOOKUP($C11,[18]Multipliers!$B$4:$T$68,$A$2,FALSE)</f>
        <v>18.55770992609429</v>
      </c>
      <c r="Z11" s="35">
        <f>VLOOKUP($B11,[19]Multipliers!$B$4:$T$68,$A$2,FALSE)</f>
        <v>42.638461030614693</v>
      </c>
      <c r="AA11" s="34">
        <f>VLOOKUP($C11,[20]Multipliers!$B$4:$T$68,$A$2,FALSE)</f>
        <v>25.201455736391551</v>
      </c>
      <c r="AB11" s="34">
        <f>VLOOKUP($C11,[21]Multipliers!$B$4:$T$68,$A$2,FALSE)</f>
        <v>12.774779723214191</v>
      </c>
      <c r="AC11" s="34">
        <f>VLOOKUP($C11,[22]Multipliers!$B$4:$T$68,$A$2,FALSE)</f>
        <v>13.524603310823059</v>
      </c>
      <c r="AD11" s="34">
        <f>VLOOKUP($C11,[23]Multipliers!$B$4:$T$68,$A$2,FALSE)</f>
        <v>8.3028241460174517</v>
      </c>
    </row>
    <row r="12" spans="1:31" x14ac:dyDescent="0.25">
      <c r="A12" t="s">
        <v>136</v>
      </c>
      <c r="B12" s="36" t="s">
        <v>71</v>
      </c>
      <c r="C12" s="8" t="s">
        <v>235</v>
      </c>
      <c r="D12" s="34">
        <f>VLOOKUP($C12,[2]Multipliers!$B$4:$T$68,$A$2,FALSE)</f>
        <v>5.1210982236002138</v>
      </c>
      <c r="E12" s="34">
        <f>VLOOKUP($C12,[3]Multipliers!$B$4:$T$68,$A$2,FALSE)</f>
        <v>3.4841170317256664</v>
      </c>
      <c r="F12" s="34" t="s">
        <v>293</v>
      </c>
      <c r="G12" s="34">
        <f>VLOOKUP($C12,[4]Multipliers!$B$4:$T$68,$A$2,FALSE)</f>
        <v>18.363758957746619</v>
      </c>
      <c r="H12" s="34">
        <f>VLOOKUP($C12,[5]Multipliers!$B$4:$T$68,$A$2,FALSE)</f>
        <v>6.1149624796840882</v>
      </c>
      <c r="I12" s="34" t="s">
        <v>293</v>
      </c>
      <c r="J12" s="35">
        <f>VLOOKUP($B12,[6]Multipliers!$B$4:$T$68,$A$2,FALSE)</f>
        <v>3.7346073536521991</v>
      </c>
      <c r="K12" s="34">
        <f>VLOOKUP($C12,[7]Multipliers!$B$4:$T$68,$A$2,FALSE)</f>
        <v>7.7628276592602212</v>
      </c>
      <c r="L12" s="35">
        <f>VLOOKUP($B12,[8]Multipliers!$B$4:$T$68,$A$2,FALSE)</f>
        <v>6.5740721558689801</v>
      </c>
      <c r="M12" s="34">
        <f>VLOOKUP($C12,[9]Multipliers!$B$4:$T$68,$A$2,FALSE)</f>
        <v>5.845291875356291</v>
      </c>
      <c r="N12" s="34">
        <f>VLOOKUP($C12,[10]Multipliers!$B$4:$T$68,$A$2,FALSE)</f>
        <v>6.8253339587441406</v>
      </c>
      <c r="O12" s="34">
        <f>VLOOKUP($C12,[11]Multipliers!$B$4:$T$68,$A$2,FALSE)</f>
        <v>9.0919881735732666</v>
      </c>
      <c r="P12" s="34">
        <f>VLOOKUP($C12,[12]Multipliers!$B$4:$T$68,$A$2,FALSE)</f>
        <v>12.813324585248205</v>
      </c>
      <c r="Q12" s="34" t="s">
        <v>293</v>
      </c>
      <c r="R12" s="34">
        <f>VLOOKUP($C12,[13]Multipliers!$B$4:$T$68,$A$2,FALSE)</f>
        <v>8.2892831528350754</v>
      </c>
      <c r="S12" s="34">
        <f>VLOOKUP($C12,[14]Multipliers!$B$4:$T$68,$A$2,FALSE)</f>
        <v>6.7391932782103163</v>
      </c>
      <c r="T12" s="34">
        <f>VLOOKUP($C12,[15]Multipliers!$B$4:$T$68,$A$2,FALSE)</f>
        <v>9.4289095587230296</v>
      </c>
      <c r="U12" s="34" t="s">
        <v>293</v>
      </c>
      <c r="V12" s="34" t="s">
        <v>293</v>
      </c>
      <c r="W12" s="35">
        <f>VLOOKUP($B12,[16]Multipliers!$B$4:$T$68,$A$2,FALSE)</f>
        <v>3.660989988695218</v>
      </c>
      <c r="X12" s="34">
        <f>VLOOKUP($C12,[17]Multipliers!$B$4:$T$68,$A$2,FALSE)</f>
        <v>13.566394494885587</v>
      </c>
      <c r="Y12" s="34">
        <f>VLOOKUP($C12,[18]Multipliers!$B$4:$T$68,$A$2,FALSE)</f>
        <v>9.7796342716195621</v>
      </c>
      <c r="Z12" s="35">
        <f>VLOOKUP($B12,[19]Multipliers!$B$4:$T$68,$A$2,FALSE)</f>
        <v>14.332684107260059</v>
      </c>
      <c r="AA12" s="34">
        <f>VLOOKUP($C12,[20]Multipliers!$B$4:$T$68,$A$2,FALSE)</f>
        <v>11.379336223880005</v>
      </c>
      <c r="AB12" s="34">
        <f>VLOOKUP($C12,[21]Multipliers!$B$4:$T$68,$A$2,FALSE)</f>
        <v>8.4441373273978098</v>
      </c>
      <c r="AC12" s="34">
        <f>VLOOKUP($C12,[22]Multipliers!$B$4:$T$68,$A$2,FALSE)</f>
        <v>9.2765247800861221</v>
      </c>
      <c r="AD12" s="34">
        <f>VLOOKUP($C12,[23]Multipliers!$B$4:$T$68,$A$2,FALSE)</f>
        <v>6.1061194962700416</v>
      </c>
    </row>
    <row r="13" spans="1:31" x14ac:dyDescent="0.25">
      <c r="A13" t="s">
        <v>137</v>
      </c>
      <c r="B13" s="36" t="s">
        <v>72</v>
      </c>
      <c r="C13" s="8" t="s">
        <v>236</v>
      </c>
      <c r="D13" s="34">
        <f>VLOOKUP($C13,[2]Multipliers!$B$4:$T$68,$A$2,FALSE)</f>
        <v>8.7394497266666402</v>
      </c>
      <c r="E13" s="34">
        <f>VLOOKUP($C13,[3]Multipliers!$B$4:$T$68,$A$2,FALSE)</f>
        <v>8.3409663572741657</v>
      </c>
      <c r="F13" s="34" t="s">
        <v>293</v>
      </c>
      <c r="G13" s="34">
        <f>VLOOKUP($C13,[4]Multipliers!$B$4:$T$68,$A$2,FALSE)</f>
        <v>34.568490398138316</v>
      </c>
      <c r="H13" s="34">
        <f>VLOOKUP($C13,[5]Multipliers!$B$4:$T$68,$A$2,FALSE)</f>
        <v>22.073619329200032</v>
      </c>
      <c r="I13" s="34" t="s">
        <v>293</v>
      </c>
      <c r="J13" s="35">
        <f>VLOOKUP($B13,[6]Multipliers!$B$4:$T$68,$A$2,FALSE)</f>
        <v>6.5114947663495961</v>
      </c>
      <c r="K13" s="34">
        <f>VLOOKUP($C13,[7]Multipliers!$B$4:$T$68,$A$2,FALSE)</f>
        <v>22.558752480812924</v>
      </c>
      <c r="L13" s="35">
        <f>VLOOKUP($B13,[8]Multipliers!$B$4:$T$68,$A$2,FALSE)</f>
        <v>11.068168076111592</v>
      </c>
      <c r="M13" s="34">
        <f>VLOOKUP($C13,[9]Multipliers!$B$4:$T$68,$A$2,FALSE)</f>
        <v>12.438912394286238</v>
      </c>
      <c r="N13" s="34">
        <f>VLOOKUP($C13,[10]Multipliers!$B$4:$T$68,$A$2,FALSE)</f>
        <v>14.232513917227186</v>
      </c>
      <c r="O13" s="34">
        <f>VLOOKUP($C13,[11]Multipliers!$B$4:$T$68,$A$2,FALSE)</f>
        <v>21.962632549150189</v>
      </c>
      <c r="P13" s="34">
        <f>VLOOKUP($C13,[12]Multipliers!$B$4:$T$68,$A$2,FALSE)</f>
        <v>33.924232905744852</v>
      </c>
      <c r="Q13" s="34" t="s">
        <v>293</v>
      </c>
      <c r="R13" s="34">
        <f>VLOOKUP($C13,[13]Multipliers!$B$4:$T$68,$A$2,FALSE)</f>
        <v>14.617018785136688</v>
      </c>
      <c r="S13" s="34">
        <f>VLOOKUP($C13,[14]Multipliers!$B$4:$T$68,$A$2,FALSE)</f>
        <v>18.892954989344798</v>
      </c>
      <c r="T13" s="34">
        <f>VLOOKUP($C13,[15]Multipliers!$B$4:$T$68,$A$2,FALSE)</f>
        <v>22.585137017158477</v>
      </c>
      <c r="U13" s="34" t="s">
        <v>293</v>
      </c>
      <c r="V13" s="34" t="s">
        <v>293</v>
      </c>
      <c r="W13" s="35">
        <f>VLOOKUP($B13,[16]Multipliers!$B$4:$T$68,$A$2,FALSE)</f>
        <v>9.9068349667090772</v>
      </c>
      <c r="X13" s="34">
        <f>VLOOKUP($C13,[17]Multipliers!$B$4:$T$68,$A$2,FALSE)</f>
        <v>34.637054882802325</v>
      </c>
      <c r="Y13" s="34">
        <f>VLOOKUP($C13,[18]Multipliers!$B$4:$T$68,$A$2,FALSE)</f>
        <v>23.752610186812557</v>
      </c>
      <c r="Z13" s="35">
        <f>VLOOKUP($B13,[19]Multipliers!$B$4:$T$68,$A$2,FALSE)</f>
        <v>20.923225538916586</v>
      </c>
      <c r="AA13" s="34">
        <f>VLOOKUP($C13,[20]Multipliers!$B$4:$T$68,$A$2,FALSE)</f>
        <v>26.755261900634387</v>
      </c>
      <c r="AB13" s="34">
        <f>VLOOKUP($C13,[21]Multipliers!$B$4:$T$68,$A$2,FALSE)</f>
        <v>24.747975892052217</v>
      </c>
      <c r="AC13" s="34">
        <f>VLOOKUP($C13,[22]Multipliers!$B$4:$T$68,$A$2,FALSE)</f>
        <v>19.071899417152014</v>
      </c>
      <c r="AD13" s="34">
        <f>VLOOKUP($C13,[23]Multipliers!$B$4:$T$68,$A$2,FALSE)</f>
        <v>10.04809522098309</v>
      </c>
    </row>
    <row r="14" spans="1:31" x14ac:dyDescent="0.25">
      <c r="A14" t="s">
        <v>138</v>
      </c>
      <c r="B14" s="36" t="s">
        <v>73</v>
      </c>
      <c r="C14" s="8" t="s">
        <v>237</v>
      </c>
      <c r="D14" s="34">
        <f>VLOOKUP($C14,[2]Multipliers!$B$4:$T$68,$A$2,FALSE)</f>
        <v>1.2888781900715263</v>
      </c>
      <c r="E14" s="34">
        <f>VLOOKUP($C14,[3]Multipliers!$B$4:$T$68,$A$2,FALSE)</f>
        <v>0.88211299070575067</v>
      </c>
      <c r="F14" s="34" t="s">
        <v>293</v>
      </c>
      <c r="G14" s="34">
        <f>VLOOKUP($C14,[4]Multipliers!$B$4:$T$68,$A$2,FALSE)</f>
        <v>47.039200166970907</v>
      </c>
      <c r="H14" s="34">
        <f>VLOOKUP($C14,[5]Multipliers!$B$4:$T$68,$A$2,FALSE)</f>
        <v>2.3724698858407181E-2</v>
      </c>
      <c r="I14" s="34" t="s">
        <v>293</v>
      </c>
      <c r="J14" s="35">
        <f>VLOOKUP($B14,[6]Multipliers!$B$4:$T$68,$A$2,FALSE)</f>
        <v>0.57343328801067339</v>
      </c>
      <c r="K14" s="34">
        <f>VLOOKUP($C14,[7]Multipliers!$B$4:$T$68,$A$2,FALSE)</f>
        <v>3.1616173010569981</v>
      </c>
      <c r="L14" s="35">
        <f>VLOOKUP($B14,[8]Multipliers!$B$4:$T$68,$A$2,FALSE)</f>
        <v>2.2841930101466423</v>
      </c>
      <c r="M14" s="34">
        <f>VLOOKUP($C14,[9]Multipliers!$B$4:$T$68,$A$2,FALSE)</f>
        <v>2.0743895551362659</v>
      </c>
      <c r="N14" s="34">
        <f>VLOOKUP($C14,[10]Multipliers!$B$4:$T$68,$A$2,FALSE)</f>
        <v>2.3056529898160836</v>
      </c>
      <c r="O14" s="34">
        <f>VLOOKUP($C14,[11]Multipliers!$B$4:$T$68,$A$2,FALSE)</f>
        <v>3.9546946542100767</v>
      </c>
      <c r="P14" s="34">
        <f>VLOOKUP($C14,[12]Multipliers!$B$4:$T$68,$A$2,FALSE)</f>
        <v>4.2356097851476644</v>
      </c>
      <c r="Q14" s="34" t="s">
        <v>293</v>
      </c>
      <c r="R14" s="34">
        <f>VLOOKUP($C14,[13]Multipliers!$B$4:$T$68,$A$2,FALSE)</f>
        <v>4.235585025999673</v>
      </c>
      <c r="S14" s="34">
        <f>VLOOKUP($C14,[14]Multipliers!$B$4:$T$68,$A$2,FALSE)</f>
        <v>8.7781259651331517E-2</v>
      </c>
      <c r="T14" s="34">
        <f>VLOOKUP($C14,[15]Multipliers!$B$4:$T$68,$A$2,FALSE)</f>
        <v>0</v>
      </c>
      <c r="U14" s="34" t="s">
        <v>293</v>
      </c>
      <c r="V14" s="34" t="s">
        <v>293</v>
      </c>
      <c r="W14" s="35">
        <f>VLOOKUP($B14,[16]Multipliers!$B$4:$T$68,$A$2,FALSE)</f>
        <v>0.99612839232212924</v>
      </c>
      <c r="X14" s="34">
        <f>VLOOKUP($C14,[17]Multipliers!$B$4:$T$68,$A$2,FALSE)</f>
        <v>10.301791173252095</v>
      </c>
      <c r="Y14" s="34">
        <f>VLOOKUP($C14,[18]Multipliers!$B$4:$T$68,$A$2,FALSE)</f>
        <v>2.8936592130997871</v>
      </c>
      <c r="Z14" s="35">
        <f>VLOOKUP($B14,[19]Multipliers!$B$4:$T$68,$A$2,FALSE)</f>
        <v>13.569364933022232</v>
      </c>
      <c r="AA14" s="34">
        <f>VLOOKUP($C14,[20]Multipliers!$B$4:$T$68,$A$2,FALSE)</f>
        <v>3.7987873129105383</v>
      </c>
      <c r="AB14" s="34">
        <f>VLOOKUP($C14,[21]Multipliers!$B$4:$T$68,$A$2,FALSE)</f>
        <v>3.3919195546108587E-3</v>
      </c>
      <c r="AC14" s="34">
        <f>VLOOKUP($C14,[22]Multipliers!$B$4:$T$68,$A$2,FALSE)</f>
        <v>2.3676889060657378</v>
      </c>
      <c r="AD14" s="34">
        <f>VLOOKUP($C14,[23]Multipliers!$B$4:$T$68,$A$2,FALSE)</f>
        <v>1.9066601157908978</v>
      </c>
    </row>
    <row r="15" spans="1:31" x14ac:dyDescent="0.25">
      <c r="A15" t="s">
        <v>139</v>
      </c>
      <c r="B15" s="36" t="s">
        <v>74</v>
      </c>
      <c r="C15" s="8" t="s">
        <v>238</v>
      </c>
      <c r="D15" s="34">
        <f>VLOOKUP($C15,[2]Multipliers!$B$4:$T$68,$A$2,FALSE)</f>
        <v>2.062688803984726</v>
      </c>
      <c r="E15" s="34">
        <f>VLOOKUP($C15,[3]Multipliers!$B$4:$T$68,$A$2,FALSE)</f>
        <v>1.9474296717526511</v>
      </c>
      <c r="F15" s="34" t="s">
        <v>293</v>
      </c>
      <c r="G15" s="34">
        <f>VLOOKUP($C15,[4]Multipliers!$B$4:$T$68,$A$2,FALSE)</f>
        <v>6.7837772593915835</v>
      </c>
      <c r="H15" s="34">
        <f>VLOOKUP($C15,[5]Multipliers!$B$4:$T$68,$A$2,FALSE)</f>
        <v>2.5327423386465626</v>
      </c>
      <c r="I15" s="34" t="s">
        <v>293</v>
      </c>
      <c r="J15" s="35">
        <f>VLOOKUP($B15,[6]Multipliers!$B$4:$T$68,$A$2,FALSE)</f>
        <v>2.0934076109702091</v>
      </c>
      <c r="K15" s="34">
        <f>VLOOKUP($C15,[7]Multipliers!$B$4:$T$68,$A$2,FALSE)</f>
        <v>3.4456383516689395</v>
      </c>
      <c r="L15" s="35">
        <f>VLOOKUP($B15,[8]Multipliers!$B$4:$T$68,$A$2,FALSE)</f>
        <v>3.2151446385022728</v>
      </c>
      <c r="M15" s="34">
        <f>VLOOKUP($C15,[9]Multipliers!$B$4:$T$68,$A$2,FALSE)</f>
        <v>3.5366319364896435</v>
      </c>
      <c r="N15" s="34">
        <f>VLOOKUP($C15,[10]Multipliers!$B$4:$T$68,$A$2,FALSE)</f>
        <v>4.6245889644590736</v>
      </c>
      <c r="O15" s="34">
        <f>VLOOKUP($C15,[11]Multipliers!$B$4:$T$68,$A$2,FALSE)</f>
        <v>4.4168196261580928</v>
      </c>
      <c r="P15" s="34">
        <f>VLOOKUP($C15,[12]Multipliers!$B$4:$T$68,$A$2,FALSE)</f>
        <v>6.3234978496942906</v>
      </c>
      <c r="Q15" s="34" t="s">
        <v>293</v>
      </c>
      <c r="R15" s="34">
        <f>VLOOKUP($C15,[13]Multipliers!$B$4:$T$68,$A$2,FALSE)</f>
        <v>5.1627035035193796</v>
      </c>
      <c r="S15" s="34">
        <f>VLOOKUP($C15,[14]Multipliers!$B$4:$T$68,$A$2,FALSE)</f>
        <v>6.1882699209421608</v>
      </c>
      <c r="T15" s="34">
        <f>VLOOKUP($C15,[15]Multipliers!$B$4:$T$68,$A$2,FALSE)</f>
        <v>7.3185523639368748</v>
      </c>
      <c r="U15" s="34" t="s">
        <v>293</v>
      </c>
      <c r="V15" s="34" t="s">
        <v>293</v>
      </c>
      <c r="W15" s="35">
        <f>VLOOKUP($B15,[16]Multipliers!$B$4:$T$68,$A$2,FALSE)</f>
        <v>2.3105122518200036</v>
      </c>
      <c r="X15" s="34">
        <f>VLOOKUP($C15,[17]Multipliers!$B$4:$T$68,$A$2,FALSE)</f>
        <v>8.2110977974261239</v>
      </c>
      <c r="Y15" s="34">
        <f>VLOOKUP($C15,[18]Multipliers!$B$4:$T$68,$A$2,FALSE)</f>
        <v>5.0318507457571249</v>
      </c>
      <c r="Z15" s="35">
        <f>VLOOKUP($B15,[19]Multipliers!$B$4:$T$68,$A$2,FALSE)</f>
        <v>8.2908549582383237</v>
      </c>
      <c r="AA15" s="34">
        <f>VLOOKUP($C15,[20]Multipliers!$B$4:$T$68,$A$2,FALSE)</f>
        <v>5.0662667092863973</v>
      </c>
      <c r="AB15" s="34">
        <f>VLOOKUP($C15,[21]Multipliers!$B$4:$T$68,$A$2,FALSE)</f>
        <v>3.4646388381542694</v>
      </c>
      <c r="AC15" s="34">
        <f>VLOOKUP($C15,[22]Multipliers!$B$4:$T$68,$A$2,FALSE)</f>
        <v>6.860506542143173</v>
      </c>
      <c r="AD15" s="34">
        <f>VLOOKUP($C15,[23]Multipliers!$B$4:$T$68,$A$2,FALSE)</f>
        <v>2.4953209009422803</v>
      </c>
    </row>
    <row r="16" spans="1:31" x14ac:dyDescent="0.25">
      <c r="A16" t="s">
        <v>140</v>
      </c>
      <c r="B16" s="36" t="s">
        <v>75</v>
      </c>
      <c r="C16" s="8" t="s">
        <v>239</v>
      </c>
      <c r="D16" s="34">
        <f>VLOOKUP($C16,[2]Multipliers!$B$4:$T$68,$A$2,FALSE)</f>
        <v>2.3053276375239342</v>
      </c>
      <c r="E16" s="34">
        <f>VLOOKUP($C16,[3]Multipliers!$B$4:$T$68,$A$2,FALSE)</f>
        <v>3.3937430551181658</v>
      </c>
      <c r="F16" s="34" t="s">
        <v>293</v>
      </c>
      <c r="G16" s="34">
        <f>VLOOKUP($C16,[4]Multipliers!$B$4:$T$68,$A$2,FALSE)</f>
        <v>6.5893757856376398</v>
      </c>
      <c r="H16" s="34">
        <f>VLOOKUP($C16,[5]Multipliers!$B$4:$T$68,$A$2,FALSE)</f>
        <v>5.1171282733500867</v>
      </c>
      <c r="I16" s="34" t="s">
        <v>293</v>
      </c>
      <c r="J16" s="35">
        <f>VLOOKUP($B16,[6]Multipliers!$B$4:$T$68,$A$2,FALSE)</f>
        <v>3.1858049241567956</v>
      </c>
      <c r="K16" s="34">
        <f>VLOOKUP($C16,[7]Multipliers!$B$4:$T$68,$A$2,FALSE)</f>
        <v>1.3685615303201917</v>
      </c>
      <c r="L16" s="35">
        <f>VLOOKUP($B16,[8]Multipliers!$B$4:$T$68,$A$2,FALSE)</f>
        <v>2.1051163242523421</v>
      </c>
      <c r="M16" s="34">
        <f>VLOOKUP($C16,[9]Multipliers!$B$4:$T$68,$A$2,FALSE)</f>
        <v>2.7897896233705661</v>
      </c>
      <c r="N16" s="34">
        <f>VLOOKUP($C16,[10]Multipliers!$B$4:$T$68,$A$2,FALSE)</f>
        <v>2.9066272415384686</v>
      </c>
      <c r="O16" s="34">
        <f>VLOOKUP($C16,[11]Multipliers!$B$4:$T$68,$A$2,FALSE)</f>
        <v>5.1017809269343184</v>
      </c>
      <c r="P16" s="34">
        <f>VLOOKUP($C16,[12]Multipliers!$B$4:$T$68,$A$2,FALSE)</f>
        <v>7.8439854150059052</v>
      </c>
      <c r="Q16" s="34" t="s">
        <v>293</v>
      </c>
      <c r="R16" s="34">
        <f>VLOOKUP($C16,[13]Multipliers!$B$4:$T$68,$A$2,FALSE)</f>
        <v>4.6578993210883812</v>
      </c>
      <c r="S16" s="34">
        <f>VLOOKUP($C16,[14]Multipliers!$B$4:$T$68,$A$2,FALSE)</f>
        <v>5.3598311408217718</v>
      </c>
      <c r="T16" s="34">
        <f>VLOOKUP($C16,[15]Multipliers!$B$4:$T$68,$A$2,FALSE)</f>
        <v>0.39502686666220355</v>
      </c>
      <c r="U16" s="34" t="s">
        <v>293</v>
      </c>
      <c r="V16" s="34" t="s">
        <v>293</v>
      </c>
      <c r="W16" s="35">
        <f>VLOOKUP($B16,[16]Multipliers!$B$4:$T$68,$A$2,FALSE)</f>
        <v>2.0163505762671496</v>
      </c>
      <c r="X16" s="34">
        <f>VLOOKUP($C16,[17]Multipliers!$B$4:$T$68,$A$2,FALSE)</f>
        <v>8.7149165466746314</v>
      </c>
      <c r="Y16" s="34">
        <f>VLOOKUP($C16,[18]Multipliers!$B$4:$T$68,$A$2,FALSE)</f>
        <v>3.8526731167376229</v>
      </c>
      <c r="Z16" s="35">
        <f>VLOOKUP($B16,[19]Multipliers!$B$4:$T$68,$A$2,FALSE)</f>
        <v>5.2032510344283107</v>
      </c>
      <c r="AA16" s="34">
        <f>VLOOKUP($C16,[20]Multipliers!$B$4:$T$68,$A$2,FALSE)</f>
        <v>2.177893582045106</v>
      </c>
      <c r="AB16" s="34">
        <f>VLOOKUP($C16,[21]Multipliers!$B$4:$T$68,$A$2,FALSE)</f>
        <v>7.138861137590883</v>
      </c>
      <c r="AC16" s="34">
        <f>VLOOKUP($C16,[22]Multipliers!$B$4:$T$68,$A$2,FALSE)</f>
        <v>3.6770481457716406</v>
      </c>
      <c r="AD16" s="34">
        <f>VLOOKUP($C16,[23]Multipliers!$B$4:$T$68,$A$2,FALSE)</f>
        <v>2.3614550436026684</v>
      </c>
    </row>
    <row r="17" spans="1:30" x14ac:dyDescent="0.25">
      <c r="A17" t="s">
        <v>141</v>
      </c>
      <c r="B17" s="36" t="s">
        <v>76</v>
      </c>
      <c r="C17" s="8" t="s">
        <v>240</v>
      </c>
      <c r="D17" s="34">
        <f>VLOOKUP($C17,[2]Multipliers!$B$4:$T$68,$A$2,FALSE)</f>
        <v>4.1690439097115339</v>
      </c>
      <c r="E17" s="34">
        <f>VLOOKUP($C17,[3]Multipliers!$B$4:$T$68,$A$2,FALSE)</f>
        <v>3.0387724791851416</v>
      </c>
      <c r="F17" s="34" t="s">
        <v>293</v>
      </c>
      <c r="G17" s="34">
        <f>VLOOKUP($C17,[4]Multipliers!$B$4:$T$68,$A$2,FALSE)</f>
        <v>11.573975705347936</v>
      </c>
      <c r="H17" s="34">
        <f>VLOOKUP($C17,[5]Multipliers!$B$4:$T$68,$A$2,FALSE)</f>
        <v>5.8670975933854326</v>
      </c>
      <c r="I17" s="34" t="s">
        <v>293</v>
      </c>
      <c r="J17" s="35">
        <f>VLOOKUP($B17,[6]Multipliers!$B$4:$T$68,$A$2,FALSE)</f>
        <v>3.5783446543036423</v>
      </c>
      <c r="K17" s="34">
        <f>VLOOKUP($C17,[7]Multipliers!$B$4:$T$68,$A$2,FALSE)</f>
        <v>6.9649628261153316</v>
      </c>
      <c r="L17" s="35">
        <f>VLOOKUP($B17,[8]Multipliers!$B$4:$T$68,$A$2,FALSE)</f>
        <v>5.5049054198351604</v>
      </c>
      <c r="M17" s="34">
        <f>VLOOKUP($C17,[9]Multipliers!$B$4:$T$68,$A$2,FALSE)</f>
        <v>6.0145535356607098</v>
      </c>
      <c r="N17" s="34">
        <f>VLOOKUP($C17,[10]Multipliers!$B$4:$T$68,$A$2,FALSE)</f>
        <v>7.6052903042698299</v>
      </c>
      <c r="O17" s="34">
        <f>VLOOKUP($C17,[11]Multipliers!$B$4:$T$68,$A$2,FALSE)</f>
        <v>9.8406547862872049</v>
      </c>
      <c r="P17" s="34">
        <f>VLOOKUP($C17,[12]Multipliers!$B$4:$T$68,$A$2,FALSE)</f>
        <v>11.324379605823683</v>
      </c>
      <c r="Q17" s="34" t="s">
        <v>293</v>
      </c>
      <c r="R17" s="34">
        <f>VLOOKUP($C17,[13]Multipliers!$B$4:$T$68,$A$2,FALSE)</f>
        <v>8.88513101459775</v>
      </c>
      <c r="S17" s="34">
        <f>VLOOKUP($C17,[14]Multipliers!$B$4:$T$68,$A$2,FALSE)</f>
        <v>6.5146751386523363</v>
      </c>
      <c r="T17" s="34">
        <f>VLOOKUP($C17,[15]Multipliers!$B$4:$T$68,$A$2,FALSE)</f>
        <v>7.7797102250114545</v>
      </c>
      <c r="U17" s="34" t="s">
        <v>293</v>
      </c>
      <c r="V17" s="34" t="s">
        <v>293</v>
      </c>
      <c r="W17" s="35">
        <f>VLOOKUP($B17,[16]Multipliers!$B$4:$T$68,$A$2,FALSE)</f>
        <v>3.22766796429906</v>
      </c>
      <c r="X17" s="34">
        <f>VLOOKUP($C17,[17]Multipliers!$B$4:$T$68,$A$2,FALSE)</f>
        <v>15.047003787245028</v>
      </c>
      <c r="Y17" s="34">
        <f>VLOOKUP($C17,[18]Multipliers!$B$4:$T$68,$A$2,FALSE)</f>
        <v>9.7584614359543345</v>
      </c>
      <c r="Z17" s="35">
        <f>VLOOKUP($B17,[19]Multipliers!$B$4:$T$68,$A$2,FALSE)</f>
        <v>16.80892499122119</v>
      </c>
      <c r="AA17" s="34">
        <f>VLOOKUP($C17,[20]Multipliers!$B$4:$T$68,$A$2,FALSE)</f>
        <v>10.403118691412166</v>
      </c>
      <c r="AB17" s="34">
        <f>VLOOKUP($C17,[21]Multipliers!$B$4:$T$68,$A$2,FALSE)</f>
        <v>10.994881279129865</v>
      </c>
      <c r="AC17" s="34">
        <f>VLOOKUP($C17,[22]Multipliers!$B$4:$T$68,$A$2,FALSE)</f>
        <v>8.1757513775707054</v>
      </c>
      <c r="AD17" s="34">
        <f>VLOOKUP($C17,[23]Multipliers!$B$4:$T$68,$A$2,FALSE)</f>
        <v>3.9267546414331811</v>
      </c>
    </row>
    <row r="18" spans="1:30" x14ac:dyDescent="0.25">
      <c r="A18" t="s">
        <v>142</v>
      </c>
      <c r="B18" s="36" t="s">
        <v>77</v>
      </c>
      <c r="C18" s="8" t="s">
        <v>241</v>
      </c>
      <c r="D18" s="34">
        <f>VLOOKUP($C18,[2]Multipliers!$B$4:$T$68,$A$2,FALSE)</f>
        <v>6.2992918893031487</v>
      </c>
      <c r="E18" s="34">
        <f>VLOOKUP($C18,[3]Multipliers!$B$4:$T$68,$A$2,FALSE)</f>
        <v>5.2078718511633815</v>
      </c>
      <c r="F18" s="34" t="s">
        <v>293</v>
      </c>
      <c r="G18" s="34">
        <f>VLOOKUP($C18,[4]Multipliers!$B$4:$T$68,$A$2,FALSE)</f>
        <v>19.599743345927745</v>
      </c>
      <c r="H18" s="34">
        <f>VLOOKUP($C18,[5]Multipliers!$B$4:$T$68,$A$2,FALSE)</f>
        <v>10.65262021518336</v>
      </c>
      <c r="I18" s="34" t="s">
        <v>293</v>
      </c>
      <c r="J18" s="35">
        <f>VLOOKUP($B18,[6]Multipliers!$B$4:$T$68,$A$2,FALSE)</f>
        <v>5.3756838201301615</v>
      </c>
      <c r="K18" s="34">
        <f>VLOOKUP($C18,[7]Multipliers!$B$4:$T$68,$A$2,FALSE)</f>
        <v>13.1259942993306</v>
      </c>
      <c r="L18" s="35">
        <f>VLOOKUP($B18,[8]Multipliers!$B$4:$T$68,$A$2,FALSE)</f>
        <v>7.9283051529886368</v>
      </c>
      <c r="M18" s="34">
        <f>VLOOKUP($C18,[9]Multipliers!$B$4:$T$68,$A$2,FALSE)</f>
        <v>7.5812062957602002</v>
      </c>
      <c r="N18" s="34">
        <f>VLOOKUP($C18,[10]Multipliers!$B$4:$T$68,$A$2,FALSE)</f>
        <v>9.244712770177113</v>
      </c>
      <c r="O18" s="34">
        <f>VLOOKUP($C18,[11]Multipliers!$B$4:$T$68,$A$2,FALSE)</f>
        <v>13.396584027646684</v>
      </c>
      <c r="P18" s="34">
        <f>VLOOKUP($C18,[12]Multipliers!$B$4:$T$68,$A$2,FALSE)</f>
        <v>14.546887746159607</v>
      </c>
      <c r="Q18" s="34" t="s">
        <v>293</v>
      </c>
      <c r="R18" s="34">
        <f>VLOOKUP($C18,[13]Multipliers!$B$4:$T$68,$A$2,FALSE)</f>
        <v>10.758631747428627</v>
      </c>
      <c r="S18" s="34">
        <f>VLOOKUP($C18,[14]Multipliers!$B$4:$T$68,$A$2,FALSE)</f>
        <v>14.542148764700773</v>
      </c>
      <c r="T18" s="34">
        <f>VLOOKUP($C18,[15]Multipliers!$B$4:$T$68,$A$2,FALSE)</f>
        <v>14.335151423151784</v>
      </c>
      <c r="U18" s="34" t="s">
        <v>293</v>
      </c>
      <c r="V18" s="34" t="s">
        <v>293</v>
      </c>
      <c r="W18" s="35">
        <f>VLOOKUP($B18,[16]Multipliers!$B$4:$T$68,$A$2,FALSE)</f>
        <v>4.9978122746332669</v>
      </c>
      <c r="X18" s="34">
        <f>VLOOKUP($C18,[17]Multipliers!$B$4:$T$68,$A$2,FALSE)</f>
        <v>22.698959114437159</v>
      </c>
      <c r="Y18" s="34">
        <f>VLOOKUP($C18,[18]Multipliers!$B$4:$T$68,$A$2,FALSE)</f>
        <v>16.796246146689406</v>
      </c>
      <c r="Z18" s="35">
        <f>VLOOKUP($B18,[19]Multipliers!$B$4:$T$68,$A$2,FALSE)</f>
        <v>24.259628135193918</v>
      </c>
      <c r="AA18" s="34">
        <f>VLOOKUP($C18,[20]Multipliers!$B$4:$T$68,$A$2,FALSE)</f>
        <v>13.702166001039252</v>
      </c>
      <c r="AB18" s="34">
        <f>VLOOKUP($C18,[21]Multipliers!$B$4:$T$68,$A$2,FALSE)</f>
        <v>12.783804363911759</v>
      </c>
      <c r="AC18" s="34">
        <f>VLOOKUP($C18,[22]Multipliers!$B$4:$T$68,$A$2,FALSE)</f>
        <v>10.976863689269184</v>
      </c>
      <c r="AD18" s="34">
        <f>VLOOKUP($C18,[23]Multipliers!$B$4:$T$68,$A$2,FALSE)</f>
        <v>5.2650522756064548</v>
      </c>
    </row>
    <row r="19" spans="1:30" x14ac:dyDescent="0.25">
      <c r="A19" t="s">
        <v>143</v>
      </c>
      <c r="B19" s="36" t="s">
        <v>78</v>
      </c>
      <c r="C19" s="8" t="s">
        <v>242</v>
      </c>
      <c r="D19" s="34">
        <f>VLOOKUP($C19,[2]Multipliers!$B$4:$T$68,$A$2,FALSE)</f>
        <v>3.5306202607754562</v>
      </c>
      <c r="E19" s="34">
        <f>VLOOKUP($C19,[3]Multipliers!$B$4:$T$68,$A$2,FALSE)</f>
        <v>2.839942533697482</v>
      </c>
      <c r="F19" s="34" t="s">
        <v>293</v>
      </c>
      <c r="G19" s="34">
        <f>VLOOKUP($C19,[4]Multipliers!$B$4:$T$68,$A$2,FALSE)</f>
        <v>4.0542819609090692</v>
      </c>
      <c r="H19" s="34">
        <f>VLOOKUP($C19,[5]Multipliers!$B$4:$T$68,$A$2,FALSE)</f>
        <v>2.9829509468920588</v>
      </c>
      <c r="I19" s="34" t="s">
        <v>293</v>
      </c>
      <c r="J19" s="35">
        <f>VLOOKUP($B19,[6]Multipliers!$B$4:$T$68,$A$2,FALSE)</f>
        <v>3.1225138331726461</v>
      </c>
      <c r="K19" s="34">
        <f>VLOOKUP($C19,[7]Multipliers!$B$4:$T$68,$A$2,FALSE)</f>
        <v>1.2873409847257309</v>
      </c>
      <c r="L19" s="35">
        <f>VLOOKUP($B19,[8]Multipliers!$B$4:$T$68,$A$2,FALSE)</f>
        <v>4.8929924717413913</v>
      </c>
      <c r="M19" s="34">
        <f>VLOOKUP($C19,[9]Multipliers!$B$4:$T$68,$A$2,FALSE)</f>
        <v>5.0194910574477483</v>
      </c>
      <c r="N19" s="34">
        <f>VLOOKUP($C19,[10]Multipliers!$B$4:$T$68,$A$2,FALSE)</f>
        <v>4.8372259407574631</v>
      </c>
      <c r="O19" s="34">
        <f>VLOOKUP($C19,[11]Multipliers!$B$4:$T$68,$A$2,FALSE)</f>
        <v>7.4578676144582809</v>
      </c>
      <c r="P19" s="34">
        <f>VLOOKUP($C19,[12]Multipliers!$B$4:$T$68,$A$2,FALSE)</f>
        <v>5.7786614332375228</v>
      </c>
      <c r="Q19" s="34" t="s">
        <v>293</v>
      </c>
      <c r="R19" s="34">
        <f>VLOOKUP($C19,[13]Multipliers!$B$4:$T$68,$A$2,FALSE)</f>
        <v>6.5500392001861751</v>
      </c>
      <c r="S19" s="34">
        <f>VLOOKUP($C19,[14]Multipliers!$B$4:$T$68,$A$2,FALSE)</f>
        <v>6.0798649540932734</v>
      </c>
      <c r="T19" s="34">
        <f>VLOOKUP($C19,[15]Multipliers!$B$4:$T$68,$A$2,FALSE)</f>
        <v>2.1472884026507635</v>
      </c>
      <c r="U19" s="34" t="s">
        <v>293</v>
      </c>
      <c r="V19" s="34" t="s">
        <v>293</v>
      </c>
      <c r="W19" s="35">
        <f>VLOOKUP($B19,[16]Multipliers!$B$4:$T$68,$A$2,FALSE)</f>
        <v>2.2596460321508332</v>
      </c>
      <c r="X19" s="34">
        <f>VLOOKUP($C19,[17]Multipliers!$B$4:$T$68,$A$2,FALSE)</f>
        <v>12.572162274452909</v>
      </c>
      <c r="Y19" s="34">
        <f>VLOOKUP($C19,[18]Multipliers!$B$4:$T$68,$A$2,FALSE)</f>
        <v>6.0652720913319955</v>
      </c>
      <c r="Z19" s="35">
        <f>VLOOKUP($B19,[19]Multipliers!$B$4:$T$68,$A$2,FALSE)</f>
        <v>13.592573995367012</v>
      </c>
      <c r="AA19" s="34">
        <f>VLOOKUP($C19,[20]Multipliers!$B$4:$T$68,$A$2,FALSE)</f>
        <v>7.6897728079133287</v>
      </c>
      <c r="AB19" s="34">
        <f>VLOOKUP($C19,[21]Multipliers!$B$4:$T$68,$A$2,FALSE)</f>
        <v>6.7442745790387217</v>
      </c>
      <c r="AC19" s="34">
        <f>VLOOKUP($C19,[22]Multipliers!$B$4:$T$68,$A$2,FALSE)</f>
        <v>7.3589904293876813</v>
      </c>
      <c r="AD19" s="34">
        <f>VLOOKUP($C19,[23]Multipliers!$B$4:$T$68,$A$2,FALSE)</f>
        <v>4.2633183125529968</v>
      </c>
    </row>
    <row r="20" spans="1:30" x14ac:dyDescent="0.25">
      <c r="A20" t="s">
        <v>144</v>
      </c>
      <c r="B20" s="36" t="s">
        <v>79</v>
      </c>
      <c r="C20" s="8" t="s">
        <v>243</v>
      </c>
      <c r="D20" s="34">
        <f>VLOOKUP($C20,[2]Multipliers!$B$4:$T$68,$A$2,FALSE)</f>
        <v>6.4142114165622273</v>
      </c>
      <c r="E20" s="34">
        <f>VLOOKUP($C20,[3]Multipliers!$B$4:$T$68,$A$2,FALSE)</f>
        <v>5.6154687434930919</v>
      </c>
      <c r="F20" s="34" t="s">
        <v>293</v>
      </c>
      <c r="G20" s="34">
        <f>VLOOKUP($C20,[4]Multipliers!$B$4:$T$68,$A$2,FALSE)</f>
        <v>18.959998924922964</v>
      </c>
      <c r="H20" s="34">
        <f>VLOOKUP($C20,[5]Multipliers!$B$4:$T$68,$A$2,FALSE)</f>
        <v>18.613200830244406</v>
      </c>
      <c r="I20" s="34" t="s">
        <v>293</v>
      </c>
      <c r="J20" s="35">
        <f>VLOOKUP($B20,[6]Multipliers!$B$4:$T$68,$A$2,FALSE)</f>
        <v>5.1894915726525754</v>
      </c>
      <c r="K20" s="34">
        <f>VLOOKUP($C20,[7]Multipliers!$B$4:$T$68,$A$2,FALSE)</f>
        <v>13.037499482613898</v>
      </c>
      <c r="L20" s="35">
        <f>VLOOKUP($B20,[8]Multipliers!$B$4:$T$68,$A$2,FALSE)</f>
        <v>9.2241233025326999</v>
      </c>
      <c r="M20" s="34">
        <f>VLOOKUP($C20,[9]Multipliers!$B$4:$T$68,$A$2,FALSE)</f>
        <v>8.6553608336091337</v>
      </c>
      <c r="N20" s="34">
        <f>VLOOKUP($C20,[10]Multipliers!$B$4:$T$68,$A$2,FALSE)</f>
        <v>10.468788837613394</v>
      </c>
      <c r="O20" s="34">
        <f>VLOOKUP($C20,[11]Multipliers!$B$4:$T$68,$A$2,FALSE)</f>
        <v>15.551131028904749</v>
      </c>
      <c r="P20" s="34">
        <f>VLOOKUP($C20,[12]Multipliers!$B$4:$T$68,$A$2,FALSE)</f>
        <v>14.712650281276353</v>
      </c>
      <c r="Q20" s="34" t="s">
        <v>293</v>
      </c>
      <c r="R20" s="34">
        <f>VLOOKUP($C20,[13]Multipliers!$B$4:$T$68,$A$2,FALSE)</f>
        <v>12.024280876941544</v>
      </c>
      <c r="S20" s="34">
        <f>VLOOKUP($C20,[14]Multipliers!$B$4:$T$68,$A$2,FALSE)</f>
        <v>17.702266992318393</v>
      </c>
      <c r="T20" s="34">
        <f>VLOOKUP($C20,[15]Multipliers!$B$4:$T$68,$A$2,FALSE)</f>
        <v>12.855680035841859</v>
      </c>
      <c r="U20" s="34" t="s">
        <v>293</v>
      </c>
      <c r="V20" s="34" t="s">
        <v>293</v>
      </c>
      <c r="W20" s="35">
        <f>VLOOKUP($B20,[16]Multipliers!$B$4:$T$68,$A$2,FALSE)</f>
        <v>6.6021044979727241</v>
      </c>
      <c r="X20" s="34">
        <f>VLOOKUP($C20,[17]Multipliers!$B$4:$T$68,$A$2,FALSE)</f>
        <v>19.014801977819694</v>
      </c>
      <c r="Y20" s="34">
        <f>VLOOKUP($C20,[18]Multipliers!$B$4:$T$68,$A$2,FALSE)</f>
        <v>18.188521832217692</v>
      </c>
      <c r="Z20" s="35">
        <f>VLOOKUP($B20,[19]Multipliers!$B$4:$T$68,$A$2,FALSE)</f>
        <v>21.51890840203443</v>
      </c>
      <c r="AA20" s="34">
        <f>VLOOKUP($C20,[20]Multipliers!$B$4:$T$68,$A$2,FALSE)</f>
        <v>15.498903384592062</v>
      </c>
      <c r="AB20" s="34">
        <f>VLOOKUP($C20,[21]Multipliers!$B$4:$T$68,$A$2,FALSE)</f>
        <v>17.316037658268126</v>
      </c>
      <c r="AC20" s="34">
        <f>VLOOKUP($C20,[22]Multipliers!$B$4:$T$68,$A$2,FALSE)</f>
        <v>12.299535995174379</v>
      </c>
      <c r="AD20" s="34">
        <f>VLOOKUP($C20,[23]Multipliers!$B$4:$T$68,$A$2,FALSE)</f>
        <v>6.872178856956574</v>
      </c>
    </row>
    <row r="21" spans="1:30" x14ac:dyDescent="0.25">
      <c r="A21" t="s">
        <v>145</v>
      </c>
      <c r="B21" s="36" t="s">
        <v>80</v>
      </c>
      <c r="C21" s="8" t="s">
        <v>244</v>
      </c>
      <c r="D21" s="34">
        <f>VLOOKUP($C21,[2]Multipliers!$B$4:$T$68,$A$2,FALSE)</f>
        <v>2.4049653496120444</v>
      </c>
      <c r="E21" s="34">
        <f>VLOOKUP($C21,[3]Multipliers!$B$4:$T$68,$A$2,FALSE)</f>
        <v>0.9925305637100772</v>
      </c>
      <c r="F21" s="34" t="s">
        <v>293</v>
      </c>
      <c r="G21" s="34">
        <f>VLOOKUP($C21,[4]Multipliers!$B$4:$T$68,$A$2,FALSE)</f>
        <v>2.2914018831641396</v>
      </c>
      <c r="H21" s="34">
        <f>VLOOKUP($C21,[5]Multipliers!$B$4:$T$68,$A$2,FALSE)</f>
        <v>0.27708348229482527</v>
      </c>
      <c r="I21" s="34" t="s">
        <v>293</v>
      </c>
      <c r="J21" s="35">
        <f>VLOOKUP($B21,[6]Multipliers!$B$4:$T$68,$A$2,FALSE)</f>
        <v>2.3373498888990265</v>
      </c>
      <c r="K21" s="34">
        <f>VLOOKUP($C21,[7]Multipliers!$B$4:$T$68,$A$2,FALSE)</f>
        <v>3.2450884027443498</v>
      </c>
      <c r="L21" s="35">
        <f>VLOOKUP($B21,[8]Multipliers!$B$4:$T$68,$A$2,FALSE)</f>
        <v>4.1746689240644335</v>
      </c>
      <c r="M21" s="34">
        <f>VLOOKUP($C21,[9]Multipliers!$B$4:$T$68,$A$2,FALSE)</f>
        <v>2.595063921144698</v>
      </c>
      <c r="N21" s="34">
        <f>VLOOKUP($C21,[10]Multipliers!$B$4:$T$68,$A$2,FALSE)</f>
        <v>3.5135783443700128</v>
      </c>
      <c r="O21" s="34">
        <f>VLOOKUP($C21,[11]Multipliers!$B$4:$T$68,$A$2,FALSE)</f>
        <v>1.7099039942328524</v>
      </c>
      <c r="P21" s="34">
        <f>VLOOKUP($C21,[12]Multipliers!$B$4:$T$68,$A$2,FALSE)</f>
        <v>7.4146486752797243</v>
      </c>
      <c r="Q21" s="34" t="s">
        <v>293</v>
      </c>
      <c r="R21" s="34">
        <f>VLOOKUP($C21,[13]Multipliers!$B$4:$T$68,$A$2,FALSE)</f>
        <v>4.5858492399888231</v>
      </c>
      <c r="S21" s="34">
        <f>VLOOKUP($C21,[14]Multipliers!$B$4:$T$68,$A$2,FALSE)</f>
        <v>2.4325074888746987</v>
      </c>
      <c r="T21" s="34">
        <f>VLOOKUP($C21,[15]Multipliers!$B$4:$T$68,$A$2,FALSE)</f>
        <v>2.7745190988927573</v>
      </c>
      <c r="U21" s="34" t="s">
        <v>293</v>
      </c>
      <c r="V21" s="34" t="s">
        <v>293</v>
      </c>
      <c r="W21" s="35">
        <f>VLOOKUP($B21,[16]Multipliers!$B$4:$T$68,$A$2,FALSE)</f>
        <v>1.2734524952093884</v>
      </c>
      <c r="X21" s="34">
        <f>VLOOKUP($C21,[17]Multipliers!$B$4:$T$68,$A$2,FALSE)</f>
        <v>5.3226155522760408</v>
      </c>
      <c r="Y21" s="34">
        <f>VLOOKUP($C21,[18]Multipliers!$B$4:$T$68,$A$2,FALSE)</f>
        <v>6.9363320395434407</v>
      </c>
      <c r="Z21" s="35">
        <f>VLOOKUP($B21,[19]Multipliers!$B$4:$T$68,$A$2,FALSE)</f>
        <v>10.224190977872594</v>
      </c>
      <c r="AA21" s="34">
        <f>VLOOKUP($C21,[20]Multipliers!$B$4:$T$68,$A$2,FALSE)</f>
        <v>3.3225387246355651</v>
      </c>
      <c r="AB21" s="34">
        <f>VLOOKUP($C21,[21]Multipliers!$B$4:$T$68,$A$2,FALSE)</f>
        <v>4.6376867222347835</v>
      </c>
      <c r="AC21" s="34">
        <f>VLOOKUP($C21,[22]Multipliers!$B$4:$T$68,$A$2,FALSE)</f>
        <v>2.8396077969209537</v>
      </c>
      <c r="AD21" s="34">
        <f>VLOOKUP($C21,[23]Multipliers!$B$4:$T$68,$A$2,FALSE)</f>
        <v>1.5990622928886764</v>
      </c>
    </row>
    <row r="22" spans="1:30" x14ac:dyDescent="0.25">
      <c r="A22" t="s">
        <v>146</v>
      </c>
      <c r="B22" s="36" t="s">
        <v>81</v>
      </c>
      <c r="C22" s="8" t="s">
        <v>245</v>
      </c>
      <c r="D22" s="34">
        <f>VLOOKUP($C22,[2]Multipliers!$B$4:$T$68,$A$2,FALSE)</f>
        <v>3.6611583938822423</v>
      </c>
      <c r="E22" s="34">
        <f>VLOOKUP($C22,[3]Multipliers!$B$4:$T$68,$A$2,FALSE)</f>
        <v>2.6363752099437772</v>
      </c>
      <c r="F22" s="34" t="s">
        <v>293</v>
      </c>
      <c r="G22" s="34">
        <f>VLOOKUP($C22,[4]Multipliers!$B$4:$T$68,$A$2,FALSE)</f>
        <v>10.537534208079112</v>
      </c>
      <c r="H22" s="34">
        <f>VLOOKUP($C22,[5]Multipliers!$B$4:$T$68,$A$2,FALSE)</f>
        <v>1.1016252792232912</v>
      </c>
      <c r="I22" s="34" t="s">
        <v>293</v>
      </c>
      <c r="J22" s="35">
        <f>VLOOKUP($B22,[6]Multipliers!$B$4:$T$68,$A$2,FALSE)</f>
        <v>3.0100568784393817</v>
      </c>
      <c r="K22" s="34">
        <f>VLOOKUP($C22,[7]Multipliers!$B$4:$T$68,$A$2,FALSE)</f>
        <v>8.9313160356934311</v>
      </c>
      <c r="L22" s="35">
        <f>VLOOKUP($B22,[8]Multipliers!$B$4:$T$68,$A$2,FALSE)</f>
        <v>4.6248289982610045</v>
      </c>
      <c r="M22" s="34">
        <f>VLOOKUP($C22,[9]Multipliers!$B$4:$T$68,$A$2,FALSE)</f>
        <v>4.151603910075873</v>
      </c>
      <c r="N22" s="34">
        <f>VLOOKUP($C22,[10]Multipliers!$B$4:$T$68,$A$2,FALSE)</f>
        <v>6.3645449131656839</v>
      </c>
      <c r="O22" s="34">
        <f>VLOOKUP($C22,[11]Multipliers!$B$4:$T$68,$A$2,FALSE)</f>
        <v>6.8302110938179963</v>
      </c>
      <c r="P22" s="34">
        <f>VLOOKUP($C22,[12]Multipliers!$B$4:$T$68,$A$2,FALSE)</f>
        <v>10.23052944850267</v>
      </c>
      <c r="Q22" s="34" t="s">
        <v>293</v>
      </c>
      <c r="R22" s="34">
        <f>VLOOKUP($C22,[13]Multipliers!$B$4:$T$68,$A$2,FALSE)</f>
        <v>7.8419244194435391</v>
      </c>
      <c r="S22" s="34">
        <f>VLOOKUP($C22,[14]Multipliers!$B$4:$T$68,$A$2,FALSE)</f>
        <v>6.503470169409864</v>
      </c>
      <c r="T22" s="34">
        <f>VLOOKUP($C22,[15]Multipliers!$B$4:$T$68,$A$2,FALSE)</f>
        <v>5.0078153594177293</v>
      </c>
      <c r="U22" s="34" t="s">
        <v>293</v>
      </c>
      <c r="V22" s="34" t="s">
        <v>293</v>
      </c>
      <c r="W22" s="35">
        <f>VLOOKUP($B22,[16]Multipliers!$B$4:$T$68,$A$2,FALSE)</f>
        <v>2.193028325886087</v>
      </c>
      <c r="X22" s="34">
        <f>VLOOKUP($C22,[17]Multipliers!$B$4:$T$68,$A$2,FALSE)</f>
        <v>12.104130502989007</v>
      </c>
      <c r="Y22" s="34">
        <f>VLOOKUP($C22,[18]Multipliers!$B$4:$T$68,$A$2,FALSE)</f>
        <v>8.3375343316014732</v>
      </c>
      <c r="Z22" s="35">
        <f>VLOOKUP($B22,[19]Multipliers!$B$4:$T$68,$A$2,FALSE)</f>
        <v>15.247474026186712</v>
      </c>
      <c r="AA22" s="34">
        <f>VLOOKUP($C22,[20]Multipliers!$B$4:$T$68,$A$2,FALSE)</f>
        <v>8.031380043000544</v>
      </c>
      <c r="AB22" s="34">
        <f>VLOOKUP($C22,[21]Multipliers!$B$4:$T$68,$A$2,FALSE)</f>
        <v>11.9351230025188</v>
      </c>
      <c r="AC22" s="34">
        <f>VLOOKUP($C22,[22]Multipliers!$B$4:$T$68,$A$2,FALSE)</f>
        <v>6.3981104065531813</v>
      </c>
      <c r="AD22" s="34">
        <f>VLOOKUP($C22,[23]Multipliers!$B$4:$T$68,$A$2,FALSE)</f>
        <v>3.2062965118949243</v>
      </c>
    </row>
    <row r="23" spans="1:30" x14ac:dyDescent="0.25">
      <c r="A23" t="s">
        <v>147</v>
      </c>
      <c r="B23" s="36" t="s">
        <v>82</v>
      </c>
      <c r="C23" s="8" t="s">
        <v>246</v>
      </c>
      <c r="D23" s="34">
        <f>VLOOKUP($C23,[2]Multipliers!$B$4:$T$68,$A$2,FALSE)</f>
        <v>4.3398202090152207</v>
      </c>
      <c r="E23" s="34">
        <f>VLOOKUP($C23,[3]Multipliers!$B$4:$T$68,$A$2,FALSE)</f>
        <v>2.2437621107039138</v>
      </c>
      <c r="F23" s="34" t="s">
        <v>293</v>
      </c>
      <c r="G23" s="34">
        <f>VLOOKUP($C23,[4]Multipliers!$B$4:$T$68,$A$2,FALSE)</f>
        <v>10.298489226051132</v>
      </c>
      <c r="H23" s="34">
        <f>VLOOKUP($C23,[5]Multipliers!$B$4:$T$68,$A$2,FALSE)</f>
        <v>3.323937498259657</v>
      </c>
      <c r="I23" s="34" t="s">
        <v>293</v>
      </c>
      <c r="J23" s="35">
        <f>VLOOKUP($B23,[6]Multipliers!$B$4:$T$68,$A$2,FALSE)</f>
        <v>4.1411229786073118</v>
      </c>
      <c r="K23" s="34">
        <f>VLOOKUP($C23,[7]Multipliers!$B$4:$T$68,$A$2,FALSE)</f>
        <v>3.8107541974431074</v>
      </c>
      <c r="L23" s="35">
        <f>VLOOKUP($B23,[8]Multipliers!$B$4:$T$68,$A$2,FALSE)</f>
        <v>6.0834772814643276</v>
      </c>
      <c r="M23" s="34">
        <f>VLOOKUP($C23,[9]Multipliers!$B$4:$T$68,$A$2,FALSE)</f>
        <v>4.5134999943208003</v>
      </c>
      <c r="N23" s="34">
        <f>VLOOKUP($C23,[10]Multipliers!$B$4:$T$68,$A$2,FALSE)</f>
        <v>7.7740734908505225</v>
      </c>
      <c r="O23" s="34">
        <f>VLOOKUP($C23,[11]Multipliers!$B$4:$T$68,$A$2,FALSE)</f>
        <v>6.064330767420973</v>
      </c>
      <c r="P23" s="34">
        <f>VLOOKUP($C23,[12]Multipliers!$B$4:$T$68,$A$2,FALSE)</f>
        <v>6.7539502453234999</v>
      </c>
      <c r="Q23" s="34" t="s">
        <v>293</v>
      </c>
      <c r="R23" s="34">
        <f>VLOOKUP($C23,[13]Multipliers!$B$4:$T$68,$A$2,FALSE)</f>
        <v>9.1878810684373651</v>
      </c>
      <c r="S23" s="34">
        <f>VLOOKUP($C23,[14]Multipliers!$B$4:$T$68,$A$2,FALSE)</f>
        <v>5.4500347439192556</v>
      </c>
      <c r="T23" s="34">
        <f>VLOOKUP($C23,[15]Multipliers!$B$4:$T$68,$A$2,FALSE)</f>
        <v>5.1071283267664214</v>
      </c>
      <c r="U23" s="34" t="s">
        <v>293</v>
      </c>
      <c r="V23" s="34" t="s">
        <v>293</v>
      </c>
      <c r="W23" s="35">
        <f>VLOOKUP($B23,[16]Multipliers!$B$4:$T$68,$A$2,FALSE)</f>
        <v>3.4212500689699152</v>
      </c>
      <c r="X23" s="34">
        <f>VLOOKUP($C23,[17]Multipliers!$B$4:$T$68,$A$2,FALSE)</f>
        <v>10.772860008380025</v>
      </c>
      <c r="Y23" s="34">
        <f>VLOOKUP($C23,[18]Multipliers!$B$4:$T$68,$A$2,FALSE)</f>
        <v>6.3223026684752943</v>
      </c>
      <c r="Z23" s="35">
        <f>VLOOKUP($B23,[19]Multipliers!$B$4:$T$68,$A$2,FALSE)</f>
        <v>10.708247524671473</v>
      </c>
      <c r="AA23" s="34">
        <f>VLOOKUP($C23,[20]Multipliers!$B$4:$T$68,$A$2,FALSE)</f>
        <v>8.5254679872270742</v>
      </c>
      <c r="AB23" s="34">
        <f>VLOOKUP($C23,[21]Multipliers!$B$4:$T$68,$A$2,FALSE)</f>
        <v>8.9652232936444527</v>
      </c>
      <c r="AC23" s="34">
        <f>VLOOKUP($C23,[22]Multipliers!$B$4:$T$68,$A$2,FALSE)</f>
        <v>6.9073562058869786</v>
      </c>
      <c r="AD23" s="34">
        <f>VLOOKUP($C23,[23]Multipliers!$B$4:$T$68,$A$2,FALSE)</f>
        <v>4.3699129134115191</v>
      </c>
    </row>
    <row r="24" spans="1:30" x14ac:dyDescent="0.25">
      <c r="A24" t="s">
        <v>148</v>
      </c>
      <c r="B24" s="36" t="s">
        <v>83</v>
      </c>
      <c r="C24" s="8" t="s">
        <v>247</v>
      </c>
      <c r="D24" s="34">
        <f>VLOOKUP($C24,[2]Multipliers!$B$4:$T$68,$A$2,FALSE)</f>
        <v>2.3883085453394828</v>
      </c>
      <c r="E24" s="34">
        <f>VLOOKUP($C24,[3]Multipliers!$B$4:$T$68,$A$2,FALSE)</f>
        <v>1.3940317937335018</v>
      </c>
      <c r="F24" s="34" t="s">
        <v>293</v>
      </c>
      <c r="G24" s="34">
        <f>VLOOKUP($C24,[4]Multipliers!$B$4:$T$68,$A$2,FALSE)</f>
        <v>4.1015801266946905</v>
      </c>
      <c r="H24" s="34">
        <f>VLOOKUP($C24,[5]Multipliers!$B$4:$T$68,$A$2,FALSE)</f>
        <v>0.66560682148075656</v>
      </c>
      <c r="I24" s="34" t="s">
        <v>293</v>
      </c>
      <c r="J24" s="35">
        <f>VLOOKUP($B24,[6]Multipliers!$B$4:$T$68,$A$2,FALSE)</f>
        <v>0.9168087962258088</v>
      </c>
      <c r="K24" s="34">
        <f>VLOOKUP($C24,[7]Multipliers!$B$4:$T$68,$A$2,FALSE)</f>
        <v>3.5180659186510597</v>
      </c>
      <c r="L24" s="35">
        <f>VLOOKUP($B24,[8]Multipliers!$B$4:$T$68,$A$2,FALSE)</f>
        <v>2.5331498589414712</v>
      </c>
      <c r="M24" s="34">
        <f>VLOOKUP($C24,[9]Multipliers!$B$4:$T$68,$A$2,FALSE)</f>
        <v>4.0539308673478471</v>
      </c>
      <c r="N24" s="34">
        <f>VLOOKUP($C24,[10]Multipliers!$B$4:$T$68,$A$2,FALSE)</f>
        <v>6.3344586699237038</v>
      </c>
      <c r="O24" s="34">
        <f>VLOOKUP($C24,[11]Multipliers!$B$4:$T$68,$A$2,FALSE)</f>
        <v>2.8361852938940002</v>
      </c>
      <c r="P24" s="34">
        <f>VLOOKUP($C24,[12]Multipliers!$B$4:$T$68,$A$2,FALSE)</f>
        <v>8.7577126884762162</v>
      </c>
      <c r="Q24" s="34" t="s">
        <v>293</v>
      </c>
      <c r="R24" s="34">
        <f>VLOOKUP($C24,[13]Multipliers!$B$4:$T$68,$A$2,FALSE)</f>
        <v>6.500717599310712</v>
      </c>
      <c r="S24" s="34">
        <f>VLOOKUP($C24,[14]Multipliers!$B$4:$T$68,$A$2,FALSE)</f>
        <v>3.4797833611519686</v>
      </c>
      <c r="T24" s="34">
        <f>VLOOKUP($C24,[15]Multipliers!$B$4:$T$68,$A$2,FALSE)</f>
        <v>2.8891504965925892</v>
      </c>
      <c r="U24" s="34" t="s">
        <v>293</v>
      </c>
      <c r="V24" s="34" t="s">
        <v>293</v>
      </c>
      <c r="W24" s="35">
        <f>VLOOKUP($B24,[16]Multipliers!$B$4:$T$68,$A$2,FALSE)</f>
        <v>2.3547425083263804</v>
      </c>
      <c r="X24" s="34">
        <f>VLOOKUP($C24,[17]Multipliers!$B$4:$T$68,$A$2,FALSE)</f>
        <v>12.724570064460641</v>
      </c>
      <c r="Y24" s="34">
        <f>VLOOKUP($C24,[18]Multipliers!$B$4:$T$68,$A$2,FALSE)</f>
        <v>6.2530680862337116</v>
      </c>
      <c r="Z24" s="35">
        <f>VLOOKUP($B24,[19]Multipliers!$B$4:$T$68,$A$2,FALSE)</f>
        <v>22.343247610595657</v>
      </c>
      <c r="AA24" s="34">
        <f>VLOOKUP($C24,[20]Multipliers!$B$4:$T$68,$A$2,FALSE)</f>
        <v>9.8019751048517865</v>
      </c>
      <c r="AB24" s="34">
        <f>VLOOKUP($C24,[21]Multipliers!$B$4:$T$68,$A$2,FALSE)</f>
        <v>5.9097811924288459</v>
      </c>
      <c r="AC24" s="34">
        <f>VLOOKUP($C24,[22]Multipliers!$B$4:$T$68,$A$2,FALSE)</f>
        <v>6.1973648818414322</v>
      </c>
      <c r="AD24" s="34">
        <f>VLOOKUP($C24,[23]Multipliers!$B$4:$T$68,$A$2,FALSE)</f>
        <v>3.0836504950743477</v>
      </c>
    </row>
    <row r="25" spans="1:30" x14ac:dyDescent="0.25">
      <c r="A25" t="s">
        <v>149</v>
      </c>
      <c r="B25" s="36" t="s">
        <v>84</v>
      </c>
      <c r="C25" s="8" t="s">
        <v>248</v>
      </c>
      <c r="D25" s="34">
        <f>VLOOKUP($C25,[2]Multipliers!$B$4:$T$68,$A$2,FALSE)</f>
        <v>4.0440500623093136</v>
      </c>
      <c r="E25" s="34">
        <f>VLOOKUP($C25,[3]Multipliers!$B$4:$T$68,$A$2,FALSE)</f>
        <v>2.5198518982488038</v>
      </c>
      <c r="F25" s="34" t="s">
        <v>293</v>
      </c>
      <c r="G25" s="34">
        <f>VLOOKUP($C25,[4]Multipliers!$B$4:$T$68,$A$2,FALSE)</f>
        <v>26.673496086970761</v>
      </c>
      <c r="H25" s="34">
        <f>VLOOKUP($C25,[5]Multipliers!$B$4:$T$68,$A$2,FALSE)</f>
        <v>0.6613201974003331</v>
      </c>
      <c r="I25" s="34" t="s">
        <v>293</v>
      </c>
      <c r="J25" s="35">
        <f>VLOOKUP($B25,[6]Multipliers!$B$4:$T$68,$A$2,FALSE)</f>
        <v>1.1755205851482564</v>
      </c>
      <c r="K25" s="34">
        <f>VLOOKUP($C25,[7]Multipliers!$B$4:$T$68,$A$2,FALSE)</f>
        <v>8.5005924177255334</v>
      </c>
      <c r="L25" s="35">
        <f>VLOOKUP($B25,[8]Multipliers!$B$4:$T$68,$A$2,FALSE)</f>
        <v>6.0000757361965782</v>
      </c>
      <c r="M25" s="34">
        <f>VLOOKUP($C25,[9]Multipliers!$B$4:$T$68,$A$2,FALSE)</f>
        <v>3.9842053353510889</v>
      </c>
      <c r="N25" s="34">
        <f>VLOOKUP($C25,[10]Multipliers!$B$4:$T$68,$A$2,FALSE)</f>
        <v>6.1975836061224241</v>
      </c>
      <c r="O25" s="34">
        <f>VLOOKUP($C25,[11]Multipliers!$B$4:$T$68,$A$2,FALSE)</f>
        <v>4.6918358333589083</v>
      </c>
      <c r="P25" s="34">
        <f>VLOOKUP($C25,[12]Multipliers!$B$4:$T$68,$A$2,FALSE)</f>
        <v>7.7736840074614966</v>
      </c>
      <c r="Q25" s="34" t="s">
        <v>293</v>
      </c>
      <c r="R25" s="34">
        <f>VLOOKUP($C25,[13]Multipliers!$B$4:$T$68,$A$2,FALSE)</f>
        <v>8.270881679478002</v>
      </c>
      <c r="S25" s="34">
        <f>VLOOKUP($C25,[14]Multipliers!$B$4:$T$68,$A$2,FALSE)</f>
        <v>11.29344029704032</v>
      </c>
      <c r="T25" s="34">
        <f>VLOOKUP($C25,[15]Multipliers!$B$4:$T$68,$A$2,FALSE)</f>
        <v>7.1077671570207084</v>
      </c>
      <c r="U25" s="34" t="s">
        <v>293</v>
      </c>
      <c r="V25" s="34" t="s">
        <v>293</v>
      </c>
      <c r="W25" s="35">
        <f>VLOOKUP($B25,[16]Multipliers!$B$4:$T$68,$A$2,FALSE)</f>
        <v>4.20769037703921</v>
      </c>
      <c r="X25" s="34">
        <f>VLOOKUP($C25,[17]Multipliers!$B$4:$T$68,$A$2,FALSE)</f>
        <v>19.933876888144439</v>
      </c>
      <c r="Y25" s="34">
        <f>VLOOKUP($C25,[18]Multipliers!$B$4:$T$68,$A$2,FALSE)</f>
        <v>6.6924145918809801</v>
      </c>
      <c r="Z25" s="35">
        <f>VLOOKUP($B25,[19]Multipliers!$B$4:$T$68,$A$2,FALSE)</f>
        <v>31.552411943085922</v>
      </c>
      <c r="AA25" s="34">
        <f>VLOOKUP($C25,[20]Multipliers!$B$4:$T$68,$A$2,FALSE)</f>
        <v>9.2720596649562257</v>
      </c>
      <c r="AB25" s="34">
        <f>VLOOKUP($C25,[21]Multipliers!$B$4:$T$68,$A$2,FALSE)</f>
        <v>5.0359012166201547</v>
      </c>
      <c r="AC25" s="34">
        <f>VLOOKUP($C25,[22]Multipliers!$B$4:$T$68,$A$2,FALSE)</f>
        <v>9.1326101063479861</v>
      </c>
      <c r="AD25" s="34">
        <f>VLOOKUP($C25,[23]Multipliers!$B$4:$T$68,$A$2,FALSE)</f>
        <v>3.9595385808080721</v>
      </c>
    </row>
    <row r="26" spans="1:30" x14ac:dyDescent="0.25">
      <c r="A26" t="s">
        <v>150</v>
      </c>
      <c r="B26" s="36" t="s">
        <v>85</v>
      </c>
      <c r="C26" s="8" t="s">
        <v>249</v>
      </c>
      <c r="D26" s="34">
        <f>VLOOKUP($C26,[2]Multipliers!$B$4:$T$68,$A$2,FALSE)</f>
        <v>5.659363742442415</v>
      </c>
      <c r="E26" s="34">
        <f>VLOOKUP($C26,[3]Multipliers!$B$4:$T$68,$A$2,FALSE)</f>
        <v>1.7330979115503053</v>
      </c>
      <c r="F26" s="34" t="s">
        <v>293</v>
      </c>
      <c r="G26" s="34">
        <f>VLOOKUP($C26,[4]Multipliers!$B$4:$T$68,$A$2,FALSE)</f>
        <v>33.645533686734311</v>
      </c>
      <c r="H26" s="34">
        <f>VLOOKUP($C26,[5]Multipliers!$B$4:$T$68,$A$2,FALSE)</f>
        <v>6.2853208171110797</v>
      </c>
      <c r="I26" s="34" t="s">
        <v>293</v>
      </c>
      <c r="J26" s="35">
        <f>VLOOKUP($B26,[6]Multipliers!$B$4:$T$68,$A$2,FALSE)</f>
        <v>3.6694920512605247</v>
      </c>
      <c r="K26" s="34">
        <f>VLOOKUP($C26,[7]Multipliers!$B$4:$T$68,$A$2,FALSE)</f>
        <v>16.82685914342855</v>
      </c>
      <c r="L26" s="35">
        <f>VLOOKUP($B26,[8]Multipliers!$B$4:$T$68,$A$2,FALSE)</f>
        <v>6.3210807263790656</v>
      </c>
      <c r="M26" s="34">
        <f>VLOOKUP($C26,[9]Multipliers!$B$4:$T$68,$A$2,FALSE)</f>
        <v>4.6994653794821621</v>
      </c>
      <c r="N26" s="34">
        <f>VLOOKUP($C26,[10]Multipliers!$B$4:$T$68,$A$2,FALSE)</f>
        <v>7.7032651007138853</v>
      </c>
      <c r="O26" s="34">
        <f>VLOOKUP($C26,[11]Multipliers!$B$4:$T$68,$A$2,FALSE)</f>
        <v>11.300244955409793</v>
      </c>
      <c r="P26" s="34">
        <f>VLOOKUP($C26,[12]Multipliers!$B$4:$T$68,$A$2,FALSE)</f>
        <v>21.545987518062738</v>
      </c>
      <c r="Q26" s="34" t="s">
        <v>293</v>
      </c>
      <c r="R26" s="34">
        <f>VLOOKUP($C26,[13]Multipliers!$B$4:$T$68,$A$2,FALSE)</f>
        <v>11.035168159653123</v>
      </c>
      <c r="S26" s="34">
        <f>VLOOKUP($C26,[14]Multipliers!$B$4:$T$68,$A$2,FALSE)</f>
        <v>17.197959320853712</v>
      </c>
      <c r="T26" s="34">
        <f>VLOOKUP($C26,[15]Multipliers!$B$4:$T$68,$A$2,FALSE)</f>
        <v>21.049393403012154</v>
      </c>
      <c r="U26" s="34" t="s">
        <v>293</v>
      </c>
      <c r="V26" s="34" t="s">
        <v>293</v>
      </c>
      <c r="W26" s="35">
        <f>VLOOKUP($B26,[16]Multipliers!$B$4:$T$68,$A$2,FALSE)</f>
        <v>6.6856649969740634</v>
      </c>
      <c r="X26" s="34">
        <f>VLOOKUP($C26,[17]Multipliers!$B$4:$T$68,$A$2,FALSE)</f>
        <v>28.256449461557533</v>
      </c>
      <c r="Y26" s="34">
        <f>VLOOKUP($C26,[18]Multipliers!$B$4:$T$68,$A$2,FALSE)</f>
        <v>17.267995575355325</v>
      </c>
      <c r="Z26" s="35">
        <f>VLOOKUP($B26,[19]Multipliers!$B$4:$T$68,$A$2,FALSE)</f>
        <v>34.842355957782026</v>
      </c>
      <c r="AA26" s="34">
        <f>VLOOKUP($C26,[20]Multipliers!$B$4:$T$68,$A$2,FALSE)</f>
        <v>13.102169853667203</v>
      </c>
      <c r="AB26" s="34">
        <f>VLOOKUP($C26,[21]Multipliers!$B$4:$T$68,$A$2,FALSE)</f>
        <v>13.459108779501376</v>
      </c>
      <c r="AC26" s="34">
        <f>VLOOKUP($C26,[22]Multipliers!$B$4:$T$68,$A$2,FALSE)</f>
        <v>7.7650567136855706</v>
      </c>
      <c r="AD26" s="34">
        <f>VLOOKUP($C26,[23]Multipliers!$B$4:$T$68,$A$2,FALSE)</f>
        <v>4.401483412530153</v>
      </c>
    </row>
    <row r="27" spans="1:30" x14ac:dyDescent="0.25">
      <c r="A27" t="s">
        <v>151</v>
      </c>
      <c r="B27" s="36" t="s">
        <v>86</v>
      </c>
      <c r="C27" s="8" t="s">
        <v>250</v>
      </c>
      <c r="D27" s="34">
        <f>VLOOKUP($C27,[2]Multipliers!$B$4:$T$68,$A$2,FALSE)</f>
        <v>7.9077835641449816</v>
      </c>
      <c r="E27" s="34">
        <f>VLOOKUP($C27,[3]Multipliers!$B$4:$T$68,$A$2,FALSE)</f>
        <v>8.0764730178651192</v>
      </c>
      <c r="F27" s="34" t="s">
        <v>293</v>
      </c>
      <c r="G27" s="34">
        <f>VLOOKUP($C27,[4]Multipliers!$B$4:$T$68,$A$2,FALSE)</f>
        <v>24.542708788060239</v>
      </c>
      <c r="H27" s="34">
        <f>VLOOKUP($C27,[5]Multipliers!$B$4:$T$68,$A$2,FALSE)</f>
        <v>17.004049759960953</v>
      </c>
      <c r="I27" s="34" t="s">
        <v>293</v>
      </c>
      <c r="J27" s="35">
        <f>VLOOKUP($B27,[6]Multipliers!$B$4:$T$68,$A$2,FALSE)</f>
        <v>7.7500281252221042</v>
      </c>
      <c r="K27" s="34">
        <f>VLOOKUP($C27,[7]Multipliers!$B$4:$T$68,$A$2,FALSE)</f>
        <v>19.135029092752848</v>
      </c>
      <c r="L27" s="35">
        <f>VLOOKUP($B27,[8]Multipliers!$B$4:$T$68,$A$2,FALSE)</f>
        <v>10.061104038052592</v>
      </c>
      <c r="M27" s="34">
        <f>VLOOKUP($C27,[9]Multipliers!$B$4:$T$68,$A$2,FALSE)</f>
        <v>8.9504652285558475</v>
      </c>
      <c r="N27" s="34">
        <f>VLOOKUP($C27,[10]Multipliers!$B$4:$T$68,$A$2,FALSE)</f>
        <v>11.633235546253108</v>
      </c>
      <c r="O27" s="34">
        <f>VLOOKUP($C27,[11]Multipliers!$B$4:$T$68,$A$2,FALSE)</f>
        <v>17.996084839533179</v>
      </c>
      <c r="P27" s="34">
        <f>VLOOKUP($C27,[12]Multipliers!$B$4:$T$68,$A$2,FALSE)</f>
        <v>21.640714934247452</v>
      </c>
      <c r="Q27" s="34" t="s">
        <v>293</v>
      </c>
      <c r="R27" s="34">
        <f>VLOOKUP($C27,[13]Multipliers!$B$4:$T$68,$A$2,FALSE)</f>
        <v>14.314195452248311</v>
      </c>
      <c r="S27" s="34">
        <f>VLOOKUP($C27,[14]Multipliers!$B$4:$T$68,$A$2,FALSE)</f>
        <v>29.889959665666954</v>
      </c>
      <c r="T27" s="34">
        <f>VLOOKUP($C27,[15]Multipliers!$B$4:$T$68,$A$2,FALSE)</f>
        <v>22.258578873491704</v>
      </c>
      <c r="U27" s="34" t="s">
        <v>293</v>
      </c>
      <c r="V27" s="34" t="s">
        <v>293</v>
      </c>
      <c r="W27" s="35">
        <f>VLOOKUP($B27,[16]Multipliers!$B$4:$T$68,$A$2,FALSE)</f>
        <v>7.8440706509615241</v>
      </c>
      <c r="X27" s="34">
        <f>VLOOKUP($C27,[17]Multipliers!$B$4:$T$68,$A$2,FALSE)</f>
        <v>21.072565836815695</v>
      </c>
      <c r="Y27" s="34">
        <f>VLOOKUP($C27,[18]Multipliers!$B$4:$T$68,$A$2,FALSE)</f>
        <v>21.171186101087631</v>
      </c>
      <c r="Z27" s="35">
        <f>VLOOKUP($B27,[19]Multipliers!$B$4:$T$68,$A$2,FALSE)</f>
        <v>34.310277371891225</v>
      </c>
      <c r="AA27" s="34">
        <f>VLOOKUP($C27,[20]Multipliers!$B$4:$T$68,$A$2,FALSE)</f>
        <v>22.719579344678049</v>
      </c>
      <c r="AB27" s="34">
        <f>VLOOKUP($C27,[21]Multipliers!$B$4:$T$68,$A$2,FALSE)</f>
        <v>25.897159665782933</v>
      </c>
      <c r="AC27" s="34">
        <f>VLOOKUP($C27,[22]Multipliers!$B$4:$T$68,$A$2,FALSE)</f>
        <v>13.304735668115658</v>
      </c>
      <c r="AD27" s="34">
        <f>VLOOKUP($C27,[23]Multipliers!$B$4:$T$68,$A$2,FALSE)</f>
        <v>9.7226557099736226</v>
      </c>
    </row>
    <row r="28" spans="1:30" x14ac:dyDescent="0.25">
      <c r="A28" t="s">
        <v>152</v>
      </c>
      <c r="B28" s="36" t="s">
        <v>87</v>
      </c>
      <c r="C28" s="8" t="s">
        <v>251</v>
      </c>
      <c r="D28" s="34">
        <f>VLOOKUP($C28,[2]Multipliers!$B$4:$T$68,$A$2,FALSE)</f>
        <v>4.3333158841778125</v>
      </c>
      <c r="E28" s="34">
        <f>VLOOKUP($C28,[3]Multipliers!$B$4:$T$68,$A$2,FALSE)</f>
        <v>2.7942929512560197</v>
      </c>
      <c r="F28" s="34" t="s">
        <v>293</v>
      </c>
      <c r="G28" s="34">
        <f>VLOOKUP($C28,[4]Multipliers!$B$4:$T$68,$A$2,FALSE)</f>
        <v>15.436310676545098</v>
      </c>
      <c r="H28" s="34">
        <f>VLOOKUP($C28,[5]Multipliers!$B$4:$T$68,$A$2,FALSE)</f>
        <v>7.4304596216124255</v>
      </c>
      <c r="I28" s="34" t="s">
        <v>293</v>
      </c>
      <c r="J28" s="35">
        <f>VLOOKUP($B28,[6]Multipliers!$B$4:$T$68,$A$2,FALSE)</f>
        <v>3.646987324494706</v>
      </c>
      <c r="K28" s="34">
        <f>VLOOKUP($C28,[7]Multipliers!$B$4:$T$68,$A$2,FALSE)</f>
        <v>9.9506188448876998</v>
      </c>
      <c r="L28" s="35">
        <f>VLOOKUP($B28,[8]Multipliers!$B$4:$T$68,$A$2,FALSE)</f>
        <v>4.7467199038854506</v>
      </c>
      <c r="M28" s="34">
        <f>VLOOKUP($C28,[9]Multipliers!$B$4:$T$68,$A$2,FALSE)</f>
        <v>4.5058819574585485</v>
      </c>
      <c r="N28" s="34">
        <f>VLOOKUP($C28,[10]Multipliers!$B$4:$T$68,$A$2,FALSE)</f>
        <v>7.3746664879929495</v>
      </c>
      <c r="O28" s="34">
        <f>VLOOKUP($C28,[11]Multipliers!$B$4:$T$68,$A$2,FALSE)</f>
        <v>6.9051246228918313</v>
      </c>
      <c r="P28" s="34">
        <f>VLOOKUP($C28,[12]Multipliers!$B$4:$T$68,$A$2,FALSE)</f>
        <v>13.511159417419041</v>
      </c>
      <c r="Q28" s="34" t="s">
        <v>293</v>
      </c>
      <c r="R28" s="34">
        <f>VLOOKUP($C28,[13]Multipliers!$B$4:$T$68,$A$2,FALSE)</f>
        <v>7.3125704440058579</v>
      </c>
      <c r="S28" s="34">
        <f>VLOOKUP($C28,[14]Multipliers!$B$4:$T$68,$A$2,FALSE)</f>
        <v>18.257390264424782</v>
      </c>
      <c r="T28" s="34">
        <f>VLOOKUP($C28,[15]Multipliers!$B$4:$T$68,$A$2,FALSE)</f>
        <v>12.729714106772766</v>
      </c>
      <c r="U28" s="34" t="s">
        <v>293</v>
      </c>
      <c r="V28" s="34" t="s">
        <v>293</v>
      </c>
      <c r="W28" s="35">
        <f>VLOOKUP($B28,[16]Multipliers!$B$4:$T$68,$A$2,FALSE)</f>
        <v>4.499782175260064</v>
      </c>
      <c r="X28" s="34">
        <f>VLOOKUP($C28,[17]Multipliers!$B$4:$T$68,$A$2,FALSE)</f>
        <v>17.325809020577616</v>
      </c>
      <c r="Y28" s="34">
        <f>VLOOKUP($C28,[18]Multipliers!$B$4:$T$68,$A$2,FALSE)</f>
        <v>5.1553329786754993</v>
      </c>
      <c r="Z28" s="35">
        <f>VLOOKUP($B28,[19]Multipliers!$B$4:$T$68,$A$2,FALSE)</f>
        <v>21.330143201292692</v>
      </c>
      <c r="AA28" s="34">
        <f>VLOOKUP($C28,[20]Multipliers!$B$4:$T$68,$A$2,FALSE)</f>
        <v>9.2001812595152117</v>
      </c>
      <c r="AB28" s="34">
        <f>VLOOKUP($C28,[21]Multipliers!$B$4:$T$68,$A$2,FALSE)</f>
        <v>12.290762105272435</v>
      </c>
      <c r="AC28" s="34">
        <f>VLOOKUP($C28,[22]Multipliers!$B$4:$T$68,$A$2,FALSE)</f>
        <v>6.750715700991238</v>
      </c>
      <c r="AD28" s="34">
        <f>VLOOKUP($C28,[23]Multipliers!$B$4:$T$68,$A$2,FALSE)</f>
        <v>5.0746348561713477</v>
      </c>
    </row>
    <row r="29" spans="1:30" x14ac:dyDescent="0.25">
      <c r="A29" t="s">
        <v>153</v>
      </c>
      <c r="B29" s="36" t="s">
        <v>88</v>
      </c>
      <c r="C29" s="8" t="s">
        <v>252</v>
      </c>
      <c r="D29" s="34">
        <f>VLOOKUP($C29,[2]Multipliers!$B$4:$T$68,$A$2,FALSE)</f>
        <v>6.1733971968066657</v>
      </c>
      <c r="E29" s="34">
        <f>VLOOKUP($C29,[3]Multipliers!$B$4:$T$68,$A$2,FALSE)</f>
        <v>7.6806831893215177</v>
      </c>
      <c r="F29" s="34" t="s">
        <v>293</v>
      </c>
      <c r="G29" s="34">
        <f>VLOOKUP($C29,[4]Multipliers!$B$4:$T$68,$A$2,FALSE)</f>
        <v>26.116947188375278</v>
      </c>
      <c r="H29" s="34">
        <f>VLOOKUP($C29,[5]Multipliers!$B$4:$T$68,$A$2,FALSE)</f>
        <v>12.185560408361631</v>
      </c>
      <c r="I29" s="34" t="s">
        <v>293</v>
      </c>
      <c r="J29" s="35">
        <f>VLOOKUP($B29,[6]Multipliers!$B$4:$T$68,$A$2,FALSE)</f>
        <v>5.0351549646099674</v>
      </c>
      <c r="K29" s="34">
        <f>VLOOKUP($C29,[7]Multipliers!$B$4:$T$68,$A$2,FALSE)</f>
        <v>12.798984428884861</v>
      </c>
      <c r="L29" s="35">
        <f>VLOOKUP($B29,[8]Multipliers!$B$4:$T$68,$A$2,FALSE)</f>
        <v>6.8657154486199126</v>
      </c>
      <c r="M29" s="34">
        <f>VLOOKUP($C29,[9]Multipliers!$B$4:$T$68,$A$2,FALSE)</f>
        <v>8.5728044147208724</v>
      </c>
      <c r="N29" s="34">
        <f>VLOOKUP($C29,[10]Multipliers!$B$4:$T$68,$A$2,FALSE)</f>
        <v>6.9288402507384852</v>
      </c>
      <c r="O29" s="34">
        <f>VLOOKUP($C29,[11]Multipliers!$B$4:$T$68,$A$2,FALSE)</f>
        <v>16.230876036947841</v>
      </c>
      <c r="P29" s="34">
        <f>VLOOKUP($C29,[12]Multipliers!$B$4:$T$68,$A$2,FALSE)</f>
        <v>38.759382705408235</v>
      </c>
      <c r="Q29" s="34" t="s">
        <v>293</v>
      </c>
      <c r="R29" s="34">
        <f>VLOOKUP($C29,[13]Multipliers!$B$4:$T$68,$A$2,FALSE)</f>
        <v>10.61449739823286</v>
      </c>
      <c r="S29" s="34">
        <f>VLOOKUP($C29,[14]Multipliers!$B$4:$T$68,$A$2,FALSE)</f>
        <v>32.598463916775032</v>
      </c>
      <c r="T29" s="34">
        <f>VLOOKUP($C29,[15]Multipliers!$B$4:$T$68,$A$2,FALSE)</f>
        <v>32.727582753075474</v>
      </c>
      <c r="U29" s="34" t="s">
        <v>293</v>
      </c>
      <c r="V29" s="34" t="s">
        <v>293</v>
      </c>
      <c r="W29" s="35">
        <f>VLOOKUP($B29,[16]Multipliers!$B$4:$T$68,$A$2,FALSE)</f>
        <v>6.3651735851248032</v>
      </c>
      <c r="X29" s="34">
        <f>VLOOKUP($C29,[17]Multipliers!$B$4:$T$68,$A$2,FALSE)</f>
        <v>39.501665640727005</v>
      </c>
      <c r="Y29" s="34">
        <f>VLOOKUP($C29,[18]Multipliers!$B$4:$T$68,$A$2,FALSE)</f>
        <v>14.971455637901018</v>
      </c>
      <c r="Z29" s="35">
        <f>VLOOKUP($B29,[19]Multipliers!$B$4:$T$68,$A$2,FALSE)</f>
        <v>57.902786061156213</v>
      </c>
      <c r="AA29" s="34">
        <f>VLOOKUP($C29,[20]Multipliers!$B$4:$T$68,$A$2,FALSE)</f>
        <v>25.76500090310314</v>
      </c>
      <c r="AB29" s="34">
        <f>VLOOKUP($C29,[21]Multipliers!$B$4:$T$68,$A$2,FALSE)</f>
        <v>23.992062876042468</v>
      </c>
      <c r="AC29" s="34">
        <f>VLOOKUP($C29,[22]Multipliers!$B$4:$T$68,$A$2,FALSE)</f>
        <v>12.718851682016837</v>
      </c>
      <c r="AD29" s="34">
        <f>VLOOKUP($C29,[23]Multipliers!$B$4:$T$68,$A$2,FALSE)</f>
        <v>7.2238660179878833</v>
      </c>
    </row>
    <row r="30" spans="1:30" x14ac:dyDescent="0.25">
      <c r="A30" t="s">
        <v>154</v>
      </c>
      <c r="B30" s="36" t="s">
        <v>89</v>
      </c>
      <c r="C30" s="8" t="s">
        <v>253</v>
      </c>
      <c r="D30" s="34">
        <f>VLOOKUP($C30,[2]Multipliers!$B$4:$T$68,$A$2,FALSE)</f>
        <v>5.5367486042422582</v>
      </c>
      <c r="E30" s="34">
        <f>VLOOKUP($C30,[3]Multipliers!$B$4:$T$68,$A$2,FALSE)</f>
        <v>4.4382410192764041</v>
      </c>
      <c r="F30" s="34" t="s">
        <v>293</v>
      </c>
      <c r="G30" s="34">
        <f>VLOOKUP($C30,[4]Multipliers!$B$4:$T$68,$A$2,FALSE)</f>
        <v>37.163976422697736</v>
      </c>
      <c r="H30" s="34">
        <f>VLOOKUP($C30,[5]Multipliers!$B$4:$T$68,$A$2,FALSE)</f>
        <v>19.297518811731045</v>
      </c>
      <c r="I30" s="34" t="s">
        <v>293</v>
      </c>
      <c r="J30" s="35">
        <f>VLOOKUP($B30,[6]Multipliers!$B$4:$T$68,$A$2,FALSE)</f>
        <v>7.3405975484456008</v>
      </c>
      <c r="K30" s="34">
        <f>VLOOKUP($C30,[7]Multipliers!$B$4:$T$68,$A$2,FALSE)</f>
        <v>14.238221943155283</v>
      </c>
      <c r="L30" s="35">
        <f>VLOOKUP($B30,[8]Multipliers!$B$4:$T$68,$A$2,FALSE)</f>
        <v>5.7875192596616847</v>
      </c>
      <c r="M30" s="34">
        <f>VLOOKUP($C30,[9]Multipliers!$B$4:$T$68,$A$2,FALSE)</f>
        <v>11.600348441255909</v>
      </c>
      <c r="N30" s="34">
        <f>VLOOKUP($C30,[10]Multipliers!$B$4:$T$68,$A$2,FALSE)</f>
        <v>8.5938620929584726</v>
      </c>
      <c r="O30" s="34">
        <f>VLOOKUP($C30,[11]Multipliers!$B$4:$T$68,$A$2,FALSE)</f>
        <v>11.036020091290363</v>
      </c>
      <c r="P30" s="34">
        <f>VLOOKUP($C30,[12]Multipliers!$B$4:$T$68,$A$2,FALSE)</f>
        <v>31.569854332320748</v>
      </c>
      <c r="Q30" s="34" t="s">
        <v>293</v>
      </c>
      <c r="R30" s="34">
        <f>VLOOKUP($C30,[13]Multipliers!$B$4:$T$68,$A$2,FALSE)</f>
        <v>12.318569874247924</v>
      </c>
      <c r="S30" s="34">
        <f>VLOOKUP($C30,[14]Multipliers!$B$4:$T$68,$A$2,FALSE)</f>
        <v>22.555387517191477</v>
      </c>
      <c r="T30" s="34">
        <f>VLOOKUP($C30,[15]Multipliers!$B$4:$T$68,$A$2,FALSE)</f>
        <v>23.120713537397727</v>
      </c>
      <c r="U30" s="34" t="s">
        <v>293</v>
      </c>
      <c r="V30" s="34" t="s">
        <v>293</v>
      </c>
      <c r="W30" s="35">
        <f>VLOOKUP($B30,[16]Multipliers!$B$4:$T$68,$A$2,FALSE)</f>
        <v>6.0296328693482</v>
      </c>
      <c r="X30" s="34">
        <f>VLOOKUP($C30,[17]Multipliers!$B$4:$T$68,$A$2,FALSE)</f>
        <v>24.445998813337699</v>
      </c>
      <c r="Y30" s="34">
        <f>VLOOKUP($C30,[18]Multipliers!$B$4:$T$68,$A$2,FALSE)</f>
        <v>18.631896827014589</v>
      </c>
      <c r="Z30" s="35">
        <f>VLOOKUP($B30,[19]Multipliers!$B$4:$T$68,$A$2,FALSE)</f>
        <v>38.078230381227968</v>
      </c>
      <c r="AA30" s="34">
        <f>VLOOKUP($C30,[20]Multipliers!$B$4:$T$68,$A$2,FALSE)</f>
        <v>20.902524759078069</v>
      </c>
      <c r="AB30" s="34">
        <f>VLOOKUP($C30,[21]Multipliers!$B$4:$T$68,$A$2,FALSE)</f>
        <v>9.4963820026422567</v>
      </c>
      <c r="AC30" s="34">
        <f>VLOOKUP($C30,[22]Multipliers!$B$4:$T$68,$A$2,FALSE)</f>
        <v>13.86289646006367</v>
      </c>
      <c r="AD30" s="34">
        <f>VLOOKUP($C30,[23]Multipliers!$B$4:$T$68,$A$2,FALSE)</f>
        <v>7.2024809556127183</v>
      </c>
    </row>
    <row r="31" spans="1:30" x14ac:dyDescent="0.25">
      <c r="A31" t="s">
        <v>155</v>
      </c>
      <c r="B31" s="36" t="s">
        <v>90</v>
      </c>
      <c r="C31" s="8" t="s">
        <v>254</v>
      </c>
      <c r="D31" s="34">
        <f>VLOOKUP($C31,[2]Multipliers!$B$4:$T$68,$A$2,FALSE)</f>
        <v>11.106015540060241</v>
      </c>
      <c r="E31" s="34">
        <f>VLOOKUP($C31,[3]Multipliers!$B$4:$T$68,$A$2,FALSE)</f>
        <v>8.6775362546434884</v>
      </c>
      <c r="F31" s="34" t="s">
        <v>293</v>
      </c>
      <c r="G31" s="34">
        <f>VLOOKUP($C31,[4]Multipliers!$B$4:$T$68,$A$2,FALSE)</f>
        <v>28.989712569029159</v>
      </c>
      <c r="H31" s="34">
        <f>VLOOKUP($C31,[5]Multipliers!$B$4:$T$68,$A$2,FALSE)</f>
        <v>24.907634939791869</v>
      </c>
      <c r="I31" s="34" t="s">
        <v>293</v>
      </c>
      <c r="J31" s="35">
        <f>VLOOKUP($B31,[6]Multipliers!$B$4:$T$68,$A$2,FALSE)</f>
        <v>8.9778232411788341</v>
      </c>
      <c r="K31" s="34">
        <f>VLOOKUP($C31,[7]Multipliers!$B$4:$T$68,$A$2,FALSE)</f>
        <v>25.623529062472752</v>
      </c>
      <c r="L31" s="35">
        <f>VLOOKUP($B31,[8]Multipliers!$B$4:$T$68,$A$2,FALSE)</f>
        <v>11.764022773566072</v>
      </c>
      <c r="M31" s="34">
        <f>VLOOKUP($C31,[9]Multipliers!$B$4:$T$68,$A$2,FALSE)</f>
        <v>12.423711063511822</v>
      </c>
      <c r="N31" s="34">
        <f>VLOOKUP($C31,[10]Multipliers!$B$4:$T$68,$A$2,FALSE)</f>
        <v>13.647054112875587</v>
      </c>
      <c r="O31" s="34">
        <f>VLOOKUP($C31,[11]Multipliers!$B$4:$T$68,$A$2,FALSE)</f>
        <v>31.874445237616186</v>
      </c>
      <c r="P31" s="34">
        <f>VLOOKUP($C31,[12]Multipliers!$B$4:$T$68,$A$2,FALSE)</f>
        <v>38.082464658416619</v>
      </c>
      <c r="Q31" s="34" t="s">
        <v>293</v>
      </c>
      <c r="R31" s="34">
        <f>VLOOKUP($C31,[13]Multipliers!$B$4:$T$68,$A$2,FALSE)</f>
        <v>16.739075188655018</v>
      </c>
      <c r="S31" s="34">
        <f>VLOOKUP($C31,[14]Multipliers!$B$4:$T$68,$A$2,FALSE)</f>
        <v>30.902734079742221</v>
      </c>
      <c r="T31" s="34">
        <f>VLOOKUP($C31,[15]Multipliers!$B$4:$T$68,$A$2,FALSE)</f>
        <v>30.107264774902767</v>
      </c>
      <c r="U31" s="34" t="s">
        <v>293</v>
      </c>
      <c r="V31" s="34" t="s">
        <v>293</v>
      </c>
      <c r="W31" s="35">
        <f>VLOOKUP($B31,[16]Multipliers!$B$4:$T$68,$A$2,FALSE)</f>
        <v>10.670182000823685</v>
      </c>
      <c r="X31" s="34">
        <f>VLOOKUP($C31,[17]Multipliers!$B$4:$T$68,$A$2,FALSE)</f>
        <v>28.000079463583319</v>
      </c>
      <c r="Y31" s="34">
        <f>VLOOKUP($C31,[18]Multipliers!$B$4:$T$68,$A$2,FALSE)</f>
        <v>27.803145461385906</v>
      </c>
      <c r="Z31" s="35">
        <f>VLOOKUP($B31,[19]Multipliers!$B$4:$T$68,$A$2,FALSE)</f>
        <v>39.683317295849584</v>
      </c>
      <c r="AA31" s="34">
        <f>VLOOKUP($C31,[20]Multipliers!$B$4:$T$68,$A$2,FALSE)</f>
        <v>24.755314043653186</v>
      </c>
      <c r="AB31" s="34">
        <f>VLOOKUP($C31,[21]Multipliers!$B$4:$T$68,$A$2,FALSE)</f>
        <v>24.850395923615544</v>
      </c>
      <c r="AC31" s="34">
        <f>VLOOKUP($C31,[22]Multipliers!$B$4:$T$68,$A$2,FALSE)</f>
        <v>16.00501948740084</v>
      </c>
      <c r="AD31" s="34">
        <f>VLOOKUP($C31,[23]Multipliers!$B$4:$T$68,$A$2,FALSE)</f>
        <v>9.8555618439384798</v>
      </c>
    </row>
    <row r="32" spans="1:30" x14ac:dyDescent="0.25">
      <c r="A32" t="s">
        <v>156</v>
      </c>
      <c r="B32" s="36" t="s">
        <v>91</v>
      </c>
      <c r="C32" s="8" t="s">
        <v>255</v>
      </c>
      <c r="D32" s="34">
        <f>VLOOKUP($C32,[2]Multipliers!$B$4:$T$68,$A$2,FALSE)</f>
        <v>12.77967065954002</v>
      </c>
      <c r="E32" s="34">
        <f>VLOOKUP($C32,[3]Multipliers!$B$4:$T$68,$A$2,FALSE)</f>
        <v>8.7619611895814042</v>
      </c>
      <c r="F32" s="34" t="s">
        <v>293</v>
      </c>
      <c r="G32" s="34">
        <f>VLOOKUP($C32,[4]Multipliers!$B$4:$T$68,$A$2,FALSE)</f>
        <v>33.410925771055233</v>
      </c>
      <c r="H32" s="34">
        <f>VLOOKUP($C32,[5]Multipliers!$B$4:$T$68,$A$2,FALSE)</f>
        <v>31.67128396869057</v>
      </c>
      <c r="I32" s="34" t="s">
        <v>293</v>
      </c>
      <c r="J32" s="35">
        <f>VLOOKUP($B32,[6]Multipliers!$B$4:$T$68,$A$2,FALSE)</f>
        <v>10.800753984670932</v>
      </c>
      <c r="K32" s="34">
        <f>VLOOKUP($C32,[7]Multipliers!$B$4:$T$68,$A$2,FALSE)</f>
        <v>26.668404249921494</v>
      </c>
      <c r="L32" s="35">
        <f>VLOOKUP($B32,[8]Multipliers!$B$4:$T$68,$A$2,FALSE)</f>
        <v>12.589552720128008</v>
      </c>
      <c r="M32" s="34">
        <f>VLOOKUP($C32,[9]Multipliers!$B$4:$T$68,$A$2,FALSE)</f>
        <v>14.379080845980768</v>
      </c>
      <c r="N32" s="34">
        <f>VLOOKUP($C32,[10]Multipliers!$B$4:$T$68,$A$2,FALSE)</f>
        <v>13.652254177501062</v>
      </c>
      <c r="O32" s="34">
        <f>VLOOKUP($C32,[11]Multipliers!$B$4:$T$68,$A$2,FALSE)</f>
        <v>28.435477375006595</v>
      </c>
      <c r="P32" s="34">
        <f>VLOOKUP($C32,[12]Multipliers!$B$4:$T$68,$A$2,FALSE)</f>
        <v>47.13472523788576</v>
      </c>
      <c r="Q32" s="34" t="s">
        <v>293</v>
      </c>
      <c r="R32" s="34">
        <f>VLOOKUP($C32,[13]Multipliers!$B$4:$T$68,$A$2,FALSE)</f>
        <v>15.986349499727011</v>
      </c>
      <c r="S32" s="34">
        <f>VLOOKUP($C32,[14]Multipliers!$B$4:$T$68,$A$2,FALSE)</f>
        <v>41.907954656732819</v>
      </c>
      <c r="T32" s="34">
        <f>VLOOKUP($C32,[15]Multipliers!$B$4:$T$68,$A$2,FALSE)</f>
        <v>36.780604543966611</v>
      </c>
      <c r="U32" s="34" t="s">
        <v>293</v>
      </c>
      <c r="V32" s="34" t="s">
        <v>293</v>
      </c>
      <c r="W32" s="35">
        <f>VLOOKUP($B32,[16]Multipliers!$B$4:$T$68,$A$2,FALSE)</f>
        <v>12.321093424920553</v>
      </c>
      <c r="X32" s="34">
        <f>VLOOKUP($C32,[17]Multipliers!$B$4:$T$68,$A$2,FALSE)</f>
        <v>23.283801650603511</v>
      </c>
      <c r="Y32" s="34">
        <f>VLOOKUP($C32,[18]Multipliers!$B$4:$T$68,$A$2,FALSE)</f>
        <v>28.244479656417852</v>
      </c>
      <c r="Z32" s="35">
        <f>VLOOKUP($B32,[19]Multipliers!$B$4:$T$68,$A$2,FALSE)</f>
        <v>51.235232113548321</v>
      </c>
      <c r="AA32" s="34">
        <f>VLOOKUP($C32,[20]Multipliers!$B$4:$T$68,$A$2,FALSE)</f>
        <v>28.6389605982041</v>
      </c>
      <c r="AB32" s="34">
        <f>VLOOKUP($C32,[21]Multipliers!$B$4:$T$68,$A$2,FALSE)</f>
        <v>24.808800741657929</v>
      </c>
      <c r="AC32" s="34">
        <f>VLOOKUP($C32,[22]Multipliers!$B$4:$T$68,$A$2,FALSE)</f>
        <v>17.565302335241174</v>
      </c>
      <c r="AD32" s="34">
        <f>VLOOKUP($C32,[23]Multipliers!$B$4:$T$68,$A$2,FALSE)</f>
        <v>9.1572762266547354</v>
      </c>
    </row>
    <row r="33" spans="1:30" x14ac:dyDescent="0.25">
      <c r="A33" t="s">
        <v>157</v>
      </c>
      <c r="B33" s="36" t="s">
        <v>92</v>
      </c>
      <c r="C33" s="8" t="s">
        <v>256</v>
      </c>
      <c r="D33" s="34">
        <f>VLOOKUP($C33,[2]Multipliers!$B$4:$T$68,$A$2,FALSE)</f>
        <v>9.5933872226809704</v>
      </c>
      <c r="E33" s="34">
        <f>VLOOKUP($C33,[3]Multipliers!$B$4:$T$68,$A$2,FALSE)</f>
        <v>7.8541727338948792</v>
      </c>
      <c r="F33" s="34" t="s">
        <v>293</v>
      </c>
      <c r="G33" s="34">
        <f>VLOOKUP($C33,[4]Multipliers!$B$4:$T$68,$A$2,FALSE)</f>
        <v>19.094226367742696</v>
      </c>
      <c r="H33" s="34">
        <f>VLOOKUP($C33,[5]Multipliers!$B$4:$T$68,$A$2,FALSE)</f>
        <v>22.484083648771627</v>
      </c>
      <c r="I33" s="34" t="s">
        <v>293</v>
      </c>
      <c r="J33" s="35">
        <f>VLOOKUP($B33,[6]Multipliers!$B$4:$T$68,$A$2,FALSE)</f>
        <v>7.582771169892788</v>
      </c>
      <c r="K33" s="34">
        <f>VLOOKUP($C33,[7]Multipliers!$B$4:$T$68,$A$2,FALSE)</f>
        <v>16.603276817557262</v>
      </c>
      <c r="L33" s="35">
        <f>VLOOKUP($B33,[8]Multipliers!$B$4:$T$68,$A$2,FALSE)</f>
        <v>9.887810453939947</v>
      </c>
      <c r="M33" s="34">
        <f>VLOOKUP($C33,[9]Multipliers!$B$4:$T$68,$A$2,FALSE)</f>
        <v>10.094331800778873</v>
      </c>
      <c r="N33" s="34">
        <f>VLOOKUP($C33,[10]Multipliers!$B$4:$T$68,$A$2,FALSE)</f>
        <v>12.981676399078776</v>
      </c>
      <c r="O33" s="34">
        <f>VLOOKUP($C33,[11]Multipliers!$B$4:$T$68,$A$2,FALSE)</f>
        <v>19.187587208514749</v>
      </c>
      <c r="P33" s="34">
        <f>VLOOKUP($C33,[12]Multipliers!$B$4:$T$68,$A$2,FALSE)</f>
        <v>26.79445781279162</v>
      </c>
      <c r="Q33" s="34" t="s">
        <v>293</v>
      </c>
      <c r="R33" s="34">
        <f>VLOOKUP($C33,[13]Multipliers!$B$4:$T$68,$A$2,FALSE)</f>
        <v>12.997557913209992</v>
      </c>
      <c r="S33" s="34">
        <f>VLOOKUP($C33,[14]Multipliers!$B$4:$T$68,$A$2,FALSE)</f>
        <v>26.431484023657113</v>
      </c>
      <c r="T33" s="34">
        <f>VLOOKUP($C33,[15]Multipliers!$B$4:$T$68,$A$2,FALSE)</f>
        <v>22.198798344268681</v>
      </c>
      <c r="U33" s="34" t="s">
        <v>293</v>
      </c>
      <c r="V33" s="34" t="s">
        <v>293</v>
      </c>
      <c r="W33" s="35">
        <f>VLOOKUP($B33,[16]Multipliers!$B$4:$T$68,$A$2,FALSE)</f>
        <v>8.2572604691874378</v>
      </c>
      <c r="X33" s="34">
        <f>VLOOKUP($C33,[17]Multipliers!$B$4:$T$68,$A$2,FALSE)</f>
        <v>21.164175715124212</v>
      </c>
      <c r="Y33" s="34">
        <f>VLOOKUP($C33,[18]Multipliers!$B$4:$T$68,$A$2,FALSE)</f>
        <v>17.077503602887845</v>
      </c>
      <c r="Z33" s="35">
        <f>VLOOKUP($B33,[19]Multipliers!$B$4:$T$68,$A$2,FALSE)</f>
        <v>28.905189424944705</v>
      </c>
      <c r="AA33" s="34">
        <f>VLOOKUP($C33,[20]Multipliers!$B$4:$T$68,$A$2,FALSE)</f>
        <v>26.003117684051809</v>
      </c>
      <c r="AB33" s="34">
        <f>VLOOKUP($C33,[21]Multipliers!$B$4:$T$68,$A$2,FALSE)</f>
        <v>22.957438767181642</v>
      </c>
      <c r="AC33" s="34">
        <f>VLOOKUP($C33,[22]Multipliers!$B$4:$T$68,$A$2,FALSE)</f>
        <v>18.43681787696493</v>
      </c>
      <c r="AD33" s="34">
        <f>VLOOKUP($C33,[23]Multipliers!$B$4:$T$68,$A$2,FALSE)</f>
        <v>8.0597812929233097</v>
      </c>
    </row>
    <row r="34" spans="1:30" x14ac:dyDescent="0.25">
      <c r="A34" t="s">
        <v>158</v>
      </c>
      <c r="B34" s="36" t="s">
        <v>93</v>
      </c>
      <c r="C34" s="8" t="s">
        <v>257</v>
      </c>
      <c r="D34" s="34">
        <f>VLOOKUP($C34,[2]Multipliers!$B$4:$T$68,$A$2,FALSE)</f>
        <v>20.14150800632223</v>
      </c>
      <c r="E34" s="34">
        <f>VLOOKUP($C34,[3]Multipliers!$B$4:$T$68,$A$2,FALSE)</f>
        <v>14.898351739878882</v>
      </c>
      <c r="F34" s="34" t="s">
        <v>293</v>
      </c>
      <c r="G34" s="34">
        <f>VLOOKUP($C34,[4]Multipliers!$B$4:$T$68,$A$2,FALSE)</f>
        <v>45.198026083348566</v>
      </c>
      <c r="H34" s="34">
        <f>VLOOKUP($C34,[5]Multipliers!$B$4:$T$68,$A$2,FALSE)</f>
        <v>31.180602474069641</v>
      </c>
      <c r="I34" s="34" t="s">
        <v>293</v>
      </c>
      <c r="J34" s="35">
        <f>VLOOKUP($B34,[6]Multipliers!$B$4:$T$68,$A$2,FALSE)</f>
        <v>20.884773219763936</v>
      </c>
      <c r="K34" s="34">
        <f>VLOOKUP($C34,[7]Multipliers!$B$4:$T$68,$A$2,FALSE)</f>
        <v>45.390178781695482</v>
      </c>
      <c r="L34" s="35">
        <f>VLOOKUP($B34,[8]Multipliers!$B$4:$T$68,$A$2,FALSE)</f>
        <v>17.318955437176033</v>
      </c>
      <c r="M34" s="34">
        <f>VLOOKUP($C34,[9]Multipliers!$B$4:$T$68,$A$2,FALSE)</f>
        <v>18.566990884447439</v>
      </c>
      <c r="N34" s="34">
        <f>VLOOKUP($C34,[10]Multipliers!$B$4:$T$68,$A$2,FALSE)</f>
        <v>23.739520611855045</v>
      </c>
      <c r="O34" s="34">
        <f>VLOOKUP($C34,[11]Multipliers!$B$4:$T$68,$A$2,FALSE)</f>
        <v>42.178004252356985</v>
      </c>
      <c r="P34" s="34">
        <f>VLOOKUP($C34,[12]Multipliers!$B$4:$T$68,$A$2,FALSE)</f>
        <v>59.210178581904493</v>
      </c>
      <c r="Q34" s="34" t="s">
        <v>293</v>
      </c>
      <c r="R34" s="34">
        <f>VLOOKUP($C34,[13]Multipliers!$B$4:$T$68,$A$2,FALSE)</f>
        <v>19.602420323029637</v>
      </c>
      <c r="S34" s="34">
        <f>VLOOKUP($C34,[14]Multipliers!$B$4:$T$68,$A$2,FALSE)</f>
        <v>53.259229250008545</v>
      </c>
      <c r="T34" s="34">
        <f>VLOOKUP($C34,[15]Multipliers!$B$4:$T$68,$A$2,FALSE)</f>
        <v>45.440862648349707</v>
      </c>
      <c r="U34" s="34" t="s">
        <v>293</v>
      </c>
      <c r="V34" s="34" t="s">
        <v>293</v>
      </c>
      <c r="W34" s="35">
        <f>VLOOKUP($B34,[16]Multipliers!$B$4:$T$68,$A$2,FALSE)</f>
        <v>24.624675436793499</v>
      </c>
      <c r="X34" s="34">
        <f>VLOOKUP($C34,[17]Multipliers!$B$4:$T$68,$A$2,FALSE)</f>
        <v>41.151302190034862</v>
      </c>
      <c r="Y34" s="34">
        <f>VLOOKUP($C34,[18]Multipliers!$B$4:$T$68,$A$2,FALSE)</f>
        <v>37.066966601211902</v>
      </c>
      <c r="Z34" s="35">
        <f>VLOOKUP($B34,[19]Multipliers!$B$4:$T$68,$A$2,FALSE)</f>
        <v>70.59781400930315</v>
      </c>
      <c r="AA34" s="34">
        <f>VLOOKUP($C34,[20]Multipliers!$B$4:$T$68,$A$2,FALSE)</f>
        <v>40.446838079212284</v>
      </c>
      <c r="AB34" s="34">
        <f>VLOOKUP($C34,[21]Multipliers!$B$4:$T$68,$A$2,FALSE)</f>
        <v>31.664380363095304</v>
      </c>
      <c r="AC34" s="34">
        <f>VLOOKUP($C34,[22]Multipliers!$B$4:$T$68,$A$2,FALSE)</f>
        <v>30.171042803619027</v>
      </c>
      <c r="AD34" s="34">
        <f>VLOOKUP($C34,[23]Multipliers!$B$4:$T$68,$A$2,FALSE)</f>
        <v>12.968604179291244</v>
      </c>
    </row>
    <row r="35" spans="1:30" x14ac:dyDescent="0.25">
      <c r="A35" t="s">
        <v>159</v>
      </c>
      <c r="B35" s="36" t="s">
        <v>94</v>
      </c>
      <c r="C35" s="8" t="s">
        <v>258</v>
      </c>
      <c r="D35" s="34">
        <f>VLOOKUP($C35,[2]Multipliers!$B$4:$T$68,$A$2,FALSE)</f>
        <v>8.1251708908670555</v>
      </c>
      <c r="E35" s="34">
        <f>VLOOKUP($C35,[3]Multipliers!$B$4:$T$68,$A$2,FALSE)</f>
        <v>7.0262683113168061</v>
      </c>
      <c r="F35" s="34" t="s">
        <v>293</v>
      </c>
      <c r="G35" s="34">
        <f>VLOOKUP($C35,[4]Multipliers!$B$4:$T$68,$A$2,FALSE)</f>
        <v>23.925777502493126</v>
      </c>
      <c r="H35" s="34">
        <f>VLOOKUP($C35,[5]Multipliers!$B$4:$T$68,$A$2,FALSE)</f>
        <v>18.5258127785754</v>
      </c>
      <c r="I35" s="34" t="s">
        <v>293</v>
      </c>
      <c r="J35" s="35">
        <f>VLOOKUP($B35,[6]Multipliers!$B$4:$T$68,$A$2,FALSE)</f>
        <v>7.6966851205964497</v>
      </c>
      <c r="K35" s="34">
        <f>VLOOKUP($C35,[7]Multipliers!$B$4:$T$68,$A$2,FALSE)</f>
        <v>21.098816247229013</v>
      </c>
      <c r="L35" s="35">
        <f>VLOOKUP($B35,[8]Multipliers!$B$4:$T$68,$A$2,FALSE)</f>
        <v>12.012031429382814</v>
      </c>
      <c r="M35" s="34">
        <f>VLOOKUP($C35,[9]Multipliers!$B$4:$T$68,$A$2,FALSE)</f>
        <v>12.073879837132289</v>
      </c>
      <c r="N35" s="34">
        <f>VLOOKUP($C35,[10]Multipliers!$B$4:$T$68,$A$2,FALSE)</f>
        <v>13.474745216549868</v>
      </c>
      <c r="O35" s="34">
        <f>VLOOKUP($C35,[11]Multipliers!$B$4:$T$68,$A$2,FALSE)</f>
        <v>30.333391541081973</v>
      </c>
      <c r="P35" s="34">
        <f>VLOOKUP($C35,[12]Multipliers!$B$4:$T$68,$A$2,FALSE)</f>
        <v>28.238045557762202</v>
      </c>
      <c r="Q35" s="34" t="s">
        <v>293</v>
      </c>
      <c r="R35" s="34">
        <f>VLOOKUP($C35,[13]Multipliers!$B$4:$T$68,$A$2,FALSE)</f>
        <v>11.199775508775993</v>
      </c>
      <c r="S35" s="34">
        <f>VLOOKUP($C35,[14]Multipliers!$B$4:$T$68,$A$2,FALSE)</f>
        <v>25.11012590592976</v>
      </c>
      <c r="T35" s="34">
        <f>VLOOKUP($C35,[15]Multipliers!$B$4:$T$68,$A$2,FALSE)</f>
        <v>21.220459839417789</v>
      </c>
      <c r="U35" s="34" t="s">
        <v>293</v>
      </c>
      <c r="V35" s="34" t="s">
        <v>293</v>
      </c>
      <c r="W35" s="35">
        <f>VLOOKUP($B35,[16]Multipliers!$B$4:$T$68,$A$2,FALSE)</f>
        <v>10.234932912337371</v>
      </c>
      <c r="X35" s="34">
        <f>VLOOKUP($C35,[17]Multipliers!$B$4:$T$68,$A$2,FALSE)</f>
        <v>24.85519012748809</v>
      </c>
      <c r="Y35" s="34">
        <f>VLOOKUP($C35,[18]Multipliers!$B$4:$T$68,$A$2,FALSE)</f>
        <v>22.913101411086465</v>
      </c>
      <c r="Z35" s="35">
        <f>VLOOKUP($B35,[19]Multipliers!$B$4:$T$68,$A$2,FALSE)</f>
        <v>34.97585774074313</v>
      </c>
      <c r="AA35" s="34">
        <f>VLOOKUP($C35,[20]Multipliers!$B$4:$T$68,$A$2,FALSE)</f>
        <v>20.849607887025787</v>
      </c>
      <c r="AB35" s="34">
        <f>VLOOKUP($C35,[21]Multipliers!$B$4:$T$68,$A$2,FALSE)</f>
        <v>18.88980638143871</v>
      </c>
      <c r="AC35" s="34">
        <f>VLOOKUP($C35,[22]Multipliers!$B$4:$T$68,$A$2,FALSE)</f>
        <v>15.9469465864508</v>
      </c>
      <c r="AD35" s="34">
        <f>VLOOKUP($C35,[23]Multipliers!$B$4:$T$68,$A$2,FALSE)</f>
        <v>8.1641020090907173</v>
      </c>
    </row>
    <row r="36" spans="1:30" x14ac:dyDescent="0.25">
      <c r="A36" t="s">
        <v>160</v>
      </c>
      <c r="B36" s="36" t="s">
        <v>95</v>
      </c>
      <c r="C36" s="8" t="s">
        <v>259</v>
      </c>
      <c r="D36" s="34">
        <f>VLOOKUP($C36,[2]Multipliers!$B$4:$T$68,$A$2,FALSE)</f>
        <v>0.70282039678583685</v>
      </c>
      <c r="E36" s="34">
        <f>VLOOKUP($C36,[3]Multipliers!$B$4:$T$68,$A$2,FALSE)</f>
        <v>2.7647958618604975</v>
      </c>
      <c r="F36" s="34" t="s">
        <v>293</v>
      </c>
      <c r="G36" s="34">
        <f>VLOOKUP($C36,[4]Multipliers!$B$4:$T$68,$A$2,FALSE)</f>
        <v>48.3227987211814</v>
      </c>
      <c r="H36" s="34">
        <f>VLOOKUP($C36,[5]Multipliers!$B$4:$T$68,$A$2,FALSE)</f>
        <v>6.781832344202841</v>
      </c>
      <c r="I36" s="34" t="s">
        <v>293</v>
      </c>
      <c r="J36" s="35">
        <f>VLOOKUP($B36,[6]Multipliers!$B$4:$T$68,$A$2,FALSE)</f>
        <v>2.4828087515754524</v>
      </c>
      <c r="K36" s="34">
        <f>VLOOKUP($C36,[7]Multipliers!$B$4:$T$68,$A$2,FALSE)</f>
        <v>10.134907610948513</v>
      </c>
      <c r="L36" s="35">
        <f>VLOOKUP($B36,[8]Multipliers!$B$4:$T$68,$A$2,FALSE)</f>
        <v>9.4680018962917618</v>
      </c>
      <c r="M36" s="34">
        <f>VLOOKUP($C36,[9]Multipliers!$B$4:$T$68,$A$2,FALSE)</f>
        <v>7.5931008360138712</v>
      </c>
      <c r="N36" s="34">
        <f>VLOOKUP($C36,[10]Multipliers!$B$4:$T$68,$A$2,FALSE)</f>
        <v>6.8653260912406315</v>
      </c>
      <c r="O36" s="34">
        <f>VLOOKUP($C36,[11]Multipliers!$B$4:$T$68,$A$2,FALSE)</f>
        <v>7.8610053052103419</v>
      </c>
      <c r="P36" s="34">
        <f>VLOOKUP($C36,[12]Multipliers!$B$4:$T$68,$A$2,FALSE)</f>
        <v>25.225291108661683</v>
      </c>
      <c r="Q36" s="34" t="s">
        <v>293</v>
      </c>
      <c r="R36" s="34">
        <f>VLOOKUP($C36,[13]Multipliers!$B$4:$T$68,$A$2,FALSE)</f>
        <v>11.622095928501475</v>
      </c>
      <c r="S36" s="34">
        <f>VLOOKUP($C36,[14]Multipliers!$B$4:$T$68,$A$2,FALSE)</f>
        <v>14.975403065012513</v>
      </c>
      <c r="T36" s="34">
        <f>VLOOKUP($C36,[15]Multipliers!$B$4:$T$68,$A$2,FALSE)</f>
        <v>6.2155285683973496</v>
      </c>
      <c r="U36" s="34" t="s">
        <v>293</v>
      </c>
      <c r="V36" s="34" t="s">
        <v>293</v>
      </c>
      <c r="W36" s="35">
        <f>VLOOKUP($B36,[16]Multipliers!$B$4:$T$68,$A$2,FALSE)</f>
        <v>5.3545635980046216</v>
      </c>
      <c r="X36" s="34">
        <f>VLOOKUP($C36,[17]Multipliers!$B$4:$T$68,$A$2,FALSE)</f>
        <v>0</v>
      </c>
      <c r="Y36" s="34">
        <f>VLOOKUP($C36,[18]Multipliers!$B$4:$T$68,$A$2,FALSE)</f>
        <v>16.191446250183429</v>
      </c>
      <c r="Z36" s="35">
        <f>VLOOKUP($B36,[19]Multipliers!$B$4:$T$68,$A$2,FALSE)</f>
        <v>29.773930815885002</v>
      </c>
      <c r="AA36" s="34">
        <f>VLOOKUP($C36,[20]Multipliers!$B$4:$T$68,$A$2,FALSE)</f>
        <v>10.308705595680921</v>
      </c>
      <c r="AB36" s="34">
        <f>VLOOKUP($C36,[21]Multipliers!$B$4:$T$68,$A$2,FALSE)</f>
        <v>5.551943542484941</v>
      </c>
      <c r="AC36" s="34">
        <f>VLOOKUP($C36,[22]Multipliers!$B$4:$T$68,$A$2,FALSE)</f>
        <v>11.144839481194158</v>
      </c>
      <c r="AD36" s="34">
        <f>VLOOKUP($C36,[23]Multipliers!$B$4:$T$68,$A$2,FALSE)</f>
        <v>4.9346740419086315</v>
      </c>
    </row>
    <row r="37" spans="1:30" x14ac:dyDescent="0.25">
      <c r="A37" t="s">
        <v>161</v>
      </c>
      <c r="B37" s="36" t="s">
        <v>96</v>
      </c>
      <c r="C37" s="8" t="s">
        <v>260</v>
      </c>
      <c r="D37" s="34">
        <f>VLOOKUP($C37,[2]Multipliers!$B$4:$T$68,$A$2,FALSE)</f>
        <v>5.4427865507936017</v>
      </c>
      <c r="E37" s="34">
        <f>VLOOKUP($C37,[3]Multipliers!$B$4:$T$68,$A$2,FALSE)</f>
        <v>3.1206002666578745</v>
      </c>
      <c r="F37" s="34" t="s">
        <v>293</v>
      </c>
      <c r="G37" s="34">
        <f>VLOOKUP($C37,[4]Multipliers!$B$4:$T$68,$A$2,FALSE)</f>
        <v>21.745127178551609</v>
      </c>
      <c r="H37" s="34">
        <f>VLOOKUP($C37,[5]Multipliers!$B$4:$T$68,$A$2,FALSE)</f>
        <v>0.25751400152672332</v>
      </c>
      <c r="I37" s="34" t="s">
        <v>293</v>
      </c>
      <c r="J37" s="35">
        <f>VLOOKUP($B37,[6]Multipliers!$B$4:$T$68,$A$2,FALSE)</f>
        <v>2.2259196770677665</v>
      </c>
      <c r="K37" s="34">
        <f>VLOOKUP($C37,[7]Multipliers!$B$4:$T$68,$A$2,FALSE)</f>
        <v>9.7197683766801575</v>
      </c>
      <c r="L37" s="35">
        <f>VLOOKUP($B37,[8]Multipliers!$B$4:$T$68,$A$2,FALSE)</f>
        <v>5.3611374832005012</v>
      </c>
      <c r="M37" s="34">
        <f>VLOOKUP($C37,[9]Multipliers!$B$4:$T$68,$A$2,FALSE)</f>
        <v>5.9724958064906675</v>
      </c>
      <c r="N37" s="34">
        <f>VLOOKUP($C37,[10]Multipliers!$B$4:$T$68,$A$2,FALSE)</f>
        <v>6.4844799744603803</v>
      </c>
      <c r="O37" s="34">
        <f>VLOOKUP($C37,[11]Multipliers!$B$4:$T$68,$A$2,FALSE)</f>
        <v>9.2834959284872109</v>
      </c>
      <c r="P37" s="34">
        <f>VLOOKUP($C37,[12]Multipliers!$B$4:$T$68,$A$2,FALSE)</f>
        <v>5.6370150480677355</v>
      </c>
      <c r="Q37" s="34" t="s">
        <v>293</v>
      </c>
      <c r="R37" s="34">
        <f>VLOOKUP($C37,[13]Multipliers!$B$4:$T$68,$A$2,FALSE)</f>
        <v>6.7640295709910658</v>
      </c>
      <c r="S37" s="34">
        <f>VLOOKUP($C37,[14]Multipliers!$B$4:$T$68,$A$2,FALSE)</f>
        <v>15.334354398455478</v>
      </c>
      <c r="T37" s="34">
        <f>VLOOKUP($C37,[15]Multipliers!$B$4:$T$68,$A$2,FALSE)</f>
        <v>13.848406894288878</v>
      </c>
      <c r="U37" s="34" t="s">
        <v>293</v>
      </c>
      <c r="V37" s="34" t="s">
        <v>293</v>
      </c>
      <c r="W37" s="35">
        <f>VLOOKUP($B37,[16]Multipliers!$B$4:$T$68,$A$2,FALSE)</f>
        <v>5.4811089190177622</v>
      </c>
      <c r="X37" s="34">
        <f>VLOOKUP($C37,[17]Multipliers!$B$4:$T$68,$A$2,FALSE)</f>
        <v>0</v>
      </c>
      <c r="Y37" s="34">
        <f>VLOOKUP($C37,[18]Multipliers!$B$4:$T$68,$A$2,FALSE)</f>
        <v>10.582446433939708</v>
      </c>
      <c r="Z37" s="35">
        <f>VLOOKUP($B37,[19]Multipliers!$B$4:$T$68,$A$2,FALSE)</f>
        <v>25.432321227555853</v>
      </c>
      <c r="AA37" s="34">
        <f>VLOOKUP($C37,[20]Multipliers!$B$4:$T$68,$A$2,FALSE)</f>
        <v>13.007749732958141</v>
      </c>
      <c r="AB37" s="34">
        <f>VLOOKUP($C37,[21]Multipliers!$B$4:$T$68,$A$2,FALSE)</f>
        <v>10.383711961276596</v>
      </c>
      <c r="AC37" s="34">
        <f>VLOOKUP($C37,[22]Multipliers!$B$4:$T$68,$A$2,FALSE)</f>
        <v>9.3230731706713659</v>
      </c>
      <c r="AD37" s="34">
        <f>VLOOKUP($C37,[23]Multipliers!$B$4:$T$68,$A$2,FALSE)</f>
        <v>3.7199450674612642</v>
      </c>
    </row>
    <row r="38" spans="1:30" x14ac:dyDescent="0.25">
      <c r="A38" t="s">
        <v>162</v>
      </c>
      <c r="B38" s="36" t="s">
        <v>97</v>
      </c>
      <c r="C38" s="8" t="s">
        <v>261</v>
      </c>
      <c r="D38" s="34">
        <f>VLOOKUP($C38,[2]Multipliers!$B$4:$T$68,$A$2,FALSE)</f>
        <v>6.7486727652871821</v>
      </c>
      <c r="E38" s="34">
        <f>VLOOKUP($C38,[3]Multipliers!$B$4:$T$68,$A$2,FALSE)</f>
        <v>6.9210172189971511</v>
      </c>
      <c r="F38" s="34" t="s">
        <v>293</v>
      </c>
      <c r="G38" s="34">
        <f>VLOOKUP($C38,[4]Multipliers!$B$4:$T$68,$A$2,FALSE)</f>
        <v>34.177945723489955</v>
      </c>
      <c r="H38" s="34">
        <f>VLOOKUP($C38,[5]Multipliers!$B$4:$T$68,$A$2,FALSE)</f>
        <v>7.7852759191468275</v>
      </c>
      <c r="I38" s="34" t="s">
        <v>293</v>
      </c>
      <c r="J38" s="35">
        <f>VLOOKUP($B38,[6]Multipliers!$B$4:$T$68,$A$2,FALSE)</f>
        <v>2.1634649269414128</v>
      </c>
      <c r="K38" s="34">
        <f>VLOOKUP($C38,[7]Multipliers!$B$4:$T$68,$A$2,FALSE)</f>
        <v>13.634713859767107</v>
      </c>
      <c r="L38" s="35">
        <f>VLOOKUP($B38,[8]Multipliers!$B$4:$T$68,$A$2,FALSE)</f>
        <v>10.201238156077101</v>
      </c>
      <c r="M38" s="34">
        <f>VLOOKUP($C38,[9]Multipliers!$B$4:$T$68,$A$2,FALSE)</f>
        <v>7.5828850063533109</v>
      </c>
      <c r="N38" s="34">
        <f>VLOOKUP($C38,[10]Multipliers!$B$4:$T$68,$A$2,FALSE)</f>
        <v>11.692294514747674</v>
      </c>
      <c r="O38" s="34">
        <f>VLOOKUP($C38,[11]Multipliers!$B$4:$T$68,$A$2,FALSE)</f>
        <v>15.401337474391342</v>
      </c>
      <c r="P38" s="34">
        <f>VLOOKUP($C38,[12]Multipliers!$B$4:$T$68,$A$2,FALSE)</f>
        <v>19.071812953516186</v>
      </c>
      <c r="Q38" s="34" t="s">
        <v>293</v>
      </c>
      <c r="R38" s="34">
        <f>VLOOKUP($C38,[13]Multipliers!$B$4:$T$68,$A$2,FALSE)</f>
        <v>11.119781355429849</v>
      </c>
      <c r="S38" s="34">
        <f>VLOOKUP($C38,[14]Multipliers!$B$4:$T$68,$A$2,FALSE)</f>
        <v>23.936169048835584</v>
      </c>
      <c r="T38" s="34">
        <f>VLOOKUP($C38,[15]Multipliers!$B$4:$T$68,$A$2,FALSE)</f>
        <v>13.391291087326419</v>
      </c>
      <c r="U38" s="34" t="s">
        <v>293</v>
      </c>
      <c r="V38" s="34" t="s">
        <v>293</v>
      </c>
      <c r="W38" s="35">
        <f>VLOOKUP($B38,[16]Multipliers!$B$4:$T$68,$A$2,FALSE)</f>
        <v>7.5244023550337431</v>
      </c>
      <c r="X38" s="34">
        <f>VLOOKUP($C38,[17]Multipliers!$B$4:$T$68,$A$2,FALSE)</f>
        <v>0</v>
      </c>
      <c r="Y38" s="34">
        <f>VLOOKUP($C38,[18]Multipliers!$B$4:$T$68,$A$2,FALSE)</f>
        <v>13.271827806712373</v>
      </c>
      <c r="Z38" s="35">
        <f>VLOOKUP($B38,[19]Multipliers!$B$4:$T$68,$A$2,FALSE)</f>
        <v>26.411050571239791</v>
      </c>
      <c r="AA38" s="34">
        <f>VLOOKUP($C38,[20]Multipliers!$B$4:$T$68,$A$2,FALSE)</f>
        <v>19.389207525738332</v>
      </c>
      <c r="AB38" s="34">
        <f>VLOOKUP($C38,[21]Multipliers!$B$4:$T$68,$A$2,FALSE)</f>
        <v>15.353763463007132</v>
      </c>
      <c r="AC38" s="34">
        <f>VLOOKUP($C38,[22]Multipliers!$B$4:$T$68,$A$2,FALSE)</f>
        <v>13.344580600262566</v>
      </c>
      <c r="AD38" s="34">
        <f>VLOOKUP($C38,[23]Multipliers!$B$4:$T$68,$A$2,FALSE)</f>
        <v>7.1344023755203265</v>
      </c>
    </row>
    <row r="39" spans="1:30" x14ac:dyDescent="0.25">
      <c r="A39" t="s">
        <v>163</v>
      </c>
      <c r="B39" s="36" t="s">
        <v>98</v>
      </c>
      <c r="C39" s="8" t="s">
        <v>262</v>
      </c>
      <c r="D39" s="34">
        <f>VLOOKUP($C39,[2]Multipliers!$B$4:$T$68,$A$2,FALSE)</f>
        <v>13.418939802325914</v>
      </c>
      <c r="E39" s="34">
        <f>VLOOKUP($C39,[3]Multipliers!$B$4:$T$68,$A$2,FALSE)</f>
        <v>10.554534219257441</v>
      </c>
      <c r="F39" s="34" t="s">
        <v>293</v>
      </c>
      <c r="G39" s="34">
        <f>VLOOKUP($C39,[4]Multipliers!$B$4:$T$68,$A$2,FALSE)</f>
        <v>45.296263311642633</v>
      </c>
      <c r="H39" s="34">
        <f>VLOOKUP($C39,[5]Multipliers!$B$4:$T$68,$A$2,FALSE)</f>
        <v>29.098900100266864</v>
      </c>
      <c r="I39" s="34" t="s">
        <v>293</v>
      </c>
      <c r="J39" s="35">
        <f>VLOOKUP($B39,[6]Multipliers!$B$4:$T$68,$A$2,FALSE)</f>
        <v>17.296096613221469</v>
      </c>
      <c r="K39" s="34">
        <f>VLOOKUP($C39,[7]Multipliers!$B$4:$T$68,$A$2,FALSE)</f>
        <v>41.984141426690009</v>
      </c>
      <c r="L39" s="35">
        <f>VLOOKUP($B39,[8]Multipliers!$B$4:$T$68,$A$2,FALSE)</f>
        <v>17.938020977206399</v>
      </c>
      <c r="M39" s="34">
        <f>VLOOKUP($C39,[9]Multipliers!$B$4:$T$68,$A$2,FALSE)</f>
        <v>19.968438680809591</v>
      </c>
      <c r="N39" s="34">
        <f>VLOOKUP($C39,[10]Multipliers!$B$4:$T$68,$A$2,FALSE)</f>
        <v>18.707665085538721</v>
      </c>
      <c r="O39" s="34">
        <f>VLOOKUP($C39,[11]Multipliers!$B$4:$T$68,$A$2,FALSE)</f>
        <v>25.683288241593893</v>
      </c>
      <c r="P39" s="34">
        <f>VLOOKUP($C39,[12]Multipliers!$B$4:$T$68,$A$2,FALSE)</f>
        <v>53.133445445117502</v>
      </c>
      <c r="Q39" s="34" t="s">
        <v>293</v>
      </c>
      <c r="R39" s="34">
        <f>VLOOKUP($C39,[13]Multipliers!$B$4:$T$68,$A$2,FALSE)</f>
        <v>17.620970338011254</v>
      </c>
      <c r="S39" s="34">
        <f>VLOOKUP($C39,[14]Multipliers!$B$4:$T$68,$A$2,FALSE)</f>
        <v>48.423067545227255</v>
      </c>
      <c r="T39" s="34">
        <f>VLOOKUP($C39,[15]Multipliers!$B$4:$T$68,$A$2,FALSE)</f>
        <v>35.85563935729806</v>
      </c>
      <c r="U39" s="34" t="s">
        <v>293</v>
      </c>
      <c r="V39" s="34" t="s">
        <v>293</v>
      </c>
      <c r="W39" s="35">
        <f>VLOOKUP($B39,[16]Multipliers!$B$4:$T$68,$A$2,FALSE)</f>
        <v>16.756637847885031</v>
      </c>
      <c r="X39" s="34">
        <f>VLOOKUP($C39,[17]Multipliers!$B$4:$T$68,$A$2,FALSE)</f>
        <v>0</v>
      </c>
      <c r="Y39" s="34">
        <f>VLOOKUP($C39,[18]Multipliers!$B$4:$T$68,$A$2,FALSE)</f>
        <v>23.018909105564191</v>
      </c>
      <c r="Z39" s="35">
        <f>VLOOKUP($B39,[19]Multipliers!$B$4:$T$68,$A$2,FALSE)</f>
        <v>59.311340942496649</v>
      </c>
      <c r="AA39" s="34">
        <f>VLOOKUP($C39,[20]Multipliers!$B$4:$T$68,$A$2,FALSE)</f>
        <v>41.669941083152132</v>
      </c>
      <c r="AB39" s="34">
        <f>VLOOKUP($C39,[21]Multipliers!$B$4:$T$68,$A$2,FALSE)</f>
        <v>32.356972491262312</v>
      </c>
      <c r="AC39" s="34">
        <f>VLOOKUP($C39,[22]Multipliers!$B$4:$T$68,$A$2,FALSE)</f>
        <v>24.861595476830193</v>
      </c>
      <c r="AD39" s="34">
        <f>VLOOKUP($C39,[23]Multipliers!$B$4:$T$68,$A$2,FALSE)</f>
        <v>10.489986027473066</v>
      </c>
    </row>
    <row r="40" spans="1:30" x14ac:dyDescent="0.25">
      <c r="A40" t="s">
        <v>164</v>
      </c>
      <c r="B40" s="36" t="s">
        <v>99</v>
      </c>
      <c r="C40" s="8" t="s">
        <v>263</v>
      </c>
      <c r="D40" s="34">
        <f>VLOOKUP($C40,[2]Multipliers!$B$4:$T$68,$A$2,FALSE)</f>
        <v>14.141494763171524</v>
      </c>
      <c r="E40" s="34">
        <f>VLOOKUP($C40,[3]Multipliers!$B$4:$T$68,$A$2,FALSE)</f>
        <v>12.09822600964741</v>
      </c>
      <c r="F40" s="34" t="s">
        <v>293</v>
      </c>
      <c r="G40" s="34">
        <f>VLOOKUP($C40,[4]Multipliers!$B$4:$T$68,$A$2,FALSE)</f>
        <v>37.763865100105001</v>
      </c>
      <c r="H40" s="34">
        <f>VLOOKUP($C40,[5]Multipliers!$B$4:$T$68,$A$2,FALSE)</f>
        <v>25.088176942732762</v>
      </c>
      <c r="I40" s="34" t="s">
        <v>293</v>
      </c>
      <c r="J40" s="35">
        <f>VLOOKUP($B40,[6]Multipliers!$B$4:$T$68,$A$2,FALSE)</f>
        <v>14.847598983389885</v>
      </c>
      <c r="K40" s="34">
        <f>VLOOKUP($C40,[7]Multipliers!$B$4:$T$68,$A$2,FALSE)</f>
        <v>37.267043201582375</v>
      </c>
      <c r="L40" s="35">
        <f>VLOOKUP($B40,[8]Multipliers!$B$4:$T$68,$A$2,FALSE)</f>
        <v>16.40015508068814</v>
      </c>
      <c r="M40" s="34">
        <f>VLOOKUP($C40,[9]Multipliers!$B$4:$T$68,$A$2,FALSE)</f>
        <v>16.293342091800668</v>
      </c>
      <c r="N40" s="34">
        <f>VLOOKUP($C40,[10]Multipliers!$B$4:$T$68,$A$2,FALSE)</f>
        <v>22.383197004232152</v>
      </c>
      <c r="O40" s="34">
        <f>VLOOKUP($C40,[11]Multipliers!$B$4:$T$68,$A$2,FALSE)</f>
        <v>31.928363555187659</v>
      </c>
      <c r="P40" s="34">
        <f>VLOOKUP($C40,[12]Multipliers!$B$4:$T$68,$A$2,FALSE)</f>
        <v>51.03889034139825</v>
      </c>
      <c r="Q40" s="34" t="s">
        <v>293</v>
      </c>
      <c r="R40" s="34">
        <f>VLOOKUP($C40,[13]Multipliers!$B$4:$T$68,$A$2,FALSE)</f>
        <v>18.225240774715928</v>
      </c>
      <c r="S40" s="34">
        <f>VLOOKUP($C40,[14]Multipliers!$B$4:$T$68,$A$2,FALSE)</f>
        <v>42.725322341501311</v>
      </c>
      <c r="T40" s="34">
        <f>VLOOKUP($C40,[15]Multipliers!$B$4:$T$68,$A$2,FALSE)</f>
        <v>45.887413136634123</v>
      </c>
      <c r="U40" s="34" t="s">
        <v>293</v>
      </c>
      <c r="V40" s="34" t="s">
        <v>293</v>
      </c>
      <c r="W40" s="35">
        <f>VLOOKUP($B40,[16]Multipliers!$B$4:$T$68,$A$2,FALSE)</f>
        <v>18.533277814363505</v>
      </c>
      <c r="X40" s="34">
        <f>VLOOKUP($C40,[17]Multipliers!$B$4:$T$68,$A$2,FALSE)</f>
        <v>47.947692171414076</v>
      </c>
      <c r="Y40" s="34">
        <f>VLOOKUP($C40,[18]Multipliers!$B$4:$T$68,$A$2,FALSE)</f>
        <v>27.212833218603116</v>
      </c>
      <c r="Z40" s="35">
        <f>VLOOKUP($B40,[19]Multipliers!$B$4:$T$68,$A$2,FALSE)</f>
        <v>39.363081075538069</v>
      </c>
      <c r="AA40" s="34">
        <f>VLOOKUP($C40,[20]Multipliers!$B$4:$T$68,$A$2,FALSE)</f>
        <v>52.143547799168175</v>
      </c>
      <c r="AB40" s="34">
        <f>VLOOKUP($C40,[21]Multipliers!$B$4:$T$68,$A$2,FALSE)</f>
        <v>29.55920933366377</v>
      </c>
      <c r="AC40" s="34">
        <f>VLOOKUP($C40,[22]Multipliers!$B$4:$T$68,$A$2,FALSE)</f>
        <v>17.520466508454387</v>
      </c>
      <c r="AD40" s="34">
        <f>VLOOKUP($C40,[23]Multipliers!$B$4:$T$68,$A$2,FALSE)</f>
        <v>15.3474120230757</v>
      </c>
    </row>
    <row r="41" spans="1:30" x14ac:dyDescent="0.25">
      <c r="A41" t="s">
        <v>165</v>
      </c>
      <c r="B41" s="36" t="s">
        <v>100</v>
      </c>
      <c r="C41" s="8" t="s">
        <v>264</v>
      </c>
      <c r="D41" s="34">
        <f>VLOOKUP($C41,[2]Multipliers!$B$4:$T$68,$A$2,FALSE)</f>
        <v>6.9886364540227115</v>
      </c>
      <c r="E41" s="34">
        <f>VLOOKUP($C41,[3]Multipliers!$B$4:$T$68,$A$2,FALSE)</f>
        <v>4.6084822682912217</v>
      </c>
      <c r="F41" s="34" t="s">
        <v>293</v>
      </c>
      <c r="G41" s="34">
        <f>VLOOKUP($C41,[4]Multipliers!$B$4:$T$68,$A$2,FALSE)</f>
        <v>25.989485049577379</v>
      </c>
      <c r="H41" s="34">
        <f>VLOOKUP($C41,[5]Multipliers!$B$4:$T$68,$A$2,FALSE)</f>
        <v>7.2076860858317815</v>
      </c>
      <c r="I41" s="34" t="s">
        <v>293</v>
      </c>
      <c r="J41" s="35">
        <f>VLOOKUP($B41,[6]Multipliers!$B$4:$T$68,$A$2,FALSE)</f>
        <v>7.9857070891006545</v>
      </c>
      <c r="K41" s="34">
        <f>VLOOKUP($C41,[7]Multipliers!$B$4:$T$68,$A$2,FALSE)</f>
        <v>19.482089488864055</v>
      </c>
      <c r="L41" s="35">
        <f>VLOOKUP($B41,[8]Multipliers!$B$4:$T$68,$A$2,FALSE)</f>
        <v>8.5472876375166997</v>
      </c>
      <c r="M41" s="34">
        <f>VLOOKUP($C41,[9]Multipliers!$B$4:$T$68,$A$2,FALSE)</f>
        <v>8.2630508154333349</v>
      </c>
      <c r="N41" s="34">
        <f>VLOOKUP($C41,[10]Multipliers!$B$4:$T$68,$A$2,FALSE)</f>
        <v>9.8916368624741153</v>
      </c>
      <c r="O41" s="34">
        <f>VLOOKUP($C41,[11]Multipliers!$B$4:$T$68,$A$2,FALSE)</f>
        <v>18.965830976760717</v>
      </c>
      <c r="P41" s="34">
        <f>VLOOKUP($C41,[12]Multipliers!$B$4:$T$68,$A$2,FALSE)</f>
        <v>28.065608755994656</v>
      </c>
      <c r="Q41" s="34" t="s">
        <v>293</v>
      </c>
      <c r="R41" s="34">
        <f>VLOOKUP($C41,[13]Multipliers!$B$4:$T$68,$A$2,FALSE)</f>
        <v>11.991646551181478</v>
      </c>
      <c r="S41" s="34">
        <f>VLOOKUP($C41,[14]Multipliers!$B$4:$T$68,$A$2,FALSE)</f>
        <v>34.098121328277898</v>
      </c>
      <c r="T41" s="34">
        <f>VLOOKUP($C41,[15]Multipliers!$B$4:$T$68,$A$2,FALSE)</f>
        <v>30.730655961478721</v>
      </c>
      <c r="U41" s="34" t="s">
        <v>293</v>
      </c>
      <c r="V41" s="34" t="s">
        <v>293</v>
      </c>
      <c r="W41" s="35">
        <f>VLOOKUP($B41,[16]Multipliers!$B$4:$T$68,$A$2,FALSE)</f>
        <v>7.4579705566961323</v>
      </c>
      <c r="X41" s="34">
        <f>VLOOKUP($C41,[17]Multipliers!$B$4:$T$68,$A$2,FALSE)</f>
        <v>18.805725259457766</v>
      </c>
      <c r="Y41" s="34">
        <f>VLOOKUP($C41,[18]Multipliers!$B$4:$T$68,$A$2,FALSE)</f>
        <v>18.352478209741371</v>
      </c>
      <c r="Z41" s="35">
        <f>VLOOKUP($B41,[19]Multipliers!$B$4:$T$68,$A$2,FALSE)</f>
        <v>13.761804580528748</v>
      </c>
      <c r="AA41" s="34">
        <f>VLOOKUP($C41,[20]Multipliers!$B$4:$T$68,$A$2,FALSE)</f>
        <v>21.511925537911015</v>
      </c>
      <c r="AB41" s="34">
        <f>VLOOKUP($C41,[21]Multipliers!$B$4:$T$68,$A$2,FALSE)</f>
        <v>17.465375660245268</v>
      </c>
      <c r="AC41" s="34">
        <f>VLOOKUP($C41,[22]Multipliers!$B$4:$T$68,$A$2,FALSE)</f>
        <v>11.539322513388397</v>
      </c>
      <c r="AD41" s="34">
        <f>VLOOKUP($C41,[23]Multipliers!$B$4:$T$68,$A$2,FALSE)</f>
        <v>5.170267378562678</v>
      </c>
    </row>
    <row r="42" spans="1:30" x14ac:dyDescent="0.25">
      <c r="A42" t="s">
        <v>166</v>
      </c>
      <c r="B42" s="36" t="s">
        <v>101</v>
      </c>
      <c r="C42" s="8" t="s">
        <v>265</v>
      </c>
      <c r="D42" s="34">
        <f>VLOOKUP($C42,[2]Multipliers!$B$4:$T$68,$A$2,FALSE)</f>
        <v>7.4673793064275538</v>
      </c>
      <c r="E42" s="34">
        <f>VLOOKUP($C42,[3]Multipliers!$B$4:$T$68,$A$2,FALSE)</f>
        <v>5.5322729160509354</v>
      </c>
      <c r="F42" s="34" t="s">
        <v>293</v>
      </c>
      <c r="G42" s="34">
        <f>VLOOKUP($C42,[4]Multipliers!$B$4:$T$68,$A$2,FALSE)</f>
        <v>26.538984463475444</v>
      </c>
      <c r="H42" s="34">
        <f>VLOOKUP($C42,[5]Multipliers!$B$4:$T$68,$A$2,FALSE)</f>
        <v>15.490213563227309</v>
      </c>
      <c r="I42" s="34" t="s">
        <v>293</v>
      </c>
      <c r="J42" s="35">
        <f>VLOOKUP($B42,[6]Multipliers!$B$4:$T$68,$A$2,FALSE)</f>
        <v>8.0458741717036748</v>
      </c>
      <c r="K42" s="34">
        <f>VLOOKUP($C42,[7]Multipliers!$B$4:$T$68,$A$2,FALSE)</f>
        <v>21.927830905322821</v>
      </c>
      <c r="L42" s="35">
        <f>VLOOKUP($B42,[8]Multipliers!$B$4:$T$68,$A$2,FALSE)</f>
        <v>7.7918334548743893</v>
      </c>
      <c r="M42" s="34">
        <f>VLOOKUP($C42,[9]Multipliers!$B$4:$T$68,$A$2,FALSE)</f>
        <v>7.7467385568127369</v>
      </c>
      <c r="N42" s="34">
        <f>VLOOKUP($C42,[10]Multipliers!$B$4:$T$68,$A$2,FALSE)</f>
        <v>9.0399901167061962</v>
      </c>
      <c r="O42" s="34">
        <f>VLOOKUP($C42,[11]Multipliers!$B$4:$T$68,$A$2,FALSE)</f>
        <v>23.417738410138874</v>
      </c>
      <c r="P42" s="34">
        <f>VLOOKUP($C42,[12]Multipliers!$B$4:$T$68,$A$2,FALSE)</f>
        <v>17.040293057662755</v>
      </c>
      <c r="Q42" s="34" t="s">
        <v>293</v>
      </c>
      <c r="R42" s="34">
        <f>VLOOKUP($C42,[13]Multipliers!$B$4:$T$68,$A$2,FALSE)</f>
        <v>11.547279258909544</v>
      </c>
      <c r="S42" s="34">
        <f>VLOOKUP($C42,[14]Multipliers!$B$4:$T$68,$A$2,FALSE)</f>
        <v>21.555132227289068</v>
      </c>
      <c r="T42" s="34">
        <f>VLOOKUP($C42,[15]Multipliers!$B$4:$T$68,$A$2,FALSE)</f>
        <v>18.163952789384812</v>
      </c>
      <c r="U42" s="34" t="s">
        <v>293</v>
      </c>
      <c r="V42" s="34" t="s">
        <v>293</v>
      </c>
      <c r="W42" s="35">
        <f>VLOOKUP($B42,[16]Multipliers!$B$4:$T$68,$A$2,FALSE)</f>
        <v>7.4186864723117063</v>
      </c>
      <c r="X42" s="34">
        <f>VLOOKUP($C42,[17]Multipliers!$B$4:$T$68,$A$2,FALSE)</f>
        <v>19.005360236448482</v>
      </c>
      <c r="Y42" s="34">
        <f>VLOOKUP($C42,[18]Multipliers!$B$4:$T$68,$A$2,FALSE)</f>
        <v>13.305556439297613</v>
      </c>
      <c r="Z42" s="35">
        <f>VLOOKUP($B42,[19]Multipliers!$B$4:$T$68,$A$2,FALSE)</f>
        <v>24.227563241013467</v>
      </c>
      <c r="AA42" s="34">
        <f>VLOOKUP($C42,[20]Multipliers!$B$4:$T$68,$A$2,FALSE)</f>
        <v>14.67074363835332</v>
      </c>
      <c r="AB42" s="34">
        <f>VLOOKUP($C42,[21]Multipliers!$B$4:$T$68,$A$2,FALSE)</f>
        <v>26.654467551416896</v>
      </c>
      <c r="AC42" s="34">
        <f>VLOOKUP($C42,[22]Multipliers!$B$4:$T$68,$A$2,FALSE)</f>
        <v>12.061437051394416</v>
      </c>
      <c r="AD42" s="34">
        <f>VLOOKUP($C42,[23]Multipliers!$B$4:$T$68,$A$2,FALSE)</f>
        <v>7.4368366327971165</v>
      </c>
    </row>
    <row r="43" spans="1:30" x14ac:dyDescent="0.25">
      <c r="A43" t="s">
        <v>167</v>
      </c>
      <c r="B43" s="36" t="s">
        <v>102</v>
      </c>
      <c r="C43" s="8" t="s">
        <v>266</v>
      </c>
      <c r="D43" s="34">
        <f>VLOOKUP($C43,[2]Multipliers!$B$4:$T$68,$A$2,FALSE)</f>
        <v>5.4939542667237937</v>
      </c>
      <c r="E43" s="34">
        <f>VLOOKUP($C43,[3]Multipliers!$B$4:$T$68,$A$2,FALSE)</f>
        <v>4.1509611928337904</v>
      </c>
      <c r="F43" s="34" t="s">
        <v>293</v>
      </c>
      <c r="G43" s="34">
        <f>VLOOKUP($C43,[4]Multipliers!$B$4:$T$68,$A$2,FALSE)</f>
        <v>19.10737112621073</v>
      </c>
      <c r="H43" s="34">
        <f>VLOOKUP($C43,[5]Multipliers!$B$4:$T$68,$A$2,FALSE)</f>
        <v>7.706073182222684</v>
      </c>
      <c r="I43" s="34" t="s">
        <v>293</v>
      </c>
      <c r="J43" s="35">
        <f>VLOOKUP($B43,[6]Multipliers!$B$4:$T$68,$A$2,FALSE)</f>
        <v>6.1641589262215639</v>
      </c>
      <c r="K43" s="34">
        <f>VLOOKUP($C43,[7]Multipliers!$B$4:$T$68,$A$2,FALSE)</f>
        <v>11.989174109547866</v>
      </c>
      <c r="L43" s="35">
        <f>VLOOKUP($B43,[8]Multipliers!$B$4:$T$68,$A$2,FALSE)</f>
        <v>6.5164380857758522</v>
      </c>
      <c r="M43" s="34">
        <f>VLOOKUP($C43,[9]Multipliers!$B$4:$T$68,$A$2,FALSE)</f>
        <v>6.0326853436925374</v>
      </c>
      <c r="N43" s="34">
        <f>VLOOKUP($C43,[10]Multipliers!$B$4:$T$68,$A$2,FALSE)</f>
        <v>6.711143036848668</v>
      </c>
      <c r="O43" s="34">
        <f>VLOOKUP($C43,[11]Multipliers!$B$4:$T$68,$A$2,FALSE)</f>
        <v>11.753888172635685</v>
      </c>
      <c r="P43" s="34">
        <f>VLOOKUP($C43,[12]Multipliers!$B$4:$T$68,$A$2,FALSE)</f>
        <v>18.702554813324475</v>
      </c>
      <c r="Q43" s="34" t="s">
        <v>293</v>
      </c>
      <c r="R43" s="34">
        <f>VLOOKUP($C43,[13]Multipliers!$B$4:$T$68,$A$2,FALSE)</f>
        <v>7.0633891726502407</v>
      </c>
      <c r="S43" s="34">
        <f>VLOOKUP($C43,[14]Multipliers!$B$4:$T$68,$A$2,FALSE)</f>
        <v>18.171150274313174</v>
      </c>
      <c r="T43" s="34">
        <f>VLOOKUP($C43,[15]Multipliers!$B$4:$T$68,$A$2,FALSE)</f>
        <v>11.610580640013604</v>
      </c>
      <c r="U43" s="34" t="s">
        <v>293</v>
      </c>
      <c r="V43" s="34" t="s">
        <v>293</v>
      </c>
      <c r="W43" s="35">
        <f>VLOOKUP($B43,[16]Multipliers!$B$4:$T$68,$A$2,FALSE)</f>
        <v>4.9681819071982041</v>
      </c>
      <c r="X43" s="34">
        <f>VLOOKUP($C43,[17]Multipliers!$B$4:$T$68,$A$2,FALSE)</f>
        <v>19.663263385519866</v>
      </c>
      <c r="Y43" s="34">
        <f>VLOOKUP($C43,[18]Multipliers!$B$4:$T$68,$A$2,FALSE)</f>
        <v>13.472826578095983</v>
      </c>
      <c r="Z43" s="35">
        <f>VLOOKUP($B43,[19]Multipliers!$B$4:$T$68,$A$2,FALSE)</f>
        <v>23.45992118649195</v>
      </c>
      <c r="AA43" s="34">
        <f>VLOOKUP($C43,[20]Multipliers!$B$4:$T$68,$A$2,FALSE)</f>
        <v>12.270672759265288</v>
      </c>
      <c r="AB43" s="34">
        <f>VLOOKUP($C43,[21]Multipliers!$B$4:$T$68,$A$2,FALSE)</f>
        <v>9.3660918852261386</v>
      </c>
      <c r="AC43" s="34">
        <f>VLOOKUP($C43,[22]Multipliers!$B$4:$T$68,$A$2,FALSE)</f>
        <v>7.774780557918902</v>
      </c>
      <c r="AD43" s="34">
        <f>VLOOKUP($C43,[23]Multipliers!$B$4:$T$68,$A$2,FALSE)</f>
        <v>4.5439956661103107</v>
      </c>
    </row>
    <row r="44" spans="1:30" x14ac:dyDescent="0.25">
      <c r="A44" t="s">
        <v>168</v>
      </c>
      <c r="B44" s="36" t="s">
        <v>103</v>
      </c>
      <c r="C44" s="8" t="s">
        <v>267</v>
      </c>
      <c r="D44" s="34">
        <f>VLOOKUP($C44,[2]Multipliers!$B$4:$T$68,$A$2,FALSE)</f>
        <v>8.9623298464759795</v>
      </c>
      <c r="E44" s="34">
        <f>VLOOKUP($C44,[3]Multipliers!$B$4:$T$68,$A$2,FALSE)</f>
        <v>6.586034194868617</v>
      </c>
      <c r="F44" s="34" t="s">
        <v>293</v>
      </c>
      <c r="G44" s="34">
        <f>VLOOKUP($C44,[4]Multipliers!$B$4:$T$68,$A$2,FALSE)</f>
        <v>18.686231378969246</v>
      </c>
      <c r="H44" s="34">
        <f>VLOOKUP($C44,[5]Multipliers!$B$4:$T$68,$A$2,FALSE)</f>
        <v>5.3151644307323593</v>
      </c>
      <c r="I44" s="34" t="s">
        <v>293</v>
      </c>
      <c r="J44" s="35">
        <f>VLOOKUP($B44,[6]Multipliers!$B$4:$T$68,$A$2,FALSE)</f>
        <v>7.2716161039981309</v>
      </c>
      <c r="K44" s="34">
        <f>VLOOKUP($C44,[7]Multipliers!$B$4:$T$68,$A$2,FALSE)</f>
        <v>20.342078975220566</v>
      </c>
      <c r="L44" s="35">
        <f>VLOOKUP($B44,[8]Multipliers!$B$4:$T$68,$A$2,FALSE)</f>
        <v>8.4498804297973802</v>
      </c>
      <c r="M44" s="34">
        <f>VLOOKUP($C44,[9]Multipliers!$B$4:$T$68,$A$2,FALSE)</f>
        <v>8.7392288731147971</v>
      </c>
      <c r="N44" s="34">
        <f>VLOOKUP($C44,[10]Multipliers!$B$4:$T$68,$A$2,FALSE)</f>
        <v>9.4601557127965155</v>
      </c>
      <c r="O44" s="34">
        <f>VLOOKUP($C44,[11]Multipliers!$B$4:$T$68,$A$2,FALSE)</f>
        <v>21.874454600585775</v>
      </c>
      <c r="P44" s="34">
        <f>VLOOKUP($C44,[12]Multipliers!$B$4:$T$68,$A$2,FALSE)</f>
        <v>22.612984076963574</v>
      </c>
      <c r="Q44" s="34" t="s">
        <v>293</v>
      </c>
      <c r="R44" s="34">
        <f>VLOOKUP($C44,[13]Multipliers!$B$4:$T$68,$A$2,FALSE)</f>
        <v>11.946690996442339</v>
      </c>
      <c r="S44" s="34">
        <f>VLOOKUP($C44,[14]Multipliers!$B$4:$T$68,$A$2,FALSE)</f>
        <v>27.522821840108239</v>
      </c>
      <c r="T44" s="34">
        <f>VLOOKUP($C44,[15]Multipliers!$B$4:$T$68,$A$2,FALSE)</f>
        <v>28.505406148226719</v>
      </c>
      <c r="U44" s="34" t="s">
        <v>293</v>
      </c>
      <c r="V44" s="34" t="s">
        <v>293</v>
      </c>
      <c r="W44" s="35">
        <f>VLOOKUP($B44,[16]Multipliers!$B$4:$T$68,$A$2,FALSE)</f>
        <v>8.2184112650961367</v>
      </c>
      <c r="X44" s="34">
        <f>VLOOKUP($C44,[17]Multipliers!$B$4:$T$68,$A$2,FALSE)</f>
        <v>18.362853891482931</v>
      </c>
      <c r="Y44" s="34">
        <f>VLOOKUP($C44,[18]Multipliers!$B$4:$T$68,$A$2,FALSE)</f>
        <v>20.194518982194197</v>
      </c>
      <c r="Z44" s="35">
        <f>VLOOKUP($B44,[19]Multipliers!$B$4:$T$68,$A$2,FALSE)</f>
        <v>18.358835212283342</v>
      </c>
      <c r="AA44" s="34">
        <f>VLOOKUP($C44,[20]Multipliers!$B$4:$T$68,$A$2,FALSE)</f>
        <v>17.317457725037166</v>
      </c>
      <c r="AB44" s="34">
        <f>VLOOKUP($C44,[21]Multipliers!$B$4:$T$68,$A$2,FALSE)</f>
        <v>19.469120995746493</v>
      </c>
      <c r="AC44" s="34">
        <f>VLOOKUP($C44,[22]Multipliers!$B$4:$T$68,$A$2,FALSE)</f>
        <v>12.288889422474798</v>
      </c>
      <c r="AD44" s="34">
        <f>VLOOKUP($C44,[23]Multipliers!$B$4:$T$68,$A$2,FALSE)</f>
        <v>5.9633977605820929</v>
      </c>
    </row>
    <row r="45" spans="1:30" x14ac:dyDescent="0.25">
      <c r="A45" t="s">
        <v>169</v>
      </c>
      <c r="B45" s="36" t="s">
        <v>104</v>
      </c>
      <c r="C45" s="8" t="s">
        <v>268</v>
      </c>
      <c r="D45" s="34">
        <f>VLOOKUP($C45,[2]Multipliers!$B$4:$T$68,$A$2,FALSE)</f>
        <v>8.2855718730888412</v>
      </c>
      <c r="E45" s="34">
        <f>VLOOKUP($C45,[3]Multipliers!$B$4:$T$68,$A$2,FALSE)</f>
        <v>4.4448803815360449</v>
      </c>
      <c r="F45" s="34" t="s">
        <v>293</v>
      </c>
      <c r="G45" s="34">
        <f>VLOOKUP($C45,[4]Multipliers!$B$4:$T$68,$A$2,FALSE)</f>
        <v>11.477177060411833</v>
      </c>
      <c r="H45" s="34">
        <f>VLOOKUP($C45,[5]Multipliers!$B$4:$T$68,$A$2,FALSE)</f>
        <v>7.6960872582107749</v>
      </c>
      <c r="I45" s="34" t="s">
        <v>293</v>
      </c>
      <c r="J45" s="35">
        <f>VLOOKUP($B45,[6]Multipliers!$B$4:$T$68,$A$2,FALSE)</f>
        <v>4.9845026470838851</v>
      </c>
      <c r="K45" s="34">
        <f>VLOOKUP($C45,[7]Multipliers!$B$4:$T$68,$A$2,FALSE)</f>
        <v>10.671179514152701</v>
      </c>
      <c r="L45" s="35">
        <f>VLOOKUP($B45,[8]Multipliers!$B$4:$T$68,$A$2,FALSE)</f>
        <v>6.6598399886376169</v>
      </c>
      <c r="M45" s="34">
        <f>VLOOKUP($C45,[9]Multipliers!$B$4:$T$68,$A$2,FALSE)</f>
        <v>7.3066631970210603</v>
      </c>
      <c r="N45" s="34">
        <f>VLOOKUP($C45,[10]Multipliers!$B$4:$T$68,$A$2,FALSE)</f>
        <v>8.8406169872474507</v>
      </c>
      <c r="O45" s="34">
        <f>VLOOKUP($C45,[11]Multipliers!$B$4:$T$68,$A$2,FALSE)</f>
        <v>10.192730709756061</v>
      </c>
      <c r="P45" s="34">
        <f>VLOOKUP($C45,[12]Multipliers!$B$4:$T$68,$A$2,FALSE)</f>
        <v>20.844604812900471</v>
      </c>
      <c r="Q45" s="34" t="s">
        <v>293</v>
      </c>
      <c r="R45" s="34">
        <f>VLOOKUP($C45,[13]Multipliers!$B$4:$T$68,$A$2,FALSE)</f>
        <v>7.0431428054441625</v>
      </c>
      <c r="S45" s="34">
        <f>VLOOKUP($C45,[14]Multipliers!$B$4:$T$68,$A$2,FALSE)</f>
        <v>13.517742607794254</v>
      </c>
      <c r="T45" s="34">
        <f>VLOOKUP($C45,[15]Multipliers!$B$4:$T$68,$A$2,FALSE)</f>
        <v>19.289372759187621</v>
      </c>
      <c r="U45" s="34" t="s">
        <v>293</v>
      </c>
      <c r="V45" s="34" t="s">
        <v>293</v>
      </c>
      <c r="W45" s="35">
        <f>VLOOKUP($B45,[16]Multipliers!$B$4:$T$68,$A$2,FALSE)</f>
        <v>3.3259765876377068</v>
      </c>
      <c r="X45" s="34">
        <f>VLOOKUP($C45,[17]Multipliers!$B$4:$T$68,$A$2,FALSE)</f>
        <v>20.842666020145714</v>
      </c>
      <c r="Y45" s="34">
        <f>VLOOKUP($C45,[18]Multipliers!$B$4:$T$68,$A$2,FALSE)</f>
        <v>11.532871162277505</v>
      </c>
      <c r="Z45" s="35">
        <f>VLOOKUP($B45,[19]Multipliers!$B$4:$T$68,$A$2,FALSE)</f>
        <v>21.062625006161976</v>
      </c>
      <c r="AA45" s="34">
        <f>VLOOKUP($C45,[20]Multipliers!$B$4:$T$68,$A$2,FALSE)</f>
        <v>13.193654844134981</v>
      </c>
      <c r="AB45" s="34">
        <f>VLOOKUP($C45,[21]Multipliers!$B$4:$T$68,$A$2,FALSE)</f>
        <v>15.431897439875076</v>
      </c>
      <c r="AC45" s="34">
        <f>VLOOKUP($C45,[22]Multipliers!$B$4:$T$68,$A$2,FALSE)</f>
        <v>8.9678903081754715</v>
      </c>
      <c r="AD45" s="34">
        <f>VLOOKUP($C45,[23]Multipliers!$B$4:$T$68,$A$2,FALSE)</f>
        <v>4.4171733663975035</v>
      </c>
    </row>
    <row r="46" spans="1:30" x14ac:dyDescent="0.25">
      <c r="A46" t="s">
        <v>170</v>
      </c>
      <c r="B46" s="36" t="s">
        <v>105</v>
      </c>
      <c r="C46" s="8" t="s">
        <v>269</v>
      </c>
      <c r="D46" s="34">
        <f>VLOOKUP($C46,[2]Multipliers!$B$4:$T$68,$A$2,FALSE)</f>
        <v>9.4337330683006204</v>
      </c>
      <c r="E46" s="34">
        <f>VLOOKUP($C46,[3]Multipliers!$B$4:$T$68,$A$2,FALSE)</f>
        <v>5.3089764685384395</v>
      </c>
      <c r="F46" s="34" t="s">
        <v>293</v>
      </c>
      <c r="G46" s="34">
        <f>VLOOKUP($C46,[4]Multipliers!$B$4:$T$68,$A$2,FALSE)</f>
        <v>28.680525312322644</v>
      </c>
      <c r="H46" s="34">
        <f>VLOOKUP($C46,[5]Multipliers!$B$4:$T$68,$A$2,FALSE)</f>
        <v>10.689912806933382</v>
      </c>
      <c r="I46" s="34" t="s">
        <v>293</v>
      </c>
      <c r="J46" s="35">
        <f>VLOOKUP($B46,[6]Multipliers!$B$4:$T$68,$A$2,FALSE)</f>
        <v>7.4545932192560977</v>
      </c>
      <c r="K46" s="34">
        <f>VLOOKUP($C46,[7]Multipliers!$B$4:$T$68,$A$2,FALSE)</f>
        <v>14.888366233109233</v>
      </c>
      <c r="L46" s="35">
        <f>VLOOKUP($B46,[8]Multipliers!$B$4:$T$68,$A$2,FALSE)</f>
        <v>6.0851341171035784</v>
      </c>
      <c r="M46" s="34">
        <f>VLOOKUP($C46,[9]Multipliers!$B$4:$T$68,$A$2,FALSE)</f>
        <v>9.4560275115379167</v>
      </c>
      <c r="N46" s="34">
        <f>VLOOKUP($C46,[10]Multipliers!$B$4:$T$68,$A$2,FALSE)</f>
        <v>10.238732701689647</v>
      </c>
      <c r="O46" s="34">
        <f>VLOOKUP($C46,[11]Multipliers!$B$4:$T$68,$A$2,FALSE)</f>
        <v>15.564237489802331</v>
      </c>
      <c r="P46" s="34">
        <f>VLOOKUP($C46,[12]Multipliers!$B$4:$T$68,$A$2,FALSE)</f>
        <v>36.429965297552755</v>
      </c>
      <c r="Q46" s="34" t="s">
        <v>293</v>
      </c>
      <c r="R46" s="34">
        <f>VLOOKUP($C46,[13]Multipliers!$B$4:$T$68,$A$2,FALSE)</f>
        <v>7.9320455492323436</v>
      </c>
      <c r="S46" s="34">
        <f>VLOOKUP($C46,[14]Multipliers!$B$4:$T$68,$A$2,FALSE)</f>
        <v>22.018194203522462</v>
      </c>
      <c r="T46" s="34">
        <f>VLOOKUP($C46,[15]Multipliers!$B$4:$T$68,$A$2,FALSE)</f>
        <v>28.890129660483062</v>
      </c>
      <c r="U46" s="34" t="s">
        <v>293</v>
      </c>
      <c r="V46" s="34" t="s">
        <v>293</v>
      </c>
      <c r="W46" s="35">
        <f>VLOOKUP($B46,[16]Multipliers!$B$4:$T$68,$A$2,FALSE)</f>
        <v>6.930555643760175</v>
      </c>
      <c r="X46" s="34">
        <f>VLOOKUP($C46,[17]Multipliers!$B$4:$T$68,$A$2,FALSE)</f>
        <v>25.945907597738195</v>
      </c>
      <c r="Y46" s="34">
        <f>VLOOKUP($C46,[18]Multipliers!$B$4:$T$68,$A$2,FALSE)</f>
        <v>10.196833099789206</v>
      </c>
      <c r="Z46" s="35">
        <f>VLOOKUP($B46,[19]Multipliers!$B$4:$T$68,$A$2,FALSE)</f>
        <v>26.218159421637747</v>
      </c>
      <c r="AA46" s="34">
        <f>VLOOKUP($C46,[20]Multipliers!$B$4:$T$68,$A$2,FALSE)</f>
        <v>25.187997639207612</v>
      </c>
      <c r="AB46" s="34">
        <f>VLOOKUP($C46,[21]Multipliers!$B$4:$T$68,$A$2,FALSE)</f>
        <v>18.513112872313094</v>
      </c>
      <c r="AC46" s="34">
        <f>VLOOKUP($C46,[22]Multipliers!$B$4:$T$68,$A$2,FALSE)</f>
        <v>10.922195891384813</v>
      </c>
      <c r="AD46" s="34">
        <f>VLOOKUP($C46,[23]Multipliers!$B$4:$T$68,$A$2,FALSE)</f>
        <v>5.8328523275935922</v>
      </c>
    </row>
    <row r="47" spans="1:30" x14ac:dyDescent="0.25">
      <c r="A47" t="s">
        <v>171</v>
      </c>
      <c r="B47" s="36" t="s">
        <v>106</v>
      </c>
      <c r="C47" s="8" t="s">
        <v>270</v>
      </c>
      <c r="D47" s="34">
        <f>VLOOKUP($C47,[2]Multipliers!$B$4:$T$68,$A$2,FALSE)</f>
        <v>14.829031522975676</v>
      </c>
      <c r="E47" s="34">
        <f>VLOOKUP($C47,[3]Multipliers!$B$4:$T$68,$A$2,FALSE)</f>
        <v>6.735908546057197</v>
      </c>
      <c r="F47" s="34" t="s">
        <v>293</v>
      </c>
      <c r="G47" s="34">
        <f>VLOOKUP($C47,[4]Multipliers!$B$4:$T$68,$A$2,FALSE)</f>
        <v>19.041687534265655</v>
      </c>
      <c r="H47" s="34">
        <f>VLOOKUP($C47,[5]Multipliers!$B$4:$T$68,$A$2,FALSE)</f>
        <v>5.9835046929206817</v>
      </c>
      <c r="I47" s="34" t="s">
        <v>293</v>
      </c>
      <c r="J47" s="35">
        <f>VLOOKUP($B47,[6]Multipliers!$B$4:$T$68,$A$2,FALSE)</f>
        <v>5.936360197061286</v>
      </c>
      <c r="K47" s="34">
        <f>VLOOKUP($C47,[7]Multipliers!$B$4:$T$68,$A$2,FALSE)</f>
        <v>12.215959725726085</v>
      </c>
      <c r="L47" s="35">
        <f>VLOOKUP($B47,[8]Multipliers!$B$4:$T$68,$A$2,FALSE)</f>
        <v>8.4191289357396979</v>
      </c>
      <c r="M47" s="34">
        <f>VLOOKUP($C47,[9]Multipliers!$B$4:$T$68,$A$2,FALSE)</f>
        <v>9.1538780463995675</v>
      </c>
      <c r="N47" s="34">
        <f>VLOOKUP($C47,[10]Multipliers!$B$4:$T$68,$A$2,FALSE)</f>
        <v>15.022188100083982</v>
      </c>
      <c r="O47" s="34">
        <f>VLOOKUP($C47,[11]Multipliers!$B$4:$T$68,$A$2,FALSE)</f>
        <v>38.235765545202682</v>
      </c>
      <c r="P47" s="34">
        <f>VLOOKUP($C47,[12]Multipliers!$B$4:$T$68,$A$2,FALSE)</f>
        <v>47.68777025107245</v>
      </c>
      <c r="Q47" s="34" t="s">
        <v>293</v>
      </c>
      <c r="R47" s="34">
        <f>VLOOKUP($C47,[13]Multipliers!$B$4:$T$68,$A$2,FALSE)</f>
        <v>13.864464160277095</v>
      </c>
      <c r="S47" s="34">
        <f>VLOOKUP($C47,[14]Multipliers!$B$4:$T$68,$A$2,FALSE)</f>
        <v>19.295749078632689</v>
      </c>
      <c r="T47" s="34">
        <f>VLOOKUP($C47,[15]Multipliers!$B$4:$T$68,$A$2,FALSE)</f>
        <v>34.095014419514513</v>
      </c>
      <c r="U47" s="34" t="s">
        <v>293</v>
      </c>
      <c r="V47" s="34" t="s">
        <v>293</v>
      </c>
      <c r="W47" s="35">
        <f>VLOOKUP($B47,[16]Multipliers!$B$4:$T$68,$A$2,FALSE)</f>
        <v>8.7567746783622926</v>
      </c>
      <c r="X47" s="34">
        <f>VLOOKUP($C47,[17]Multipliers!$B$4:$T$68,$A$2,FALSE)</f>
        <v>27.358559953811664</v>
      </c>
      <c r="Y47" s="34">
        <f>VLOOKUP($C47,[18]Multipliers!$B$4:$T$68,$A$2,FALSE)</f>
        <v>16.495206847144992</v>
      </c>
      <c r="Z47" s="35">
        <f>VLOOKUP($B47,[19]Multipliers!$B$4:$T$68,$A$2,FALSE)</f>
        <v>16.209944198457848</v>
      </c>
      <c r="AA47" s="34">
        <f>VLOOKUP($C47,[20]Multipliers!$B$4:$T$68,$A$2,FALSE)</f>
        <v>39.215788613263982</v>
      </c>
      <c r="AB47" s="34">
        <f>VLOOKUP($C47,[21]Multipliers!$B$4:$T$68,$A$2,FALSE)</f>
        <v>31.788085618642278</v>
      </c>
      <c r="AC47" s="34">
        <f>VLOOKUP($C47,[22]Multipliers!$B$4:$T$68,$A$2,FALSE)</f>
        <v>14.963045645829215</v>
      </c>
      <c r="AD47" s="34">
        <f>VLOOKUP($C47,[23]Multipliers!$B$4:$T$68,$A$2,FALSE)</f>
        <v>7.5377469596840987</v>
      </c>
    </row>
    <row r="48" spans="1:30" x14ac:dyDescent="0.25">
      <c r="A48" t="s">
        <v>172</v>
      </c>
      <c r="B48" s="36" t="s">
        <v>107</v>
      </c>
      <c r="C48" s="8" t="s">
        <v>271</v>
      </c>
      <c r="D48" s="34">
        <f>VLOOKUP($C48,[2]Multipliers!$B$4:$T$68,$A$2,FALSE)</f>
        <v>2.0731394176443732</v>
      </c>
      <c r="E48" s="34">
        <f>VLOOKUP($C48,[3]Multipliers!$B$4:$T$68,$A$2,FALSE)</f>
        <v>1.0942442124699314</v>
      </c>
      <c r="F48" s="34" t="s">
        <v>293</v>
      </c>
      <c r="G48" s="34">
        <f>VLOOKUP($C48,[4]Multipliers!$B$4:$T$68,$A$2,FALSE)</f>
        <v>0</v>
      </c>
      <c r="H48" s="34">
        <f>VLOOKUP($C48,[5]Multipliers!$B$4:$T$68,$A$2,FALSE)</f>
        <v>4.3170324813609255</v>
      </c>
      <c r="I48" s="34" t="s">
        <v>293</v>
      </c>
      <c r="J48" s="35">
        <f>VLOOKUP($B48,[6]Multipliers!$B$4:$T$68,$A$2,FALSE)</f>
        <v>1.4246102918615173</v>
      </c>
      <c r="K48" s="34">
        <f>VLOOKUP($C48,[7]Multipliers!$B$4:$T$68,$A$2,FALSE)</f>
        <v>3.0984974395432388</v>
      </c>
      <c r="L48" s="35">
        <f>VLOOKUP($B48,[8]Multipliers!$B$4:$T$68,$A$2,FALSE)</f>
        <v>1.5934080312918721</v>
      </c>
      <c r="M48" s="34">
        <f>VLOOKUP($C48,[9]Multipliers!$B$4:$T$68,$A$2,FALSE)</f>
        <v>0.70098019155242441</v>
      </c>
      <c r="N48" s="34">
        <f>VLOOKUP($C48,[10]Multipliers!$B$4:$T$68,$A$2,FALSE)</f>
        <v>1.7817435361768492</v>
      </c>
      <c r="O48" s="34">
        <f>VLOOKUP($C48,[11]Multipliers!$B$4:$T$68,$A$2,FALSE)</f>
        <v>1.1613806383392404</v>
      </c>
      <c r="P48" s="34">
        <f>VLOOKUP($C48,[12]Multipliers!$B$4:$T$68,$A$2,FALSE)</f>
        <v>5.7467450996650022</v>
      </c>
      <c r="Q48" s="34" t="s">
        <v>293</v>
      </c>
      <c r="R48" s="34">
        <f>VLOOKUP($C48,[13]Multipliers!$B$4:$T$68,$A$2,FALSE)</f>
        <v>0.53419502153799803</v>
      </c>
      <c r="S48" s="34">
        <f>VLOOKUP($C48,[14]Multipliers!$B$4:$T$68,$A$2,FALSE)</f>
        <v>4.4934998067984555</v>
      </c>
      <c r="T48" s="34">
        <f>VLOOKUP($C48,[15]Multipliers!$B$4:$T$68,$A$2,FALSE)</f>
        <v>3.8732490348877948</v>
      </c>
      <c r="U48" s="34" t="s">
        <v>293</v>
      </c>
      <c r="V48" s="34" t="s">
        <v>293</v>
      </c>
      <c r="W48" s="35">
        <f>VLOOKUP($B48,[16]Multipliers!$B$4:$T$68,$A$2,FALSE)</f>
        <v>3.3558950557582619</v>
      </c>
      <c r="X48" s="34">
        <f>VLOOKUP($C48,[17]Multipliers!$B$4:$T$68,$A$2,FALSE)</f>
        <v>5.382401220214291</v>
      </c>
      <c r="Y48" s="34">
        <f>VLOOKUP($C48,[18]Multipliers!$B$4:$T$68,$A$2,FALSE)</f>
        <v>0.68997192661714413</v>
      </c>
      <c r="Z48" s="35">
        <f>VLOOKUP($B48,[19]Multipliers!$B$4:$T$68,$A$2,FALSE)</f>
        <v>3.4861225064713901</v>
      </c>
      <c r="AA48" s="34">
        <f>VLOOKUP($C48,[20]Multipliers!$B$4:$T$68,$A$2,FALSE)</f>
        <v>0</v>
      </c>
      <c r="AB48" s="34">
        <f>VLOOKUP($C48,[21]Multipliers!$B$4:$T$68,$A$2,FALSE)</f>
        <v>1.2397971309148728</v>
      </c>
      <c r="AC48" s="34">
        <f>VLOOKUP($C48,[22]Multipliers!$B$4:$T$68,$A$2,FALSE)</f>
        <v>1.0145078301123527</v>
      </c>
      <c r="AD48" s="34">
        <f>VLOOKUP($C48,[23]Multipliers!$B$4:$T$68,$A$2,FALSE)</f>
        <v>3.5532483320200265</v>
      </c>
    </row>
    <row r="49" spans="1:30" x14ac:dyDescent="0.25">
      <c r="A49" t="s">
        <v>173</v>
      </c>
      <c r="B49" s="36" t="s">
        <v>108</v>
      </c>
      <c r="C49" s="8" t="s">
        <v>272</v>
      </c>
      <c r="D49" s="34">
        <f>VLOOKUP($C49,[2]Multipliers!$B$4:$T$68,$A$2,FALSE)</f>
        <v>6.2286407789111511</v>
      </c>
      <c r="E49" s="34">
        <f>VLOOKUP($C49,[3]Multipliers!$B$4:$T$68,$A$2,FALSE)</f>
        <v>3.3429416775073131</v>
      </c>
      <c r="F49" s="34" t="s">
        <v>293</v>
      </c>
      <c r="G49" s="34">
        <f>VLOOKUP($C49,[4]Multipliers!$B$4:$T$68,$A$2,FALSE)</f>
        <v>14.672085985811981</v>
      </c>
      <c r="H49" s="34">
        <f>VLOOKUP($C49,[5]Multipliers!$B$4:$T$68,$A$2,FALSE)</f>
        <v>4.6456695730939019</v>
      </c>
      <c r="I49" s="34" t="s">
        <v>293</v>
      </c>
      <c r="J49" s="35">
        <f>VLOOKUP($B49,[6]Multipliers!$B$4:$T$68,$A$2,FALSE)</f>
        <v>4.8306668823262529</v>
      </c>
      <c r="K49" s="34">
        <f>VLOOKUP($C49,[7]Multipliers!$B$4:$T$68,$A$2,FALSE)</f>
        <v>13.828820186807652</v>
      </c>
      <c r="L49" s="35">
        <f>VLOOKUP($B49,[8]Multipliers!$B$4:$T$68,$A$2,FALSE)</f>
        <v>5.208358154708999</v>
      </c>
      <c r="M49" s="34">
        <f>VLOOKUP($C49,[9]Multipliers!$B$4:$T$68,$A$2,FALSE)</f>
        <v>5.4451794844174977</v>
      </c>
      <c r="N49" s="34">
        <f>VLOOKUP($C49,[10]Multipliers!$B$4:$T$68,$A$2,FALSE)</f>
        <v>2.8822821550137063</v>
      </c>
      <c r="O49" s="34">
        <f>VLOOKUP($C49,[11]Multipliers!$B$4:$T$68,$A$2,FALSE)</f>
        <v>6.7476425275368443</v>
      </c>
      <c r="P49" s="34">
        <f>VLOOKUP($C49,[12]Multipliers!$B$4:$T$68,$A$2,FALSE)</f>
        <v>27.439316262036115</v>
      </c>
      <c r="Q49" s="34" t="s">
        <v>293</v>
      </c>
      <c r="R49" s="34">
        <f>VLOOKUP($C49,[13]Multipliers!$B$4:$T$68,$A$2,FALSE)</f>
        <v>6.8433534047511415</v>
      </c>
      <c r="S49" s="34">
        <f>VLOOKUP($C49,[14]Multipliers!$B$4:$T$68,$A$2,FALSE)</f>
        <v>22.410496894345076</v>
      </c>
      <c r="T49" s="34">
        <f>VLOOKUP($C49,[15]Multipliers!$B$4:$T$68,$A$2,FALSE)</f>
        <v>11.855198152441693</v>
      </c>
      <c r="U49" s="34" t="s">
        <v>293</v>
      </c>
      <c r="V49" s="34" t="s">
        <v>293</v>
      </c>
      <c r="W49" s="35">
        <f>VLOOKUP($B49,[16]Multipliers!$B$4:$T$68,$A$2,FALSE)</f>
        <v>4.7601871677246068</v>
      </c>
      <c r="X49" s="34">
        <f>VLOOKUP($C49,[17]Multipliers!$B$4:$T$68,$A$2,FALSE)</f>
        <v>20.121089802248299</v>
      </c>
      <c r="Y49" s="34">
        <f>VLOOKUP($C49,[18]Multipliers!$B$4:$T$68,$A$2,FALSE)</f>
        <v>6.4222061665116987</v>
      </c>
      <c r="Z49" s="35">
        <f>VLOOKUP($B49,[19]Multipliers!$B$4:$T$68,$A$2,FALSE)</f>
        <v>18.322161384894969</v>
      </c>
      <c r="AA49" s="34">
        <f>VLOOKUP($C49,[20]Multipliers!$B$4:$T$68,$A$2,FALSE)</f>
        <v>10.405510323081449</v>
      </c>
      <c r="AB49" s="34">
        <f>VLOOKUP($C49,[21]Multipliers!$B$4:$T$68,$A$2,FALSE)</f>
        <v>7.7853532449315246</v>
      </c>
      <c r="AC49" s="34">
        <f>VLOOKUP($C49,[22]Multipliers!$B$4:$T$68,$A$2,FALSE)</f>
        <v>7.0334600855054505</v>
      </c>
      <c r="AD49" s="34">
        <f>VLOOKUP($C49,[23]Multipliers!$B$4:$T$68,$A$2,FALSE)</f>
        <v>6.0907766270180304</v>
      </c>
    </row>
    <row r="50" spans="1:30" x14ac:dyDescent="0.25">
      <c r="A50" t="s">
        <v>174</v>
      </c>
      <c r="B50" s="36" t="s">
        <v>109</v>
      </c>
      <c r="C50" s="8" t="s">
        <v>273</v>
      </c>
      <c r="D50" s="34">
        <f>VLOOKUP($C50,[2]Multipliers!$B$4:$T$68,$A$2,FALSE)</f>
        <v>13.26792235480125</v>
      </c>
      <c r="E50" s="34">
        <f>VLOOKUP($C50,[3]Multipliers!$B$4:$T$68,$A$2,FALSE)</f>
        <v>7.4537022063431904</v>
      </c>
      <c r="F50" s="34" t="s">
        <v>293</v>
      </c>
      <c r="G50" s="34">
        <f>VLOOKUP($C50,[4]Multipliers!$B$4:$T$68,$A$2,FALSE)</f>
        <v>20.088341095239407</v>
      </c>
      <c r="H50" s="34">
        <f>VLOOKUP($C50,[5]Multipliers!$B$4:$T$68,$A$2,FALSE)</f>
        <v>12.642277125116903</v>
      </c>
      <c r="I50" s="34" t="s">
        <v>293</v>
      </c>
      <c r="J50" s="35">
        <f>VLOOKUP($B50,[6]Multipliers!$B$4:$T$68,$A$2,FALSE)</f>
        <v>9.2091772177034414</v>
      </c>
      <c r="K50" s="34">
        <f>VLOOKUP($C50,[7]Multipliers!$B$4:$T$68,$A$2,FALSE)</f>
        <v>15.762789714978211</v>
      </c>
      <c r="L50" s="35">
        <f>VLOOKUP($B50,[8]Multipliers!$B$4:$T$68,$A$2,FALSE)</f>
        <v>8.2532559956329568</v>
      </c>
      <c r="M50" s="34">
        <f>VLOOKUP($C50,[9]Multipliers!$B$4:$T$68,$A$2,FALSE)</f>
        <v>9.4404209785525204</v>
      </c>
      <c r="N50" s="34">
        <f>VLOOKUP($C50,[10]Multipliers!$B$4:$T$68,$A$2,FALSE)</f>
        <v>12.958403510676172</v>
      </c>
      <c r="O50" s="34">
        <f>VLOOKUP($C50,[11]Multipliers!$B$4:$T$68,$A$2,FALSE)</f>
        <v>33.377982773798038</v>
      </c>
      <c r="P50" s="34">
        <f>VLOOKUP($C50,[12]Multipliers!$B$4:$T$68,$A$2,FALSE)</f>
        <v>26.484386494308833</v>
      </c>
      <c r="Q50" s="34" t="s">
        <v>293</v>
      </c>
      <c r="R50" s="34">
        <f>VLOOKUP($C50,[13]Multipliers!$B$4:$T$68,$A$2,FALSE)</f>
        <v>15.425860798781487</v>
      </c>
      <c r="S50" s="34">
        <f>VLOOKUP($C50,[14]Multipliers!$B$4:$T$68,$A$2,FALSE)</f>
        <v>40.221128461434652</v>
      </c>
      <c r="T50" s="34">
        <f>VLOOKUP($C50,[15]Multipliers!$B$4:$T$68,$A$2,FALSE)</f>
        <v>34.757197080601287</v>
      </c>
      <c r="U50" s="34" t="s">
        <v>293</v>
      </c>
      <c r="V50" s="34" t="s">
        <v>293</v>
      </c>
      <c r="W50" s="35">
        <f>VLOOKUP($B50,[16]Multipliers!$B$4:$T$68,$A$2,FALSE)</f>
        <v>8.4567036333556533</v>
      </c>
      <c r="X50" s="34">
        <f>VLOOKUP($C50,[17]Multipliers!$B$4:$T$68,$A$2,FALSE)</f>
        <v>20.73468424037517</v>
      </c>
      <c r="Y50" s="34">
        <f>VLOOKUP($C50,[18]Multipliers!$B$4:$T$68,$A$2,FALSE)</f>
        <v>26.216256943281245</v>
      </c>
      <c r="Z50" s="35">
        <f>VLOOKUP($B50,[19]Multipliers!$B$4:$T$68,$A$2,FALSE)</f>
        <v>21.346764633306993</v>
      </c>
      <c r="AA50" s="34">
        <f>VLOOKUP($C50,[20]Multipliers!$B$4:$T$68,$A$2,FALSE)</f>
        <v>20.637936639103732</v>
      </c>
      <c r="AB50" s="34">
        <f>VLOOKUP($C50,[21]Multipliers!$B$4:$T$68,$A$2,FALSE)</f>
        <v>28.140723114943722</v>
      </c>
      <c r="AC50" s="34">
        <f>VLOOKUP($C50,[22]Multipliers!$B$4:$T$68,$A$2,FALSE)</f>
        <v>20.181906517828477</v>
      </c>
      <c r="AD50" s="34">
        <f>VLOOKUP($C50,[23]Multipliers!$B$4:$T$68,$A$2,FALSE)</f>
        <v>7.4658677948841268</v>
      </c>
    </row>
    <row r="51" spans="1:30" x14ac:dyDescent="0.25">
      <c r="A51" t="s">
        <v>175</v>
      </c>
      <c r="B51" s="36" t="s">
        <v>110</v>
      </c>
      <c r="C51" s="8" t="s">
        <v>274</v>
      </c>
      <c r="D51" s="34">
        <f>VLOOKUP($C51,[2]Multipliers!$B$4:$T$68,$A$2,FALSE)</f>
        <v>10.10175819022672</v>
      </c>
      <c r="E51" s="34">
        <f>VLOOKUP($C51,[3]Multipliers!$B$4:$T$68,$A$2,FALSE)</f>
        <v>9.0637149447842216</v>
      </c>
      <c r="F51" s="34" t="s">
        <v>293</v>
      </c>
      <c r="G51" s="34">
        <f>VLOOKUP($C51,[4]Multipliers!$B$4:$T$68,$A$2,FALSE)</f>
        <v>21.111480508204746</v>
      </c>
      <c r="H51" s="34">
        <f>VLOOKUP($C51,[5]Multipliers!$B$4:$T$68,$A$2,FALSE)</f>
        <v>27.172680604652754</v>
      </c>
      <c r="I51" s="34" t="s">
        <v>293</v>
      </c>
      <c r="J51" s="35">
        <f>VLOOKUP($B51,[6]Multipliers!$B$4:$T$68,$A$2,FALSE)</f>
        <v>8.8646158215467334</v>
      </c>
      <c r="K51" s="34">
        <f>VLOOKUP($C51,[7]Multipliers!$B$4:$T$68,$A$2,FALSE)</f>
        <v>27.794715919433784</v>
      </c>
      <c r="L51" s="35">
        <f>VLOOKUP($B51,[8]Multipliers!$B$4:$T$68,$A$2,FALSE)</f>
        <v>11.226236046143505</v>
      </c>
      <c r="M51" s="34">
        <f>VLOOKUP($C51,[9]Multipliers!$B$4:$T$68,$A$2,FALSE)</f>
        <v>9.4731962912249372</v>
      </c>
      <c r="N51" s="34">
        <f>VLOOKUP($C51,[10]Multipliers!$B$4:$T$68,$A$2,FALSE)</f>
        <v>12.857731646090327</v>
      </c>
      <c r="O51" s="34">
        <f>VLOOKUP($C51,[11]Multipliers!$B$4:$T$68,$A$2,FALSE)</f>
        <v>39.421147720396519</v>
      </c>
      <c r="P51" s="34">
        <f>VLOOKUP($C51,[12]Multipliers!$B$4:$T$68,$A$2,FALSE)</f>
        <v>28.313173468403399</v>
      </c>
      <c r="Q51" s="34" t="s">
        <v>293</v>
      </c>
      <c r="R51" s="34">
        <f>VLOOKUP($C51,[13]Multipliers!$B$4:$T$68,$A$2,FALSE)</f>
        <v>17.605924523211225</v>
      </c>
      <c r="S51" s="34">
        <f>VLOOKUP($C51,[14]Multipliers!$B$4:$T$68,$A$2,FALSE)</f>
        <v>40.76592418120191</v>
      </c>
      <c r="T51" s="34">
        <f>VLOOKUP($C51,[15]Multipliers!$B$4:$T$68,$A$2,FALSE)</f>
        <v>31.434448729217589</v>
      </c>
      <c r="U51" s="34" t="s">
        <v>293</v>
      </c>
      <c r="V51" s="34" t="s">
        <v>293</v>
      </c>
      <c r="W51" s="35">
        <f>VLOOKUP($B51,[16]Multipliers!$B$4:$T$68,$A$2,FALSE)</f>
        <v>12.084841283505025</v>
      </c>
      <c r="X51" s="34">
        <f>VLOOKUP($C51,[17]Multipliers!$B$4:$T$68,$A$2,FALSE)</f>
        <v>24.67946457554882</v>
      </c>
      <c r="Y51" s="34">
        <f>VLOOKUP($C51,[18]Multipliers!$B$4:$T$68,$A$2,FALSE)</f>
        <v>26.035891510582381</v>
      </c>
      <c r="Z51" s="35">
        <f>VLOOKUP($B51,[19]Multipliers!$B$4:$T$68,$A$2,FALSE)</f>
        <v>17.178242439206727</v>
      </c>
      <c r="AA51" s="34">
        <f>VLOOKUP($C51,[20]Multipliers!$B$4:$T$68,$A$2,FALSE)</f>
        <v>19.029492382381832</v>
      </c>
      <c r="AB51" s="34">
        <f>VLOOKUP($C51,[21]Multipliers!$B$4:$T$68,$A$2,FALSE)</f>
        <v>22.685541561503342</v>
      </c>
      <c r="AC51" s="34">
        <f>VLOOKUP($C51,[22]Multipliers!$B$4:$T$68,$A$2,FALSE)</f>
        <v>15.039068689246015</v>
      </c>
      <c r="AD51" s="34">
        <f>VLOOKUP($C51,[23]Multipliers!$B$4:$T$68,$A$2,FALSE)</f>
        <v>8.1882053768360255</v>
      </c>
    </row>
    <row r="52" spans="1:30" x14ac:dyDescent="0.25">
      <c r="A52" t="s">
        <v>176</v>
      </c>
      <c r="B52" s="36" t="s">
        <v>111</v>
      </c>
      <c r="C52" s="8" t="s">
        <v>275</v>
      </c>
      <c r="D52" s="34">
        <f>VLOOKUP($C52,[2]Multipliers!$B$4:$T$68,$A$2,FALSE)</f>
        <v>9.5685697378432373</v>
      </c>
      <c r="E52" s="34">
        <f>VLOOKUP($C52,[3]Multipliers!$B$4:$T$68,$A$2,FALSE)</f>
        <v>5.3063156062445085</v>
      </c>
      <c r="F52" s="34" t="s">
        <v>293</v>
      </c>
      <c r="G52" s="34">
        <f>VLOOKUP($C52,[4]Multipliers!$B$4:$T$68,$A$2,FALSE)</f>
        <v>16.959155559551817</v>
      </c>
      <c r="H52" s="34">
        <f>VLOOKUP($C52,[5]Multipliers!$B$4:$T$68,$A$2,FALSE)</f>
        <v>8.0315534229287397</v>
      </c>
      <c r="I52" s="34" t="s">
        <v>293</v>
      </c>
      <c r="J52" s="35">
        <f>VLOOKUP($B52,[6]Multipliers!$B$4:$T$68,$A$2,FALSE)</f>
        <v>5.4365006339375626</v>
      </c>
      <c r="K52" s="34">
        <f>VLOOKUP($C52,[7]Multipliers!$B$4:$T$68,$A$2,FALSE)</f>
        <v>12.601599539021674</v>
      </c>
      <c r="L52" s="35">
        <f>VLOOKUP($B52,[8]Multipliers!$B$4:$T$68,$A$2,FALSE)</f>
        <v>4.9177805333843567</v>
      </c>
      <c r="M52" s="34">
        <f>VLOOKUP($C52,[9]Multipliers!$B$4:$T$68,$A$2,FALSE)</f>
        <v>10.037037400812551</v>
      </c>
      <c r="N52" s="34">
        <f>VLOOKUP($C52,[10]Multipliers!$B$4:$T$68,$A$2,FALSE)</f>
        <v>11.690128711683471</v>
      </c>
      <c r="O52" s="34">
        <f>VLOOKUP($C52,[11]Multipliers!$B$4:$T$68,$A$2,FALSE)</f>
        <v>33.005304071457374</v>
      </c>
      <c r="P52" s="34">
        <f>VLOOKUP($C52,[12]Multipliers!$B$4:$T$68,$A$2,FALSE)</f>
        <v>19.586590885996038</v>
      </c>
      <c r="Q52" s="34" t="s">
        <v>293</v>
      </c>
      <c r="R52" s="34">
        <f>VLOOKUP($C52,[13]Multipliers!$B$4:$T$68,$A$2,FALSE)</f>
        <v>9.1165012165115584</v>
      </c>
      <c r="S52" s="34">
        <f>VLOOKUP($C52,[14]Multipliers!$B$4:$T$68,$A$2,FALSE)</f>
        <v>8.6959116629787516</v>
      </c>
      <c r="T52" s="34">
        <f>VLOOKUP($C52,[15]Multipliers!$B$4:$T$68,$A$2,FALSE)</f>
        <v>50.769194995767606</v>
      </c>
      <c r="U52" s="34" t="s">
        <v>293</v>
      </c>
      <c r="V52" s="34" t="s">
        <v>293</v>
      </c>
      <c r="W52" s="35">
        <f>VLOOKUP($B52,[16]Multipliers!$B$4:$T$68,$A$2,FALSE)</f>
        <v>7.2188534370384971</v>
      </c>
      <c r="X52" s="34">
        <f>VLOOKUP($C52,[17]Multipliers!$B$4:$T$68,$A$2,FALSE)</f>
        <v>17.471200903384755</v>
      </c>
      <c r="Y52" s="34">
        <f>VLOOKUP($C52,[18]Multipliers!$B$4:$T$68,$A$2,FALSE)</f>
        <v>19.528603584115032</v>
      </c>
      <c r="Z52" s="35">
        <f>VLOOKUP($B52,[19]Multipliers!$B$4:$T$68,$A$2,FALSE)</f>
        <v>14.70212143603473</v>
      </c>
      <c r="AA52" s="34">
        <f>VLOOKUP($C52,[20]Multipliers!$B$4:$T$68,$A$2,FALSE)</f>
        <v>29.55888394413482</v>
      </c>
      <c r="AB52" s="34">
        <f>VLOOKUP($C52,[21]Multipliers!$B$4:$T$68,$A$2,FALSE)</f>
        <v>16.746345194606906</v>
      </c>
      <c r="AC52" s="34">
        <f>VLOOKUP($C52,[22]Multipliers!$B$4:$T$68,$A$2,FALSE)</f>
        <v>10.307515162083927</v>
      </c>
      <c r="AD52" s="34">
        <f>VLOOKUP($C52,[23]Multipliers!$B$4:$T$68,$A$2,FALSE)</f>
        <v>5.5791018374145889</v>
      </c>
    </row>
    <row r="53" spans="1:30" x14ac:dyDescent="0.25">
      <c r="A53" t="s">
        <v>177</v>
      </c>
      <c r="B53" s="36" t="s">
        <v>112</v>
      </c>
      <c r="C53" s="8" t="s">
        <v>276</v>
      </c>
      <c r="D53" s="34">
        <f>VLOOKUP($C53,[2]Multipliers!$B$4:$T$68,$A$2,FALSE)</f>
        <v>8.6707220352026653</v>
      </c>
      <c r="E53" s="34">
        <f>VLOOKUP($C53,[3]Multipliers!$B$4:$T$68,$A$2,FALSE)</f>
        <v>4.2071190795041939</v>
      </c>
      <c r="F53" s="34" t="s">
        <v>293</v>
      </c>
      <c r="G53" s="34">
        <f>VLOOKUP($C53,[4]Multipliers!$B$4:$T$68,$A$2,FALSE)</f>
        <v>10.503396056404664</v>
      </c>
      <c r="H53" s="34">
        <f>VLOOKUP($C53,[5]Multipliers!$B$4:$T$68,$A$2,FALSE)</f>
        <v>8.6301286044474015</v>
      </c>
      <c r="I53" s="34" t="s">
        <v>293</v>
      </c>
      <c r="J53" s="35">
        <f>VLOOKUP($B53,[6]Multipliers!$B$4:$T$68,$A$2,FALSE)</f>
        <v>8.2084022778357717</v>
      </c>
      <c r="K53" s="34">
        <f>VLOOKUP($C53,[7]Multipliers!$B$4:$T$68,$A$2,FALSE)</f>
        <v>22.718874937577088</v>
      </c>
      <c r="L53" s="35">
        <f>VLOOKUP($B53,[8]Multipliers!$B$4:$T$68,$A$2,FALSE)</f>
        <v>7.4303446605186467</v>
      </c>
      <c r="M53" s="34">
        <f>VLOOKUP($C53,[9]Multipliers!$B$4:$T$68,$A$2,FALSE)</f>
        <v>11.201309933779363</v>
      </c>
      <c r="N53" s="34">
        <f>VLOOKUP($C53,[10]Multipliers!$B$4:$T$68,$A$2,FALSE)</f>
        <v>11.392006358993969</v>
      </c>
      <c r="O53" s="34">
        <f>VLOOKUP($C53,[11]Multipliers!$B$4:$T$68,$A$2,FALSE)</f>
        <v>23.620088008772989</v>
      </c>
      <c r="P53" s="34">
        <f>VLOOKUP($C53,[12]Multipliers!$B$4:$T$68,$A$2,FALSE)</f>
        <v>24.331070855906745</v>
      </c>
      <c r="Q53" s="34" t="s">
        <v>293</v>
      </c>
      <c r="R53" s="34">
        <f>VLOOKUP($C53,[13]Multipliers!$B$4:$T$68,$A$2,FALSE)</f>
        <v>14.65114588192727</v>
      </c>
      <c r="S53" s="34">
        <f>VLOOKUP($C53,[14]Multipliers!$B$4:$T$68,$A$2,FALSE)</f>
        <v>30.851611420763454</v>
      </c>
      <c r="T53" s="34">
        <f>VLOOKUP($C53,[15]Multipliers!$B$4:$T$68,$A$2,FALSE)</f>
        <v>24.878614677890774</v>
      </c>
      <c r="U53" s="34" t="s">
        <v>293</v>
      </c>
      <c r="V53" s="34" t="s">
        <v>293</v>
      </c>
      <c r="W53" s="35">
        <f>VLOOKUP($B53,[16]Multipliers!$B$4:$T$68,$A$2,FALSE)</f>
        <v>9.8042569271585958</v>
      </c>
      <c r="X53" s="34">
        <f>VLOOKUP($C53,[17]Multipliers!$B$4:$T$68,$A$2,FALSE)</f>
        <v>19.83186022632551</v>
      </c>
      <c r="Y53" s="34">
        <f>VLOOKUP($C53,[18]Multipliers!$B$4:$T$68,$A$2,FALSE)</f>
        <v>18.344316892245896</v>
      </c>
      <c r="Z53" s="35">
        <f>VLOOKUP($B53,[19]Multipliers!$B$4:$T$68,$A$2,FALSE)</f>
        <v>23.634528976103152</v>
      </c>
      <c r="AA53" s="34">
        <f>VLOOKUP($C53,[20]Multipliers!$B$4:$T$68,$A$2,FALSE)</f>
        <v>22.809343914295635</v>
      </c>
      <c r="AB53" s="34">
        <f>VLOOKUP($C53,[21]Multipliers!$B$4:$T$68,$A$2,FALSE)</f>
        <v>14.746828765379318</v>
      </c>
      <c r="AC53" s="34">
        <f>VLOOKUP($C53,[22]Multipliers!$B$4:$T$68,$A$2,FALSE)</f>
        <v>15.636353675258214</v>
      </c>
      <c r="AD53" s="34">
        <f>VLOOKUP($C53,[23]Multipliers!$B$4:$T$68,$A$2,FALSE)</f>
        <v>8.2648842189735205</v>
      </c>
    </row>
    <row r="54" spans="1:30" x14ac:dyDescent="0.25">
      <c r="A54" t="s">
        <v>178</v>
      </c>
      <c r="B54" s="36" t="s">
        <v>113</v>
      </c>
      <c r="C54" s="8" t="s">
        <v>277</v>
      </c>
      <c r="D54" s="34">
        <f>VLOOKUP($C54,[2]Multipliers!$B$4:$T$68,$A$2,FALSE)</f>
        <v>16.626740533434678</v>
      </c>
      <c r="E54" s="34">
        <f>VLOOKUP($C54,[3]Multipliers!$B$4:$T$68,$A$2,FALSE)</f>
        <v>11.832128258111048</v>
      </c>
      <c r="F54" s="34" t="s">
        <v>293</v>
      </c>
      <c r="G54" s="34">
        <f>VLOOKUP($C54,[4]Multipliers!$B$4:$T$68,$A$2,FALSE)</f>
        <v>15.424681733331717</v>
      </c>
      <c r="H54" s="34">
        <f>VLOOKUP($C54,[5]Multipliers!$B$4:$T$68,$A$2,FALSE)</f>
        <v>32.477838596744967</v>
      </c>
      <c r="I54" s="34" t="s">
        <v>293</v>
      </c>
      <c r="J54" s="35">
        <f>VLOOKUP($B54,[6]Multipliers!$B$4:$T$68,$A$2,FALSE)</f>
        <v>13.230553199360266</v>
      </c>
      <c r="K54" s="34">
        <f>VLOOKUP($C54,[7]Multipliers!$B$4:$T$68,$A$2,FALSE)</f>
        <v>24.836799051018204</v>
      </c>
      <c r="L54" s="35">
        <f>VLOOKUP($B54,[8]Multipliers!$B$4:$T$68,$A$2,FALSE)</f>
        <v>20.164329060163983</v>
      </c>
      <c r="M54" s="34">
        <f>VLOOKUP($C54,[9]Multipliers!$B$4:$T$68,$A$2,FALSE)</f>
        <v>14.031715069400784</v>
      </c>
      <c r="N54" s="34">
        <f>VLOOKUP($C54,[10]Multipliers!$B$4:$T$68,$A$2,FALSE)</f>
        <v>13.633692716601416</v>
      </c>
      <c r="O54" s="34">
        <f>VLOOKUP($C54,[11]Multipliers!$B$4:$T$68,$A$2,FALSE)</f>
        <v>43.83005553728308</v>
      </c>
      <c r="P54" s="34">
        <f>VLOOKUP($C54,[12]Multipliers!$B$4:$T$68,$A$2,FALSE)</f>
        <v>19.742442400644276</v>
      </c>
      <c r="Q54" s="34" t="s">
        <v>293</v>
      </c>
      <c r="R54" s="34">
        <f>VLOOKUP($C54,[13]Multipliers!$B$4:$T$68,$A$2,FALSE)</f>
        <v>17.131284536376011</v>
      </c>
      <c r="S54" s="34">
        <f>VLOOKUP($C54,[14]Multipliers!$B$4:$T$68,$A$2,FALSE)</f>
        <v>36.610279120932304</v>
      </c>
      <c r="T54" s="34">
        <f>VLOOKUP($C54,[15]Multipliers!$B$4:$T$68,$A$2,FALSE)</f>
        <v>32.15464740750889</v>
      </c>
      <c r="U54" s="34" t="s">
        <v>293</v>
      </c>
      <c r="V54" s="34" t="s">
        <v>293</v>
      </c>
      <c r="W54" s="35">
        <f>VLOOKUP($B54,[16]Multipliers!$B$4:$T$68,$A$2,FALSE)</f>
        <v>19.095697489611837</v>
      </c>
      <c r="X54" s="34">
        <f>VLOOKUP($C54,[17]Multipliers!$B$4:$T$68,$A$2,FALSE)</f>
        <v>27.686310402438938</v>
      </c>
      <c r="Y54" s="34">
        <f>VLOOKUP($C54,[18]Multipliers!$B$4:$T$68,$A$2,FALSE)</f>
        <v>24.163649728195679</v>
      </c>
      <c r="Z54" s="35">
        <f>VLOOKUP($B54,[19]Multipliers!$B$4:$T$68,$A$2,FALSE)</f>
        <v>28.390741298528667</v>
      </c>
      <c r="AA54" s="34">
        <f>VLOOKUP($C54,[20]Multipliers!$B$4:$T$68,$A$2,FALSE)</f>
        <v>14.683632409731228</v>
      </c>
      <c r="AB54" s="34">
        <f>VLOOKUP($C54,[21]Multipliers!$B$4:$T$68,$A$2,FALSE)</f>
        <v>32.322980715995278</v>
      </c>
      <c r="AC54" s="34">
        <f>VLOOKUP($C54,[22]Multipliers!$B$4:$T$68,$A$2,FALSE)</f>
        <v>16.695909776729746</v>
      </c>
      <c r="AD54" s="34">
        <f>VLOOKUP($C54,[23]Multipliers!$B$4:$T$68,$A$2,FALSE)</f>
        <v>9.1351613132635077</v>
      </c>
    </row>
    <row r="55" spans="1:30" x14ac:dyDescent="0.25">
      <c r="A55" t="s">
        <v>179</v>
      </c>
      <c r="B55" s="36" t="s">
        <v>114</v>
      </c>
      <c r="C55" s="8" t="s">
        <v>278</v>
      </c>
      <c r="D55" s="34">
        <f>VLOOKUP($C55,[2]Multipliers!$B$4:$T$68,$A$2,FALSE)</f>
        <v>3.123797366018275</v>
      </c>
      <c r="E55" s="34">
        <f>VLOOKUP($C55,[3]Multipliers!$B$4:$T$68,$A$2,FALSE)</f>
        <v>3.5760488476468462</v>
      </c>
      <c r="F55" s="34" t="s">
        <v>293</v>
      </c>
      <c r="G55" s="34">
        <f>VLOOKUP($C55,[4]Multipliers!$B$4:$T$68,$A$2,FALSE)</f>
        <v>8.346370853156877</v>
      </c>
      <c r="H55" s="34">
        <f>VLOOKUP($C55,[5]Multipliers!$B$4:$T$68,$A$2,FALSE)</f>
        <v>6.8041549719173045</v>
      </c>
      <c r="I55" s="34" t="s">
        <v>293</v>
      </c>
      <c r="J55" s="35">
        <f>VLOOKUP($B55,[6]Multipliers!$B$4:$T$68,$A$2,FALSE)</f>
        <v>7.0883478807275626</v>
      </c>
      <c r="K55" s="34">
        <f>VLOOKUP($C55,[7]Multipliers!$B$4:$T$68,$A$2,FALSE)</f>
        <v>6.4304905063714957</v>
      </c>
      <c r="L55" s="35">
        <f>VLOOKUP($B55,[8]Multipliers!$B$4:$T$68,$A$2,FALSE)</f>
        <v>5.2797139525137506</v>
      </c>
      <c r="M55" s="34">
        <f>VLOOKUP($C55,[9]Multipliers!$B$4:$T$68,$A$2,FALSE)</f>
        <v>5.2116987678225488</v>
      </c>
      <c r="N55" s="34">
        <f>VLOOKUP($C55,[10]Multipliers!$B$4:$T$68,$A$2,FALSE)</f>
        <v>4.1666062302484255</v>
      </c>
      <c r="O55" s="34">
        <f>VLOOKUP($C55,[11]Multipliers!$B$4:$T$68,$A$2,FALSE)</f>
        <v>25.217455725587126</v>
      </c>
      <c r="P55" s="34">
        <f>VLOOKUP($C55,[12]Multipliers!$B$4:$T$68,$A$2,FALSE)</f>
        <v>10.735344786926095</v>
      </c>
      <c r="Q55" s="34" t="s">
        <v>293</v>
      </c>
      <c r="R55" s="34">
        <f>VLOOKUP($C55,[13]Multipliers!$B$4:$T$68,$A$2,FALSE)</f>
        <v>10.264321471759752</v>
      </c>
      <c r="S55" s="34">
        <f>VLOOKUP($C55,[14]Multipliers!$B$4:$T$68,$A$2,FALSE)</f>
        <v>17.819212461123332</v>
      </c>
      <c r="T55" s="34">
        <f>VLOOKUP($C55,[15]Multipliers!$B$4:$T$68,$A$2,FALSE)</f>
        <v>9.2896133177588958</v>
      </c>
      <c r="U55" s="34" t="s">
        <v>293</v>
      </c>
      <c r="V55" s="34" t="s">
        <v>293</v>
      </c>
      <c r="W55" s="35">
        <f>VLOOKUP($B55,[16]Multipliers!$B$4:$T$68,$A$2,FALSE)</f>
        <v>1.0872347041612795</v>
      </c>
      <c r="X55" s="34">
        <f>VLOOKUP($C55,[17]Multipliers!$B$4:$T$68,$A$2,FALSE)</f>
        <v>11.69354312061046</v>
      </c>
      <c r="Y55" s="34">
        <f>VLOOKUP($C55,[18]Multipliers!$B$4:$T$68,$A$2,FALSE)</f>
        <v>10.592033770234638</v>
      </c>
      <c r="Z55" s="35">
        <f>VLOOKUP($B55,[19]Multipliers!$B$4:$T$68,$A$2,FALSE)</f>
        <v>13.990974058607515</v>
      </c>
      <c r="AA55" s="34">
        <f>VLOOKUP($C55,[20]Multipliers!$B$4:$T$68,$A$2,FALSE)</f>
        <v>12.070130390897617</v>
      </c>
      <c r="AB55" s="34">
        <f>VLOOKUP($C55,[21]Multipliers!$B$4:$T$68,$A$2,FALSE)</f>
        <v>12.84583721435018</v>
      </c>
      <c r="AC55" s="34">
        <f>VLOOKUP($C55,[22]Multipliers!$B$4:$T$68,$A$2,FALSE)</f>
        <v>7.9237294502933695</v>
      </c>
      <c r="AD55" s="34">
        <f>VLOOKUP($C55,[23]Multipliers!$B$4:$T$68,$A$2,FALSE)</f>
        <v>5.4681212443840046</v>
      </c>
    </row>
    <row r="56" spans="1:30" x14ac:dyDescent="0.25">
      <c r="A56" t="s">
        <v>180</v>
      </c>
      <c r="B56" s="36" t="s">
        <v>115</v>
      </c>
      <c r="C56" s="8" t="s">
        <v>279</v>
      </c>
      <c r="D56" s="34">
        <f>VLOOKUP($C56,[2]Multipliers!$B$4:$T$68,$A$2,FALSE)</f>
        <v>22.423251486351489</v>
      </c>
      <c r="E56" s="34">
        <f>VLOOKUP($C56,[3]Multipliers!$B$4:$T$68,$A$2,FALSE)</f>
        <v>27.229198073322085</v>
      </c>
      <c r="F56" s="34" t="s">
        <v>293</v>
      </c>
      <c r="G56" s="34">
        <f>VLOOKUP($C56,[4]Multipliers!$B$4:$T$68,$A$2,FALSE)</f>
        <v>11.770885574016456</v>
      </c>
      <c r="H56" s="34">
        <f>VLOOKUP($C56,[5]Multipliers!$B$4:$T$68,$A$2,FALSE)</f>
        <v>25.353769647793001</v>
      </c>
      <c r="I56" s="34" t="s">
        <v>293</v>
      </c>
      <c r="J56" s="35">
        <f>VLOOKUP($B56,[6]Multipliers!$B$4:$T$68,$A$2,FALSE)</f>
        <v>17.023400210829909</v>
      </c>
      <c r="K56" s="34">
        <f>VLOOKUP($C56,[7]Multipliers!$B$4:$T$68,$A$2,FALSE)</f>
        <v>9.7261040111462336</v>
      </c>
      <c r="L56" s="35">
        <f>VLOOKUP($B56,[8]Multipliers!$B$4:$T$68,$A$2,FALSE)</f>
        <v>28.627790546428212</v>
      </c>
      <c r="M56" s="34">
        <f>VLOOKUP($C56,[9]Multipliers!$B$4:$T$68,$A$2,FALSE)</f>
        <v>24.900247175844896</v>
      </c>
      <c r="N56" s="34">
        <f>VLOOKUP($C56,[10]Multipliers!$B$4:$T$68,$A$2,FALSE)</f>
        <v>26.066622664401603</v>
      </c>
      <c r="O56" s="34">
        <f>VLOOKUP($C56,[11]Multipliers!$B$4:$T$68,$A$2,FALSE)</f>
        <v>59.025707215259594</v>
      </c>
      <c r="P56" s="34">
        <f>VLOOKUP($C56,[12]Multipliers!$B$4:$T$68,$A$2,FALSE)</f>
        <v>97.678461636015413</v>
      </c>
      <c r="Q56" s="34" t="s">
        <v>293</v>
      </c>
      <c r="R56" s="34">
        <f>VLOOKUP($C56,[13]Multipliers!$B$4:$T$68,$A$2,FALSE)</f>
        <v>26.258666292951226</v>
      </c>
      <c r="S56" s="34">
        <f>VLOOKUP($C56,[14]Multipliers!$B$4:$T$68,$A$2,FALSE)</f>
        <v>38.129502627156342</v>
      </c>
      <c r="T56" s="34">
        <f>VLOOKUP($C56,[15]Multipliers!$B$4:$T$68,$A$2,FALSE)</f>
        <v>50.657985193135502</v>
      </c>
      <c r="U56" s="34" t="s">
        <v>293</v>
      </c>
      <c r="V56" s="34" t="s">
        <v>293</v>
      </c>
      <c r="W56" s="35">
        <f>VLOOKUP($B56,[16]Multipliers!$B$4:$T$68,$A$2,FALSE)</f>
        <v>29.791897880762473</v>
      </c>
      <c r="X56" s="34">
        <f>VLOOKUP($C56,[17]Multipliers!$B$4:$T$68,$A$2,FALSE)</f>
        <v>10.156175757220092</v>
      </c>
      <c r="Y56" s="34">
        <f>VLOOKUP($C56,[18]Multipliers!$B$4:$T$68,$A$2,FALSE)</f>
        <v>71.501594366255333</v>
      </c>
      <c r="Z56" s="35">
        <f>VLOOKUP($B56,[19]Multipliers!$B$4:$T$68,$A$2,FALSE)</f>
        <v>18.641726980843764</v>
      </c>
      <c r="AA56" s="34">
        <f>VLOOKUP($C56,[20]Multipliers!$B$4:$T$68,$A$2,FALSE)</f>
        <v>52.693062145594332</v>
      </c>
      <c r="AB56" s="34">
        <f>VLOOKUP($C56,[21]Multipliers!$B$4:$T$68,$A$2,FALSE)</f>
        <v>44.551587907227535</v>
      </c>
      <c r="AC56" s="34">
        <f>VLOOKUP($C56,[22]Multipliers!$B$4:$T$68,$A$2,FALSE)</f>
        <v>45.886687006141521</v>
      </c>
      <c r="AD56" s="34">
        <f>VLOOKUP($C56,[23]Multipliers!$B$4:$T$68,$A$2,FALSE)</f>
        <v>17.197234500346102</v>
      </c>
    </row>
    <row r="57" spans="1:30" x14ac:dyDescent="0.25">
      <c r="A57" t="s">
        <v>181</v>
      </c>
      <c r="B57" s="36" t="s">
        <v>116</v>
      </c>
      <c r="C57" s="8" t="s">
        <v>280</v>
      </c>
      <c r="D57" s="34">
        <f>VLOOKUP($C57,[2]Multipliers!$B$4:$T$68,$A$2,FALSE)</f>
        <v>14.219665187947209</v>
      </c>
      <c r="E57" s="34">
        <f>VLOOKUP($C57,[3]Multipliers!$B$4:$T$68,$A$2,FALSE)</f>
        <v>9.0010629096529655</v>
      </c>
      <c r="F57" s="34" t="s">
        <v>293</v>
      </c>
      <c r="G57" s="34">
        <f>VLOOKUP($C57,[4]Multipliers!$B$4:$T$68,$A$2,FALSE)</f>
        <v>30.016472497699947</v>
      </c>
      <c r="H57" s="34">
        <f>VLOOKUP($C57,[5]Multipliers!$B$4:$T$68,$A$2,FALSE)</f>
        <v>26.447966964932817</v>
      </c>
      <c r="I57" s="34" t="s">
        <v>293</v>
      </c>
      <c r="J57" s="35">
        <f>VLOOKUP($B57,[6]Multipliers!$B$4:$T$68,$A$2,FALSE)</f>
        <v>4.9284153350016382</v>
      </c>
      <c r="K57" s="34">
        <f>VLOOKUP($C57,[7]Multipliers!$B$4:$T$68,$A$2,FALSE)</f>
        <v>25.621357063784632</v>
      </c>
      <c r="L57" s="35">
        <f>VLOOKUP($B57,[8]Multipliers!$B$4:$T$68,$A$2,FALSE)</f>
        <v>7.8774325317110838</v>
      </c>
      <c r="M57" s="34">
        <f>VLOOKUP($C57,[9]Multipliers!$B$4:$T$68,$A$2,FALSE)</f>
        <v>16.081020365781235</v>
      </c>
      <c r="N57" s="34">
        <f>VLOOKUP($C57,[10]Multipliers!$B$4:$T$68,$A$2,FALSE)</f>
        <v>13.845057909492137</v>
      </c>
      <c r="O57" s="34">
        <f>VLOOKUP($C57,[11]Multipliers!$B$4:$T$68,$A$2,FALSE)</f>
        <v>25.238584475728178</v>
      </c>
      <c r="P57" s="34">
        <f>VLOOKUP($C57,[12]Multipliers!$B$4:$T$68,$A$2,FALSE)</f>
        <v>50.909205841912971</v>
      </c>
      <c r="Q57" s="34" t="s">
        <v>293</v>
      </c>
      <c r="R57" s="34">
        <f>VLOOKUP($C57,[13]Multipliers!$B$4:$T$68,$A$2,FALSE)</f>
        <v>16.177659955635431</v>
      </c>
      <c r="S57" s="34">
        <f>VLOOKUP($C57,[14]Multipliers!$B$4:$T$68,$A$2,FALSE)</f>
        <v>29.53918413537043</v>
      </c>
      <c r="T57" s="34">
        <f>VLOOKUP($C57,[15]Multipliers!$B$4:$T$68,$A$2,FALSE)</f>
        <v>32.644621011330379</v>
      </c>
      <c r="U57" s="34" t="s">
        <v>293</v>
      </c>
      <c r="V57" s="34" t="s">
        <v>293</v>
      </c>
      <c r="W57" s="35">
        <f>VLOOKUP($B57,[16]Multipliers!$B$4:$T$68,$A$2,FALSE)</f>
        <v>8.4320848233400039</v>
      </c>
      <c r="X57" s="34">
        <f>VLOOKUP($C57,[17]Multipliers!$B$4:$T$68,$A$2,FALSE)</f>
        <v>24.679047020182985</v>
      </c>
      <c r="Y57" s="34">
        <f>VLOOKUP($C57,[18]Multipliers!$B$4:$T$68,$A$2,FALSE)</f>
        <v>26.491202490998781</v>
      </c>
      <c r="Z57" s="35">
        <f>VLOOKUP($B57,[19]Multipliers!$B$4:$T$68,$A$2,FALSE)</f>
        <v>31.549532712408375</v>
      </c>
      <c r="AA57" s="34">
        <f>VLOOKUP($C57,[20]Multipliers!$B$4:$T$68,$A$2,FALSE)</f>
        <v>25.817211040355922</v>
      </c>
      <c r="AB57" s="34">
        <f>VLOOKUP($C57,[21]Multipliers!$B$4:$T$68,$A$2,FALSE)</f>
        <v>17.13927069025782</v>
      </c>
      <c r="AC57" s="34">
        <f>VLOOKUP($C57,[22]Multipliers!$B$4:$T$68,$A$2,FALSE)</f>
        <v>16.349293930607047</v>
      </c>
      <c r="AD57" s="34">
        <f>VLOOKUP($C57,[23]Multipliers!$B$4:$T$68,$A$2,FALSE)</f>
        <v>9.829163590261162</v>
      </c>
    </row>
    <row r="58" spans="1:30" x14ac:dyDescent="0.25">
      <c r="A58" t="s">
        <v>182</v>
      </c>
      <c r="B58" s="36" t="s">
        <v>117</v>
      </c>
      <c r="C58" s="8" t="s">
        <v>281</v>
      </c>
      <c r="D58" s="34">
        <f>VLOOKUP($C58,[2]Multipliers!$B$4:$T$68,$A$2,FALSE)</f>
        <v>19.838559218646374</v>
      </c>
      <c r="E58" s="34">
        <f>VLOOKUP($C58,[3]Multipliers!$B$4:$T$68,$A$2,FALSE)</f>
        <v>17.291279786329817</v>
      </c>
      <c r="F58" s="34" t="s">
        <v>293</v>
      </c>
      <c r="G58" s="34">
        <f>VLOOKUP($C58,[4]Multipliers!$B$4:$T$68,$A$2,FALSE)</f>
        <v>59.804984888882615</v>
      </c>
      <c r="H58" s="34">
        <f>VLOOKUP($C58,[5]Multipliers!$B$4:$T$68,$A$2,FALSE)</f>
        <v>41.543853578513342</v>
      </c>
      <c r="I58" s="34" t="s">
        <v>293</v>
      </c>
      <c r="J58" s="35">
        <f>VLOOKUP($B58,[6]Multipliers!$B$4:$T$68,$A$2,FALSE)</f>
        <v>14.391061593149184</v>
      </c>
      <c r="K58" s="34">
        <f>VLOOKUP($C58,[7]Multipliers!$B$4:$T$68,$A$2,FALSE)</f>
        <v>38.488020828631939</v>
      </c>
      <c r="L58" s="35">
        <f>VLOOKUP($B58,[8]Multipliers!$B$4:$T$68,$A$2,FALSE)</f>
        <v>19.021918923389574</v>
      </c>
      <c r="M58" s="34">
        <f>VLOOKUP($C58,[9]Multipliers!$B$4:$T$68,$A$2,FALSE)</f>
        <v>13.712868194384782</v>
      </c>
      <c r="N58" s="34">
        <f>VLOOKUP($C58,[10]Multipliers!$B$4:$T$68,$A$2,FALSE)</f>
        <v>23.649754997768291</v>
      </c>
      <c r="O58" s="34">
        <f>VLOOKUP($C58,[11]Multipliers!$B$4:$T$68,$A$2,FALSE)</f>
        <v>53.915240019184864</v>
      </c>
      <c r="P58" s="34">
        <f>VLOOKUP($C58,[12]Multipliers!$B$4:$T$68,$A$2,FALSE)</f>
        <v>48.036873251837832</v>
      </c>
      <c r="Q58" s="34" t="s">
        <v>293</v>
      </c>
      <c r="R58" s="34">
        <f>VLOOKUP($C58,[13]Multipliers!$B$4:$T$68,$A$2,FALSE)</f>
        <v>21.234764210785976</v>
      </c>
      <c r="S58" s="34">
        <f>VLOOKUP($C58,[14]Multipliers!$B$4:$T$68,$A$2,FALSE)</f>
        <v>47.615319542909461</v>
      </c>
      <c r="T58" s="34">
        <f>VLOOKUP($C58,[15]Multipliers!$B$4:$T$68,$A$2,FALSE)</f>
        <v>62.117729781693129</v>
      </c>
      <c r="U58" s="34" t="s">
        <v>293</v>
      </c>
      <c r="V58" s="34" t="s">
        <v>293</v>
      </c>
      <c r="W58" s="35">
        <f>VLOOKUP($B58,[16]Multipliers!$B$4:$T$68,$A$2,FALSE)</f>
        <v>30.614782897031194</v>
      </c>
      <c r="X58" s="34">
        <f>VLOOKUP($C58,[17]Multipliers!$B$4:$T$68,$A$2,FALSE)</f>
        <v>58.529255764891388</v>
      </c>
      <c r="Y58" s="34">
        <f>VLOOKUP($C58,[18]Multipliers!$B$4:$T$68,$A$2,FALSE)</f>
        <v>46.273575871703834</v>
      </c>
      <c r="Z58" s="35">
        <f>VLOOKUP($B58,[19]Multipliers!$B$4:$T$68,$A$2,FALSE)</f>
        <v>57.809455278722155</v>
      </c>
      <c r="AA58" s="34">
        <f>VLOOKUP($C58,[20]Multipliers!$B$4:$T$68,$A$2,FALSE)</f>
        <v>36.448101788318958</v>
      </c>
      <c r="AB58" s="34">
        <f>VLOOKUP($C58,[21]Multipliers!$B$4:$T$68,$A$2,FALSE)</f>
        <v>50.342575111037362</v>
      </c>
      <c r="AC58" s="34">
        <f>VLOOKUP($C58,[22]Multipliers!$B$4:$T$68,$A$2,FALSE)</f>
        <v>30.494625966544135</v>
      </c>
      <c r="AD58" s="34">
        <f>VLOOKUP($C58,[23]Multipliers!$B$4:$T$68,$A$2,FALSE)</f>
        <v>14.063908728544527</v>
      </c>
    </row>
    <row r="59" spans="1:30" x14ac:dyDescent="0.25">
      <c r="A59" t="s">
        <v>183</v>
      </c>
      <c r="B59" s="36" t="s">
        <v>118</v>
      </c>
      <c r="C59" s="8" t="s">
        <v>282</v>
      </c>
      <c r="D59" s="34">
        <f>VLOOKUP($C59,[2]Multipliers!$B$4:$T$68,$A$2,FALSE)</f>
        <v>13.598830691078302</v>
      </c>
      <c r="E59" s="34">
        <f>VLOOKUP($C59,[3]Multipliers!$B$4:$T$68,$A$2,FALSE)</f>
        <v>13.48508962207138</v>
      </c>
      <c r="F59" s="34" t="s">
        <v>293</v>
      </c>
      <c r="G59" s="34">
        <f>VLOOKUP($C59,[4]Multipliers!$B$4:$T$68,$A$2,FALSE)</f>
        <v>36.415806126279726</v>
      </c>
      <c r="H59" s="34">
        <f>VLOOKUP($C59,[5]Multipliers!$B$4:$T$68,$A$2,FALSE)</f>
        <v>22.032711282373405</v>
      </c>
      <c r="I59" s="34" t="s">
        <v>293</v>
      </c>
      <c r="J59" s="35">
        <f>VLOOKUP($B59,[6]Multipliers!$B$4:$T$68,$A$2,FALSE)</f>
        <v>10.105553195110353</v>
      </c>
      <c r="K59" s="34">
        <f>VLOOKUP($C59,[7]Multipliers!$B$4:$T$68,$A$2,FALSE)</f>
        <v>29.821084481899707</v>
      </c>
      <c r="L59" s="35">
        <f>VLOOKUP($B59,[8]Multipliers!$B$4:$T$68,$A$2,FALSE)</f>
        <v>11.826689177222017</v>
      </c>
      <c r="M59" s="34">
        <f>VLOOKUP($C59,[9]Multipliers!$B$4:$T$68,$A$2,FALSE)</f>
        <v>13.743815409193548</v>
      </c>
      <c r="N59" s="34">
        <f>VLOOKUP($C59,[10]Multipliers!$B$4:$T$68,$A$2,FALSE)</f>
        <v>13.628056284626151</v>
      </c>
      <c r="O59" s="34">
        <f>VLOOKUP($C59,[11]Multipliers!$B$4:$T$68,$A$2,FALSE)</f>
        <v>23.434877127838448</v>
      </c>
      <c r="P59" s="34">
        <f>VLOOKUP($C59,[12]Multipliers!$B$4:$T$68,$A$2,FALSE)</f>
        <v>46.662902946494462</v>
      </c>
      <c r="Q59" s="34" t="s">
        <v>293</v>
      </c>
      <c r="R59" s="34">
        <f>VLOOKUP($C59,[13]Multipliers!$B$4:$T$68,$A$2,FALSE)</f>
        <v>12.927311519277524</v>
      </c>
      <c r="S59" s="34">
        <f>VLOOKUP($C59,[14]Multipliers!$B$4:$T$68,$A$2,FALSE)</f>
        <v>30.204308945915265</v>
      </c>
      <c r="T59" s="34">
        <f>VLOOKUP($C59,[15]Multipliers!$B$4:$T$68,$A$2,FALSE)</f>
        <v>33.444768366598886</v>
      </c>
      <c r="U59" s="34" t="s">
        <v>293</v>
      </c>
      <c r="V59" s="34" t="s">
        <v>293</v>
      </c>
      <c r="W59" s="35">
        <f>VLOOKUP($B59,[16]Multipliers!$B$4:$T$68,$A$2,FALSE)</f>
        <v>10.418955103277687</v>
      </c>
      <c r="X59" s="34">
        <f>VLOOKUP($C59,[17]Multipliers!$B$4:$T$68,$A$2,FALSE)</f>
        <v>44.133557983214629</v>
      </c>
      <c r="Y59" s="34">
        <f>VLOOKUP($C59,[18]Multipliers!$B$4:$T$68,$A$2,FALSE)</f>
        <v>24.183624857581304</v>
      </c>
      <c r="Z59" s="35">
        <f>VLOOKUP($B59,[19]Multipliers!$B$4:$T$68,$A$2,FALSE)</f>
        <v>59.991686643372496</v>
      </c>
      <c r="AA59" s="34">
        <f>VLOOKUP($C59,[20]Multipliers!$B$4:$T$68,$A$2,FALSE)</f>
        <v>32.077955253130561</v>
      </c>
      <c r="AB59" s="34">
        <f>VLOOKUP($C59,[21]Multipliers!$B$4:$T$68,$A$2,FALSE)</f>
        <v>24.897830971862486</v>
      </c>
      <c r="AC59" s="34">
        <f>VLOOKUP($C59,[22]Multipliers!$B$4:$T$68,$A$2,FALSE)</f>
        <v>21.468057221826268</v>
      </c>
      <c r="AD59" s="34">
        <f>VLOOKUP($C59,[23]Multipliers!$B$4:$T$68,$A$2,FALSE)</f>
        <v>10.612088772540186</v>
      </c>
    </row>
    <row r="60" spans="1:30" x14ac:dyDescent="0.25">
      <c r="A60" t="s">
        <v>184</v>
      </c>
      <c r="B60" s="36" t="s">
        <v>119</v>
      </c>
      <c r="C60" s="8" t="s">
        <v>283</v>
      </c>
      <c r="D60" s="34">
        <f>VLOOKUP($C60,[2]Multipliers!$B$4:$T$68,$A$2,FALSE)</f>
        <v>16.788167279741501</v>
      </c>
      <c r="E60" s="34">
        <f>VLOOKUP($C60,[3]Multipliers!$B$4:$T$68,$A$2,FALSE)</f>
        <v>14.346648704104929</v>
      </c>
      <c r="F60" s="34" t="s">
        <v>293</v>
      </c>
      <c r="G60" s="34">
        <f>VLOOKUP($C60,[4]Multipliers!$B$4:$T$68,$A$2,FALSE)</f>
        <v>54.139664730937191</v>
      </c>
      <c r="H60" s="34">
        <f>VLOOKUP($C60,[5]Multipliers!$B$4:$T$68,$A$2,FALSE)</f>
        <v>26.133260429595595</v>
      </c>
      <c r="I60" s="34" t="s">
        <v>293</v>
      </c>
      <c r="J60" s="35">
        <f>VLOOKUP($B60,[6]Multipliers!$B$4:$T$68,$A$2,FALSE)</f>
        <v>12.997128893259644</v>
      </c>
      <c r="K60" s="34">
        <f>VLOOKUP($C60,[7]Multipliers!$B$4:$T$68,$A$2,FALSE)</f>
        <v>55.916125115378655</v>
      </c>
      <c r="L60" s="35">
        <f>VLOOKUP($B60,[8]Multipliers!$B$4:$T$68,$A$2,FALSE)</f>
        <v>14.129756497218215</v>
      </c>
      <c r="M60" s="34">
        <f>VLOOKUP($C60,[9]Multipliers!$B$4:$T$68,$A$2,FALSE)</f>
        <v>16.985747571369213</v>
      </c>
      <c r="N60" s="34">
        <f>VLOOKUP($C60,[10]Multipliers!$B$4:$T$68,$A$2,FALSE)</f>
        <v>17.39748681458736</v>
      </c>
      <c r="O60" s="34">
        <f>VLOOKUP($C60,[11]Multipliers!$B$4:$T$68,$A$2,FALSE)</f>
        <v>38.684580252927894</v>
      </c>
      <c r="P60" s="34">
        <f>VLOOKUP($C60,[12]Multipliers!$B$4:$T$68,$A$2,FALSE)</f>
        <v>54.312980045660822</v>
      </c>
      <c r="Q60" s="34" t="s">
        <v>293</v>
      </c>
      <c r="R60" s="34">
        <f>VLOOKUP($C60,[13]Multipliers!$B$4:$T$68,$A$2,FALSE)</f>
        <v>21.904745234464471</v>
      </c>
      <c r="S60" s="34">
        <f>VLOOKUP($C60,[14]Multipliers!$B$4:$T$68,$A$2,FALSE)</f>
        <v>65.219704430679585</v>
      </c>
      <c r="T60" s="34">
        <f>VLOOKUP($C60,[15]Multipliers!$B$4:$T$68,$A$2,FALSE)</f>
        <v>74.018584931510503</v>
      </c>
      <c r="U60" s="34" t="s">
        <v>293</v>
      </c>
      <c r="V60" s="34" t="s">
        <v>293</v>
      </c>
      <c r="W60" s="35">
        <f>VLOOKUP($B60,[16]Multipliers!$B$4:$T$68,$A$2,FALSE)</f>
        <v>15.536595649950517</v>
      </c>
      <c r="X60" s="34">
        <f>VLOOKUP($C60,[17]Multipliers!$B$4:$T$68,$A$2,FALSE)</f>
        <v>58.952612162425993</v>
      </c>
      <c r="Y60" s="34">
        <f>VLOOKUP($C60,[18]Multipliers!$B$4:$T$68,$A$2,FALSE)</f>
        <v>30.059640507318672</v>
      </c>
      <c r="Z60" s="35">
        <f>VLOOKUP($B60,[19]Multipliers!$B$4:$T$68,$A$2,FALSE)</f>
        <v>59.519263071908838</v>
      </c>
      <c r="AA60" s="34">
        <f>VLOOKUP($C60,[20]Multipliers!$B$4:$T$68,$A$2,FALSE)</f>
        <v>52.219895883516479</v>
      </c>
      <c r="AB60" s="34">
        <f>VLOOKUP($C60,[21]Multipliers!$B$4:$T$68,$A$2,FALSE)</f>
        <v>36.142393776437352</v>
      </c>
      <c r="AC60" s="34">
        <f>VLOOKUP($C60,[22]Multipliers!$B$4:$T$68,$A$2,FALSE)</f>
        <v>22.947004027267855</v>
      </c>
      <c r="AD60" s="34">
        <f>VLOOKUP($C60,[23]Multipliers!$B$4:$T$68,$A$2,FALSE)</f>
        <v>17.695864341079275</v>
      </c>
    </row>
    <row r="61" spans="1:30" x14ac:dyDescent="0.25">
      <c r="A61" t="s">
        <v>185</v>
      </c>
      <c r="B61" s="36" t="s">
        <v>120</v>
      </c>
      <c r="C61" s="8" t="s">
        <v>284</v>
      </c>
      <c r="D61" s="34">
        <f>VLOOKUP($C61,[2]Multipliers!$B$4:$T$68,$A$2,FALSE)</f>
        <v>13.655377307191815</v>
      </c>
      <c r="E61" s="34">
        <f>VLOOKUP($C61,[3]Multipliers!$B$4:$T$68,$A$2,FALSE)</f>
        <v>11.676960859096122</v>
      </c>
      <c r="F61" s="34" t="s">
        <v>293</v>
      </c>
      <c r="G61" s="34">
        <f>VLOOKUP($C61,[4]Multipliers!$B$4:$T$68,$A$2,FALSE)</f>
        <v>35.448289739379376</v>
      </c>
      <c r="H61" s="34">
        <f>VLOOKUP($C61,[5]Multipliers!$B$4:$T$68,$A$2,FALSE)</f>
        <v>20.346930449178007</v>
      </c>
      <c r="I61" s="34" t="s">
        <v>293</v>
      </c>
      <c r="J61" s="35">
        <f>VLOOKUP($B61,[6]Multipliers!$B$4:$T$68,$A$2,FALSE)</f>
        <v>13.150582276965963</v>
      </c>
      <c r="K61" s="34">
        <f>VLOOKUP($C61,[7]Multipliers!$B$4:$T$68,$A$2,FALSE)</f>
        <v>35.189120878240217</v>
      </c>
      <c r="L61" s="35">
        <f>VLOOKUP($B61,[8]Multipliers!$B$4:$T$68,$A$2,FALSE)</f>
        <v>15.239122450721302</v>
      </c>
      <c r="M61" s="34">
        <f>VLOOKUP($C61,[9]Multipliers!$B$4:$T$68,$A$2,FALSE)</f>
        <v>14.126636017669645</v>
      </c>
      <c r="N61" s="34">
        <f>VLOOKUP($C61,[10]Multipliers!$B$4:$T$68,$A$2,FALSE)</f>
        <v>18.166831692180917</v>
      </c>
      <c r="O61" s="34">
        <f>VLOOKUP($C61,[11]Multipliers!$B$4:$T$68,$A$2,FALSE)</f>
        <v>27.874828496264211</v>
      </c>
      <c r="P61" s="34">
        <f>VLOOKUP($C61,[12]Multipliers!$B$4:$T$68,$A$2,FALSE)</f>
        <v>41.703400547884527</v>
      </c>
      <c r="Q61" s="34" t="s">
        <v>293</v>
      </c>
      <c r="R61" s="34">
        <f>VLOOKUP($C61,[13]Multipliers!$B$4:$T$68,$A$2,FALSE)</f>
        <v>15.256972669970809</v>
      </c>
      <c r="S61" s="34">
        <f>VLOOKUP($C61,[14]Multipliers!$B$4:$T$68,$A$2,FALSE)</f>
        <v>46.731894566577949</v>
      </c>
      <c r="T61" s="34">
        <f>VLOOKUP($C61,[15]Multipliers!$B$4:$T$68,$A$2,FALSE)</f>
        <v>52.284861102015697</v>
      </c>
      <c r="U61" s="34" t="s">
        <v>293</v>
      </c>
      <c r="V61" s="34" t="s">
        <v>293</v>
      </c>
      <c r="W61" s="35">
        <f>VLOOKUP($B61,[16]Multipliers!$B$4:$T$68,$A$2,FALSE)</f>
        <v>15.074165599421672</v>
      </c>
      <c r="X61" s="34">
        <f>VLOOKUP($C61,[17]Multipliers!$B$4:$T$68,$A$2,FALSE)</f>
        <v>38.862389707365409</v>
      </c>
      <c r="Y61" s="34">
        <f>VLOOKUP($C61,[18]Multipliers!$B$4:$T$68,$A$2,FALSE)</f>
        <v>23.610971047886576</v>
      </c>
      <c r="Z61" s="35">
        <f>VLOOKUP($B61,[19]Multipliers!$B$4:$T$68,$A$2,FALSE)</f>
        <v>50.021530920010512</v>
      </c>
      <c r="AA61" s="34">
        <f>VLOOKUP($C61,[20]Multipliers!$B$4:$T$68,$A$2,FALSE)</f>
        <v>34.969793261480142</v>
      </c>
      <c r="AB61" s="34">
        <f>VLOOKUP($C61,[21]Multipliers!$B$4:$T$68,$A$2,FALSE)</f>
        <v>25.790981899860853</v>
      </c>
      <c r="AC61" s="34">
        <f>VLOOKUP($C61,[22]Multipliers!$B$4:$T$68,$A$2,FALSE)</f>
        <v>15.895791510683164</v>
      </c>
      <c r="AD61" s="34">
        <f>VLOOKUP($C61,[23]Multipliers!$B$4:$T$68,$A$2,FALSE)</f>
        <v>12.654638456130959</v>
      </c>
    </row>
    <row r="62" spans="1:30" x14ac:dyDescent="0.25">
      <c r="A62" t="s">
        <v>186</v>
      </c>
      <c r="B62" s="36" t="s">
        <v>121</v>
      </c>
      <c r="C62" s="8" t="s">
        <v>285</v>
      </c>
      <c r="D62" s="34">
        <f>VLOOKUP($C62,[2]Multipliers!$B$4:$T$68,$A$2,FALSE)</f>
        <v>23.908768562737983</v>
      </c>
      <c r="E62" s="34">
        <f>VLOOKUP($C62,[3]Multipliers!$B$4:$T$68,$A$2,FALSE)</f>
        <v>25.306778344244719</v>
      </c>
      <c r="F62" s="34" t="s">
        <v>293</v>
      </c>
      <c r="G62" s="34">
        <f>VLOOKUP($C62,[4]Multipliers!$B$4:$T$68,$A$2,FALSE)</f>
        <v>70.399849544247331</v>
      </c>
      <c r="H62" s="34">
        <f>VLOOKUP($C62,[5]Multipliers!$B$4:$T$68,$A$2,FALSE)</f>
        <v>38.963999693881306</v>
      </c>
      <c r="I62" s="34" t="s">
        <v>293</v>
      </c>
      <c r="J62" s="35">
        <f>VLOOKUP($B62,[6]Multipliers!$B$4:$T$68,$A$2,FALSE)</f>
        <v>19.03363009546619</v>
      </c>
      <c r="K62" s="34">
        <f>VLOOKUP($C62,[7]Multipliers!$B$4:$T$68,$A$2,FALSE)</f>
        <v>62.739562852569769</v>
      </c>
      <c r="L62" s="35">
        <f>VLOOKUP($B62,[8]Multipliers!$B$4:$T$68,$A$2,FALSE)</f>
        <v>21.470915457114621</v>
      </c>
      <c r="M62" s="34">
        <f>VLOOKUP($C62,[9]Multipliers!$B$4:$T$68,$A$2,FALSE)</f>
        <v>26.018427041393167</v>
      </c>
      <c r="N62" s="34">
        <f>VLOOKUP($C62,[10]Multipliers!$B$4:$T$68,$A$2,FALSE)</f>
        <v>31.722880787806456</v>
      </c>
      <c r="O62" s="34">
        <f>VLOOKUP($C62,[11]Multipliers!$B$4:$T$68,$A$2,FALSE)</f>
        <v>43.456275425490176</v>
      </c>
      <c r="P62" s="34">
        <f>VLOOKUP($C62,[12]Multipliers!$B$4:$T$68,$A$2,FALSE)</f>
        <v>82.533107813944937</v>
      </c>
      <c r="Q62" s="34" t="s">
        <v>293</v>
      </c>
      <c r="R62" s="34">
        <f>VLOOKUP($C62,[13]Multipliers!$B$4:$T$68,$A$2,FALSE)</f>
        <v>26.353856312415598</v>
      </c>
      <c r="S62" s="34">
        <f>VLOOKUP($C62,[14]Multipliers!$B$4:$T$68,$A$2,FALSE)</f>
        <v>62.901856091938953</v>
      </c>
      <c r="T62" s="34">
        <f>VLOOKUP($C62,[15]Multipliers!$B$4:$T$68,$A$2,FALSE)</f>
        <v>59.741209301031134</v>
      </c>
      <c r="U62" s="34" t="s">
        <v>293</v>
      </c>
      <c r="V62" s="34" t="s">
        <v>293</v>
      </c>
      <c r="W62" s="35">
        <f>VLOOKUP($B62,[16]Multipliers!$B$4:$T$68,$A$2,FALSE)</f>
        <v>25.740729882549211</v>
      </c>
      <c r="X62" s="34">
        <f>VLOOKUP($C62,[17]Multipliers!$B$4:$T$68,$A$2,FALSE)</f>
        <v>74.675246147829327</v>
      </c>
      <c r="Y62" s="34">
        <f>VLOOKUP($C62,[18]Multipliers!$B$4:$T$68,$A$2,FALSE)</f>
        <v>45.487071713104356</v>
      </c>
      <c r="Z62" s="35">
        <f>VLOOKUP($B62,[19]Multipliers!$B$4:$T$68,$A$2,FALSE)</f>
        <v>240.93937749700126</v>
      </c>
      <c r="AA62" s="34">
        <f>VLOOKUP($C62,[20]Multipliers!$B$4:$T$68,$A$2,FALSE)</f>
        <v>51.330825920002674</v>
      </c>
      <c r="AB62" s="34">
        <f>VLOOKUP($C62,[21]Multipliers!$B$4:$T$68,$A$2,FALSE)</f>
        <v>41.10905777568194</v>
      </c>
      <c r="AC62" s="34">
        <f>VLOOKUP($C62,[22]Multipliers!$B$4:$T$68,$A$2,FALSE)</f>
        <v>27.64434805459236</v>
      </c>
      <c r="AD62" s="34">
        <f>VLOOKUP($C62,[23]Multipliers!$B$4:$T$68,$A$2,FALSE)</f>
        <v>18.377154626459916</v>
      </c>
    </row>
    <row r="63" spans="1:30" x14ac:dyDescent="0.25">
      <c r="A63" t="s">
        <v>187</v>
      </c>
      <c r="B63" s="36" t="s">
        <v>122</v>
      </c>
      <c r="C63" s="8" t="s">
        <v>286</v>
      </c>
      <c r="D63" s="34">
        <f>VLOOKUP($C63,[2]Multipliers!$B$4:$T$68,$A$2,FALSE)</f>
        <v>11.418323432485543</v>
      </c>
      <c r="E63" s="34">
        <f>VLOOKUP($C63,[3]Multipliers!$B$4:$T$68,$A$2,FALSE)</f>
        <v>11.586377984150097</v>
      </c>
      <c r="F63" s="34" t="s">
        <v>293</v>
      </c>
      <c r="G63" s="34">
        <f>VLOOKUP($C63,[4]Multipliers!$B$4:$T$68,$A$2,FALSE)</f>
        <v>38.501065536133616</v>
      </c>
      <c r="H63" s="34">
        <f>VLOOKUP($C63,[5]Multipliers!$B$4:$T$68,$A$2,FALSE)</f>
        <v>9.9974888397033865</v>
      </c>
      <c r="I63" s="34" t="s">
        <v>293</v>
      </c>
      <c r="J63" s="35">
        <f>VLOOKUP($B63,[6]Multipliers!$B$4:$T$68,$A$2,FALSE)</f>
        <v>9.1142989794334248</v>
      </c>
      <c r="K63" s="34">
        <f>VLOOKUP($C63,[7]Multipliers!$B$4:$T$68,$A$2,FALSE)</f>
        <v>40.938625935400992</v>
      </c>
      <c r="L63" s="35">
        <f>VLOOKUP($B63,[8]Multipliers!$B$4:$T$68,$A$2,FALSE)</f>
        <v>13.477435374356126</v>
      </c>
      <c r="M63" s="34">
        <f>VLOOKUP($C63,[9]Multipliers!$B$4:$T$68,$A$2,FALSE)</f>
        <v>15.394302573515818</v>
      </c>
      <c r="N63" s="34">
        <f>VLOOKUP($C63,[10]Multipliers!$B$4:$T$68,$A$2,FALSE)</f>
        <v>15.34999809904134</v>
      </c>
      <c r="O63" s="34">
        <f>VLOOKUP($C63,[11]Multipliers!$B$4:$T$68,$A$2,FALSE)</f>
        <v>21.857600772709361</v>
      </c>
      <c r="P63" s="34">
        <f>VLOOKUP($C63,[12]Multipliers!$B$4:$T$68,$A$2,FALSE)</f>
        <v>45.974362192999735</v>
      </c>
      <c r="Q63" s="34" t="s">
        <v>293</v>
      </c>
      <c r="R63" s="34">
        <f>VLOOKUP($C63,[13]Multipliers!$B$4:$T$68,$A$2,FALSE)</f>
        <v>15.760995455131782</v>
      </c>
      <c r="S63" s="34">
        <f>VLOOKUP($C63,[14]Multipliers!$B$4:$T$68,$A$2,FALSE)</f>
        <v>34.502878214075039</v>
      </c>
      <c r="T63" s="34">
        <f>VLOOKUP($C63,[15]Multipliers!$B$4:$T$68,$A$2,FALSE)</f>
        <v>52.607914553166317</v>
      </c>
      <c r="U63" s="34" t="s">
        <v>293</v>
      </c>
      <c r="V63" s="34" t="s">
        <v>293</v>
      </c>
      <c r="W63" s="35">
        <f>VLOOKUP($B63,[16]Multipliers!$B$4:$T$68,$A$2,FALSE)</f>
        <v>15.704323604771517</v>
      </c>
      <c r="X63" s="34">
        <f>VLOOKUP($C63,[17]Multipliers!$B$4:$T$68,$A$2,FALSE)</f>
        <v>53.99810947157372</v>
      </c>
      <c r="Y63" s="34">
        <f>VLOOKUP($C63,[18]Multipliers!$B$4:$T$68,$A$2,FALSE)</f>
        <v>26.173081714296671</v>
      </c>
      <c r="Z63" s="35">
        <f>VLOOKUP($B63,[19]Multipliers!$B$4:$T$68,$A$2,FALSE)</f>
        <v>20.218281597018212</v>
      </c>
      <c r="AA63" s="34">
        <f>VLOOKUP($C63,[20]Multipliers!$B$4:$T$68,$A$2,FALSE)</f>
        <v>11.623915837006926</v>
      </c>
      <c r="AB63" s="34">
        <f>VLOOKUP($C63,[21]Multipliers!$B$4:$T$68,$A$2,FALSE)</f>
        <v>29.396258810219901</v>
      </c>
      <c r="AC63" s="34">
        <f>VLOOKUP($C63,[22]Multipliers!$B$4:$T$68,$A$2,FALSE)</f>
        <v>18.260324656804002</v>
      </c>
      <c r="AD63" s="34">
        <f>VLOOKUP($C63,[23]Multipliers!$B$4:$T$68,$A$2,FALSE)</f>
        <v>13.210057561743529</v>
      </c>
    </row>
    <row r="64" spans="1:30" x14ac:dyDescent="0.25">
      <c r="A64" t="s">
        <v>188</v>
      </c>
      <c r="B64" s="36" t="s">
        <v>123</v>
      </c>
      <c r="C64" s="8" t="s">
        <v>287</v>
      </c>
      <c r="D64" s="34">
        <f>VLOOKUP($C64,[2]Multipliers!$B$4:$T$68,$A$2,FALSE)</f>
        <v>14.804358635377405</v>
      </c>
      <c r="E64" s="34">
        <f>VLOOKUP($C64,[3]Multipliers!$B$4:$T$68,$A$2,FALSE)</f>
        <v>11.867091482678852</v>
      </c>
      <c r="F64" s="34" t="s">
        <v>293</v>
      </c>
      <c r="G64" s="34">
        <f>VLOOKUP($C64,[4]Multipliers!$B$4:$T$68,$A$2,FALSE)</f>
        <v>35.25548933044486</v>
      </c>
      <c r="H64" s="34">
        <f>VLOOKUP($C64,[5]Multipliers!$B$4:$T$68,$A$2,FALSE)</f>
        <v>23.264731640736084</v>
      </c>
      <c r="I64" s="34" t="s">
        <v>293</v>
      </c>
      <c r="J64" s="35">
        <f>VLOOKUP($B64,[6]Multipliers!$B$4:$T$68,$A$2,FALSE)</f>
        <v>18.232649085657027</v>
      </c>
      <c r="K64" s="34">
        <f>VLOOKUP($C64,[7]Multipliers!$B$4:$T$68,$A$2,FALSE)</f>
        <v>33.993162056560791</v>
      </c>
      <c r="L64" s="35">
        <f>VLOOKUP($B64,[8]Multipliers!$B$4:$T$68,$A$2,FALSE)</f>
        <v>13.899435760042609</v>
      </c>
      <c r="M64" s="34">
        <f>VLOOKUP($C64,[9]Multipliers!$B$4:$T$68,$A$2,FALSE)</f>
        <v>16.633693297891845</v>
      </c>
      <c r="N64" s="34">
        <f>VLOOKUP($C64,[10]Multipliers!$B$4:$T$68,$A$2,FALSE)</f>
        <v>14.0700147465983</v>
      </c>
      <c r="O64" s="34">
        <f>VLOOKUP($C64,[11]Multipliers!$B$4:$T$68,$A$2,FALSE)</f>
        <v>37.518724152812503</v>
      </c>
      <c r="P64" s="34">
        <f>VLOOKUP($C64,[12]Multipliers!$B$4:$T$68,$A$2,FALSE)</f>
        <v>35.523675201328551</v>
      </c>
      <c r="Q64" s="34" t="s">
        <v>293</v>
      </c>
      <c r="R64" s="34">
        <f>VLOOKUP($C64,[13]Multipliers!$B$4:$T$68,$A$2,FALSE)</f>
        <v>15.782103779496142</v>
      </c>
      <c r="S64" s="34">
        <f>VLOOKUP($C64,[14]Multipliers!$B$4:$T$68,$A$2,FALSE)</f>
        <v>54.814062640795221</v>
      </c>
      <c r="T64" s="34">
        <f>VLOOKUP($C64,[15]Multipliers!$B$4:$T$68,$A$2,FALSE)</f>
        <v>85.273130383571001</v>
      </c>
      <c r="U64" s="34" t="s">
        <v>293</v>
      </c>
      <c r="V64" s="34" t="s">
        <v>293</v>
      </c>
      <c r="W64" s="35">
        <f>VLOOKUP($B64,[16]Multipliers!$B$4:$T$68,$A$2,FALSE)</f>
        <v>16.622135927657713</v>
      </c>
      <c r="X64" s="34">
        <f>VLOOKUP($C64,[17]Multipliers!$B$4:$T$68,$A$2,FALSE)</f>
        <v>43.468493321530005</v>
      </c>
      <c r="Y64" s="34">
        <f>VLOOKUP($C64,[18]Multipliers!$B$4:$T$68,$A$2,FALSE)</f>
        <v>29.881779911034883</v>
      </c>
      <c r="Z64" s="35">
        <f>VLOOKUP($B64,[19]Multipliers!$B$4:$T$68,$A$2,FALSE)</f>
        <v>37.100771817324734</v>
      </c>
      <c r="AA64" s="34">
        <f>VLOOKUP($C64,[20]Multipliers!$B$4:$T$68,$A$2,FALSE)</f>
        <v>27.202086236148556</v>
      </c>
      <c r="AB64" s="34">
        <f>VLOOKUP($C64,[21]Multipliers!$B$4:$T$68,$A$2,FALSE)</f>
        <v>29.755566826711448</v>
      </c>
      <c r="AC64" s="34">
        <f>VLOOKUP($C64,[22]Multipliers!$B$4:$T$68,$A$2,FALSE)</f>
        <v>19.933750869729042</v>
      </c>
      <c r="AD64" s="34">
        <f>VLOOKUP($C64,[23]Multipliers!$B$4:$T$68,$A$2,FALSE)</f>
        <v>14.544235874125086</v>
      </c>
    </row>
    <row r="65" spans="1:30" x14ac:dyDescent="0.25">
      <c r="A65" t="s">
        <v>189</v>
      </c>
      <c r="B65" s="36" t="s">
        <v>124</v>
      </c>
      <c r="C65" s="8" t="s">
        <v>288</v>
      </c>
      <c r="D65" s="34">
        <f>VLOOKUP($C65,[2]Multipliers!$B$4:$T$68,$A$2,FALSE)</f>
        <v>16.645026574595217</v>
      </c>
      <c r="E65" s="34">
        <f>VLOOKUP($C65,[3]Multipliers!$B$4:$T$68,$A$2,FALSE)</f>
        <v>12.9501016087282</v>
      </c>
      <c r="F65" s="34" t="s">
        <v>293</v>
      </c>
      <c r="G65" s="34">
        <f>VLOOKUP($C65,[4]Multipliers!$B$4:$T$68,$A$2,FALSE)</f>
        <v>39.57185729067097</v>
      </c>
      <c r="H65" s="34">
        <f>VLOOKUP($C65,[5]Multipliers!$B$4:$T$68,$A$2,FALSE)</f>
        <v>32.840202062389999</v>
      </c>
      <c r="I65" s="34" t="s">
        <v>293</v>
      </c>
      <c r="J65" s="35">
        <f>VLOOKUP($B65,[6]Multipliers!$B$4:$T$68,$A$2,FALSE)</f>
        <v>13.726618601782398</v>
      </c>
      <c r="K65" s="34">
        <f>VLOOKUP($C65,[7]Multipliers!$B$4:$T$68,$A$2,FALSE)</f>
        <v>32.570701960780497</v>
      </c>
      <c r="L65" s="35">
        <f>VLOOKUP($B65,[8]Multipliers!$B$4:$T$68,$A$2,FALSE)</f>
        <v>15.445987966210897</v>
      </c>
      <c r="M65" s="34">
        <f>VLOOKUP($C65,[9]Multipliers!$B$4:$T$68,$A$2,FALSE)</f>
        <v>21.077434606616052</v>
      </c>
      <c r="N65" s="34">
        <f>VLOOKUP($C65,[10]Multipliers!$B$4:$T$68,$A$2,FALSE)</f>
        <v>19.984306063298799</v>
      </c>
      <c r="O65" s="34">
        <f>VLOOKUP($C65,[11]Multipliers!$B$4:$T$68,$A$2,FALSE)</f>
        <v>25.280730498068948</v>
      </c>
      <c r="P65" s="34">
        <f>VLOOKUP($C65,[12]Multipliers!$B$4:$T$68,$A$2,FALSE)</f>
        <v>45.420076420003298</v>
      </c>
      <c r="Q65" s="34" t="s">
        <v>293</v>
      </c>
      <c r="R65" s="34">
        <f>VLOOKUP($C65,[13]Multipliers!$B$4:$T$68,$A$2,FALSE)</f>
        <v>19.914032582001923</v>
      </c>
      <c r="S65" s="34">
        <f>VLOOKUP($C65,[14]Multipliers!$B$4:$T$68,$A$2,FALSE)</f>
        <v>46.772217992063688</v>
      </c>
      <c r="T65" s="34">
        <f>VLOOKUP($C65,[15]Multipliers!$B$4:$T$68,$A$2,FALSE)</f>
        <v>79.148508645569308</v>
      </c>
      <c r="U65" s="34" t="s">
        <v>293</v>
      </c>
      <c r="V65" s="34" t="s">
        <v>293</v>
      </c>
      <c r="W65" s="35">
        <f>VLOOKUP($B65,[16]Multipliers!$B$4:$T$68,$A$2,FALSE)</f>
        <v>13.3521671780125</v>
      </c>
      <c r="X65" s="34">
        <f>VLOOKUP($C65,[17]Multipliers!$B$4:$T$68,$A$2,FALSE)</f>
        <v>38.250636996278971</v>
      </c>
      <c r="Y65" s="34">
        <f>VLOOKUP($C65,[18]Multipliers!$B$4:$T$68,$A$2,FALSE)</f>
        <v>34.134660908826511</v>
      </c>
      <c r="Z65" s="35">
        <f>VLOOKUP($B65,[19]Multipliers!$B$4:$T$68,$A$2,FALSE)</f>
        <v>50.952623833696912</v>
      </c>
      <c r="AA65" s="34">
        <f>VLOOKUP($C65,[20]Multipliers!$B$4:$T$68,$A$2,FALSE)</f>
        <v>33.308181316439097</v>
      </c>
      <c r="AB65" s="34">
        <f>VLOOKUP($C65,[21]Multipliers!$B$4:$T$68,$A$2,FALSE)</f>
        <v>28.611337862808803</v>
      </c>
      <c r="AC65" s="34">
        <f>VLOOKUP($C65,[22]Multipliers!$B$4:$T$68,$A$2,FALSE)</f>
        <v>25.756872679642068</v>
      </c>
      <c r="AD65" s="34">
        <f>VLOOKUP($C65,[23]Multipliers!$B$4:$T$68,$A$2,FALSE)</f>
        <v>14.241603782789138</v>
      </c>
    </row>
    <row r="66" spans="1:30" x14ac:dyDescent="0.25">
      <c r="A66" t="s">
        <v>190</v>
      </c>
      <c r="B66" s="36" t="s">
        <v>125</v>
      </c>
      <c r="C66" s="8" t="s">
        <v>289</v>
      </c>
      <c r="D66" s="34">
        <f>VLOOKUP($C66,[2]Multipliers!$B$4:$T$68,$A$2,FALSE)</f>
        <v>13.621815667645913</v>
      </c>
      <c r="E66" s="34">
        <f>VLOOKUP($C66,[3]Multipliers!$B$4:$T$68,$A$2,FALSE)</f>
        <v>7.8936144886919299</v>
      </c>
      <c r="F66" s="34" t="s">
        <v>293</v>
      </c>
      <c r="G66" s="34">
        <f>VLOOKUP($C66,[4]Multipliers!$B$4:$T$68,$A$2,FALSE)</f>
        <v>35.162000978942231</v>
      </c>
      <c r="H66" s="34">
        <f>VLOOKUP($C66,[5]Multipliers!$B$4:$T$68,$A$2,FALSE)</f>
        <v>39.888857085892958</v>
      </c>
      <c r="I66" s="34" t="s">
        <v>293</v>
      </c>
      <c r="J66" s="35">
        <f>VLOOKUP($B66,[6]Multipliers!$B$4:$T$68,$A$2,FALSE)</f>
        <v>12.342371346453044</v>
      </c>
      <c r="K66" s="34">
        <f>VLOOKUP($C66,[7]Multipliers!$B$4:$T$68,$A$2,FALSE)</f>
        <v>38.987318392654075</v>
      </c>
      <c r="L66" s="35">
        <f>VLOOKUP($B66,[8]Multipliers!$B$4:$T$68,$A$2,FALSE)</f>
        <v>18.490364824201723</v>
      </c>
      <c r="M66" s="34">
        <f>VLOOKUP($C66,[9]Multipliers!$B$4:$T$68,$A$2,FALSE)</f>
        <v>11.695308630790766</v>
      </c>
      <c r="N66" s="34">
        <f>VLOOKUP($C66,[10]Multipliers!$B$4:$T$68,$A$2,FALSE)</f>
        <v>25.097489003307906</v>
      </c>
      <c r="O66" s="34">
        <f>VLOOKUP($C66,[11]Multipliers!$B$4:$T$68,$A$2,FALSE)</f>
        <v>22.20437004743118</v>
      </c>
      <c r="P66" s="34">
        <f>VLOOKUP($C66,[12]Multipliers!$B$4:$T$68,$A$2,FALSE)</f>
        <v>51.410176599631477</v>
      </c>
      <c r="Q66" s="34" t="s">
        <v>293</v>
      </c>
      <c r="R66" s="34">
        <f>VLOOKUP($C66,[13]Multipliers!$B$4:$T$68,$A$2,FALSE)</f>
        <v>23.779702156230055</v>
      </c>
      <c r="S66" s="34">
        <f>VLOOKUP($C66,[14]Multipliers!$B$4:$T$68,$A$2,FALSE)</f>
        <v>59.377590890261125</v>
      </c>
      <c r="T66" s="34">
        <f>VLOOKUP($C66,[15]Multipliers!$B$4:$T$68,$A$2,FALSE)</f>
        <v>35.521067288190252</v>
      </c>
      <c r="U66" s="34" t="s">
        <v>293</v>
      </c>
      <c r="V66" s="34" t="s">
        <v>293</v>
      </c>
      <c r="W66" s="35">
        <f>VLOOKUP($B66,[16]Multipliers!$B$4:$T$68,$A$2,FALSE)</f>
        <v>14.855572189509545</v>
      </c>
      <c r="X66" s="34">
        <f>VLOOKUP($C66,[17]Multipliers!$B$4:$T$68,$A$2,FALSE)</f>
        <v>31.115964491318078</v>
      </c>
      <c r="Y66" s="34">
        <f>VLOOKUP($C66,[18]Multipliers!$B$4:$T$68,$A$2,FALSE)</f>
        <v>47.467939754436486</v>
      </c>
      <c r="Z66" s="35">
        <f>VLOOKUP($B66,[19]Multipliers!$B$4:$T$68,$A$2,FALSE)</f>
        <v>50.991966034933377</v>
      </c>
      <c r="AA66" s="34">
        <f>VLOOKUP($C66,[20]Multipliers!$B$4:$T$68,$A$2,FALSE)</f>
        <v>31.877582713423763</v>
      </c>
      <c r="AB66" s="34">
        <f>VLOOKUP($C66,[21]Multipliers!$B$4:$T$68,$A$2,FALSE)</f>
        <v>27.319640325094618</v>
      </c>
      <c r="AC66" s="34">
        <f>VLOOKUP($C66,[22]Multipliers!$B$4:$T$68,$A$2,FALSE)</f>
        <v>37.151198800469125</v>
      </c>
      <c r="AD66" s="34">
        <f>VLOOKUP($C66,[23]Multipliers!$B$4:$T$68,$A$2,FALSE)</f>
        <v>13.51151726339525</v>
      </c>
    </row>
    <row r="67" spans="1:30" x14ac:dyDescent="0.25">
      <c r="A67" t="s">
        <v>191</v>
      </c>
      <c r="B67" s="36" t="s">
        <v>126</v>
      </c>
      <c r="C67" s="8" t="s">
        <v>290</v>
      </c>
      <c r="D67" s="34">
        <f>VLOOKUP($C67,[2]Multipliers!$B$4:$T$68,$A$2,FALSE)</f>
        <v>24.422899035261636</v>
      </c>
      <c r="E67" s="34">
        <f>VLOOKUP($C67,[3]Multipliers!$B$4:$T$68,$A$2,FALSE)</f>
        <v>19.682185487637462</v>
      </c>
      <c r="F67" s="34" t="s">
        <v>293</v>
      </c>
      <c r="G67" s="34">
        <f>VLOOKUP($C67,[4]Multipliers!$B$4:$T$68,$A$2,FALSE)</f>
        <v>52.479928256119862</v>
      </c>
      <c r="H67" s="34">
        <f>VLOOKUP($C67,[5]Multipliers!$B$4:$T$68,$A$2,FALSE)</f>
        <v>27.912348157460862</v>
      </c>
      <c r="I67" s="34" t="s">
        <v>293</v>
      </c>
      <c r="J67" s="35">
        <f>VLOOKUP($B67,[6]Multipliers!$B$4:$T$68,$A$2,FALSE)</f>
        <v>17.961272465941569</v>
      </c>
      <c r="K67" s="34">
        <f>VLOOKUP($C67,[7]Multipliers!$B$4:$T$68,$A$2,FALSE)</f>
        <v>79.083795195216055</v>
      </c>
      <c r="L67" s="35">
        <f>VLOOKUP($B67,[8]Multipliers!$B$4:$T$68,$A$2,FALSE)</f>
        <v>17.958737363646591</v>
      </c>
      <c r="M67" s="34">
        <f>VLOOKUP($C67,[9]Multipliers!$B$4:$T$68,$A$2,FALSE)</f>
        <v>21.695235411124436</v>
      </c>
      <c r="N67" s="34">
        <f>VLOOKUP($C67,[10]Multipliers!$B$4:$T$68,$A$2,FALSE)</f>
        <v>18.704416474268353</v>
      </c>
      <c r="O67" s="34">
        <f>VLOOKUP($C67,[11]Multipliers!$B$4:$T$68,$A$2,FALSE)</f>
        <v>57.62002846451842</v>
      </c>
      <c r="P67" s="34">
        <f>VLOOKUP($C67,[12]Multipliers!$B$4:$T$68,$A$2,FALSE)</f>
        <v>72.233941274121364</v>
      </c>
      <c r="Q67" s="34" t="s">
        <v>293</v>
      </c>
      <c r="R67" s="34">
        <f>VLOOKUP($C67,[13]Multipliers!$B$4:$T$68,$A$2,FALSE)</f>
        <v>21.198418830638808</v>
      </c>
      <c r="S67" s="34">
        <f>VLOOKUP($C67,[14]Multipliers!$B$4:$T$68,$A$2,FALSE)</f>
        <v>90.15462882814748</v>
      </c>
      <c r="T67" s="34">
        <f>VLOOKUP($C67,[15]Multipliers!$B$4:$T$68,$A$2,FALSE)</f>
        <v>48.975351641237602</v>
      </c>
      <c r="U67" s="34" t="s">
        <v>293</v>
      </c>
      <c r="V67" s="34" t="s">
        <v>293</v>
      </c>
      <c r="W67" s="35">
        <f>VLOOKUP($B67,[16]Multipliers!$B$4:$T$68,$A$2,FALSE)</f>
        <v>26.694747153158296</v>
      </c>
      <c r="X67" s="34">
        <f>VLOOKUP($C67,[17]Multipliers!$B$4:$T$68,$A$2,FALSE)</f>
        <v>38.137133137187618</v>
      </c>
      <c r="Y67" s="34">
        <f>VLOOKUP($C67,[18]Multipliers!$B$4:$T$68,$A$2,FALSE)</f>
        <v>38.029017929537403</v>
      </c>
      <c r="Z67" s="35">
        <f>VLOOKUP($B67,[19]Multipliers!$B$4:$T$68,$A$2,FALSE)</f>
        <v>45.846607402943967</v>
      </c>
      <c r="AA67" s="34">
        <f>VLOOKUP($C67,[20]Multipliers!$B$4:$T$68,$A$2,FALSE)</f>
        <v>37.018340767962925</v>
      </c>
      <c r="AB67" s="34">
        <f>VLOOKUP($C67,[21]Multipliers!$B$4:$T$68,$A$2,FALSE)</f>
        <v>41.532872680156558</v>
      </c>
      <c r="AC67" s="34">
        <f>VLOOKUP($C67,[22]Multipliers!$B$4:$T$68,$A$2,FALSE)</f>
        <v>33.117217097516459</v>
      </c>
      <c r="AD67" s="34">
        <f>VLOOKUP($C67,[23]Multipliers!$B$4:$T$68,$A$2,FALSE)</f>
        <v>13.971342795378222</v>
      </c>
    </row>
    <row r="68" spans="1:30" x14ac:dyDescent="0.25">
      <c r="A68" t="s">
        <v>192</v>
      </c>
      <c r="B68" s="36" t="s">
        <v>127</v>
      </c>
      <c r="C68" s="8" t="s">
        <v>291</v>
      </c>
      <c r="D68" s="34">
        <f>VLOOKUP($C68,[2]Multipliers!$B$4:$T$68,$A$2,FALSE)</f>
        <v>58.10564660027876</v>
      </c>
      <c r="E68" s="34">
        <f>VLOOKUP($C68,[3]Multipliers!$B$4:$T$68,$A$2,FALSE)</f>
        <v>84.877875788507879</v>
      </c>
      <c r="F68" s="34" t="s">
        <v>293</v>
      </c>
      <c r="G68" s="34">
        <f>VLOOKUP($C68,[4]Multipliers!$B$4:$T$68,$A$2,FALSE)</f>
        <v>74.564169569877407</v>
      </c>
      <c r="H68" s="34">
        <f>VLOOKUP($C68,[5]Multipliers!$B$4:$T$68,$A$2,FALSE)</f>
        <v>126.44146687284297</v>
      </c>
      <c r="I68" s="34" t="s">
        <v>293</v>
      </c>
      <c r="J68" s="35">
        <f>VLOOKUP($B68,[6]Multipliers!$B$4:$T$68,$A$2,FALSE)</f>
        <v>38.992138928428012</v>
      </c>
      <c r="K68" s="34">
        <f>VLOOKUP($C68,[7]Multipliers!$B$4:$T$68,$A$2,FALSE)</f>
        <v>0</v>
      </c>
      <c r="L68" s="35">
        <f>VLOOKUP($B68,[8]Multipliers!$B$4:$T$68,$A$2,FALSE)</f>
        <v>38.839531843501639</v>
      </c>
      <c r="M68" s="34">
        <f>VLOOKUP($C68,[9]Multipliers!$B$4:$T$68,$A$2,FALSE)</f>
        <v>47.941700941937398</v>
      </c>
      <c r="N68" s="34">
        <f>VLOOKUP($C68,[10]Multipliers!$B$4:$T$68,$A$2,FALSE)</f>
        <v>121.93277650356384</v>
      </c>
      <c r="O68" s="34">
        <f>VLOOKUP($C68,[11]Multipliers!$B$4:$T$68,$A$2,FALSE)</f>
        <v>79.583123368606635</v>
      </c>
      <c r="P68" s="34">
        <f>VLOOKUP($C68,[12]Multipliers!$B$4:$T$68,$A$2,FALSE)</f>
        <v>372.40733542639646</v>
      </c>
      <c r="Q68" s="34" t="s">
        <v>293</v>
      </c>
      <c r="R68" s="34">
        <f>VLOOKUP($C68,[13]Multipliers!$B$4:$T$68,$A$2,FALSE)</f>
        <v>84.475111224979003</v>
      </c>
      <c r="S68" s="34">
        <f>VLOOKUP($C68,[14]Multipliers!$B$4:$T$68,$A$2,FALSE)</f>
        <v>0</v>
      </c>
      <c r="T68" s="34">
        <f>VLOOKUP($C68,[15]Multipliers!$B$4:$T$68,$A$2,FALSE)</f>
        <v>39.309800624251686</v>
      </c>
      <c r="U68" s="34" t="s">
        <v>293</v>
      </c>
      <c r="V68" s="34" t="s">
        <v>293</v>
      </c>
      <c r="W68" s="35">
        <f>VLOOKUP($B68,[16]Multipliers!$B$4:$T$68,$A$2,FALSE)</f>
        <v>43.228174875831876</v>
      </c>
      <c r="X68" s="34">
        <f>VLOOKUP($C68,[17]Multipliers!$B$4:$T$68,$A$2,FALSE)</f>
        <v>37.624914216712497</v>
      </c>
      <c r="Y68" s="34">
        <f>VLOOKUP($C68,[18]Multipliers!$B$4:$T$68,$A$2,FALSE)</f>
        <v>112.02516803107672</v>
      </c>
      <c r="Z68" s="35">
        <f>VLOOKUP($B68,[19]Multipliers!$B$4:$T$68,$A$2,FALSE)</f>
        <v>0</v>
      </c>
      <c r="AA68" s="34">
        <f>VLOOKUP($C68,[20]Multipliers!$B$4:$T$68,$A$2,FALSE)</f>
        <v>127.69391744573022</v>
      </c>
      <c r="AB68" s="34">
        <f>VLOOKUP($C68,[21]Multipliers!$B$4:$T$68,$A$2,FALSE)</f>
        <v>60.262308181507322</v>
      </c>
      <c r="AC68" s="34">
        <f>VLOOKUP($C68,[22]Multipliers!$B$4:$T$68,$A$2,FALSE)</f>
        <v>68.78825974429553</v>
      </c>
      <c r="AD68" s="34">
        <f>VLOOKUP($C68,[23]Multipliers!$B$4:$T$68,$A$2,FALSE)</f>
        <v>17.41310543306048</v>
      </c>
    </row>
    <row r="69" spans="1:30" x14ac:dyDescent="0.25">
      <c r="A69" t="s">
        <v>193</v>
      </c>
      <c r="B69" s="37" t="s">
        <v>128</v>
      </c>
      <c r="C69" s="9" t="s">
        <v>292</v>
      </c>
      <c r="D69" s="34">
        <f>VLOOKUP($C69,[2]Multipliers!$B$4:$T$68,$A$2,FALSE)</f>
        <v>0</v>
      </c>
      <c r="E69" s="34">
        <f>VLOOKUP($C69,[3]Multipliers!$B$4:$T$68,$A$2,FALSE)</f>
        <v>0</v>
      </c>
      <c r="F69" s="34" t="s">
        <v>293</v>
      </c>
      <c r="G69" s="34">
        <f>VLOOKUP($C69,[4]Multipliers!$B$4:$T$68,$A$2,FALSE)</f>
        <v>0</v>
      </c>
      <c r="H69" s="34">
        <f>VLOOKUP($C69,[5]Multipliers!$B$4:$T$68,$A$2,FALSE)</f>
        <v>0</v>
      </c>
      <c r="I69" s="34" t="s">
        <v>293</v>
      </c>
      <c r="J69" s="35">
        <f>VLOOKUP($B69,[6]Multipliers!$B$4:$T$68,$A$2,FALSE)</f>
        <v>0</v>
      </c>
      <c r="K69" s="34">
        <f>VLOOKUP($C69,[7]Multipliers!$B$4:$T$68,$A$2,FALSE)</f>
        <v>0</v>
      </c>
      <c r="L69" s="35">
        <f>VLOOKUP($B69,[8]Multipliers!$B$4:$T$68,$A$2,FALSE)</f>
        <v>0</v>
      </c>
      <c r="M69" s="34">
        <f>VLOOKUP($C69,[9]Multipliers!$B$4:$T$68,$A$2,FALSE)</f>
        <v>0</v>
      </c>
      <c r="N69" s="34">
        <f>VLOOKUP($C69,[10]Multipliers!$B$4:$T$68,$A$2,FALSE)</f>
        <v>0</v>
      </c>
      <c r="O69" s="34">
        <f>VLOOKUP($C69,[11]Multipliers!$B$4:$T$68,$A$2,FALSE)</f>
        <v>0</v>
      </c>
      <c r="P69" s="34">
        <f>VLOOKUP($C69,[12]Multipliers!$B$4:$T$68,$A$2,FALSE)</f>
        <v>0</v>
      </c>
      <c r="Q69" s="34" t="s">
        <v>293</v>
      </c>
      <c r="R69" s="34">
        <f>VLOOKUP($C69,[13]Multipliers!$B$4:$T$68,$A$2,FALSE)</f>
        <v>0</v>
      </c>
      <c r="S69" s="34">
        <f>VLOOKUP($C69,[14]Multipliers!$B$4:$T$68,$A$2,FALSE)</f>
        <v>0</v>
      </c>
      <c r="T69" s="34">
        <f>VLOOKUP($C69,[15]Multipliers!$B$4:$T$68,$A$2,FALSE)</f>
        <v>0</v>
      </c>
      <c r="U69" s="34" t="s">
        <v>293</v>
      </c>
      <c r="V69" s="34" t="s">
        <v>293</v>
      </c>
      <c r="W69" s="35">
        <f>VLOOKUP($B69,[16]Multipliers!$B$4:$T$68,$A$2,FALSE)</f>
        <v>0</v>
      </c>
      <c r="X69" s="34">
        <f>VLOOKUP($C69,[17]Multipliers!$B$4:$T$68,$A$2,FALSE)</f>
        <v>0</v>
      </c>
      <c r="Y69" s="34">
        <f>VLOOKUP($C69,[18]Multipliers!$B$4:$T$68,$A$2,FALSE)</f>
        <v>0</v>
      </c>
      <c r="Z69" s="35">
        <f>VLOOKUP($B69,[19]Multipliers!$B$4:$T$68,$A$2,FALSE)</f>
        <v>0</v>
      </c>
      <c r="AA69" s="34">
        <f>VLOOKUP($C69,[20]Multipliers!$B$4:$T$68,$A$2,FALSE)</f>
        <v>0</v>
      </c>
      <c r="AB69" s="34">
        <f>VLOOKUP($C69,[21]Multipliers!$B$4:$T$68,$A$2,FALSE)</f>
        <v>0</v>
      </c>
      <c r="AC69" s="34">
        <f>VLOOKUP($C69,[22]Multipliers!$B$4:$T$68,$A$2,FALSE)</f>
        <v>0</v>
      </c>
      <c r="AD69" s="34">
        <f>VLOOKUP($C69,[23]Multipliers!$B$4:$T$68,$A$2,FALSE)</f>
        <v>0</v>
      </c>
    </row>
  </sheetData>
  <mergeCells count="2">
    <mergeCell ref="B2:C2"/>
    <mergeCell ref="D2:F2"/>
  </mergeCells>
  <conditionalFormatting sqref="D5:AD69">
    <cfRule type="cellIs" dxfId="0" priority="1" operator="equal">
      <formula>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89bcd336-abeb-4a08-b6b9-8f1906e00f8a" xsi:nil="true"/>
    <lcf76f155ced4ddcb4097134ff3c332f xmlns="ca47701c-f272-4f81-9665-1c7dbebc0776">
      <Terms xmlns="http://schemas.microsoft.com/office/infopath/2007/PartnerControls"/>
    </lcf76f155ced4ddcb4097134ff3c332f>
    <Type xmlns="ca47701c-f272-4f81-9665-1c7dbebc0776">id_table</Type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81027A5C4AB68A40A5017F28CDCC410C" ma:contentTypeVersion="17" ma:contentTypeDescription="Ein neues Dokument erstellen." ma:contentTypeScope="" ma:versionID="f1f428d4bdb6f67b400b210b48125618">
  <xsd:schema xmlns:xsd="http://www.w3.org/2001/XMLSchema" xmlns:xs="http://www.w3.org/2001/XMLSchema" xmlns:p="http://schemas.microsoft.com/office/2006/metadata/properties" xmlns:ns2="ca47701c-f272-4f81-9665-1c7dbebc0776" xmlns:ns3="89bcd336-abeb-4a08-b6b9-8f1906e00f8a" targetNamespace="http://schemas.microsoft.com/office/2006/metadata/properties" ma:root="true" ma:fieldsID="8189f6f0f7c839d9d0d3622fd62ec189" ns2:_="" ns3:_="">
    <xsd:import namespace="ca47701c-f272-4f81-9665-1c7dbebc0776"/>
    <xsd:import namespace="89bcd336-abeb-4a08-b6b9-8f1906e00f8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Type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47701c-f272-4f81-9665-1c7dbebc077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Bildmarkierungen" ma:readOnly="false" ma:fieldId="{5cf76f15-5ced-4ddc-b409-7134ff3c332f}" ma:taxonomyMulti="true" ma:sspId="6eb20c4f-c5c2-492b-9954-d638c64bfe9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Type" ma:index="23" nillable="true" ma:displayName="Type" ma:default="id_table" ma:description="Type of table" ma:format="Dropdown" ma:internalName="Type">
      <xsd:simpleType>
        <xsd:restriction base="dms:Choice">
          <xsd:enumeration value="Data"/>
          <xsd:enumeration value="id_table"/>
          <xsd:enumeration value="mapping"/>
        </xsd:restriction>
      </xsd:simpleType>
    </xsd:element>
    <xsd:element name="MediaServiceLocation" ma:index="24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9bcd336-abeb-4a08-b6b9-8f1906e00f8a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39515dc2-149b-400f-876d-f77fceccfd80}" ma:internalName="TaxCatchAll" ma:showField="CatchAllData" ma:web="89bcd336-abeb-4a08-b6b9-8f1906e00f8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4D88949-437A-44E7-BDE6-2A6592C384F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D1F16D6-1F53-4653-AABD-360AF68629DC}">
  <ds:schemaRefs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89bcd336-abeb-4a08-b6b9-8f1906e00f8a"/>
    <ds:schemaRef ds:uri="http://purl.org/dc/terms/"/>
    <ds:schemaRef ds:uri="http://schemas.openxmlformats.org/package/2006/metadata/core-properties"/>
    <ds:schemaRef ds:uri="ca47701c-f272-4f81-9665-1c7dbebc0776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6F79877C-35EB-439F-B0CB-3E637AB24FB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a47701c-f272-4f81-9665-1c7dbebc0776"/>
    <ds:schemaRef ds:uri="89bcd336-abeb-4a08-b6b9-8f1906e00f8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info</vt:lpstr>
      <vt:lpstr>Savings_Input</vt:lpstr>
      <vt:lpstr>Investment_Input</vt:lpstr>
      <vt:lpstr>Mappings</vt:lpstr>
      <vt:lpstr>GDP</vt:lpstr>
      <vt:lpstr>Employment</vt:lpstr>
      <vt:lpstr>Sectoraldemand_Assumption</vt:lpstr>
      <vt:lpstr>GVA_Type_I</vt:lpstr>
      <vt:lpstr>Employment_Type_I</vt:lpstr>
      <vt:lpstr>LM_Mappings</vt:lpstr>
      <vt:lpstr>Measures</vt:lpstr>
      <vt:lpstr>Subsector</vt:lpstr>
      <vt:lpstr>Mapping</vt:lpstr>
      <vt:lpstr>energycarrier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Theofano Fotiou</dc:creator>
  <cp:lastModifiedBy>Eidelloth, Stefan</cp:lastModifiedBy>
  <dcterms:created xsi:type="dcterms:W3CDTF">2023-01-11T14:53:31Z</dcterms:created>
  <dcterms:modified xsi:type="dcterms:W3CDTF">2023-04-19T12:36:21Z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0x01010081027A5C4AB68A40A5017F28CDCC410C</vt:lpwstr>
  </property>
  <property fmtid="{D5CDD505-2E9C-101B-9397-08002B2CF9AE}" pid="3" name="MediaServiceImageTags">
    <vt:lpwstr/>
  </property>
</Properties>
</file>