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malinib/Desktop/"/>
    </mc:Choice>
  </mc:AlternateContent>
  <xr:revisionPtr revIDLastSave="0" documentId="13_ncr:40009_{01A541AB-81B8-9945-A308-9DD5A7E7FC6B}" xr6:coauthVersionLast="41" xr6:coauthVersionMax="41" xr10:uidLastSave="{00000000-0000-0000-0000-000000000000}"/>
  <bookViews>
    <workbookView xWindow="0" yWindow="460" windowWidth="28800" windowHeight="16200" tabRatio="500"/>
  </bookViews>
  <sheets>
    <sheet name="SaturdayAfterLunch2" sheetId="1" r:id="rId1"/>
    <sheet name="Sheet3" sheetId="4" r:id="rId2"/>
    <sheet name="Cleaned Up" sheetId="3" r:id="rId3"/>
    <sheet name="New format" sheetId="2" r:id="rId4"/>
  </sheets>
  <calcPr calcId="191029" concurrentCalc="0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3" i="3" l="1"/>
  <c r="P64" i="3"/>
  <c r="P33" i="3"/>
  <c r="P25" i="3"/>
  <c r="P14" i="3"/>
  <c r="P65" i="3"/>
  <c r="P26" i="3"/>
  <c r="P34" i="3"/>
  <c r="P66" i="3"/>
  <c r="P67" i="3"/>
  <c r="P68" i="3"/>
  <c r="P50" i="3"/>
  <c r="P15" i="3"/>
  <c r="P69" i="3"/>
  <c r="P51" i="3"/>
  <c r="P27" i="3"/>
  <c r="P70" i="3"/>
  <c r="P52" i="3"/>
  <c r="P71" i="3"/>
  <c r="P72" i="3"/>
  <c r="P73" i="3"/>
  <c r="P74" i="3"/>
  <c r="P75" i="3"/>
  <c r="P28" i="3"/>
  <c r="P76" i="3"/>
  <c r="P77" i="3"/>
  <c r="P16" i="3"/>
  <c r="P78" i="3"/>
  <c r="P29" i="3"/>
  <c r="P53" i="3"/>
  <c r="P79" i="3"/>
  <c r="P7" i="3"/>
  <c r="P35" i="3"/>
  <c r="P80" i="3"/>
  <c r="P4" i="3"/>
  <c r="P17" i="3"/>
  <c r="P81" i="3"/>
  <c r="P82" i="3"/>
  <c r="P83" i="3"/>
  <c r="P5" i="3"/>
  <c r="P84" i="3"/>
  <c r="P36" i="3"/>
  <c r="P8" i="3"/>
  <c r="P85" i="3"/>
  <c r="P86" i="3"/>
  <c r="P9" i="3"/>
  <c r="P87" i="3"/>
  <c r="P54" i="3"/>
  <c r="P37" i="3"/>
  <c r="P88" i="3"/>
  <c r="P55" i="3"/>
  <c r="P18" i="3"/>
  <c r="P89" i="3"/>
  <c r="P90" i="3"/>
  <c r="P38" i="3"/>
  <c r="P39" i="3"/>
  <c r="P56" i="3"/>
  <c r="P91" i="3"/>
  <c r="P92" i="3"/>
  <c r="P10" i="3"/>
  <c r="P93" i="3"/>
  <c r="P40" i="3"/>
  <c r="P94" i="3"/>
  <c r="P19" i="3"/>
  <c r="P95" i="3"/>
  <c r="P30" i="3"/>
  <c r="P96" i="3"/>
  <c r="P97" i="3"/>
  <c r="P98" i="3"/>
  <c r="P20" i="3"/>
  <c r="P21" i="3"/>
  <c r="P31" i="3"/>
  <c r="P22" i="3"/>
  <c r="P99" i="3"/>
  <c r="P41" i="3"/>
  <c r="P57" i="3"/>
  <c r="P32" i="3"/>
  <c r="P23" i="3"/>
  <c r="P100" i="3"/>
  <c r="P42" i="3"/>
  <c r="P101" i="3"/>
  <c r="P102" i="3"/>
  <c r="P103" i="3"/>
  <c r="P104" i="3"/>
  <c r="P105" i="3"/>
  <c r="P58" i="3"/>
  <c r="P106" i="3"/>
  <c r="P107" i="3"/>
  <c r="P108" i="3"/>
  <c r="P43" i="3"/>
  <c r="P44" i="3"/>
  <c r="P109" i="3"/>
  <c r="P45" i="3"/>
  <c r="P6" i="3"/>
  <c r="P110" i="3"/>
  <c r="P46" i="3"/>
  <c r="P2" i="3"/>
  <c r="P59" i="3"/>
  <c r="P111" i="3"/>
  <c r="P3" i="3"/>
  <c r="P47" i="3"/>
  <c r="P48" i="3"/>
  <c r="P11" i="3"/>
  <c r="P112" i="3"/>
  <c r="P49" i="3"/>
  <c r="P113" i="3"/>
  <c r="P12" i="3"/>
  <c r="P114" i="3"/>
  <c r="P60" i="3"/>
  <c r="P61" i="3"/>
  <c r="P115" i="3"/>
  <c r="P116" i="3"/>
  <c r="P117" i="3"/>
  <c r="P118" i="3"/>
  <c r="P119" i="3"/>
  <c r="P24" i="3"/>
  <c r="P120" i="3"/>
  <c r="P13" i="3"/>
  <c r="P121" i="3"/>
  <c r="P122" i="3"/>
  <c r="P62" i="3"/>
  <c r="O63" i="3"/>
  <c r="O64" i="3"/>
  <c r="O33" i="3"/>
  <c r="O25" i="3"/>
  <c r="O14" i="3"/>
  <c r="O65" i="3"/>
  <c r="O26" i="3"/>
  <c r="O34" i="3"/>
  <c r="O66" i="3"/>
  <c r="O67" i="3"/>
  <c r="O68" i="3"/>
  <c r="O50" i="3"/>
  <c r="O15" i="3"/>
  <c r="O69" i="3"/>
  <c r="O51" i="3"/>
  <c r="O27" i="3"/>
  <c r="O70" i="3"/>
  <c r="O52" i="3"/>
  <c r="O71" i="3"/>
  <c r="O72" i="3"/>
  <c r="O73" i="3"/>
  <c r="O74" i="3"/>
  <c r="O75" i="3"/>
  <c r="O28" i="3"/>
  <c r="O76" i="3"/>
  <c r="O77" i="3"/>
  <c r="O16" i="3"/>
  <c r="O78" i="3"/>
  <c r="O29" i="3"/>
  <c r="O53" i="3"/>
  <c r="O79" i="3"/>
  <c r="O7" i="3"/>
  <c r="O35" i="3"/>
  <c r="O80" i="3"/>
  <c r="O4" i="3"/>
  <c r="O17" i="3"/>
  <c r="O81" i="3"/>
  <c r="O82" i="3"/>
  <c r="O83" i="3"/>
  <c r="O5" i="3"/>
  <c r="O84" i="3"/>
  <c r="O36" i="3"/>
  <c r="O8" i="3"/>
  <c r="O85" i="3"/>
  <c r="O86" i="3"/>
  <c r="O9" i="3"/>
  <c r="O87" i="3"/>
  <c r="O54" i="3"/>
  <c r="O37" i="3"/>
  <c r="O88" i="3"/>
  <c r="O55" i="3"/>
  <c r="O18" i="3"/>
  <c r="O89" i="3"/>
  <c r="O90" i="3"/>
  <c r="O38" i="3"/>
  <c r="O39" i="3"/>
  <c r="O56" i="3"/>
  <c r="O91" i="3"/>
  <c r="O92" i="3"/>
  <c r="O10" i="3"/>
  <c r="O93" i="3"/>
  <c r="O40" i="3"/>
  <c r="O94" i="3"/>
  <c r="O19" i="3"/>
  <c r="O95" i="3"/>
  <c r="O30" i="3"/>
  <c r="O96" i="3"/>
  <c r="O97" i="3"/>
  <c r="O98" i="3"/>
  <c r="O20" i="3"/>
  <c r="O21" i="3"/>
  <c r="O31" i="3"/>
  <c r="O22" i="3"/>
  <c r="O99" i="3"/>
  <c r="O41" i="3"/>
  <c r="O57" i="3"/>
  <c r="O32" i="3"/>
  <c r="O23" i="3"/>
  <c r="O100" i="3"/>
  <c r="O42" i="3"/>
  <c r="O101" i="3"/>
  <c r="O102" i="3"/>
  <c r="O103" i="3"/>
  <c r="O104" i="3"/>
  <c r="O105" i="3"/>
  <c r="O58" i="3"/>
  <c r="O106" i="3"/>
  <c r="O107" i="3"/>
  <c r="O108" i="3"/>
  <c r="O43" i="3"/>
  <c r="O44" i="3"/>
  <c r="O109" i="3"/>
  <c r="O45" i="3"/>
  <c r="O6" i="3"/>
  <c r="O110" i="3"/>
  <c r="O46" i="3"/>
  <c r="O2" i="3"/>
  <c r="O59" i="3"/>
  <c r="O111" i="3"/>
  <c r="O3" i="3"/>
  <c r="O47" i="3"/>
  <c r="O48" i="3"/>
  <c r="O11" i="3"/>
  <c r="O112" i="3"/>
  <c r="O49" i="3"/>
  <c r="O113" i="3"/>
  <c r="O12" i="3"/>
  <c r="O114" i="3"/>
  <c r="O60" i="3"/>
  <c r="O61" i="3"/>
  <c r="O115" i="3"/>
  <c r="O116" i="3"/>
  <c r="O117" i="3"/>
  <c r="O118" i="3"/>
  <c r="O119" i="3"/>
  <c r="O24" i="3"/>
  <c r="O120" i="3"/>
  <c r="O13" i="3"/>
  <c r="O121" i="3"/>
  <c r="O122" i="3"/>
  <c r="O6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N2" i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</calcChain>
</file>

<file path=xl/sharedStrings.xml><?xml version="1.0" encoding="utf-8"?>
<sst xmlns="http://schemas.openxmlformats.org/spreadsheetml/2006/main" count="2876" uniqueCount="228">
  <si>
    <t>Team Name</t>
  </si>
  <si>
    <t xml:space="preserve"> Match Number</t>
  </si>
  <si>
    <t xml:space="preserve"> Crossed Line</t>
  </si>
  <si>
    <t xml:space="preserve"> Ally Collision</t>
  </si>
  <si>
    <t xml:space="preserve"> Rocket 2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</si>
  <si>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</si>
  <si>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</si>
  <si>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</si>
  <si>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</si>
  <si>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</si>
  <si>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</si>
  <si>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</si>
  <si>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</si>
  <si>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</si>
  <si>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true</t>
  </si>
  <si>
    <t>7245 - Lion Bots</t>
  </si>
  <si>
    <t xml:space="preserve"> Only scored in cargo ship</t>
  </si>
  <si>
    <t>2551 - Penguin Empire</t>
  </si>
  <si>
    <t xml:space="preserve"> Tried to climb up to level 2 but didnâ€™t success so stayed in the level 1 good at scoring cargos in the cargo ships </t>
  </si>
  <si>
    <t>4990 - Gryphon Robotics</t>
  </si>
  <si>
    <t xml:space="preserve"> Lvl1 climb only</t>
  </si>
  <si>
    <t xml:space="preserve"> scoring hatches points </t>
  </si>
  <si>
    <t>1700 - Gatorbotics</t>
  </si>
  <si>
    <t xml:space="preserve"> Driver not experienced </t>
  </si>
  <si>
    <t>7468 - FireBolts</t>
  </si>
  <si>
    <t>[[0 0] [0 0] [0 0]]</t>
  </si>
  <si>
    <t>[[0 0] [0 0] [1 0]]</t>
  </si>
  <si>
    <t>[[0 0 0 0] [1 0 0 0]]</t>
  </si>
  <si>
    <t>[[0 0 0 0] [0 0 0 0]]</t>
  </si>
  <si>
    <t>Ascended to level 3 in endgame</t>
  </si>
  <si>
    <t xml:space="preserve"> Cargo intake system bad </t>
  </si>
  <si>
    <t>4904 - Bot-Provoking</t>
  </si>
  <si>
    <t xml:space="preserve"> Lvl 1 auton and lvl 1 climb</t>
  </si>
  <si>
    <t>7419 - Tech Support</t>
  </si>
  <si>
    <t>[[1 0 0 0] [1 0 0 0]]</t>
  </si>
  <si>
    <t>[[1 0 1 0] [0 1 1 0]]</t>
  </si>
  <si>
    <t>Scored all 4 RP</t>
  </si>
  <si>
    <t>7445 - Garage Robotics</t>
  </si>
  <si>
    <t xml:space="preserve"> </t>
  </si>
  <si>
    <t>649 - M-SET Fish</t>
  </si>
  <si>
    <t>[[1 0] [1 1] [1 1]]</t>
  </si>
  <si>
    <t>[[0 0] [1 1] [1 1]]</t>
  </si>
  <si>
    <t>Tried and failed to reach Level 3 upon endgame</t>
  </si>
  <si>
    <t>7847 - Abraham Lincoln Robotics Team</t>
  </si>
  <si>
    <t xml:space="preserve"> NICE SYSTEM AND CONSISTENT</t>
  </si>
  <si>
    <t>253 - Boba Bots</t>
  </si>
  <si>
    <t xml:space="preserve"> Fast and accurate </t>
  </si>
  <si>
    <t xml:space="preserve"> Robot broke down</t>
  </si>
  <si>
    <t>5499 - The Bay Orangutans</t>
  </si>
  <si>
    <t xml:space="preserve"> Lvl 2 climb very fast very reliable</t>
  </si>
  <si>
    <t>972 - Iron Claw</t>
  </si>
  <si>
    <t>[[0 0 0 0] [0 1 1 0]]</t>
  </si>
  <si>
    <t>[[0 1 1 0] [0 0 0 0]]</t>
  </si>
  <si>
    <t>7686 - Acalanes High School</t>
  </si>
  <si>
    <t xml:space="preserve"> Great teamwork </t>
  </si>
  <si>
    <t xml:space="preserve"> Hesitate a lot during match</t>
  </si>
  <si>
    <t xml:space="preserve"> Scored 0    Then just Disconnect </t>
  </si>
  <si>
    <t>7478 - ISTECH</t>
  </si>
  <si>
    <t xml:space="preserve"> Scored 0 but always defend </t>
  </si>
  <si>
    <t>6920 - Force Fusion</t>
  </si>
  <si>
    <t>6718 - Rocket Dogs</t>
  </si>
  <si>
    <t xml:space="preserve"> Did literally nothing</t>
  </si>
  <si>
    <t>6036 - Peninsula Robotics</t>
  </si>
  <si>
    <t xml:space="preserve"> disconnected for entire match</t>
  </si>
  <si>
    <t>100 - The WildHats</t>
  </si>
  <si>
    <t>[[0 1 0 0] [0 0 0 0]]</t>
  </si>
  <si>
    <t>115 - MVRT</t>
  </si>
  <si>
    <t>840 - Aragon Robotics Team</t>
  </si>
  <si>
    <t xml:space="preserve"> Defense entire match and descored other team</t>
  </si>
  <si>
    <t>6662 - FalconX</t>
  </si>
  <si>
    <t xml:space="preserve"> Bumper fall off disconnected during the whole game</t>
  </si>
  <si>
    <t>4765 - PWRUP</t>
  </si>
  <si>
    <t xml:space="preserve"> Hatch only bot</t>
  </si>
  <si>
    <t xml:space="preserve"> Hard to deliver cargo</t>
  </si>
  <si>
    <t>4159 - CardinalBotics</t>
  </si>
  <si>
    <t xml:space="preserve"> Level two HAB climb</t>
  </si>
  <si>
    <t>604 - Quixilver</t>
  </si>
  <si>
    <t xml:space="preserve"> Climb to the level 3 stage</t>
  </si>
  <si>
    <t xml:space="preserve"> Help another robot to climb level 3 stage but didnâ€™t work</t>
  </si>
  <si>
    <t xml:space="preserve"> Played as defense     Bad intake</t>
  </si>
  <si>
    <t xml:space="preserve"> Level 2 climb first try       Both hatch and cargo system are consistent and reliable </t>
  </si>
  <si>
    <t xml:space="preserve"> Disconnect at sandstorm </t>
  </si>
  <si>
    <t>4973 - Gator Gears</t>
  </si>
  <si>
    <t>5940 - B.R.E.A.D</t>
  </si>
  <si>
    <t>[[0 0] [0 0] [1 1]]</t>
  </si>
  <si>
    <t>[[0 0 0 0] [1 1 1 1]]</t>
  </si>
  <si>
    <t>[[0 0] [0 1] [1 1]]</t>
  </si>
  <si>
    <t xml:space="preserve"> Block the way</t>
  </si>
  <si>
    <t>[[0 0 1 0] [0 0 1 0]]</t>
  </si>
  <si>
    <t>668 - The Apes of Wrath</t>
  </si>
  <si>
    <t>5507 - Robotic Eagles</t>
  </si>
  <si>
    <t>[[0 1 1 1] [1 1 1 1]]</t>
  </si>
  <si>
    <t xml:space="preserve"> Tried to get hatches but failed HAB one</t>
  </si>
  <si>
    <t xml:space="preserve"> HAB 2 only goes for hatches and is somewhat consistent </t>
  </si>
  <si>
    <t>971 - Spartan Robotics</t>
  </si>
  <si>
    <t>[[1 1] [1 0] [0 0]]</t>
  </si>
  <si>
    <t>Reached Level 3 upon endgame failed to insert hatch and cargo on level 2 twice</t>
  </si>
  <si>
    <t xml:space="preserve"> Got disqualified and level one HAB</t>
  </si>
  <si>
    <t xml:space="preserve"> HAB 1 Bad intake for hatch and slow and inconsistent</t>
  </si>
  <si>
    <t xml:space="preserve"> Late to climb </t>
  </si>
  <si>
    <t>3045 - The Gear Gremlins</t>
  </si>
  <si>
    <t xml:space="preserve"> Did nothing</t>
  </si>
  <si>
    <t>3880 - Tiki Techs</t>
  </si>
  <si>
    <t xml:space="preserve"> Fatal disconnection all robots red alliance </t>
  </si>
  <si>
    <t xml:space="preserve"> Climb to level 3 stage</t>
  </si>
  <si>
    <t xml:space="preserve"> Rampbot did nothing</t>
  </si>
  <si>
    <t>4669 - Galileo Robotics</t>
  </si>
  <si>
    <t xml:space="preserve"> Very iffy hatch panel intake. Attempted twice but only got one</t>
  </si>
  <si>
    <t>254 - Cheesy Poofs</t>
  </si>
  <si>
    <t xml:space="preserve"> Scoring high rockets </t>
  </si>
  <si>
    <t xml:space="preserve"> Did not do much the entire match HAB 1</t>
  </si>
  <si>
    <t>[[1 1 0 0] [0 0 0 0]]</t>
  </si>
  <si>
    <t xml:space="preserve"> Tried blocking the red alliance</t>
  </si>
  <si>
    <t xml:space="preserve"> Driver scored no cargo and hatch</t>
  </si>
  <si>
    <t xml:space="preserve"> Disconnected during the whole game </t>
  </si>
  <si>
    <t xml:space="preserve"> Tried to get hatches and cargo but failed went on first level</t>
  </si>
  <si>
    <t xml:space="preserve"> Only defense bot HAB 1</t>
  </si>
  <si>
    <t>6814 - Ellipse</t>
  </si>
  <si>
    <t>Did nothing for the 135 seconds that come after sandstorm</t>
  </si>
  <si>
    <t>[[1 1] [1 1] [1 1]]</t>
  </si>
  <si>
    <t>[[1 1] [1 1] [1 0]]</t>
  </si>
  <si>
    <t xml:space="preserve"> Other team bumped and disconnect itâ€™s right back wheel</t>
  </si>
  <si>
    <t>[[1 0] [1 1] [1 0]]</t>
  </si>
  <si>
    <t>[[0 0 0 0] [0 1 0 0]]</t>
  </si>
  <si>
    <t>3390 - ANATOLIAN EAGLEBOTS</t>
  </si>
  <si>
    <t>[[0 1 1 0] [0 1 0 1]]</t>
  </si>
  <si>
    <t>5419 - Natural Disasters</t>
  </si>
  <si>
    <t xml:space="preserve"> focing on panels</t>
  </si>
  <si>
    <t xml:space="preserve"> Good at scoring cargos in cargo ships </t>
  </si>
  <si>
    <t xml:space="preserve"> Pretty good at scoring cargos in the cargo ships but got defended by the red</t>
  </si>
  <si>
    <t>5700 - SOTA Cyberdragons</t>
  </si>
  <si>
    <t>Ascended to level 2 in endgame</t>
  </si>
  <si>
    <t xml:space="preserve"> Tried scoring panels but failed</t>
  </si>
  <si>
    <t xml:space="preserve"> No HAB and no sandstorm also very inconsistent and slow</t>
  </si>
  <si>
    <t xml:space="preserve"> Climb to level 2 stage</t>
  </si>
  <si>
    <t xml:space="preserve"> Team was almost able to score on top level rocket</t>
  </si>
  <si>
    <t xml:space="preserve"> Got a HAB two climb worked really well</t>
  </si>
  <si>
    <t xml:space="preserve"> Lvl 1 parking</t>
  </si>
  <si>
    <t>[[1 0] [0 0] [0 1]]</t>
  </si>
  <si>
    <t xml:space="preserve"> Lvl 1 climb</t>
  </si>
  <si>
    <t xml:space="preserve"> This robot can not deliver cargo</t>
  </si>
  <si>
    <t xml:space="preserve"> Can go to third level</t>
  </si>
  <si>
    <t>[[0 0 0 0] [0 0 0 1]]</t>
  </si>
  <si>
    <t>6962 - RobotX</t>
  </si>
  <si>
    <t xml:space="preserve"> not really good at scoring the cargos in the cargo ships</t>
  </si>
  <si>
    <t xml:space="preserve"> Stop for seconds during the match </t>
  </si>
  <si>
    <t>[[0 0] [0 0] [0 1]]</t>
  </si>
  <si>
    <t>[[0 0 0 0] [0 0 1 0]]</t>
  </si>
  <si>
    <t>[[0 0 1 1] [0 1 0 0]]</t>
  </si>
  <si>
    <t xml:space="preserve"> Match lost by one point</t>
  </si>
  <si>
    <t>[[0 0] [1 0] [0 0]]</t>
  </si>
  <si>
    <t>[[1 0] [1 0] [1 0]]</t>
  </si>
  <si>
    <t>[[0 0 0 1] [0 0 0 0]]</t>
  </si>
  <si>
    <t xml:space="preserve"> Didnâ€™t do much</t>
  </si>
  <si>
    <t xml:space="preserve"> Flag fell off one side in endgame; failed to move afterwards</t>
  </si>
  <si>
    <t>4186 - Alameda Aztechs</t>
  </si>
  <si>
    <t>2144 - Gators</t>
  </si>
  <si>
    <t>[[1 0 0 0] [0 0 0 0]]</t>
  </si>
  <si>
    <t xml:space="preserve"> Slow</t>
  </si>
  <si>
    <t xml:space="preserve"> Plays as defencd</t>
  </si>
  <si>
    <t xml:space="preserve"> Having trouble with their team </t>
  </si>
  <si>
    <t xml:space="preserve"> EXTREMELY consistent hatch bot </t>
  </si>
  <si>
    <t xml:space="preserve"> Robot stop running in the middle of the matchg</t>
  </si>
  <si>
    <t xml:space="preserve"> Good at delivering cargos</t>
  </si>
  <si>
    <t xml:space="preserve"> This team spent all its time trying to preload cargo but failed </t>
  </si>
  <si>
    <t xml:space="preserve">  Didnâ€™t score any points </t>
  </si>
  <si>
    <t xml:space="preserve"> disconnected for the whole game</t>
  </si>
  <si>
    <t xml:space="preserve"> Did level 3 climb</t>
  </si>
  <si>
    <t xml:space="preserve"> Aiming for highest level of rocket hatch </t>
  </si>
  <si>
    <t xml:space="preserve"> Consistent cargo intake system but hatch system is not as consistent      Level 2 climb</t>
  </si>
  <si>
    <t xml:space="preserve"> Robot didnâ€™t show up</t>
  </si>
  <si>
    <t xml:space="preserve"> They did nothing in this match. Also they have this weird asymmetrical grabber sort of claw that was super ineffective.</t>
  </si>
  <si>
    <t>Rocket 1 Hatch - TOP</t>
  </si>
  <si>
    <t>Rocket 1 Hatch - MID</t>
  </si>
  <si>
    <t>Rocket 1 Hatch</t>
  </si>
  <si>
    <t>[[0 1] [0 1] [1 1]]</t>
  </si>
  <si>
    <t>[[1 1] [0 0] [0 0]]</t>
  </si>
  <si>
    <t>[[0 0] [0 1] [0 0]]</t>
  </si>
  <si>
    <t>Rocket 1 Cargo Count</t>
  </si>
  <si>
    <t>Rocket 1 Cargo</t>
  </si>
  <si>
    <t>[[1 1] [1 1] [0 0]]</t>
  </si>
  <si>
    <t>[[0 1] [0 0] [0 0]]</t>
  </si>
  <si>
    <t>Rocket 2 Hatch - TOP</t>
  </si>
  <si>
    <t>Rocket 2 - MID</t>
  </si>
  <si>
    <t>Rocket 2 Hatch - BOTTOM</t>
  </si>
  <si>
    <t>Rocket 1 Hatch - BOTTOM</t>
  </si>
  <si>
    <t xml:space="preserve">Rocket 2 Hatch </t>
  </si>
  <si>
    <t>[[1 1] [1 1] [0 1]]</t>
  </si>
  <si>
    <t>Rocket 2 Cargo Count</t>
  </si>
  <si>
    <t>Cargo Ship Hatch Count</t>
  </si>
  <si>
    <t xml:space="preserve">Cargo Ship Hatch </t>
  </si>
  <si>
    <t>[[0 0 0 1] [0 0 0 1]]</t>
  </si>
  <si>
    <t>[[0 0 1 0] [1 0 0 0]]</t>
  </si>
  <si>
    <t>[[1 0 1 1] [0 0 0 0]]</t>
  </si>
  <si>
    <t>[[0 0 0 1] [1 1 0 1]]</t>
  </si>
  <si>
    <t>[[0 0 0 0] [0 0 1 1]]</t>
  </si>
  <si>
    <t>[[1 0 1 0] [1 0 0 0]]</t>
  </si>
  <si>
    <t>[[0 0 0 0] [1 0 0 1]]</t>
  </si>
  <si>
    <t>[[1 1 0 0] [1 0 0 0]]</t>
  </si>
  <si>
    <t>[[0 0 1 0] [0 0 0 0]]</t>
  </si>
  <si>
    <t>Cargo Ship  Cargo</t>
  </si>
  <si>
    <t>[[0 0 0 0] [1 1 0 0]]</t>
  </si>
  <si>
    <t>[[0 0 0 0] [1 1 1 0]]</t>
  </si>
  <si>
    <t>[[0 0 0 0] [1 0 1 1]]</t>
  </si>
  <si>
    <t>[[0 1 0 1] [1 1 0 1]]</t>
  </si>
  <si>
    <t>[[1 1 1 0] [1 1 1 0]]</t>
  </si>
  <si>
    <t>[[0 1 1 1] [0 0 1 1]]</t>
  </si>
  <si>
    <t>[[0 0 1 1] [0 0 0 1]]</t>
  </si>
  <si>
    <t>[[0 0 1 1] [0 0 0 0]]</t>
  </si>
  <si>
    <t>[[0 0 1 1] [1 0 0 0]]</t>
  </si>
  <si>
    <t>[[0 1 1 1] [0 1 0 0]]</t>
  </si>
  <si>
    <t>[[1 1 0 0] [0 1 1 0]]</t>
  </si>
  <si>
    <t>[[0 1 1 1] [0 1 1 1]]</t>
  </si>
  <si>
    <t>[[0 1 1 0] [0 1 1 1]]</t>
  </si>
  <si>
    <t>[[0 1 0 0] [1 0 0 0]]</t>
  </si>
  <si>
    <t>Cargo Ship Cargo Count</t>
  </si>
  <si>
    <t xml:space="preserve"> Can only do defense. Didn't score. </t>
  </si>
  <si>
    <t>Grand Total</t>
  </si>
  <si>
    <t>Sum of Cargo Ship Hatch Count</t>
  </si>
  <si>
    <t>Data</t>
  </si>
  <si>
    <t>Sum of Cargo Ship Cargo Count</t>
  </si>
  <si>
    <t>972 - Iron Claw Total</t>
  </si>
  <si>
    <t>Sum of Rocket 1 Hatch - BOTTOM</t>
  </si>
  <si>
    <t>Sum of Rocket 1 Cargo Count</t>
  </si>
  <si>
    <t>Sum of Rocket 2 Hatch - BOTTOM</t>
  </si>
  <si>
    <t>Sum of Rocket 2 Cargo Count</t>
  </si>
  <si>
    <t xml:space="preserve">Total Cargo </t>
  </si>
  <si>
    <t>Total Hatch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</si>
</sst>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ini Balakrishnan" refreshedDate="43540.950903935183" createdVersion="1" refreshedVersion="6" recordCount="121" upgradeOnRefresh="1">
  <cacheSource type="worksheet">
    <worksheetSource ref="A1:W122" sheet="Cleaned Up"/>
  </cacheSource>
  <cacheFields count="21">
    <cacheField name="Team Name" numFmtId="0">
      <sharedItems count="41">
        <s v="6418 - The Missfits"/>
        <s v="7686 - Acalanes High School"/>
        <s v="7245 - Lion Bots"/>
        <s v="7445 - Garage Robotics"/>
        <s v="971 - Spartan Robotics"/>
        <s v="649 - M-SET Fish"/>
        <s v="4669 - Galileo Robotics"/>
        <s v="7419 - Tech Support"/>
        <s v="3390 - ANATOLIAN EAGLEBOTS"/>
        <s v="4990 - Gryphon Robotics"/>
        <s v="4159 - CardinalBotics"/>
        <s v="6814 - Ellipse"/>
        <s v="7468 - FireBolts"/>
        <s v="7478 - ISTECH"/>
        <s v="840 - Aragon Robotics Team"/>
        <s v="6662 - FalconX"/>
        <s v="6718 - Rocket Dogs"/>
        <s v="5419 - Natural Disasters"/>
        <s v="5700 - SOTA Cyberdragons"/>
        <s v="7847 - Abraham Lincoln Robotics Team"/>
        <s v="253 - Boba Bots"/>
        <s v="100 - The WildHats"/>
        <s v="5940 - B.R.E.A.D"/>
        <s v="6036 - Peninsula Robotics"/>
        <s v="4973 - Gator Gears"/>
        <s v="2551 - Penguin Empire"/>
        <s v="3045 - The Gear Gremlins"/>
        <s v="5499 - The Bay Orangutans"/>
        <s v="115 - MVRT"/>
        <s v="5507 - Robotic Eagles"/>
        <s v="604 - Quixilver"/>
        <s v="3880 - Tiki Techs"/>
        <s v="2144 - Gators"/>
        <s v="1700 - Gatorbotics"/>
        <s v="972 - Iron Claw"/>
        <s v="6962 - RobotX"/>
        <s v="254 - Cheesy Poofs"/>
        <s v="4765 - PWRUP"/>
        <s v="668 - The Apes of Wrath"/>
        <s v="4904 - Bot-Provoking"/>
        <s v="6920 - Force Fusion"/>
      </sharedItems>
    </cacheField>
    <cacheField name=" Match Number" numFmtId="0">
      <sharedItems containsSemiMixedTypes="0" containsString="0" containsNumber="1" containsInteger="1" minValue="1" maxValue="58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4"/>
        <n v="58"/>
      </sharedItems>
    </cacheField>
    <cacheField name=" Crossed Line" numFmtId="0">
      <sharedItems/>
    </cacheField>
    <cacheField name=" Ally Collision" numFmtId="0">
      <sharedItems/>
    </cacheField>
    <cacheField name="Rocket 1 Hatch - TOP" numFmtId="0">
      <sharedItems containsSemiMixedTypes="0" containsString="0" containsNumber="1" containsInteger="1" minValue="0" maxValue="2"/>
    </cacheField>
    <cacheField name="Rocket 1 Hatch - MID" numFmtId="0">
      <sharedItems containsSemiMixedTypes="0" containsString="0" containsNumber="1" containsInteger="1" minValue="0" maxValue="2"/>
    </cacheField>
    <cacheField name="Rocket 1 Hatch - BOTTOM" numFmtId="0">
      <sharedItems containsSemiMixedTypes="0" containsString="0" containsNumber="1" containsInteger="1" minValue="0" maxValue="2"/>
    </cacheField>
    <cacheField name="Rocket 1 Cargo Count" numFmtId="0">
      <sharedItems containsSemiMixedTypes="0" containsString="0" containsNumber="1" containsInteger="1" minValue="0" maxValue="5"/>
    </cacheField>
    <cacheField name="Rocket 2 Hatch - TOP" numFmtId="0">
      <sharedItems containsSemiMixedTypes="0" containsString="0" containsNumber="1" containsInteger="1" minValue="0" maxValue="2"/>
    </cacheField>
    <cacheField name="Rocket 2 - MID" numFmtId="0">
      <sharedItems containsSemiMixedTypes="0" containsString="0" containsNumber="1" containsInteger="1" minValue="0" maxValue="2"/>
    </cacheField>
    <cacheField name="Rocket 2 Hatch - BOTTOM" numFmtId="0">
      <sharedItems containsSemiMixedTypes="0" containsString="0" containsNumber="1" containsInteger="1" minValue="0" maxValue="2"/>
    </cacheField>
    <cacheField name="Rocket 2 Cargo Count" numFmtId="0">
      <sharedItems containsSemiMixedTypes="0" containsString="0" containsNumber="1" containsInteger="1" minValue="0" maxValue="4"/>
    </cacheField>
    <cacheField name="Cargo Ship Hatch Count" numFmtId="0">
      <sharedItems containsSemiMixedTypes="0" containsString="0" containsNumber="1" containsInteger="1" minValue="0" maxValue="4"/>
    </cacheField>
    <cacheField name="Cargo Ship Cargo Count" numFmtId="0">
      <sharedItems containsSemiMixedTypes="0" containsString="0" containsNumber="1" containsInteger="1" minValue="0" maxValue="7"/>
    </cacheField>
    <cacheField name=" Penalty" numFmtId="0">
      <sharedItems containsSemiMixedTypes="0" containsString="0" containsNumber="1" containsInteger="1" minValue="0" maxValue="18"/>
    </cacheField>
    <cacheField name=" Notes" numFmtId="0">
      <sharedItems/>
    </cacheField>
    <cacheField name=" Active Defense" numFmtId="0">
      <sharedItems containsBlank="1"/>
    </cacheField>
    <cacheField name=" Failed Climb" numFmtId="0">
      <sharedItems containsBlank="1"/>
    </cacheField>
    <cacheField name=" Disconnect" numFmtId="0">
      <sharedItems containsBlank="1"/>
    </cacheField>
    <cacheField name=" Defended Against" numFmtId="0">
      <sharedItems containsBlank="1"/>
    </cacheField>
    <cacheField name=" Total" numFmtId="0">
      <sharedItems containsString="0" containsBlank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s v=" false"/>
    <s v=" false"/>
    <n v="0"/>
    <n v="0"/>
    <n v="0"/>
    <n v="0"/>
    <n v="0"/>
    <n v="0"/>
    <n v="0"/>
    <n v="0"/>
    <n v="0"/>
    <n v="0"/>
    <n v="0"/>
    <s v=" Can only do defense. Didn't score. "/>
    <s v=" true"/>
    <s v=" false"/>
    <s v=" false"/>
    <s v=" false"/>
    <n v="0"/>
  </r>
  <r>
    <x v="1"/>
    <x v="1"/>
    <s v=" false"/>
    <s v=" false"/>
    <n v="0"/>
    <n v="0"/>
    <n v="0"/>
    <n v="0"/>
    <n v="0"/>
    <n v="0"/>
    <n v="0"/>
    <n v="0"/>
    <n v="0"/>
    <n v="0"/>
    <n v="3"/>
    <s v=" Tried to get hatches and cargo but failed went on first level"/>
    <s v=" false"/>
    <s v=" false"/>
    <s v=" false"/>
    <s v=" false"/>
    <n v="0"/>
  </r>
  <r>
    <x v="2"/>
    <x v="2"/>
    <s v=" false"/>
    <s v=" false"/>
    <n v="0"/>
    <n v="0"/>
    <n v="0"/>
    <n v="0"/>
    <n v="0"/>
    <n v="0"/>
    <n v="0"/>
    <n v="0"/>
    <n v="0"/>
    <n v="0"/>
    <n v="0"/>
    <s v=" This team spent all its time trying to preload cargo but failed "/>
    <s v=" false"/>
    <s v=" false"/>
    <s v=" false"/>
    <s v=" false"/>
    <n v="0"/>
  </r>
  <r>
    <x v="3"/>
    <x v="3"/>
    <s v=" false"/>
    <s v=" false"/>
    <n v="0"/>
    <n v="0"/>
    <n v="0"/>
    <n v="0"/>
    <n v="0"/>
    <n v="0"/>
    <n v="0"/>
    <n v="0"/>
    <n v="0"/>
    <n v="2"/>
    <n v="0"/>
    <s v=" "/>
    <s v=" false"/>
    <s v=" false"/>
    <s v=" false"/>
    <s v=" false"/>
    <n v="6"/>
  </r>
  <r>
    <x v="4"/>
    <x v="3"/>
    <s v=" false"/>
    <s v=" false"/>
    <n v="2"/>
    <n v="1"/>
    <n v="0"/>
    <n v="3"/>
    <n v="0"/>
    <n v="0"/>
    <n v="0"/>
    <n v="0"/>
    <n v="0"/>
    <n v="0"/>
    <n v="0"/>
    <s v="Reached Level 3 upon endgame failed to insert hatch and cargo on level 2 twice"/>
    <s v=" false"/>
    <s v=" false"/>
    <s v=" false"/>
    <s v=" false"/>
    <n v="15"/>
  </r>
  <r>
    <x v="5"/>
    <x v="4"/>
    <s v=" false"/>
    <s v=" true"/>
    <n v="1"/>
    <n v="2"/>
    <n v="2"/>
    <n v="4"/>
    <n v="0"/>
    <n v="0"/>
    <n v="0"/>
    <n v="0"/>
    <n v="0"/>
    <n v="0"/>
    <n v="0"/>
    <s v="Tried and failed to reach Level 3 upon endgame"/>
    <s v=" false"/>
    <s v=" true"/>
    <s v=" false"/>
    <s v=" false"/>
    <n v="22"/>
  </r>
  <r>
    <x v="6"/>
    <x v="4"/>
    <s v=" false"/>
    <s v=" true"/>
    <n v="0"/>
    <n v="0"/>
    <n v="0"/>
    <n v="0"/>
    <n v="0"/>
    <n v="0"/>
    <n v="0"/>
    <n v="0"/>
    <n v="0"/>
    <n v="0"/>
    <n v="0"/>
    <s v=" Driver scored no cargo and hatch"/>
    <s v=" false"/>
    <s v=" false"/>
    <s v=" false"/>
    <s v=" false"/>
    <n v="0"/>
  </r>
  <r>
    <x v="7"/>
    <x v="5"/>
    <s v=" false"/>
    <s v=" false"/>
    <n v="0"/>
    <n v="0"/>
    <n v="1"/>
    <n v="0"/>
    <n v="0"/>
    <n v="0"/>
    <n v="0"/>
    <n v="0"/>
    <n v="1"/>
    <n v="3"/>
    <n v="0"/>
    <s v=" Match lost by one point"/>
    <s v=" true"/>
    <s v=" false"/>
    <s v=" false"/>
    <s v=" true"/>
    <n v="13"/>
  </r>
  <r>
    <x v="8"/>
    <x v="6"/>
    <s v=" false"/>
    <s v=" false"/>
    <n v="0"/>
    <n v="0"/>
    <n v="0"/>
    <n v="2"/>
    <n v="0"/>
    <n v="0"/>
    <n v="0"/>
    <n v="0"/>
    <n v="0"/>
    <n v="0"/>
    <n v="0"/>
    <s v=" Team was almost able to score on top level rocket"/>
    <s v=" false"/>
    <s v=" false"/>
    <s v=" false"/>
    <s v=" false"/>
    <n v="6"/>
  </r>
  <r>
    <x v="9"/>
    <x v="7"/>
    <s v=" false"/>
    <s v=" false"/>
    <n v="0"/>
    <n v="0"/>
    <n v="1"/>
    <n v="0"/>
    <n v="0"/>
    <n v="0"/>
    <n v="0"/>
    <n v="0"/>
    <n v="2"/>
    <n v="0"/>
    <n v="0"/>
    <s v=" Got a HAB two climb worked really well"/>
    <s v=" false"/>
    <s v=" false"/>
    <s v=" false"/>
    <s v=" false"/>
    <n v="6"/>
  </r>
  <r>
    <x v="10"/>
    <x v="8"/>
    <s v=" false"/>
    <s v=" false"/>
    <n v="0"/>
    <n v="0"/>
    <n v="0"/>
    <n v="0"/>
    <n v="0"/>
    <n v="0"/>
    <n v="0"/>
    <n v="0"/>
    <n v="0"/>
    <n v="0"/>
    <n v="0"/>
    <s v=" Level two HAB climb"/>
    <s v=" false"/>
    <s v=" false"/>
    <s v=" false"/>
    <s v=" false"/>
    <n v="0"/>
  </r>
  <r>
    <x v="0"/>
    <x v="9"/>
    <s v=" false"/>
    <s v=" false"/>
    <n v="0"/>
    <n v="0"/>
    <n v="0"/>
    <n v="0"/>
    <n v="0"/>
    <n v="0"/>
    <n v="0"/>
    <n v="0"/>
    <n v="0"/>
    <n v="0"/>
    <n v="0"/>
    <s v=" Scored 0 but always defend "/>
    <s v=" true"/>
    <s v=" false"/>
    <s v=" false"/>
    <s v=" true"/>
    <n v="0"/>
  </r>
  <r>
    <x v="11"/>
    <x v="9"/>
    <s v=" false"/>
    <s v=" false"/>
    <n v="0"/>
    <n v="0"/>
    <n v="0"/>
    <n v="1"/>
    <n v="0"/>
    <n v="0"/>
    <n v="0"/>
    <n v="0"/>
    <n v="0"/>
    <n v="0"/>
    <n v="0"/>
    <s v="Did nothing for the 135 seconds that come after sandstorm"/>
    <s v=" false"/>
    <s v=" false"/>
    <s v=" true"/>
    <s v=" false"/>
    <n v="3"/>
  </r>
  <r>
    <x v="7"/>
    <x v="10"/>
    <s v=" false"/>
    <s v=" false"/>
    <n v="0"/>
    <n v="0"/>
    <n v="0"/>
    <n v="0"/>
    <n v="0"/>
    <n v="0"/>
    <n v="0"/>
    <n v="0"/>
    <n v="2"/>
    <n v="4"/>
    <n v="0"/>
    <s v="Scored all 4 RP"/>
    <s v=" false"/>
    <s v=" false"/>
    <s v=" false"/>
    <s v=" false"/>
    <n v="16"/>
  </r>
  <r>
    <x v="12"/>
    <x v="11"/>
    <s v=" false"/>
    <s v=" false"/>
    <n v="0"/>
    <n v="0"/>
    <n v="0"/>
    <n v="0"/>
    <n v="0"/>
    <n v="0"/>
    <n v="0"/>
    <n v="0"/>
    <n v="2"/>
    <n v="0"/>
    <n v="0"/>
    <s v=" This robot can not deliver cargo"/>
    <s v=" false"/>
    <s v=" false"/>
    <s v=" false"/>
    <s v=" false"/>
    <n v="4"/>
  </r>
  <r>
    <x v="3"/>
    <x v="11"/>
    <s v=" false"/>
    <s v=" false"/>
    <n v="0"/>
    <n v="0"/>
    <n v="0"/>
    <n v="0"/>
    <n v="0"/>
    <n v="0"/>
    <n v="0"/>
    <n v="0"/>
    <n v="0"/>
    <n v="1"/>
    <n v="0"/>
    <s v=" "/>
    <s v=" false"/>
    <s v=" true"/>
    <s v=" false"/>
    <s v=" false"/>
    <n v="3"/>
  </r>
  <r>
    <x v="13"/>
    <x v="12"/>
    <s v=" false"/>
    <s v=" false"/>
    <n v="0"/>
    <n v="0"/>
    <n v="0"/>
    <n v="0"/>
    <n v="0"/>
    <n v="0"/>
    <n v="0"/>
    <n v="0"/>
    <n v="0"/>
    <n v="3"/>
    <n v="0"/>
    <s v=" Fatal disconnection all robots red alliance "/>
    <s v=" false"/>
    <s v=" false"/>
    <s v=" true"/>
    <s v=" false"/>
    <n v="9"/>
  </r>
  <r>
    <x v="14"/>
    <x v="13"/>
    <s v=" false"/>
    <s v=" false"/>
    <n v="0"/>
    <n v="0"/>
    <n v="0"/>
    <n v="0"/>
    <n v="0"/>
    <n v="0"/>
    <n v="0"/>
    <n v="0"/>
    <n v="0"/>
    <n v="0"/>
    <n v="18"/>
    <s v=" Got disqualified and level one HAB"/>
    <s v=" true"/>
    <s v=" false"/>
    <s v=" false"/>
    <s v=" false"/>
    <n v="0"/>
  </r>
  <r>
    <x v="3"/>
    <x v="14"/>
    <s v=" false"/>
    <s v=" false"/>
    <n v="0"/>
    <n v="0"/>
    <n v="0"/>
    <n v="0"/>
    <n v="0"/>
    <n v="0"/>
    <n v="0"/>
    <n v="0"/>
    <n v="0"/>
    <n v="1"/>
    <n v="0"/>
    <s v=" Did not do much the entire match HAB 1"/>
    <s v=" false"/>
    <s v=" false"/>
    <s v=" false"/>
    <s v=" false"/>
    <n v="3"/>
  </r>
  <r>
    <x v="1"/>
    <x v="15"/>
    <s v=" false"/>
    <s v=" false"/>
    <n v="0"/>
    <n v="0"/>
    <n v="0"/>
    <n v="0"/>
    <n v="0"/>
    <n v="0"/>
    <n v="0"/>
    <n v="0"/>
    <n v="1"/>
    <n v="0"/>
    <n v="0"/>
    <s v=" "/>
    <s v=" false"/>
    <s v=" false"/>
    <s v=" false"/>
    <s v=" false"/>
    <n v="2"/>
  </r>
  <r>
    <x v="0"/>
    <x v="15"/>
    <s v=" false"/>
    <s v=" false"/>
    <n v="0"/>
    <n v="0"/>
    <n v="0"/>
    <n v="0"/>
    <n v="0"/>
    <n v="0"/>
    <n v="0"/>
    <n v="0"/>
    <n v="0"/>
    <n v="0"/>
    <n v="0"/>
    <s v=" Didnâ€™t do much"/>
    <s v=" true"/>
    <s v=" false"/>
    <s v=" true"/>
    <s v=" false"/>
    <n v="0"/>
  </r>
  <r>
    <x v="15"/>
    <x v="15"/>
    <s v=" false"/>
    <s v=" false"/>
    <n v="0"/>
    <n v="0"/>
    <n v="0"/>
    <n v="0"/>
    <n v="0"/>
    <n v="0"/>
    <n v="0"/>
    <n v="0"/>
    <n v="0"/>
    <n v="0"/>
    <n v="0"/>
    <s v=" Flag fell off one side in endgame; failed to move afterwards"/>
    <s v=" false"/>
    <s v=" false"/>
    <s v=" true"/>
    <s v=" true"/>
    <n v="0"/>
  </r>
  <r>
    <x v="16"/>
    <x v="16"/>
    <s v=" false"/>
    <s v=" false"/>
    <n v="0"/>
    <n v="0"/>
    <n v="0"/>
    <n v="0"/>
    <n v="0"/>
    <n v="0"/>
    <n v="0"/>
    <n v="0"/>
    <n v="0"/>
    <n v="0"/>
    <n v="0"/>
    <s v=" Help another robot to climb level 3 stage but didnâ€™t work"/>
    <s v=" false"/>
    <s v=" false"/>
    <s v=" false"/>
    <s v=" false"/>
    <n v="0"/>
  </r>
  <r>
    <x v="17"/>
    <x v="16"/>
    <s v=" false"/>
    <s v=" false"/>
    <n v="1"/>
    <n v="0"/>
    <n v="1"/>
    <n v="0"/>
    <n v="0"/>
    <n v="0"/>
    <n v="0"/>
    <n v="0"/>
    <n v="2"/>
    <n v="0"/>
    <n v="0"/>
    <s v=" "/>
    <s v=" false"/>
    <s v=" false"/>
    <s v=" false"/>
    <s v=" false"/>
    <n v="8"/>
  </r>
  <r>
    <x v="18"/>
    <x v="16"/>
    <s v=" false"/>
    <s v=" false"/>
    <n v="0"/>
    <n v="0"/>
    <n v="0"/>
    <n v="0"/>
    <n v="0"/>
    <n v="1"/>
    <n v="0"/>
    <n v="3"/>
    <n v="1"/>
    <n v="0"/>
    <n v="0"/>
    <s v=" "/>
    <s v=" false"/>
    <s v=" false"/>
    <s v=" false"/>
    <s v=" false"/>
    <n v="13"/>
  </r>
  <r>
    <x v="19"/>
    <x v="17"/>
    <s v=" false"/>
    <s v=" false"/>
    <n v="0"/>
    <n v="0"/>
    <n v="0"/>
    <n v="0"/>
    <n v="0"/>
    <n v="0"/>
    <n v="0"/>
    <n v="0"/>
    <n v="0"/>
    <n v="0"/>
    <n v="0"/>
    <s v=" Scored 0    Then just Disconnect "/>
    <s v=" false"/>
    <s v=" false"/>
    <s v=" true"/>
    <s v=" false"/>
    <n v="0"/>
  </r>
  <r>
    <x v="20"/>
    <x v="17"/>
    <s v=" false"/>
    <s v=" false"/>
    <n v="0"/>
    <n v="0"/>
    <n v="2"/>
    <n v="0"/>
    <n v="0"/>
    <n v="0"/>
    <n v="0"/>
    <n v="0"/>
    <n v="3"/>
    <n v="0"/>
    <n v="0"/>
    <s v=" Hard to deliver cargo"/>
    <s v=" false"/>
    <s v=" false"/>
    <s v=" false"/>
    <s v=" false"/>
    <n v="10"/>
  </r>
  <r>
    <x v="8"/>
    <x v="17"/>
    <s v=" false"/>
    <s v=" false"/>
    <n v="0"/>
    <n v="0"/>
    <n v="0"/>
    <n v="0"/>
    <n v="0"/>
    <n v="0"/>
    <n v="0"/>
    <n v="0"/>
    <n v="0"/>
    <n v="4"/>
    <n v="0"/>
    <s v=" "/>
    <s v=" false"/>
    <s v=" false"/>
    <s v=" false"/>
    <s v=" false"/>
    <n v="12"/>
  </r>
  <r>
    <x v="21"/>
    <x v="18"/>
    <s v=" false"/>
    <s v=" false"/>
    <n v="0"/>
    <n v="0"/>
    <n v="0"/>
    <n v="0"/>
    <n v="0"/>
    <n v="0"/>
    <n v="0"/>
    <n v="0"/>
    <n v="0"/>
    <n v="0"/>
    <n v="0"/>
    <s v=" Played as defense     Bad intake"/>
    <s v=" false"/>
    <s v=" false"/>
    <s v=" false"/>
    <s v=" false"/>
    <n v="0"/>
  </r>
  <r>
    <x v="7"/>
    <x v="19"/>
    <s v=" false"/>
    <s v=" false"/>
    <n v="0"/>
    <n v="0"/>
    <n v="0"/>
    <n v="0"/>
    <n v="0"/>
    <n v="0"/>
    <n v="0"/>
    <n v="0"/>
    <n v="4"/>
    <n v="3"/>
    <n v="0"/>
    <s v=" NICE SYSTEM AND CONSISTENT"/>
    <s v=" false"/>
    <s v=" false"/>
    <s v=" false"/>
    <s v=" false"/>
    <n v="17"/>
  </r>
  <r>
    <x v="2"/>
    <x v="20"/>
    <s v=" false"/>
    <s v=" false"/>
    <n v="0"/>
    <n v="0"/>
    <n v="0"/>
    <n v="0"/>
    <n v="0"/>
    <n v="0"/>
    <n v="0"/>
    <n v="0"/>
    <n v="0"/>
    <n v="1"/>
    <n v="0"/>
    <s v=" Cargo intake system bad "/>
    <s v=" false"/>
    <s v=" false"/>
    <s v=" false"/>
    <s v=" false"/>
    <n v="3"/>
  </r>
  <r>
    <x v="12"/>
    <x v="21"/>
    <s v=" false"/>
    <s v=" false"/>
    <n v="0"/>
    <n v="0"/>
    <n v="0"/>
    <n v="0"/>
    <n v="0"/>
    <n v="0"/>
    <n v="1"/>
    <n v="0"/>
    <n v="1"/>
    <n v="0"/>
    <n v="0"/>
    <s v="Ascended to level 3 in endgame"/>
    <s v=" false"/>
    <s v=" false"/>
    <s v=" false"/>
    <s v=" false"/>
    <n v="4"/>
  </r>
  <r>
    <x v="8"/>
    <x v="21"/>
    <s v=" false"/>
    <s v=" false"/>
    <n v="0"/>
    <n v="0"/>
    <n v="0"/>
    <n v="0"/>
    <n v="0"/>
    <n v="0"/>
    <n v="0"/>
    <n v="0"/>
    <n v="0"/>
    <n v="5"/>
    <n v="0"/>
    <s v=" Good at delivering cargos"/>
    <s v=" false"/>
    <s v=" false"/>
    <s v=" false"/>
    <s v=" false"/>
    <n v="15"/>
  </r>
  <r>
    <x v="18"/>
    <x v="22"/>
    <s v=" false"/>
    <s v=" false"/>
    <n v="0"/>
    <n v="0"/>
    <n v="0"/>
    <n v="0"/>
    <n v="0"/>
    <n v="0"/>
    <n v="0"/>
    <n v="0"/>
    <n v="2"/>
    <n v="2"/>
    <n v="0"/>
    <s v="Ascended to level 2 in endgame"/>
    <s v=" false"/>
    <s v=" false"/>
    <s v=" false"/>
    <s v=" false"/>
    <n v="10"/>
  </r>
  <r>
    <x v="10"/>
    <x v="22"/>
    <s v=" false"/>
    <s v=" false"/>
    <n v="0"/>
    <n v="0"/>
    <n v="0"/>
    <n v="0"/>
    <n v="0"/>
    <n v="0"/>
    <n v="0"/>
    <n v="0"/>
    <n v="0"/>
    <n v="0"/>
    <n v="0"/>
    <s v=" "/>
    <s v=" false"/>
    <s v=" false"/>
    <s v=" true"/>
    <s v=" false"/>
    <n v="0"/>
  </r>
  <r>
    <x v="22"/>
    <x v="23"/>
    <s v=" false"/>
    <s v=" false"/>
    <n v="0"/>
    <n v="0"/>
    <n v="0"/>
    <n v="2"/>
    <n v="0"/>
    <n v="0"/>
    <n v="0"/>
    <n v="0"/>
    <n v="1"/>
    <n v="4"/>
    <n v="0"/>
    <s v=" "/>
    <s v=" false"/>
    <s v=" false"/>
    <s v=" false"/>
    <s v=" false"/>
    <n v="20"/>
  </r>
  <r>
    <x v="4"/>
    <x v="23"/>
    <s v=" false"/>
    <s v=" false"/>
    <n v="1"/>
    <n v="1"/>
    <n v="2"/>
    <n v="4"/>
    <n v="0"/>
    <n v="0"/>
    <n v="0"/>
    <n v="0"/>
    <n v="0"/>
    <n v="0"/>
    <n v="0"/>
    <s v=" Climb to level 3 stage"/>
    <s v=" false"/>
    <s v=" false"/>
    <s v=" false"/>
    <s v=" false"/>
    <n v="20"/>
  </r>
  <r>
    <x v="23"/>
    <x v="24"/>
    <s v=" false"/>
    <s v=" false"/>
    <n v="0"/>
    <n v="0"/>
    <n v="0"/>
    <n v="0"/>
    <n v="0"/>
    <n v="0"/>
    <n v="0"/>
    <n v="0"/>
    <n v="1"/>
    <n v="0"/>
    <n v="0"/>
    <s v=" disconnected for entire match"/>
    <s v=" false"/>
    <s v=" false"/>
    <s v=" false"/>
    <s v=" false"/>
    <n v="2"/>
  </r>
  <r>
    <x v="24"/>
    <x v="24"/>
    <s v=" false"/>
    <s v=" false"/>
    <n v="0"/>
    <n v="0"/>
    <n v="0"/>
    <n v="0"/>
    <n v="0"/>
    <n v="0"/>
    <n v="0"/>
    <n v="0"/>
    <n v="0"/>
    <n v="0"/>
    <n v="0"/>
    <s v=" "/>
    <s v=" true"/>
    <s v=" false"/>
    <s v=" true"/>
    <s v=" false"/>
    <n v="0"/>
  </r>
  <r>
    <x v="6"/>
    <x v="24"/>
    <s v=" false"/>
    <s v=" true"/>
    <n v="0"/>
    <n v="0"/>
    <n v="0"/>
    <n v="0"/>
    <n v="0"/>
    <n v="0"/>
    <n v="0"/>
    <n v="0"/>
    <n v="0"/>
    <n v="0"/>
    <n v="0"/>
    <s v="  Didnâ€™t score any points "/>
    <s v=" false"/>
    <s v=" true"/>
    <s v=" false"/>
    <s v=" false"/>
    <n v="0"/>
  </r>
  <r>
    <x v="25"/>
    <x v="25"/>
    <s v=" false"/>
    <s v=" false"/>
    <n v="0"/>
    <n v="0"/>
    <n v="1"/>
    <n v="0"/>
    <n v="0"/>
    <n v="0"/>
    <n v="0"/>
    <n v="0"/>
    <n v="1"/>
    <n v="6"/>
    <n v="0"/>
    <s v=" Tried to climb up to level 2 but didnâ€™t success so stayed in the level 1 good at scoring cargos in the cargo ships "/>
    <s v=" false"/>
    <s v=" true"/>
    <s v=" false"/>
    <s v=" false"/>
    <n v="22"/>
  </r>
  <r>
    <x v="26"/>
    <x v="25"/>
    <s v=" false"/>
    <s v=" false"/>
    <n v="0"/>
    <n v="0"/>
    <n v="0"/>
    <n v="0"/>
    <n v="0"/>
    <n v="0"/>
    <n v="0"/>
    <n v="0"/>
    <n v="0"/>
    <n v="0"/>
    <n v="0"/>
    <s v=" Did nothing"/>
    <s v=" false"/>
    <s v=" false"/>
    <s v=" false"/>
    <s v=" false"/>
    <n v="0"/>
  </r>
  <r>
    <x v="11"/>
    <x v="25"/>
    <s v=" false"/>
    <s v=" true"/>
    <n v="0"/>
    <n v="0"/>
    <n v="0"/>
    <n v="0"/>
    <n v="0"/>
    <n v="0"/>
    <n v="0"/>
    <n v="0"/>
    <n v="0"/>
    <n v="2"/>
    <n v="0"/>
    <s v=" Having trouble with their team "/>
    <m/>
    <m/>
    <m/>
    <m/>
    <m/>
  </r>
  <r>
    <x v="27"/>
    <x v="25"/>
    <s v=" false"/>
    <s v=" false"/>
    <n v="0"/>
    <n v="0"/>
    <n v="1"/>
    <n v="0"/>
    <n v="0"/>
    <n v="0"/>
    <n v="0"/>
    <n v="0"/>
    <n v="1"/>
    <n v="5"/>
    <n v="0"/>
    <s v=" Consistent cargo intake system but hatch system is not as consistent      Level 2 climb"/>
    <s v=" false"/>
    <s v=" false"/>
    <s v=" false"/>
    <s v=" false"/>
    <n v="19"/>
  </r>
  <r>
    <x v="2"/>
    <x v="26"/>
    <s v=" false"/>
    <s v=" false"/>
    <n v="0"/>
    <n v="0"/>
    <n v="0"/>
    <n v="0"/>
    <n v="0"/>
    <n v="0"/>
    <n v="0"/>
    <n v="0"/>
    <n v="0"/>
    <n v="0"/>
    <n v="0"/>
    <s v=" Robot broke down"/>
    <s v=" false"/>
    <s v=" false"/>
    <s v=" false"/>
    <s v=" false"/>
    <n v="0"/>
  </r>
  <r>
    <x v="15"/>
    <x v="26"/>
    <s v=" false"/>
    <s v=" false"/>
    <n v="0"/>
    <n v="0"/>
    <n v="0"/>
    <n v="0"/>
    <n v="0"/>
    <n v="0"/>
    <n v="0"/>
    <n v="0"/>
    <n v="0"/>
    <n v="0"/>
    <n v="0"/>
    <s v=" Bumper fall off disconnected during the whole game"/>
    <s v=" false"/>
    <s v=" false"/>
    <s v=" true"/>
    <s v=" false"/>
    <n v="0"/>
  </r>
  <r>
    <x v="28"/>
    <x v="26"/>
    <s v=" false"/>
    <s v=" false"/>
    <n v="0"/>
    <n v="0"/>
    <n v="2"/>
    <n v="2"/>
    <n v="0"/>
    <n v="0"/>
    <n v="0"/>
    <n v="0"/>
    <n v="2"/>
    <n v="3"/>
    <n v="0"/>
    <s v=" Level 2 climb first try       Both hatch and cargo system are consistent and reliable "/>
    <s v=" false"/>
    <s v=" false"/>
    <s v=" false"/>
    <s v=" false"/>
    <n v="23"/>
  </r>
  <r>
    <x v="29"/>
    <x v="26"/>
    <s v=" false"/>
    <s v=" false"/>
    <n v="0"/>
    <n v="0"/>
    <n v="0"/>
    <n v="0"/>
    <n v="0"/>
    <n v="0"/>
    <n v="1"/>
    <n v="0"/>
    <n v="1"/>
    <n v="0"/>
    <n v="0"/>
    <s v=" Stop for seconds during the match "/>
    <m/>
    <m/>
    <m/>
    <m/>
    <m/>
  </r>
  <r>
    <x v="21"/>
    <x v="27"/>
    <s v=" false"/>
    <s v=" false"/>
    <n v="0"/>
    <n v="0"/>
    <n v="0"/>
    <n v="0"/>
    <n v="0"/>
    <n v="0"/>
    <n v="0"/>
    <n v="0"/>
    <n v="0"/>
    <n v="1"/>
    <n v="0"/>
    <s v=" "/>
    <s v=" false"/>
    <s v=" false"/>
    <s v=" true"/>
    <s v=" false"/>
    <n v="3"/>
  </r>
  <r>
    <x v="30"/>
    <x v="27"/>
    <s v=" false"/>
    <s v=" false"/>
    <n v="0"/>
    <n v="0"/>
    <n v="2"/>
    <n v="0"/>
    <n v="0"/>
    <n v="0"/>
    <n v="0"/>
    <n v="0"/>
    <n v="2"/>
    <n v="2"/>
    <n v="0"/>
    <s v=" Climb to the level 3 stage"/>
    <s v=" false"/>
    <s v=" false"/>
    <s v=" false"/>
    <s v=" false"/>
    <n v="14"/>
  </r>
  <r>
    <x v="31"/>
    <x v="28"/>
    <s v=" false"/>
    <s v=" false"/>
    <n v="0"/>
    <n v="0"/>
    <n v="0"/>
    <n v="0"/>
    <n v="0"/>
    <n v="0"/>
    <n v="0"/>
    <n v="0"/>
    <n v="1"/>
    <n v="0"/>
    <n v="0"/>
    <s v=" "/>
    <s v=" false"/>
    <s v=" false"/>
    <s v=" false"/>
    <s v=" true"/>
    <n v="2"/>
  </r>
  <r>
    <x v="32"/>
    <x v="28"/>
    <s v=" false"/>
    <s v=" false"/>
    <n v="0"/>
    <n v="0"/>
    <n v="0"/>
    <n v="0"/>
    <n v="0"/>
    <n v="0"/>
    <n v="0"/>
    <n v="0"/>
    <n v="0"/>
    <n v="1"/>
    <n v="0"/>
    <s v=" "/>
    <s v=" false"/>
    <s v=" false"/>
    <s v=" false"/>
    <s v=" false"/>
    <n v="3"/>
  </r>
  <r>
    <x v="28"/>
    <x v="29"/>
    <s v=" false"/>
    <s v=" false"/>
    <n v="0"/>
    <n v="0"/>
    <n v="2"/>
    <n v="1"/>
    <n v="0"/>
    <n v="0"/>
    <n v="0"/>
    <n v="0"/>
    <n v="3"/>
    <n v="3"/>
    <n v="0"/>
    <s v=" "/>
    <s v=" false"/>
    <s v=" true"/>
    <s v=" false"/>
    <s v=" false"/>
    <n v="22"/>
  </r>
  <r>
    <x v="15"/>
    <x v="30"/>
    <s v=" false"/>
    <s v=" false"/>
    <n v="0"/>
    <n v="0"/>
    <n v="0"/>
    <n v="0"/>
    <n v="0"/>
    <n v="0"/>
    <n v="0"/>
    <n v="0"/>
    <n v="0"/>
    <n v="0"/>
    <n v="0"/>
    <s v=" Disconnect at sandstorm "/>
    <s v=" false"/>
    <s v=" false"/>
    <s v=" true"/>
    <s v=" false"/>
    <n v="0"/>
  </r>
  <r>
    <x v="16"/>
    <x v="30"/>
    <s v=" false"/>
    <s v=" false"/>
    <n v="0"/>
    <n v="0"/>
    <n v="0"/>
    <n v="0"/>
    <n v="0"/>
    <n v="0"/>
    <n v="0"/>
    <n v="0"/>
    <n v="0"/>
    <n v="0"/>
    <n v="0"/>
    <s v=" Tried scoring panels but failed"/>
    <s v=" false"/>
    <s v=" false"/>
    <s v=" false"/>
    <s v=" false"/>
    <n v="0"/>
  </r>
  <r>
    <x v="8"/>
    <x v="30"/>
    <s v=" false"/>
    <s v=" true"/>
    <n v="0"/>
    <n v="0"/>
    <n v="0"/>
    <n v="0"/>
    <n v="0"/>
    <n v="0"/>
    <n v="1"/>
    <n v="0"/>
    <n v="0"/>
    <n v="2"/>
    <n v="0"/>
    <s v=" Robot stop running in the middle of the matchg"/>
    <s v=" false"/>
    <s v=" false"/>
    <s v=" false"/>
    <s v=" false"/>
    <n v="8"/>
  </r>
  <r>
    <x v="9"/>
    <x v="31"/>
    <s v=" false"/>
    <s v=" false"/>
    <n v="0"/>
    <n v="0"/>
    <n v="1"/>
    <n v="1"/>
    <n v="0"/>
    <n v="0"/>
    <n v="1"/>
    <n v="1"/>
    <n v="2"/>
    <n v="0"/>
    <n v="0"/>
    <s v=" Lvl1 climb only"/>
    <s v=" false"/>
    <s v=" true"/>
    <s v=" false"/>
    <s v=" false"/>
    <n v="14"/>
  </r>
  <r>
    <x v="33"/>
    <x v="31"/>
    <s v=" false"/>
    <s v=" false"/>
    <n v="0"/>
    <n v="0"/>
    <n v="0"/>
    <n v="0"/>
    <n v="0"/>
    <n v="0"/>
    <n v="2"/>
    <n v="0"/>
    <n v="1"/>
    <n v="1"/>
    <n v="0"/>
    <s v=" Great teamwork "/>
    <s v=" false"/>
    <s v=" false"/>
    <s v=" false"/>
    <s v=" false"/>
    <n v="9"/>
  </r>
  <r>
    <x v="0"/>
    <x v="31"/>
    <s v=" false"/>
    <s v=" false"/>
    <n v="0"/>
    <n v="0"/>
    <n v="0"/>
    <n v="0"/>
    <n v="0"/>
    <n v="0"/>
    <n v="0"/>
    <n v="0"/>
    <n v="0"/>
    <n v="0"/>
    <n v="0"/>
    <s v=" Rampbot did nothing"/>
    <s v=" false"/>
    <s v=" false"/>
    <s v=" false"/>
    <s v=" false"/>
    <n v="0"/>
  </r>
  <r>
    <x v="21"/>
    <x v="31"/>
    <s v=" false"/>
    <s v=" false"/>
    <n v="0"/>
    <n v="0"/>
    <n v="0"/>
    <n v="0"/>
    <n v="0"/>
    <n v="0"/>
    <n v="0"/>
    <n v="0"/>
    <n v="0"/>
    <n v="0"/>
    <n v="0"/>
    <s v=" Disconnected during the whole game "/>
    <s v=" false"/>
    <s v=" false"/>
    <s v=" true"/>
    <s v=" false"/>
    <n v="0"/>
  </r>
  <r>
    <x v="34"/>
    <x v="31"/>
    <s v=" false"/>
    <s v=" false"/>
    <n v="0"/>
    <n v="0"/>
    <n v="0"/>
    <n v="4"/>
    <n v="0"/>
    <n v="0"/>
    <n v="0"/>
    <n v="0"/>
    <n v="0"/>
    <n v="1"/>
    <n v="0"/>
    <s v=" "/>
    <s v=" false"/>
    <s v=" false"/>
    <s v=" false"/>
    <s v=" false"/>
    <n v="15"/>
  </r>
  <r>
    <x v="35"/>
    <x v="31"/>
    <s v=" false"/>
    <s v=" false"/>
    <n v="2"/>
    <n v="0"/>
    <n v="0"/>
    <n v="0"/>
    <n v="0"/>
    <n v="0"/>
    <n v="0"/>
    <n v="0"/>
    <n v="0"/>
    <n v="0"/>
    <n v="0"/>
    <s v=" Aiming for highest level of rocket hatch "/>
    <s v=" false"/>
    <s v=" false"/>
    <s v=" false"/>
    <s v=" false"/>
    <n v="4"/>
  </r>
  <r>
    <x v="7"/>
    <x v="32"/>
    <s v=" false"/>
    <s v=" false"/>
    <n v="0"/>
    <n v="0"/>
    <n v="0"/>
    <n v="0"/>
    <n v="0"/>
    <n v="0"/>
    <n v="2"/>
    <n v="0"/>
    <n v="1"/>
    <n v="2"/>
    <n v="0"/>
    <s v=" "/>
    <s v=" false"/>
    <s v=" false"/>
    <s v=" false"/>
    <s v=" false"/>
    <n v="12"/>
  </r>
  <r>
    <x v="0"/>
    <x v="32"/>
    <s v=" false"/>
    <s v=" false"/>
    <n v="0"/>
    <n v="0"/>
    <n v="0"/>
    <n v="0"/>
    <n v="0"/>
    <n v="0"/>
    <n v="0"/>
    <n v="0"/>
    <n v="0"/>
    <n v="0"/>
    <n v="0"/>
    <s v=" Tried blocking the red alliance"/>
    <s v=" false"/>
    <s v=" false"/>
    <s v=" false"/>
    <s v=" false"/>
    <n v="0"/>
  </r>
  <r>
    <x v="13"/>
    <x v="32"/>
    <s v=" false"/>
    <s v=" false"/>
    <n v="0"/>
    <n v="0"/>
    <n v="0"/>
    <n v="0"/>
    <n v="0"/>
    <n v="0"/>
    <n v="0"/>
    <n v="0"/>
    <n v="0"/>
    <n v="4"/>
    <n v="0"/>
    <s v=" Lvl 1 climb"/>
    <s v=" false"/>
    <s v=" false"/>
    <s v=" false"/>
    <s v=" false"/>
    <n v="12"/>
  </r>
  <r>
    <x v="6"/>
    <x v="32"/>
    <s v=" false"/>
    <s v=" false"/>
    <n v="0"/>
    <n v="0"/>
    <n v="0"/>
    <n v="0"/>
    <n v="0"/>
    <n v="0"/>
    <n v="0"/>
    <n v="0"/>
    <n v="0"/>
    <n v="0"/>
    <n v="0"/>
    <s v=" Plays as defencd"/>
    <s v=" false"/>
    <s v=" false"/>
    <s v=" false"/>
    <s v=" false"/>
    <n v="0"/>
  </r>
  <r>
    <x v="36"/>
    <x v="33"/>
    <s v=" false"/>
    <s v=" false"/>
    <n v="2"/>
    <n v="2"/>
    <n v="2"/>
    <n v="2"/>
    <n v="0"/>
    <n v="0"/>
    <n v="0"/>
    <n v="0"/>
    <n v="0"/>
    <n v="1"/>
    <n v="0"/>
    <s v=" Climb to the level 3 stage"/>
    <s v=" false"/>
    <s v=" false"/>
    <s v=" false"/>
    <s v=" false"/>
    <n v="21"/>
  </r>
  <r>
    <x v="37"/>
    <x v="34"/>
    <s v=" false"/>
    <s v=" false"/>
    <n v="0"/>
    <n v="0"/>
    <n v="2"/>
    <n v="0"/>
    <n v="0"/>
    <n v="0"/>
    <n v="1"/>
    <n v="0"/>
    <n v="2"/>
    <n v="0"/>
    <n v="0"/>
    <s v=" "/>
    <s v=" false"/>
    <s v=" false"/>
    <s v=" false"/>
    <s v=" false"/>
    <n v="10"/>
  </r>
  <r>
    <x v="19"/>
    <x v="35"/>
    <s v=" false"/>
    <s v=" false"/>
    <n v="0"/>
    <n v="0"/>
    <n v="0"/>
    <n v="0"/>
    <n v="0"/>
    <n v="0"/>
    <n v="0"/>
    <n v="0"/>
    <n v="0"/>
    <n v="0"/>
    <n v="0"/>
    <s v=" Block the way"/>
    <s v=" false"/>
    <s v=" false"/>
    <s v=" false"/>
    <s v=" false"/>
    <n v="0"/>
  </r>
  <r>
    <x v="9"/>
    <x v="36"/>
    <s v=" false"/>
    <s v=" false"/>
    <n v="0"/>
    <n v="0"/>
    <n v="2"/>
    <n v="0"/>
    <n v="0"/>
    <n v="0"/>
    <n v="0"/>
    <n v="0"/>
    <n v="1"/>
    <n v="0"/>
    <n v="0"/>
    <s v=" scoring hatches points "/>
    <s v=" false"/>
    <s v=" false"/>
    <s v=" false"/>
    <s v=" false"/>
    <n v="6"/>
  </r>
  <r>
    <x v="4"/>
    <x v="36"/>
    <s v=" false"/>
    <s v=" false"/>
    <n v="0"/>
    <n v="0"/>
    <n v="0"/>
    <n v="0"/>
    <n v="2"/>
    <n v="2"/>
    <n v="1"/>
    <n v="4"/>
    <n v="0"/>
    <n v="0"/>
    <n v="0"/>
    <s v=" "/>
    <s v=" false"/>
    <s v=" false"/>
    <s v=" false"/>
    <s v=" false"/>
    <n v="22"/>
  </r>
  <r>
    <x v="33"/>
    <x v="36"/>
    <s v=" false"/>
    <s v=" false"/>
    <n v="0"/>
    <n v="0"/>
    <n v="0"/>
    <n v="0"/>
    <n v="0"/>
    <n v="0"/>
    <n v="0"/>
    <n v="0"/>
    <n v="1"/>
    <n v="4"/>
    <n v="0"/>
    <s v=" Lvl 1 climb"/>
    <s v=" false"/>
    <s v=" false"/>
    <s v=" false"/>
    <s v=" false"/>
    <n v="14"/>
  </r>
  <r>
    <x v="8"/>
    <x v="36"/>
    <s v=" false"/>
    <s v=" false"/>
    <n v="0"/>
    <n v="0"/>
    <n v="1"/>
    <n v="0"/>
    <n v="0"/>
    <n v="0"/>
    <n v="0"/>
    <n v="0"/>
    <n v="0"/>
    <n v="3"/>
    <n v="0"/>
    <s v=" "/>
    <s v=" false"/>
    <s v=" false"/>
    <s v=" false"/>
    <s v=" false"/>
    <n v="11"/>
  </r>
  <r>
    <x v="29"/>
    <x v="37"/>
    <s v=" false"/>
    <s v=" false"/>
    <n v="0"/>
    <n v="0"/>
    <n v="0"/>
    <n v="0"/>
    <n v="0"/>
    <n v="0"/>
    <n v="0"/>
    <n v="0"/>
    <n v="2"/>
    <n v="4"/>
    <n v="0"/>
    <s v=" "/>
    <s v=" false"/>
    <s v=" false"/>
    <s v=" false"/>
    <s v=" false"/>
    <n v="16"/>
  </r>
  <r>
    <x v="1"/>
    <x v="37"/>
    <s v=" false"/>
    <s v=" false"/>
    <n v="0"/>
    <n v="0"/>
    <n v="0"/>
    <n v="0"/>
    <n v="0"/>
    <n v="0"/>
    <n v="0"/>
    <n v="0"/>
    <n v="0"/>
    <n v="0"/>
    <n v="0"/>
    <s v=" "/>
    <s v=" false"/>
    <s v=" false"/>
    <s v=" true"/>
    <s v=" false"/>
    <n v="0"/>
  </r>
  <r>
    <x v="23"/>
    <x v="37"/>
    <s v=" false"/>
    <s v=" false"/>
    <n v="0"/>
    <n v="0"/>
    <n v="0"/>
    <n v="0"/>
    <n v="0"/>
    <n v="0"/>
    <n v="1"/>
    <n v="0"/>
    <n v="0"/>
    <n v="2"/>
    <n v="0"/>
    <s v=" Slow"/>
    <s v=" false"/>
    <s v=" true"/>
    <s v=" false"/>
    <s v=" false"/>
    <n v="8"/>
  </r>
  <r>
    <x v="22"/>
    <x v="38"/>
    <s v=" false"/>
    <s v=" false"/>
    <n v="0"/>
    <n v="1"/>
    <n v="0"/>
    <n v="0"/>
    <n v="0"/>
    <n v="0"/>
    <n v="0"/>
    <n v="0"/>
    <n v="0"/>
    <n v="1"/>
    <n v="0"/>
    <s v=" HAB 1 Bad intake for hatch and slow and inconsistent"/>
    <s v=" false"/>
    <s v=" false"/>
    <s v=" false"/>
    <s v=" false"/>
    <n v="5"/>
  </r>
  <r>
    <x v="7"/>
    <x v="38"/>
    <s v=" false"/>
    <s v=" false"/>
    <n v="0"/>
    <n v="0"/>
    <n v="0"/>
    <n v="0"/>
    <n v="0"/>
    <n v="0"/>
    <n v="0"/>
    <n v="0"/>
    <n v="3"/>
    <n v="3"/>
    <n v="0"/>
    <s v=" "/>
    <s v=" false"/>
    <s v=" false"/>
    <s v=" false"/>
    <s v=" false"/>
    <n v="15"/>
  </r>
  <r>
    <x v="30"/>
    <x v="38"/>
    <s v=" false"/>
    <s v=" false"/>
    <n v="0"/>
    <n v="0"/>
    <n v="0"/>
    <n v="0"/>
    <n v="0"/>
    <n v="0"/>
    <n v="2"/>
    <n v="2"/>
    <n v="1"/>
    <n v="2"/>
    <n v="0"/>
    <s v=" Did level 3 climb"/>
    <s v=" false"/>
    <s v=" false"/>
    <s v=" false"/>
    <s v=" false"/>
    <n v="18"/>
  </r>
  <r>
    <x v="21"/>
    <x v="38"/>
    <s v=" false"/>
    <s v=" false"/>
    <n v="0"/>
    <n v="0"/>
    <n v="0"/>
    <n v="0"/>
    <n v="0"/>
    <n v="0"/>
    <n v="0"/>
    <n v="0"/>
    <n v="0"/>
    <n v="0"/>
    <n v="0"/>
    <s v=" "/>
    <s v=" false"/>
    <s v=" false"/>
    <s v=" false"/>
    <s v=" false"/>
    <n v="0"/>
  </r>
  <r>
    <x v="34"/>
    <x v="39"/>
    <s v=" false"/>
    <s v=" false"/>
    <n v="0"/>
    <n v="0"/>
    <n v="0"/>
    <n v="0"/>
    <n v="0"/>
    <n v="0"/>
    <n v="0"/>
    <n v="0"/>
    <n v="2"/>
    <n v="2"/>
    <n v="0"/>
    <s v=" "/>
    <s v=" false"/>
    <s v=" false"/>
    <s v=" false"/>
    <s v=" false"/>
    <n v="10"/>
  </r>
  <r>
    <x v="15"/>
    <x v="39"/>
    <s v=" false"/>
    <s v=" false"/>
    <n v="0"/>
    <n v="0"/>
    <n v="0"/>
    <n v="0"/>
    <n v="0"/>
    <n v="0"/>
    <n v="0"/>
    <n v="0"/>
    <n v="0"/>
    <n v="0"/>
    <n v="0"/>
    <s v=" "/>
    <s v=" false"/>
    <s v=" false"/>
    <s v=" true"/>
    <s v=" false"/>
    <n v="0"/>
  </r>
  <r>
    <x v="19"/>
    <x v="40"/>
    <s v=" false"/>
    <s v=" false"/>
    <n v="0"/>
    <n v="0"/>
    <n v="2"/>
    <n v="0"/>
    <n v="0"/>
    <n v="0"/>
    <n v="0"/>
    <n v="0"/>
    <n v="1"/>
    <n v="0"/>
    <n v="0"/>
    <s v=" "/>
    <s v=" false"/>
    <s v=" false"/>
    <s v=" false"/>
    <s v=" false"/>
    <n v="6"/>
  </r>
  <r>
    <x v="26"/>
    <x v="40"/>
    <s v=" false"/>
    <s v=" false"/>
    <n v="0"/>
    <n v="0"/>
    <n v="0"/>
    <n v="0"/>
    <n v="0"/>
    <n v="0"/>
    <n v="0"/>
    <n v="0"/>
    <n v="0"/>
    <n v="0"/>
    <n v="0"/>
    <s v=" "/>
    <s v=" false"/>
    <s v=" false"/>
    <s v=" true"/>
    <s v=" false"/>
    <n v="0"/>
  </r>
  <r>
    <x v="6"/>
    <x v="40"/>
    <s v=" false"/>
    <s v=" false"/>
    <n v="0"/>
    <n v="0"/>
    <n v="0"/>
    <n v="0"/>
    <n v="0"/>
    <n v="0"/>
    <n v="0"/>
    <n v="0"/>
    <n v="2"/>
    <n v="0"/>
    <n v="0"/>
    <s v=" "/>
    <s v=" false"/>
    <s v=" false"/>
    <s v=" false"/>
    <s v=" false"/>
    <n v="4"/>
  </r>
  <r>
    <x v="14"/>
    <x v="41"/>
    <s v=" false"/>
    <s v=" false"/>
    <n v="0"/>
    <n v="0"/>
    <n v="0"/>
    <n v="0"/>
    <n v="0"/>
    <n v="0"/>
    <n v="0"/>
    <n v="0"/>
    <n v="0"/>
    <n v="0"/>
    <n v="0"/>
    <s v=" "/>
    <s v=" false"/>
    <s v=" false"/>
    <s v=" false"/>
    <s v=" false"/>
    <n v="0"/>
  </r>
  <r>
    <x v="38"/>
    <x v="41"/>
    <s v=" false"/>
    <s v=" false"/>
    <n v="0"/>
    <n v="0"/>
    <n v="0"/>
    <n v="0"/>
    <n v="0"/>
    <n v="0"/>
    <n v="0"/>
    <n v="0"/>
    <n v="0"/>
    <n v="1"/>
    <n v="0"/>
    <s v=" "/>
    <s v=" false"/>
    <s v=" false"/>
    <s v=" true"/>
    <s v=" false"/>
    <n v="3"/>
  </r>
  <r>
    <x v="12"/>
    <x v="42"/>
    <s v=" false"/>
    <s v=" false"/>
    <n v="0"/>
    <n v="0"/>
    <n v="0"/>
    <n v="0"/>
    <n v="0"/>
    <n v="0"/>
    <n v="1"/>
    <n v="0"/>
    <n v="1"/>
    <n v="0"/>
    <n v="0"/>
    <s v=" Hesitate a lot during match"/>
    <s v=" false"/>
    <s v=" true"/>
    <s v=" false"/>
    <s v=" false"/>
    <n v="4"/>
  </r>
  <r>
    <x v="16"/>
    <x v="42"/>
    <s v=" false"/>
    <s v=" false"/>
    <n v="0"/>
    <n v="0"/>
    <n v="0"/>
    <n v="0"/>
    <n v="0"/>
    <n v="0"/>
    <n v="0"/>
    <n v="0"/>
    <n v="0"/>
    <n v="0"/>
    <n v="0"/>
    <s v=" Did literally nothing"/>
    <s v=" false"/>
    <s v=" false"/>
    <s v=" false"/>
    <s v=" false"/>
    <n v="0"/>
  </r>
  <r>
    <x v="24"/>
    <x v="42"/>
    <s v=" false"/>
    <s v=" false"/>
    <n v="0"/>
    <n v="0"/>
    <n v="0"/>
    <n v="0"/>
    <n v="0"/>
    <n v="0"/>
    <n v="0"/>
    <n v="0"/>
    <n v="0"/>
    <n v="0"/>
    <n v="0"/>
    <s v=" Only defense bot HAB 1"/>
    <s v=" true"/>
    <s v=" false"/>
    <s v=" false"/>
    <s v=" false"/>
    <n v="0"/>
  </r>
  <r>
    <x v="22"/>
    <x v="42"/>
    <s v=" false"/>
    <s v=" false"/>
    <n v="0"/>
    <n v="1"/>
    <n v="0"/>
    <n v="0"/>
    <n v="0"/>
    <n v="0"/>
    <n v="0"/>
    <n v="0"/>
    <n v="1"/>
    <n v="2"/>
    <n v="0"/>
    <s v=" Other team bumped and disconnect itâ€™s right back wheel"/>
    <s v=" false"/>
    <s v=" false"/>
    <s v=" false"/>
    <s v=" true"/>
    <n v="10"/>
  </r>
  <r>
    <x v="3"/>
    <x v="42"/>
    <s v=" false"/>
    <s v=" false"/>
    <n v="0"/>
    <n v="0"/>
    <n v="0"/>
    <n v="0"/>
    <n v="0"/>
    <n v="0"/>
    <n v="0"/>
    <n v="0"/>
    <n v="1"/>
    <n v="2"/>
    <n v="0"/>
    <s v=" "/>
    <s v=" false"/>
    <s v=" false"/>
    <s v=" false"/>
    <s v=" true"/>
    <n v="8"/>
  </r>
  <r>
    <x v="0"/>
    <x v="43"/>
    <s v=" false"/>
    <s v=" false"/>
    <n v="0"/>
    <n v="0"/>
    <n v="0"/>
    <n v="0"/>
    <n v="0"/>
    <n v="0"/>
    <n v="0"/>
    <n v="0"/>
    <n v="0"/>
    <n v="0"/>
    <n v="0"/>
    <s v=" Tried to get hatches but failed HAB one"/>
    <s v=" false"/>
    <s v=" false"/>
    <s v=" false"/>
    <s v=" false"/>
    <n v="0"/>
  </r>
  <r>
    <x v="8"/>
    <x v="43"/>
    <s v=" false"/>
    <s v=" false"/>
    <n v="0"/>
    <n v="0"/>
    <n v="0"/>
    <n v="0"/>
    <n v="0"/>
    <n v="0"/>
    <n v="0"/>
    <n v="0"/>
    <n v="0"/>
    <n v="2"/>
    <n v="3"/>
    <s v=" Pretty good at scoring cargos in the cargo ships but got defended by the red"/>
    <s v=" false"/>
    <s v=" false"/>
    <s v=" false"/>
    <s v=" true"/>
    <n v="6"/>
  </r>
  <r>
    <x v="30"/>
    <x v="43"/>
    <s v=" false"/>
    <s v=" false"/>
    <n v="0"/>
    <n v="0"/>
    <n v="0"/>
    <n v="0"/>
    <n v="0"/>
    <n v="0"/>
    <n v="1"/>
    <n v="0"/>
    <n v="0"/>
    <n v="6"/>
    <n v="0"/>
    <s v=" Can go to third level"/>
    <s v=" false"/>
    <s v=" false"/>
    <s v=" false"/>
    <s v=" false"/>
    <n v="20"/>
  </r>
  <r>
    <x v="32"/>
    <x v="43"/>
    <s v=" false"/>
    <s v=" false"/>
    <n v="0"/>
    <n v="0"/>
    <n v="0"/>
    <n v="0"/>
    <n v="0"/>
    <n v="0"/>
    <n v="0"/>
    <n v="0"/>
    <n v="0"/>
    <n v="0"/>
    <n v="0"/>
    <s v=" Robot didnâ€™t show up"/>
    <s v=" false"/>
    <s v=" false"/>
    <s v=" false"/>
    <s v=" false"/>
    <n v="0"/>
  </r>
  <r>
    <x v="9"/>
    <x v="44"/>
    <s v=" false"/>
    <s v=" false"/>
    <n v="0"/>
    <n v="0"/>
    <n v="1"/>
    <n v="0"/>
    <n v="0"/>
    <n v="0"/>
    <n v="0"/>
    <n v="0"/>
    <n v="1"/>
    <n v="2"/>
    <n v="0"/>
    <s v=" "/>
    <s v=" false"/>
    <s v=" false"/>
    <s v=" false"/>
    <s v=" true"/>
    <n v="10"/>
  </r>
  <r>
    <x v="36"/>
    <x v="44"/>
    <s v=" false"/>
    <s v=" false"/>
    <n v="0"/>
    <n v="0"/>
    <n v="2"/>
    <n v="2"/>
    <n v="0"/>
    <n v="0"/>
    <n v="0"/>
    <n v="0"/>
    <n v="0"/>
    <n v="5"/>
    <n v="0"/>
    <s v=" Good at scoring cargos in cargo ships "/>
    <s v=" false"/>
    <s v=" false"/>
    <s v=" false"/>
    <s v=" true"/>
    <n v="25"/>
  </r>
  <r>
    <x v="39"/>
    <x v="44"/>
    <s v=" false"/>
    <s v=" false"/>
    <n v="0"/>
    <n v="0"/>
    <n v="0"/>
    <n v="0"/>
    <n v="0"/>
    <n v="0"/>
    <n v="1"/>
    <n v="1"/>
    <n v="1"/>
    <n v="0"/>
    <n v="0"/>
    <s v=" "/>
    <s v=" false"/>
    <s v=" false"/>
    <s v=" false"/>
    <s v=" false"/>
    <n v="7"/>
  </r>
  <r>
    <x v="13"/>
    <x v="45"/>
    <s v=" false"/>
    <s v=" false"/>
    <n v="0"/>
    <n v="0"/>
    <n v="0"/>
    <n v="0"/>
    <n v="0"/>
    <n v="0"/>
    <n v="0"/>
    <n v="0"/>
    <n v="0"/>
    <n v="0"/>
    <n v="0"/>
    <s v=" "/>
    <s v=" false"/>
    <s v=" false"/>
    <s v=" true"/>
    <s v=" false"/>
    <n v="0"/>
  </r>
  <r>
    <x v="29"/>
    <x v="45"/>
    <s v=" false"/>
    <s v=" false"/>
    <n v="0"/>
    <n v="0"/>
    <n v="0"/>
    <n v="0"/>
    <n v="0"/>
    <n v="0"/>
    <n v="0"/>
    <n v="0"/>
    <n v="0"/>
    <n v="7"/>
    <n v="0"/>
    <s v=" "/>
    <s v=" false"/>
    <s v=" false"/>
    <s v=" false"/>
    <s v=" false"/>
    <n v="21"/>
  </r>
  <r>
    <x v="5"/>
    <x v="45"/>
    <s v=" false"/>
    <s v=" false"/>
    <n v="0"/>
    <n v="0"/>
    <n v="0"/>
    <n v="0"/>
    <n v="0"/>
    <n v="1"/>
    <n v="2"/>
    <n v="2"/>
    <n v="0"/>
    <n v="0"/>
    <n v="0"/>
    <s v=" "/>
    <s v=" false"/>
    <s v=" false"/>
    <s v=" false"/>
    <s v=" true"/>
    <n v="12"/>
  </r>
  <r>
    <x v="3"/>
    <x v="46"/>
    <s v=" false"/>
    <s v=" false"/>
    <n v="0"/>
    <n v="0"/>
    <n v="0"/>
    <n v="2"/>
    <n v="0"/>
    <n v="0"/>
    <n v="0"/>
    <n v="0"/>
    <n v="2"/>
    <n v="0"/>
    <n v="0"/>
    <s v=" "/>
    <s v=" false"/>
    <s v=" false"/>
    <s v=" false"/>
    <s v=" false"/>
    <n v="10"/>
  </r>
  <r>
    <x v="27"/>
    <x v="46"/>
    <s v=" false"/>
    <s v=" false"/>
    <n v="0"/>
    <n v="0"/>
    <n v="1"/>
    <n v="2"/>
    <n v="0"/>
    <n v="0"/>
    <n v="0"/>
    <n v="0"/>
    <n v="1"/>
    <n v="3"/>
    <n v="0"/>
    <s v=" Climb to level 2 stage"/>
    <s v=" false"/>
    <s v=" false"/>
    <s v=" false"/>
    <s v=" false"/>
    <n v="19"/>
  </r>
  <r>
    <x v="26"/>
    <x v="46"/>
    <s v=" false"/>
    <s v=" false"/>
    <n v="0"/>
    <n v="0"/>
    <n v="0"/>
    <n v="0"/>
    <n v="0"/>
    <n v="0"/>
    <n v="0"/>
    <n v="0"/>
    <n v="0"/>
    <n v="0"/>
    <n v="0"/>
    <s v=" They did nothing in this match. Also they have this weird asymmetrical grabber sort of claw that was super ineffective."/>
    <s v=" false"/>
    <s v=" false"/>
    <s v=" false"/>
    <s v=" false"/>
    <n v="0"/>
  </r>
  <r>
    <x v="40"/>
    <x v="47"/>
    <s v=" false"/>
    <s v=" false"/>
    <n v="0"/>
    <n v="0"/>
    <n v="0"/>
    <n v="0"/>
    <n v="0"/>
    <n v="0"/>
    <n v="0"/>
    <n v="0"/>
    <n v="1"/>
    <n v="2"/>
    <n v="0"/>
    <s v=" "/>
    <s v=" false"/>
    <s v=" false"/>
    <s v=" false"/>
    <s v=" false"/>
    <n v="8"/>
  </r>
  <r>
    <x v="19"/>
    <x v="47"/>
    <s v=" false"/>
    <s v=" false"/>
    <n v="0"/>
    <n v="0"/>
    <n v="0"/>
    <n v="0"/>
    <n v="0"/>
    <n v="0"/>
    <n v="0"/>
    <n v="0"/>
    <n v="2"/>
    <n v="0"/>
    <n v="0"/>
    <s v=" "/>
    <s v=" false"/>
    <s v=" false"/>
    <s v=" false"/>
    <s v=" false"/>
    <n v="4"/>
  </r>
  <r>
    <x v="4"/>
    <x v="47"/>
    <s v=" false"/>
    <s v=" false"/>
    <n v="2"/>
    <n v="2"/>
    <n v="2"/>
    <n v="5"/>
    <n v="0"/>
    <n v="0"/>
    <n v="0"/>
    <n v="0"/>
    <n v="0"/>
    <n v="0"/>
    <n v="0"/>
    <s v=" "/>
    <s v=" false"/>
    <s v=" false"/>
    <s v=" false"/>
    <s v=" false"/>
    <n v="27"/>
  </r>
  <r>
    <x v="33"/>
    <x v="48"/>
    <s v=" false"/>
    <s v=" false"/>
    <n v="0"/>
    <n v="0"/>
    <n v="0"/>
    <n v="0"/>
    <n v="0"/>
    <n v="0"/>
    <n v="0"/>
    <n v="0"/>
    <n v="2"/>
    <n v="0"/>
    <n v="0"/>
    <s v=" Driver not experienced "/>
    <s v=" false"/>
    <s v=" false"/>
    <s v=" false"/>
    <s v=" false"/>
    <n v="4"/>
  </r>
  <r>
    <x v="1"/>
    <x v="48"/>
    <s v=" false"/>
    <s v=" false"/>
    <n v="0"/>
    <n v="0"/>
    <n v="1"/>
    <n v="1"/>
    <n v="0"/>
    <n v="0"/>
    <n v="0"/>
    <n v="0"/>
    <n v="2"/>
    <n v="0"/>
    <n v="0"/>
    <s v=" Lvl 1 parking"/>
    <s v=" false"/>
    <s v=" false"/>
    <s v=" false"/>
    <s v=" false"/>
    <n v="9"/>
  </r>
  <r>
    <x v="2"/>
    <x v="48"/>
    <s v=" false"/>
    <s v=" false"/>
    <n v="0"/>
    <n v="0"/>
    <n v="0"/>
    <n v="0"/>
    <n v="0"/>
    <n v="0"/>
    <n v="0"/>
    <n v="0"/>
    <n v="0"/>
    <n v="1"/>
    <n v="3"/>
    <s v=" not really good at scoring the cargos in the cargo ships"/>
    <s v=" false"/>
    <s v=" false"/>
    <s v=" false"/>
    <s v=" false"/>
    <n v="3"/>
  </r>
  <r>
    <x v="37"/>
    <x v="48"/>
    <s v=" false"/>
    <s v=" false"/>
    <n v="0"/>
    <n v="0"/>
    <n v="1"/>
    <n v="0"/>
    <n v="0"/>
    <n v="0"/>
    <n v="1"/>
    <n v="0"/>
    <n v="2"/>
    <n v="0"/>
    <n v="0"/>
    <s v=" EXTREMELY consistent hatch bot "/>
    <s v=" false"/>
    <s v=" false"/>
    <s v=" false"/>
    <s v=" false"/>
    <n v="8"/>
  </r>
  <r>
    <x v="34"/>
    <x v="49"/>
    <s v=" false"/>
    <s v=" false"/>
    <n v="0"/>
    <n v="0"/>
    <n v="0"/>
    <n v="0"/>
    <n v="0"/>
    <n v="0"/>
    <n v="0"/>
    <n v="0"/>
    <n v="0"/>
    <n v="0"/>
    <n v="0"/>
    <s v=" "/>
    <s v=" false"/>
    <s v=" false"/>
    <s v=" false"/>
    <s v=" false"/>
    <n v="0"/>
  </r>
  <r>
    <x v="6"/>
    <x v="49"/>
    <s v=" false"/>
    <s v=" false"/>
    <n v="0"/>
    <n v="0"/>
    <n v="0"/>
    <n v="0"/>
    <n v="1"/>
    <n v="0"/>
    <n v="0"/>
    <n v="0"/>
    <n v="0"/>
    <n v="0"/>
    <n v="0"/>
    <s v=" Very iffy hatch panel intake. Attempted twice but only got one"/>
    <s v=" false"/>
    <s v=" false"/>
    <s v=" false"/>
    <s v=" false"/>
    <n v="2"/>
  </r>
  <r>
    <x v="11"/>
    <x v="49"/>
    <s v=" false"/>
    <s v=" false"/>
    <n v="0"/>
    <n v="0"/>
    <n v="1"/>
    <n v="0"/>
    <n v="0"/>
    <n v="0"/>
    <n v="0"/>
    <n v="0"/>
    <n v="1"/>
    <n v="0"/>
    <n v="0"/>
    <s v=" No HAB and no sandstorm also very inconsistent and slow"/>
    <s v=" false"/>
    <s v=" false"/>
    <s v=" true"/>
    <s v=" false"/>
    <n v="4"/>
  </r>
  <r>
    <x v="18"/>
    <x v="49"/>
    <s v=" false"/>
    <s v=" false"/>
    <n v="0"/>
    <n v="0"/>
    <n v="0"/>
    <n v="0"/>
    <n v="0"/>
    <n v="0"/>
    <n v="0"/>
    <n v="0"/>
    <n v="2"/>
    <n v="0"/>
    <n v="0"/>
    <s v=" "/>
    <s v=" false"/>
    <s v=" false"/>
    <s v=" false"/>
    <s v=" false"/>
    <n v="4"/>
  </r>
  <r>
    <x v="35"/>
    <x v="49"/>
    <s v=" false"/>
    <s v=" false"/>
    <n v="0"/>
    <n v="0"/>
    <n v="0"/>
    <n v="0"/>
    <n v="0"/>
    <n v="0"/>
    <n v="0"/>
    <n v="0"/>
    <n v="0"/>
    <n v="4"/>
    <n v="0"/>
    <s v=" "/>
    <s v=" false"/>
    <s v=" false"/>
    <s v=" false"/>
    <s v=" false"/>
    <n v="12"/>
  </r>
  <r>
    <x v="23"/>
    <x v="49"/>
    <s v=" false"/>
    <s v=" false"/>
    <n v="0"/>
    <n v="0"/>
    <n v="0"/>
    <n v="0"/>
    <n v="0"/>
    <n v="0"/>
    <n v="0"/>
    <n v="0"/>
    <n v="0"/>
    <n v="0"/>
    <n v="0"/>
    <s v=" disconnected for the whole game"/>
    <s v=" false"/>
    <s v=" false"/>
    <s v=" true"/>
    <s v=" false"/>
    <n v="0"/>
  </r>
  <r>
    <x v="22"/>
    <x v="50"/>
    <s v=" false"/>
    <s v=" false"/>
    <n v="0"/>
    <n v="0"/>
    <n v="0"/>
    <n v="0"/>
    <n v="0"/>
    <n v="0"/>
    <n v="2"/>
    <n v="3"/>
    <n v="0"/>
    <n v="2"/>
    <n v="0"/>
    <s v=" "/>
    <s v=" false"/>
    <s v=" false"/>
    <s v=" false"/>
    <s v=" false"/>
    <n v="19"/>
  </r>
  <r>
    <x v="12"/>
    <x v="51"/>
    <s v=" false"/>
    <s v=" false"/>
    <n v="0"/>
    <n v="0"/>
    <n v="0"/>
    <n v="0"/>
    <n v="0"/>
    <n v="0"/>
    <n v="0"/>
    <n v="0"/>
    <n v="2"/>
    <n v="0"/>
    <n v="0"/>
    <s v=" "/>
    <s v=" true"/>
    <s v=" false"/>
    <s v=" false"/>
    <s v=" false"/>
    <n v="4"/>
  </r>
  <r>
    <x v="24"/>
    <x v="52"/>
    <s v=" false"/>
    <s v=" false"/>
    <n v="0"/>
    <n v="0"/>
    <n v="0"/>
    <n v="0"/>
    <n v="0"/>
    <n v="0"/>
    <n v="0"/>
    <n v="0"/>
    <n v="2"/>
    <n v="0"/>
    <n v="0"/>
    <s v=" "/>
    <s v=" false"/>
    <s v=" false"/>
    <s v=" false"/>
    <s v=" false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H49" firstHeaderRow="1" firstDataRow="2" firstDataCol="2"/>
  <pivotFields count="21">
    <pivotField axis="axisRow" compact="0" outline="0" showAll="0" includeNewItemsInFilter="1">
      <items count="42">
        <item sd="0" x="21"/>
        <item sd="0" x="28"/>
        <item sd="0" x="33"/>
        <item sd="0" x="32"/>
        <item sd="0" x="20"/>
        <item sd="0" x="36"/>
        <item sd="0" x="25"/>
        <item sd="0" x="26"/>
        <item sd="0" x="8"/>
        <item sd="0" x="31"/>
        <item sd="0" x="10"/>
        <item sd="0" x="6"/>
        <item sd="0" x="37"/>
        <item sd="0" x="39"/>
        <item sd="0" x="24"/>
        <item sd="0" x="9"/>
        <item sd="0" x="17"/>
        <item sd="0" x="27"/>
        <item sd="0" x="29"/>
        <item sd="0" x="18"/>
        <item sd="0" x="22"/>
        <item sd="0" x="23"/>
        <item sd="0" x="30"/>
        <item sd="0" x="0"/>
        <item sd="0" x="5"/>
        <item sd="0" x="15"/>
        <item sd="0" x="38"/>
        <item sd="0" x="16"/>
        <item sd="0" x="11"/>
        <item sd="0" x="40"/>
        <item sd="0" x="35"/>
        <item sd="0" x="2"/>
        <item sd="0" x="7"/>
        <item sd="0" x="3"/>
        <item sd="0" x="12"/>
        <item sd="0" x="13"/>
        <item sd="0" x="1"/>
        <item sd="0" x="19"/>
        <item sd="0" x="14"/>
        <item sd="0" x="4"/>
        <item x="34"/>
        <item t="default"/>
      </items>
    </pivotField>
    <pivotField axis="axisRow" compact="0" outline="0" showAll="0" includeNewItemsIn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2">
    <field x="0"/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  <x v="31"/>
    </i>
    <i r="1">
      <x v="39"/>
    </i>
    <i r="1">
      <x v="49"/>
    </i>
    <i t="default">
      <x v="4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argo Ship Hatch Count" fld="12" baseField="0" baseItem="0"/>
    <dataField name="Sum of Cargo Ship Cargo Count" fld="13" baseField="0" baseItem="0"/>
    <dataField name="Sum of Rocket 1 Hatch - BOTTOM" fld="6" baseField="0" baseItem="0"/>
    <dataField name="Sum of Rocket 1 Cargo Count" fld="7" baseField="0" baseItem="0"/>
    <dataField name="Sum of Rocket 2 Hatch - BOTTOM" fld="10" baseField="0" baseItem="0"/>
    <dataField name="Sum of Rocket 2 Cargo Count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showRuler="0" workbookViewId="0">
      <selection activeCell="G1" sqref="G1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5" width="15" bestFit="1" customWidth="1"/>
    <col min="6" max="7" width="18.6640625" customWidth="1"/>
    <col min="8" max="8" width="21.5" customWidth="1"/>
    <col min="9" max="9" width="15" bestFit="1" customWidth="1"/>
    <col min="10" max="10" width="18.6640625" hidden="1" customWidth="1"/>
    <col min="11" max="11" width="15.5" customWidth="1"/>
    <col min="12" max="12" width="18.5" hidden="1" customWidth="1"/>
    <col min="13" max="13" width="15.5" hidden="1" customWidth="1"/>
    <col min="14" max="14" width="22.83203125" hidden="1" customWidth="1"/>
    <col min="15" max="15" width="15" bestFit="1" customWidth="1"/>
    <col min="16" max="16" width="18.6640625" bestFit="1" customWidth="1"/>
    <col min="17" max="17" width="17.33203125" customWidth="1"/>
    <col min="18" max="18" width="20.33203125" bestFit="1" customWidth="1"/>
    <col min="19" max="19" width="17.33203125" customWidth="1"/>
    <col min="20" max="20" width="20.33203125" bestFit="1" customWidth="1"/>
    <col min="21" max="21" width="7.6640625" bestFit="1" customWidth="1"/>
    <col min="22" max="22" width="26.83203125" style="1" customWidth="1"/>
    <col min="23" max="23" width="13.83203125" bestFit="1" customWidth="1"/>
    <col min="24" max="24" width="11.83203125" bestFit="1" customWidth="1"/>
    <col min="26" max="26" width="16.33203125" bestFit="1" customWidth="1"/>
  </cols>
  <sheetData>
    <row r="1" spans="1:27" ht="17" x14ac:dyDescent="0.2">
      <c r="A1" t="s">
        <v>0</v>
      </c>
      <c r="B1" t="s">
        <v>1</v>
      </c>
      <c r="C1" t="s">
        <v>2</v>
      </c>
      <c r="D1" t="s">
        <v>3</v>
      </c>
      <c r="E1" t="s">
        <v>174</v>
      </c>
      <c r="F1" t="s">
        <v>172</v>
      </c>
      <c r="G1" t="s">
        <v>173</v>
      </c>
      <c r="H1" t="s">
        <v>185</v>
      </c>
      <c r="I1" t="s">
        <v>179</v>
      </c>
      <c r="J1" t="s">
        <v>178</v>
      </c>
      <c r="K1" t="s">
        <v>186</v>
      </c>
      <c r="L1" t="s">
        <v>182</v>
      </c>
      <c r="M1" t="s">
        <v>183</v>
      </c>
      <c r="N1" t="s">
        <v>184</v>
      </c>
      <c r="O1" t="s">
        <v>4</v>
      </c>
      <c r="P1" t="s">
        <v>188</v>
      </c>
      <c r="Q1" t="s">
        <v>190</v>
      </c>
      <c r="R1" t="s">
        <v>189</v>
      </c>
      <c r="S1" t="s">
        <v>200</v>
      </c>
      <c r="T1" t="s">
        <v>215</v>
      </c>
      <c r="U1" t="s">
        <v>5</v>
      </c>
      <c r="V1" s="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ht="34" x14ac:dyDescent="0.2">
      <c r="A2" t="s">
        <v>12</v>
      </c>
      <c r="B2">
        <v>1</v>
      </c>
      <c r="C2" t="s">
        <v>13</v>
      </c>
      <c r="D2" t="s">
        <v>13</v>
      </c>
      <c r="E2" t="s">
        <v>25</v>
      </c>
      <c r="F2">
        <f>MID(E2,3,1)+(MID(E2,5,1))</f>
        <v>0</v>
      </c>
      <c r="G2">
        <f>MID(E2,9,1)+(MID(E2,11,1))</f>
        <v>0</v>
      </c>
      <c r="H2">
        <f>MID(E2,15,1)+MID(E2,17,1)</f>
        <v>0</v>
      </c>
      <c r="I2" t="s">
        <v>25</v>
      </c>
      <c r="J2">
        <f>MID(I2,3,1)+MID(I2,5,1)+MID(I2,9,1)+MID(I2,11,1)+MID(I2,15,1)+MID(I2,17,1)</f>
        <v>0</v>
      </c>
      <c r="K2" t="s">
        <v>25</v>
      </c>
      <c r="L2">
        <f>MID(K2,3,1)+(MID(K2,5,1))</f>
        <v>0</v>
      </c>
      <c r="M2">
        <f>MID(K2,9,1)+(MID(K2,11,1))</f>
        <v>0</v>
      </c>
      <c r="N2">
        <f>MID(K2,15,1)+MID(K2,17,1)</f>
        <v>0</v>
      </c>
      <c r="O2" t="s">
        <v>25</v>
      </c>
      <c r="P2">
        <f>MID(O2,3,1)+MID(O2,5,1)+MID(O2,9,1)+MID(O2,11,1)+MID(O2,15,1)+MID(O2,17,1)</f>
        <v>0</v>
      </c>
      <c r="Q2" t="s">
        <v>28</v>
      </c>
      <c r="R2">
        <f>MID(Q2,3,1)+MID(Q2,5,1)+MID(Q2,7,1)+MID(Q2,9,1)+MID(Q2,13,1)+MID(Q2,15,1)+MID(Q2,17,1)+MID(Q2,19,1)</f>
        <v>0</v>
      </c>
      <c r="S2" t="s">
        <v>28</v>
      </c>
      <c r="T2">
        <f>MID(S2,3,1)+MID(S2,5,1)+MID(S2,7,1)+MID(S2,9,1)+MID(S2,13,1)+MID(S2,15,1)+MID(S2,17,1)+MID(S2,19,1)</f>
        <v>0</v>
      </c>
      <c r="U2">
        <v>0</v>
      </c>
      <c r="V2" s="1" t="s">
        <v>216</v>
      </c>
      <c r="W2" t="s">
        <v>14</v>
      </c>
      <c r="X2" t="s">
        <v>13</v>
      </c>
      <c r="Y2" t="s">
        <v>13</v>
      </c>
      <c r="Z2" t="s">
        <v>13</v>
      </c>
      <c r="AA2">
        <v>0</v>
      </c>
    </row>
    <row r="3" spans="1:27" ht="39" customHeight="1" x14ac:dyDescent="0.2">
      <c r="A3" t="s">
        <v>53</v>
      </c>
      <c r="B3">
        <v>2</v>
      </c>
      <c r="C3" t="s">
        <v>13</v>
      </c>
      <c r="D3" t="s">
        <v>13</v>
      </c>
      <c r="E3" t="s">
        <v>25</v>
      </c>
      <c r="F3">
        <f t="shared" ref="F3:F66" si="0">MID(E3,3,1)+(MID(E3,5,1))</f>
        <v>0</v>
      </c>
      <c r="G3">
        <f t="shared" ref="G3:G66" si="1">MID(E3,9,1)+(MID(E3,11,1))</f>
        <v>0</v>
      </c>
      <c r="H3">
        <f t="shared" ref="H3:H66" si="2">MID(E3,15,1)+MID(E3,17,1)</f>
        <v>0</v>
      </c>
      <c r="I3" t="s">
        <v>25</v>
      </c>
      <c r="J3">
        <f t="shared" ref="J3:J66" si="3">MID(I3,3,1)+MID(I3,5,1)+MID(I3,9,1)+MID(I3,11,1)+MID(I3,15,1)+MID(I3,17,1)</f>
        <v>0</v>
      </c>
      <c r="K3" t="s">
        <v>25</v>
      </c>
      <c r="L3">
        <f t="shared" ref="L3:L66" si="4">MID(K3,3,1)+(MID(K3,5,1))</f>
        <v>0</v>
      </c>
      <c r="M3">
        <f t="shared" ref="M3:M66" si="5">MID(K3,9,1)+(MID(K3,11,1))</f>
        <v>0</v>
      </c>
      <c r="N3">
        <f t="shared" ref="N3:N66" si="6">MID(K3,15,1)+MID(K3,17,1)</f>
        <v>0</v>
      </c>
      <c r="O3" t="s">
        <v>25</v>
      </c>
      <c r="P3">
        <f t="shared" ref="P3:P66" si="7">MID(O3,3,1)+MID(O3,5,1)+MID(O3,9,1)+MID(O3,11,1)+MID(O3,15,1)+MID(O3,17,1)</f>
        <v>0</v>
      </c>
      <c r="Q3" t="s">
        <v>28</v>
      </c>
      <c r="R3">
        <f t="shared" ref="R3:R66" si="8">MID(Q3,3,1)+MID(Q3,5,1)+MID(Q3,7,1)+MID(Q3,9,1)+MID(Q3,13,1)+MID(Q3,15,1)+MID(Q3,17,1)+MID(Q3,19,1)</f>
        <v>0</v>
      </c>
      <c r="S3" t="s">
        <v>28</v>
      </c>
      <c r="T3">
        <f t="shared" ref="T3:T66" si="9">MID(S3,3,1)+MID(S3,5,1)+MID(S3,7,1)+MID(S3,9,1)+MID(S3,13,1)+MID(S3,15,1)+MID(S3,17,1)+MID(S3,19,1)</f>
        <v>0</v>
      </c>
      <c r="U3">
        <v>3</v>
      </c>
      <c r="V3" s="1" t="s">
        <v>115</v>
      </c>
      <c r="W3" t="s">
        <v>13</v>
      </c>
      <c r="X3" t="s">
        <v>13</v>
      </c>
      <c r="Y3" t="s">
        <v>13</v>
      </c>
      <c r="Z3" t="s">
        <v>13</v>
      </c>
      <c r="AA3">
        <v>0</v>
      </c>
    </row>
    <row r="4" spans="1:27" ht="51" x14ac:dyDescent="0.2">
      <c r="A4" t="s">
        <v>15</v>
      </c>
      <c r="B4">
        <v>3</v>
      </c>
      <c r="C4" t="s">
        <v>13</v>
      </c>
      <c r="D4" t="s">
        <v>13</v>
      </c>
      <c r="E4" t="s">
        <v>25</v>
      </c>
      <c r="F4">
        <f t="shared" si="0"/>
        <v>0</v>
      </c>
      <c r="G4">
        <f t="shared" si="1"/>
        <v>0</v>
      </c>
      <c r="H4">
        <f t="shared" si="2"/>
        <v>0</v>
      </c>
      <c r="I4" t="s">
        <v>25</v>
      </c>
      <c r="J4">
        <f t="shared" si="3"/>
        <v>0</v>
      </c>
      <c r="K4" t="s">
        <v>25</v>
      </c>
      <c r="L4">
        <f t="shared" si="4"/>
        <v>0</v>
      </c>
      <c r="M4">
        <f t="shared" si="5"/>
        <v>0</v>
      </c>
      <c r="N4">
        <f t="shared" si="6"/>
        <v>0</v>
      </c>
      <c r="O4" t="s">
        <v>25</v>
      </c>
      <c r="P4">
        <f t="shared" si="7"/>
        <v>0</v>
      </c>
      <c r="Q4" t="s">
        <v>28</v>
      </c>
      <c r="R4">
        <f t="shared" si="8"/>
        <v>0</v>
      </c>
      <c r="S4" t="s">
        <v>28</v>
      </c>
      <c r="T4">
        <f t="shared" si="9"/>
        <v>0</v>
      </c>
      <c r="U4">
        <v>0</v>
      </c>
      <c r="V4" s="1" t="s">
        <v>164</v>
      </c>
      <c r="W4" t="s">
        <v>13</v>
      </c>
      <c r="X4" t="s">
        <v>13</v>
      </c>
      <c r="Y4" t="s">
        <v>13</v>
      </c>
      <c r="Z4" t="s">
        <v>13</v>
      </c>
      <c r="AA4">
        <v>0</v>
      </c>
    </row>
    <row r="5" spans="1:27" ht="17" x14ac:dyDescent="0.2">
      <c r="A5" t="s">
        <v>37</v>
      </c>
      <c r="B5">
        <v>4</v>
      </c>
      <c r="C5" t="s">
        <v>13</v>
      </c>
      <c r="D5" t="s">
        <v>13</v>
      </c>
      <c r="E5" t="s">
        <v>25</v>
      </c>
      <c r="F5">
        <f t="shared" si="0"/>
        <v>0</v>
      </c>
      <c r="G5">
        <f t="shared" si="1"/>
        <v>0</v>
      </c>
      <c r="H5">
        <f t="shared" si="2"/>
        <v>0</v>
      </c>
      <c r="I5" t="s">
        <v>25</v>
      </c>
      <c r="J5">
        <f t="shared" si="3"/>
        <v>0</v>
      </c>
      <c r="K5" t="s">
        <v>25</v>
      </c>
      <c r="L5">
        <f t="shared" si="4"/>
        <v>0</v>
      </c>
      <c r="M5">
        <f t="shared" si="5"/>
        <v>0</v>
      </c>
      <c r="N5">
        <f t="shared" si="6"/>
        <v>0</v>
      </c>
      <c r="O5" t="s">
        <v>25</v>
      </c>
      <c r="P5">
        <f t="shared" si="7"/>
        <v>0</v>
      </c>
      <c r="Q5" t="s">
        <v>28</v>
      </c>
      <c r="R5">
        <f t="shared" si="8"/>
        <v>0</v>
      </c>
      <c r="S5" t="s">
        <v>201</v>
      </c>
      <c r="T5">
        <f t="shared" si="9"/>
        <v>2</v>
      </c>
      <c r="U5">
        <v>0</v>
      </c>
      <c r="V5" s="1" t="s">
        <v>38</v>
      </c>
      <c r="W5" t="s">
        <v>13</v>
      </c>
      <c r="X5" t="s">
        <v>13</v>
      </c>
      <c r="Y5" t="s">
        <v>13</v>
      </c>
      <c r="Z5" t="s">
        <v>13</v>
      </c>
      <c r="AA5">
        <v>6</v>
      </c>
    </row>
    <row r="6" spans="1:27" ht="68" x14ac:dyDescent="0.2">
      <c r="A6" t="s">
        <v>94</v>
      </c>
      <c r="B6">
        <v>4</v>
      </c>
      <c r="C6" t="s">
        <v>13</v>
      </c>
      <c r="D6" t="s">
        <v>13</v>
      </c>
      <c r="E6" t="s">
        <v>95</v>
      </c>
      <c r="F6">
        <f t="shared" si="0"/>
        <v>2</v>
      </c>
      <c r="G6">
        <f t="shared" si="1"/>
        <v>1</v>
      </c>
      <c r="H6">
        <f t="shared" si="2"/>
        <v>0</v>
      </c>
      <c r="I6" t="s">
        <v>95</v>
      </c>
      <c r="J6">
        <f t="shared" si="3"/>
        <v>3</v>
      </c>
      <c r="K6" t="s">
        <v>25</v>
      </c>
      <c r="L6">
        <f t="shared" si="4"/>
        <v>0</v>
      </c>
      <c r="M6">
        <f t="shared" si="5"/>
        <v>0</v>
      </c>
      <c r="N6">
        <f t="shared" si="6"/>
        <v>0</v>
      </c>
      <c r="O6" t="s">
        <v>25</v>
      </c>
      <c r="P6">
        <f t="shared" si="7"/>
        <v>0</v>
      </c>
      <c r="Q6" t="s">
        <v>28</v>
      </c>
      <c r="R6">
        <f t="shared" si="8"/>
        <v>0</v>
      </c>
      <c r="S6" t="s">
        <v>28</v>
      </c>
      <c r="T6">
        <f t="shared" si="9"/>
        <v>0</v>
      </c>
      <c r="U6">
        <v>0</v>
      </c>
      <c r="V6" s="1" t="s">
        <v>96</v>
      </c>
      <c r="W6" t="s">
        <v>13</v>
      </c>
      <c r="X6" t="s">
        <v>13</v>
      </c>
      <c r="Y6" t="s">
        <v>13</v>
      </c>
      <c r="Z6" t="s">
        <v>13</v>
      </c>
      <c r="AA6">
        <v>15</v>
      </c>
    </row>
    <row r="7" spans="1:27" ht="51" x14ac:dyDescent="0.2">
      <c r="A7" t="s">
        <v>39</v>
      </c>
      <c r="B7">
        <v>5</v>
      </c>
      <c r="C7" t="s">
        <v>13</v>
      </c>
      <c r="D7" t="s">
        <v>14</v>
      </c>
      <c r="E7" t="s">
        <v>40</v>
      </c>
      <c r="F7">
        <f t="shared" si="0"/>
        <v>1</v>
      </c>
      <c r="G7">
        <f t="shared" si="1"/>
        <v>2</v>
      </c>
      <c r="H7">
        <f t="shared" si="2"/>
        <v>2</v>
      </c>
      <c r="I7" t="s">
        <v>41</v>
      </c>
      <c r="J7">
        <f t="shared" si="3"/>
        <v>4</v>
      </c>
      <c r="K7" t="s">
        <v>25</v>
      </c>
      <c r="L7">
        <f t="shared" si="4"/>
        <v>0</v>
      </c>
      <c r="M7">
        <f t="shared" si="5"/>
        <v>0</v>
      </c>
      <c r="N7">
        <f t="shared" si="6"/>
        <v>0</v>
      </c>
      <c r="O7" t="s">
        <v>25</v>
      </c>
      <c r="P7">
        <f t="shared" si="7"/>
        <v>0</v>
      </c>
      <c r="Q7" t="s">
        <v>28</v>
      </c>
      <c r="R7">
        <f t="shared" si="8"/>
        <v>0</v>
      </c>
      <c r="S7" t="s">
        <v>28</v>
      </c>
      <c r="T7">
        <f t="shared" si="9"/>
        <v>0</v>
      </c>
      <c r="U7">
        <v>0</v>
      </c>
      <c r="V7" s="1" t="s">
        <v>42</v>
      </c>
      <c r="W7" t="s">
        <v>13</v>
      </c>
      <c r="X7" t="s">
        <v>14</v>
      </c>
      <c r="Y7" t="s">
        <v>13</v>
      </c>
      <c r="Z7" t="s">
        <v>13</v>
      </c>
      <c r="AA7">
        <v>22</v>
      </c>
    </row>
    <row r="8" spans="1:27" ht="34" x14ac:dyDescent="0.2">
      <c r="A8" t="s">
        <v>106</v>
      </c>
      <c r="B8">
        <v>5</v>
      </c>
      <c r="C8" t="s">
        <v>13</v>
      </c>
      <c r="D8" t="s">
        <v>14</v>
      </c>
      <c r="E8" t="s">
        <v>25</v>
      </c>
      <c r="F8">
        <f t="shared" si="0"/>
        <v>0</v>
      </c>
      <c r="G8">
        <f t="shared" si="1"/>
        <v>0</v>
      </c>
      <c r="H8">
        <f t="shared" si="2"/>
        <v>0</v>
      </c>
      <c r="I8" t="s">
        <v>25</v>
      </c>
      <c r="J8">
        <f t="shared" si="3"/>
        <v>0</v>
      </c>
      <c r="K8" t="s">
        <v>25</v>
      </c>
      <c r="L8">
        <f t="shared" si="4"/>
        <v>0</v>
      </c>
      <c r="M8">
        <f t="shared" si="5"/>
        <v>0</v>
      </c>
      <c r="N8">
        <f t="shared" si="6"/>
        <v>0</v>
      </c>
      <c r="O8" t="s">
        <v>25</v>
      </c>
      <c r="P8">
        <f t="shared" si="7"/>
        <v>0</v>
      </c>
      <c r="Q8" t="s">
        <v>28</v>
      </c>
      <c r="R8">
        <f t="shared" si="8"/>
        <v>0</v>
      </c>
      <c r="S8" t="s">
        <v>28</v>
      </c>
      <c r="T8">
        <f t="shared" si="9"/>
        <v>0</v>
      </c>
      <c r="U8">
        <v>0</v>
      </c>
      <c r="V8" s="1" t="s">
        <v>113</v>
      </c>
      <c r="W8" t="s">
        <v>13</v>
      </c>
      <c r="X8" t="s">
        <v>13</v>
      </c>
      <c r="Y8" t="s">
        <v>13</v>
      </c>
      <c r="Z8" t="s">
        <v>13</v>
      </c>
      <c r="AA8">
        <v>0</v>
      </c>
    </row>
    <row r="9" spans="1:27" ht="34" x14ac:dyDescent="0.2">
      <c r="A9" t="s">
        <v>33</v>
      </c>
      <c r="B9">
        <v>6</v>
      </c>
      <c r="C9" t="s">
        <v>13</v>
      </c>
      <c r="D9" t="s">
        <v>13</v>
      </c>
      <c r="E9" t="s">
        <v>146</v>
      </c>
      <c r="F9">
        <f t="shared" si="0"/>
        <v>0</v>
      </c>
      <c r="G9">
        <f t="shared" si="1"/>
        <v>0</v>
      </c>
      <c r="H9">
        <f t="shared" si="2"/>
        <v>1</v>
      </c>
      <c r="I9" t="s">
        <v>25</v>
      </c>
      <c r="J9">
        <f t="shared" si="3"/>
        <v>0</v>
      </c>
      <c r="K9" t="s">
        <v>25</v>
      </c>
      <c r="L9">
        <f t="shared" si="4"/>
        <v>0</v>
      </c>
      <c r="M9">
        <f t="shared" si="5"/>
        <v>0</v>
      </c>
      <c r="N9">
        <f t="shared" si="6"/>
        <v>0</v>
      </c>
      <c r="O9" t="s">
        <v>25</v>
      </c>
      <c r="P9">
        <f t="shared" si="7"/>
        <v>0</v>
      </c>
      <c r="Q9" t="s">
        <v>147</v>
      </c>
      <c r="R9">
        <f t="shared" si="8"/>
        <v>1</v>
      </c>
      <c r="S9" t="s">
        <v>148</v>
      </c>
      <c r="T9">
        <f t="shared" si="9"/>
        <v>3</v>
      </c>
      <c r="U9">
        <v>0</v>
      </c>
      <c r="V9" s="1" t="s">
        <v>149</v>
      </c>
      <c r="W9" t="s">
        <v>14</v>
      </c>
      <c r="X9" t="s">
        <v>13</v>
      </c>
      <c r="Y9" t="s">
        <v>13</v>
      </c>
      <c r="Z9" t="s">
        <v>14</v>
      </c>
      <c r="AA9">
        <v>13</v>
      </c>
    </row>
    <row r="10" spans="1:27" ht="51" x14ac:dyDescent="0.2">
      <c r="A10" t="s">
        <v>124</v>
      </c>
      <c r="B10">
        <v>7</v>
      </c>
      <c r="C10" t="s">
        <v>13</v>
      </c>
      <c r="D10" t="s">
        <v>13</v>
      </c>
      <c r="E10" t="s">
        <v>25</v>
      </c>
      <c r="F10">
        <f t="shared" si="0"/>
        <v>0</v>
      </c>
      <c r="G10">
        <f t="shared" si="1"/>
        <v>0</v>
      </c>
      <c r="H10">
        <f t="shared" si="2"/>
        <v>0</v>
      </c>
      <c r="I10" t="s">
        <v>84</v>
      </c>
      <c r="J10">
        <f t="shared" si="3"/>
        <v>2</v>
      </c>
      <c r="K10" t="s">
        <v>25</v>
      </c>
      <c r="L10">
        <f t="shared" si="4"/>
        <v>0</v>
      </c>
      <c r="M10">
        <f t="shared" si="5"/>
        <v>0</v>
      </c>
      <c r="N10">
        <f t="shared" si="6"/>
        <v>0</v>
      </c>
      <c r="O10" t="s">
        <v>25</v>
      </c>
      <c r="P10">
        <f t="shared" si="7"/>
        <v>0</v>
      </c>
      <c r="Q10" t="s">
        <v>28</v>
      </c>
      <c r="R10">
        <f t="shared" si="8"/>
        <v>0</v>
      </c>
      <c r="S10" t="s">
        <v>28</v>
      </c>
      <c r="T10">
        <f t="shared" si="9"/>
        <v>0</v>
      </c>
      <c r="U10">
        <v>0</v>
      </c>
      <c r="V10" s="1" t="s">
        <v>135</v>
      </c>
      <c r="W10" t="s">
        <v>13</v>
      </c>
      <c r="X10" t="s">
        <v>13</v>
      </c>
      <c r="Y10" t="s">
        <v>13</v>
      </c>
      <c r="Z10" t="s">
        <v>13</v>
      </c>
      <c r="AA10">
        <v>6</v>
      </c>
    </row>
    <row r="11" spans="1:27" ht="34" x14ac:dyDescent="0.2">
      <c r="A11" t="s">
        <v>19</v>
      </c>
      <c r="B11">
        <v>8</v>
      </c>
      <c r="C11" t="s">
        <v>13</v>
      </c>
      <c r="D11" t="s">
        <v>13</v>
      </c>
      <c r="E11" t="s">
        <v>146</v>
      </c>
      <c r="F11">
        <f t="shared" si="0"/>
        <v>0</v>
      </c>
      <c r="G11">
        <f t="shared" si="1"/>
        <v>0</v>
      </c>
      <c r="H11">
        <f t="shared" si="2"/>
        <v>1</v>
      </c>
      <c r="I11" t="s">
        <v>25</v>
      </c>
      <c r="J11">
        <f t="shared" si="3"/>
        <v>0</v>
      </c>
      <c r="K11" t="s">
        <v>25</v>
      </c>
      <c r="L11">
        <f t="shared" si="4"/>
        <v>0</v>
      </c>
      <c r="M11">
        <f t="shared" si="5"/>
        <v>0</v>
      </c>
      <c r="N11">
        <f t="shared" si="6"/>
        <v>0</v>
      </c>
      <c r="O11" t="s">
        <v>25</v>
      </c>
      <c r="P11">
        <f t="shared" si="7"/>
        <v>0</v>
      </c>
      <c r="Q11" t="s">
        <v>191</v>
      </c>
      <c r="R11">
        <f t="shared" si="8"/>
        <v>2</v>
      </c>
      <c r="S11" t="s">
        <v>28</v>
      </c>
      <c r="T11">
        <f t="shared" si="9"/>
        <v>0</v>
      </c>
      <c r="U11">
        <v>0</v>
      </c>
      <c r="V11" s="1" t="s">
        <v>136</v>
      </c>
      <c r="W11" t="s">
        <v>13</v>
      </c>
      <c r="X11" t="s">
        <v>13</v>
      </c>
      <c r="Y11" t="s">
        <v>13</v>
      </c>
      <c r="Z11" t="s">
        <v>13</v>
      </c>
      <c r="AA11">
        <v>6</v>
      </c>
    </row>
    <row r="12" spans="1:27" ht="17" x14ac:dyDescent="0.2">
      <c r="A12" t="s">
        <v>74</v>
      </c>
      <c r="B12">
        <v>9</v>
      </c>
      <c r="C12" t="s">
        <v>13</v>
      </c>
      <c r="D12" t="s">
        <v>13</v>
      </c>
      <c r="E12" t="s">
        <v>25</v>
      </c>
      <c r="F12">
        <f t="shared" si="0"/>
        <v>0</v>
      </c>
      <c r="G12">
        <f t="shared" si="1"/>
        <v>0</v>
      </c>
      <c r="H12">
        <f t="shared" si="2"/>
        <v>0</v>
      </c>
      <c r="I12" t="s">
        <v>25</v>
      </c>
      <c r="J12">
        <f t="shared" si="3"/>
        <v>0</v>
      </c>
      <c r="K12" t="s">
        <v>25</v>
      </c>
      <c r="L12">
        <f t="shared" si="4"/>
        <v>0</v>
      </c>
      <c r="M12">
        <f t="shared" si="5"/>
        <v>0</v>
      </c>
      <c r="N12">
        <f t="shared" si="6"/>
        <v>0</v>
      </c>
      <c r="O12" t="s">
        <v>25</v>
      </c>
      <c r="P12">
        <f t="shared" si="7"/>
        <v>0</v>
      </c>
      <c r="Q12" t="s">
        <v>28</v>
      </c>
      <c r="R12">
        <f t="shared" si="8"/>
        <v>0</v>
      </c>
      <c r="S12" t="s">
        <v>28</v>
      </c>
      <c r="T12">
        <f t="shared" si="9"/>
        <v>0</v>
      </c>
      <c r="U12">
        <v>0</v>
      </c>
      <c r="V12" s="1" t="s">
        <v>75</v>
      </c>
      <c r="W12" t="s">
        <v>13</v>
      </c>
      <c r="X12" t="s">
        <v>13</v>
      </c>
      <c r="Y12" t="s">
        <v>13</v>
      </c>
      <c r="Z12" t="s">
        <v>13</v>
      </c>
      <c r="AA12">
        <v>0</v>
      </c>
    </row>
    <row r="13" spans="1:27" ht="34" x14ac:dyDescent="0.2">
      <c r="A13" t="s">
        <v>12</v>
      </c>
      <c r="B13">
        <v>10</v>
      </c>
      <c r="C13" t="s">
        <v>13</v>
      </c>
      <c r="D13" t="s">
        <v>13</v>
      </c>
      <c r="E13" t="s">
        <v>25</v>
      </c>
      <c r="F13">
        <f t="shared" si="0"/>
        <v>0</v>
      </c>
      <c r="G13">
        <f t="shared" si="1"/>
        <v>0</v>
      </c>
      <c r="H13">
        <f t="shared" si="2"/>
        <v>0</v>
      </c>
      <c r="I13" t="s">
        <v>25</v>
      </c>
      <c r="J13">
        <f t="shared" si="3"/>
        <v>0</v>
      </c>
      <c r="K13" t="s">
        <v>25</v>
      </c>
      <c r="L13">
        <f t="shared" si="4"/>
        <v>0</v>
      </c>
      <c r="M13">
        <f t="shared" si="5"/>
        <v>0</v>
      </c>
      <c r="N13">
        <f t="shared" si="6"/>
        <v>0</v>
      </c>
      <c r="O13" t="s">
        <v>25</v>
      </c>
      <c r="P13">
        <f t="shared" si="7"/>
        <v>0</v>
      </c>
      <c r="Q13" t="s">
        <v>28</v>
      </c>
      <c r="R13">
        <f t="shared" si="8"/>
        <v>0</v>
      </c>
      <c r="S13" t="s">
        <v>28</v>
      </c>
      <c r="T13">
        <f t="shared" si="9"/>
        <v>0</v>
      </c>
      <c r="U13">
        <v>0</v>
      </c>
      <c r="V13" s="1" t="s">
        <v>58</v>
      </c>
      <c r="W13" t="s">
        <v>14</v>
      </c>
      <c r="X13" t="s">
        <v>13</v>
      </c>
      <c r="Y13" t="s">
        <v>13</v>
      </c>
      <c r="Z13" t="s">
        <v>14</v>
      </c>
      <c r="AA13">
        <v>0</v>
      </c>
    </row>
    <row r="14" spans="1:27" ht="51" x14ac:dyDescent="0.2">
      <c r="A14" t="s">
        <v>117</v>
      </c>
      <c r="B14">
        <v>10</v>
      </c>
      <c r="C14" t="s">
        <v>13</v>
      </c>
      <c r="D14" t="s">
        <v>13</v>
      </c>
      <c r="E14" t="s">
        <v>25</v>
      </c>
      <c r="F14">
        <f t="shared" si="0"/>
        <v>0</v>
      </c>
      <c r="G14">
        <f t="shared" si="1"/>
        <v>0</v>
      </c>
      <c r="H14">
        <f t="shared" si="2"/>
        <v>0</v>
      </c>
      <c r="I14" t="s">
        <v>26</v>
      </c>
      <c r="J14">
        <f t="shared" si="3"/>
        <v>1</v>
      </c>
      <c r="K14" t="s">
        <v>25</v>
      </c>
      <c r="L14">
        <f t="shared" si="4"/>
        <v>0</v>
      </c>
      <c r="M14">
        <f t="shared" si="5"/>
        <v>0</v>
      </c>
      <c r="N14">
        <f t="shared" si="6"/>
        <v>0</v>
      </c>
      <c r="O14" t="s">
        <v>25</v>
      </c>
      <c r="P14">
        <f t="shared" si="7"/>
        <v>0</v>
      </c>
      <c r="Q14" t="s">
        <v>28</v>
      </c>
      <c r="R14">
        <f t="shared" si="8"/>
        <v>0</v>
      </c>
      <c r="S14" t="s">
        <v>28</v>
      </c>
      <c r="T14">
        <f t="shared" si="9"/>
        <v>0</v>
      </c>
      <c r="U14">
        <v>0</v>
      </c>
      <c r="V14" s="1" t="s">
        <v>118</v>
      </c>
      <c r="W14" t="s">
        <v>13</v>
      </c>
      <c r="X14" t="s">
        <v>13</v>
      </c>
      <c r="Y14" t="s">
        <v>14</v>
      </c>
      <c r="Z14" t="s">
        <v>13</v>
      </c>
      <c r="AA14">
        <v>3</v>
      </c>
    </row>
    <row r="15" spans="1:27" ht="17" x14ac:dyDescent="0.2">
      <c r="A15" t="s">
        <v>33</v>
      </c>
      <c r="B15">
        <v>11</v>
      </c>
      <c r="C15" t="s">
        <v>13</v>
      </c>
      <c r="D15" t="s">
        <v>13</v>
      </c>
      <c r="E15" t="s">
        <v>25</v>
      </c>
      <c r="F15">
        <f t="shared" si="0"/>
        <v>0</v>
      </c>
      <c r="G15">
        <f t="shared" si="1"/>
        <v>0</v>
      </c>
      <c r="H15">
        <f t="shared" si="2"/>
        <v>0</v>
      </c>
      <c r="I15" t="s">
        <v>25</v>
      </c>
      <c r="J15">
        <f t="shared" si="3"/>
        <v>0</v>
      </c>
      <c r="K15" t="s">
        <v>25</v>
      </c>
      <c r="L15">
        <f t="shared" si="4"/>
        <v>0</v>
      </c>
      <c r="M15">
        <f t="shared" si="5"/>
        <v>0</v>
      </c>
      <c r="N15">
        <f t="shared" si="6"/>
        <v>0</v>
      </c>
      <c r="O15" t="s">
        <v>25</v>
      </c>
      <c r="P15">
        <f t="shared" si="7"/>
        <v>0</v>
      </c>
      <c r="Q15" t="s">
        <v>34</v>
      </c>
      <c r="R15">
        <f t="shared" si="8"/>
        <v>2</v>
      </c>
      <c r="S15" t="s">
        <v>35</v>
      </c>
      <c r="T15">
        <f t="shared" si="9"/>
        <v>4</v>
      </c>
      <c r="U15">
        <v>0</v>
      </c>
      <c r="V15" s="1" t="s">
        <v>36</v>
      </c>
      <c r="W15" t="s">
        <v>13</v>
      </c>
      <c r="X15" t="s">
        <v>13</v>
      </c>
      <c r="Y15" t="s">
        <v>13</v>
      </c>
      <c r="Z15" t="s">
        <v>13</v>
      </c>
      <c r="AA15">
        <v>16</v>
      </c>
    </row>
    <row r="16" spans="1:27" ht="34" x14ac:dyDescent="0.2">
      <c r="A16" t="s">
        <v>24</v>
      </c>
      <c r="B16">
        <v>12</v>
      </c>
      <c r="C16" t="s">
        <v>13</v>
      </c>
      <c r="D16" t="s">
        <v>13</v>
      </c>
      <c r="E16" t="s">
        <v>25</v>
      </c>
      <c r="F16">
        <f t="shared" si="0"/>
        <v>0</v>
      </c>
      <c r="G16">
        <f t="shared" si="1"/>
        <v>0</v>
      </c>
      <c r="H16">
        <f t="shared" si="2"/>
        <v>0</v>
      </c>
      <c r="I16" t="s">
        <v>25</v>
      </c>
      <c r="J16">
        <f t="shared" si="3"/>
        <v>0</v>
      </c>
      <c r="K16" t="s">
        <v>25</v>
      </c>
      <c r="L16">
        <f t="shared" si="4"/>
        <v>0</v>
      </c>
      <c r="M16">
        <f t="shared" si="5"/>
        <v>0</v>
      </c>
      <c r="N16">
        <f t="shared" si="6"/>
        <v>0</v>
      </c>
      <c r="O16" t="s">
        <v>25</v>
      </c>
      <c r="P16">
        <f t="shared" si="7"/>
        <v>0</v>
      </c>
      <c r="Q16" t="s">
        <v>192</v>
      </c>
      <c r="R16">
        <f t="shared" si="8"/>
        <v>2</v>
      </c>
      <c r="S16" t="s">
        <v>28</v>
      </c>
      <c r="T16">
        <f t="shared" si="9"/>
        <v>0</v>
      </c>
      <c r="U16">
        <v>0</v>
      </c>
      <c r="V16" s="1" t="s">
        <v>140</v>
      </c>
      <c r="W16" t="s">
        <v>13</v>
      </c>
      <c r="X16" t="s">
        <v>13</v>
      </c>
      <c r="Y16" t="s">
        <v>13</v>
      </c>
      <c r="Z16" t="s">
        <v>13</v>
      </c>
      <c r="AA16">
        <v>4</v>
      </c>
    </row>
    <row r="17" spans="1:27" ht="17" x14ac:dyDescent="0.2">
      <c r="A17" t="s">
        <v>37</v>
      </c>
      <c r="B17">
        <v>12</v>
      </c>
      <c r="C17" t="s">
        <v>13</v>
      </c>
      <c r="D17" t="s">
        <v>13</v>
      </c>
      <c r="E17" t="s">
        <v>25</v>
      </c>
      <c r="F17">
        <f t="shared" si="0"/>
        <v>0</v>
      </c>
      <c r="G17">
        <f t="shared" si="1"/>
        <v>0</v>
      </c>
      <c r="H17">
        <f t="shared" si="2"/>
        <v>0</v>
      </c>
      <c r="I17" t="s">
        <v>25</v>
      </c>
      <c r="J17">
        <f t="shared" si="3"/>
        <v>0</v>
      </c>
      <c r="K17" t="s">
        <v>25</v>
      </c>
      <c r="L17">
        <f t="shared" si="4"/>
        <v>0</v>
      </c>
      <c r="M17">
        <f t="shared" si="5"/>
        <v>0</v>
      </c>
      <c r="N17">
        <f t="shared" si="6"/>
        <v>0</v>
      </c>
      <c r="O17" t="s">
        <v>25</v>
      </c>
      <c r="P17">
        <f t="shared" si="7"/>
        <v>0</v>
      </c>
      <c r="Q17" t="s">
        <v>28</v>
      </c>
      <c r="R17">
        <f t="shared" si="8"/>
        <v>0</v>
      </c>
      <c r="S17" t="s">
        <v>142</v>
      </c>
      <c r="T17">
        <f t="shared" si="9"/>
        <v>1</v>
      </c>
      <c r="U17">
        <v>0</v>
      </c>
      <c r="V17" s="1" t="s">
        <v>38</v>
      </c>
      <c r="W17" t="s">
        <v>13</v>
      </c>
      <c r="X17" t="s">
        <v>14</v>
      </c>
      <c r="Y17" t="s">
        <v>13</v>
      </c>
      <c r="Z17" t="s">
        <v>13</v>
      </c>
      <c r="AA17">
        <v>3</v>
      </c>
    </row>
    <row r="18" spans="1:27" ht="34" x14ac:dyDescent="0.2">
      <c r="A18" t="s">
        <v>57</v>
      </c>
      <c r="B18">
        <v>13</v>
      </c>
      <c r="C18" t="s">
        <v>13</v>
      </c>
      <c r="D18" t="s">
        <v>13</v>
      </c>
      <c r="E18" t="s">
        <v>25</v>
      </c>
      <c r="F18">
        <f t="shared" si="0"/>
        <v>0</v>
      </c>
      <c r="G18">
        <f t="shared" si="1"/>
        <v>0</v>
      </c>
      <c r="H18">
        <f t="shared" si="2"/>
        <v>0</v>
      </c>
      <c r="I18" t="s">
        <v>25</v>
      </c>
      <c r="J18">
        <f t="shared" si="3"/>
        <v>0</v>
      </c>
      <c r="K18" t="s">
        <v>25</v>
      </c>
      <c r="L18">
        <f t="shared" si="4"/>
        <v>0</v>
      </c>
      <c r="M18">
        <f t="shared" si="5"/>
        <v>0</v>
      </c>
      <c r="N18">
        <f t="shared" si="6"/>
        <v>0</v>
      </c>
      <c r="O18" t="s">
        <v>25</v>
      </c>
      <c r="P18">
        <f t="shared" si="7"/>
        <v>0</v>
      </c>
      <c r="Q18" t="s">
        <v>28</v>
      </c>
      <c r="R18">
        <f t="shared" si="8"/>
        <v>0</v>
      </c>
      <c r="S18" t="s">
        <v>202</v>
      </c>
      <c r="T18">
        <f t="shared" si="9"/>
        <v>3</v>
      </c>
      <c r="U18">
        <v>0</v>
      </c>
      <c r="V18" s="1" t="s">
        <v>103</v>
      </c>
      <c r="W18" t="s">
        <v>13</v>
      </c>
      <c r="X18" t="s">
        <v>13</v>
      </c>
      <c r="Y18" t="s">
        <v>14</v>
      </c>
      <c r="Z18" t="s">
        <v>13</v>
      </c>
      <c r="AA18">
        <v>9</v>
      </c>
    </row>
    <row r="19" spans="1:27" ht="34" x14ac:dyDescent="0.2">
      <c r="A19" t="s">
        <v>67</v>
      </c>
      <c r="B19">
        <v>14</v>
      </c>
      <c r="C19" t="s">
        <v>13</v>
      </c>
      <c r="D19" t="s">
        <v>13</v>
      </c>
      <c r="E19" t="s">
        <v>25</v>
      </c>
      <c r="F19">
        <f t="shared" si="0"/>
        <v>0</v>
      </c>
      <c r="G19">
        <f t="shared" si="1"/>
        <v>0</v>
      </c>
      <c r="H19">
        <f t="shared" si="2"/>
        <v>0</v>
      </c>
      <c r="I19" t="s">
        <v>25</v>
      </c>
      <c r="J19">
        <f t="shared" si="3"/>
        <v>0</v>
      </c>
      <c r="K19" t="s">
        <v>25</v>
      </c>
      <c r="L19">
        <f t="shared" si="4"/>
        <v>0</v>
      </c>
      <c r="M19">
        <f t="shared" si="5"/>
        <v>0</v>
      </c>
      <c r="N19">
        <f t="shared" si="6"/>
        <v>0</v>
      </c>
      <c r="O19" t="s">
        <v>25</v>
      </c>
      <c r="P19">
        <f t="shared" si="7"/>
        <v>0</v>
      </c>
      <c r="Q19" t="s">
        <v>28</v>
      </c>
      <c r="R19">
        <f t="shared" si="8"/>
        <v>0</v>
      </c>
      <c r="S19" t="s">
        <v>28</v>
      </c>
      <c r="T19">
        <f t="shared" si="9"/>
        <v>0</v>
      </c>
      <c r="U19">
        <v>18</v>
      </c>
      <c r="V19" s="1" t="s">
        <v>97</v>
      </c>
      <c r="W19" t="s">
        <v>14</v>
      </c>
      <c r="X19" t="s">
        <v>13</v>
      </c>
      <c r="Y19" t="s">
        <v>13</v>
      </c>
      <c r="Z19" t="s">
        <v>13</v>
      </c>
      <c r="AA19">
        <v>0</v>
      </c>
    </row>
    <row r="20" spans="1:27" ht="34" x14ac:dyDescent="0.2">
      <c r="A20" t="s">
        <v>37</v>
      </c>
      <c r="B20">
        <v>15</v>
      </c>
      <c r="C20" t="s">
        <v>13</v>
      </c>
      <c r="D20" t="s">
        <v>13</v>
      </c>
      <c r="E20" t="s">
        <v>25</v>
      </c>
      <c r="F20">
        <f t="shared" si="0"/>
        <v>0</v>
      </c>
      <c r="G20">
        <f t="shared" si="1"/>
        <v>0</v>
      </c>
      <c r="H20">
        <f t="shared" si="2"/>
        <v>0</v>
      </c>
      <c r="I20" t="s">
        <v>25</v>
      </c>
      <c r="J20">
        <f t="shared" si="3"/>
        <v>0</v>
      </c>
      <c r="K20" t="s">
        <v>25</v>
      </c>
      <c r="L20">
        <f t="shared" si="4"/>
        <v>0</v>
      </c>
      <c r="M20">
        <f t="shared" si="5"/>
        <v>0</v>
      </c>
      <c r="N20">
        <f t="shared" si="6"/>
        <v>0</v>
      </c>
      <c r="O20" t="s">
        <v>25</v>
      </c>
      <c r="P20">
        <f t="shared" si="7"/>
        <v>0</v>
      </c>
      <c r="Q20" t="s">
        <v>28</v>
      </c>
      <c r="R20">
        <f t="shared" si="8"/>
        <v>0</v>
      </c>
      <c r="S20" t="s">
        <v>199</v>
      </c>
      <c r="T20">
        <f t="shared" si="9"/>
        <v>1</v>
      </c>
      <c r="U20">
        <v>0</v>
      </c>
      <c r="V20" s="1" t="s">
        <v>110</v>
      </c>
      <c r="W20" t="s">
        <v>13</v>
      </c>
      <c r="X20" t="s">
        <v>13</v>
      </c>
      <c r="Y20" t="s">
        <v>13</v>
      </c>
      <c r="Z20" t="s">
        <v>13</v>
      </c>
      <c r="AA20">
        <v>3</v>
      </c>
    </row>
    <row r="21" spans="1:27" ht="17" x14ac:dyDescent="0.2">
      <c r="A21" t="s">
        <v>53</v>
      </c>
      <c r="B21">
        <v>16</v>
      </c>
      <c r="C21" t="s">
        <v>13</v>
      </c>
      <c r="D21" t="s">
        <v>13</v>
      </c>
      <c r="E21" t="s">
        <v>25</v>
      </c>
      <c r="F21">
        <f t="shared" si="0"/>
        <v>0</v>
      </c>
      <c r="G21">
        <f t="shared" si="1"/>
        <v>0</v>
      </c>
      <c r="H21">
        <f t="shared" si="2"/>
        <v>0</v>
      </c>
      <c r="I21" t="s">
        <v>25</v>
      </c>
      <c r="J21">
        <f t="shared" si="3"/>
        <v>0</v>
      </c>
      <c r="K21" t="s">
        <v>25</v>
      </c>
      <c r="L21">
        <f t="shared" si="4"/>
        <v>0</v>
      </c>
      <c r="M21">
        <f t="shared" si="5"/>
        <v>0</v>
      </c>
      <c r="N21">
        <f t="shared" si="6"/>
        <v>0</v>
      </c>
      <c r="O21" t="s">
        <v>25</v>
      </c>
      <c r="P21">
        <f t="shared" si="7"/>
        <v>0</v>
      </c>
      <c r="Q21" t="s">
        <v>152</v>
      </c>
      <c r="R21">
        <f t="shared" si="8"/>
        <v>1</v>
      </c>
      <c r="S21" t="s">
        <v>28</v>
      </c>
      <c r="T21">
        <f t="shared" si="9"/>
        <v>0</v>
      </c>
      <c r="U21">
        <v>0</v>
      </c>
      <c r="V21" s="1" t="s">
        <v>38</v>
      </c>
      <c r="W21" t="s">
        <v>13</v>
      </c>
      <c r="X21" t="s">
        <v>13</v>
      </c>
      <c r="Y21" t="s">
        <v>13</v>
      </c>
      <c r="Z21" t="s">
        <v>13</v>
      </c>
      <c r="AA21">
        <v>2</v>
      </c>
    </row>
    <row r="22" spans="1:27" ht="17" x14ac:dyDescent="0.2">
      <c r="A22" t="s">
        <v>12</v>
      </c>
      <c r="B22">
        <v>16</v>
      </c>
      <c r="C22" t="s">
        <v>13</v>
      </c>
      <c r="D22" t="s">
        <v>13</v>
      </c>
      <c r="E22" t="s">
        <v>25</v>
      </c>
      <c r="F22">
        <f t="shared" si="0"/>
        <v>0</v>
      </c>
      <c r="G22">
        <f t="shared" si="1"/>
        <v>0</v>
      </c>
      <c r="H22">
        <f t="shared" si="2"/>
        <v>0</v>
      </c>
      <c r="I22" t="s">
        <v>25</v>
      </c>
      <c r="J22">
        <f t="shared" si="3"/>
        <v>0</v>
      </c>
      <c r="K22" t="s">
        <v>25</v>
      </c>
      <c r="L22">
        <f t="shared" si="4"/>
        <v>0</v>
      </c>
      <c r="M22">
        <f t="shared" si="5"/>
        <v>0</v>
      </c>
      <c r="N22">
        <f t="shared" si="6"/>
        <v>0</v>
      </c>
      <c r="O22" t="s">
        <v>25</v>
      </c>
      <c r="P22">
        <f t="shared" si="7"/>
        <v>0</v>
      </c>
      <c r="Q22" t="s">
        <v>28</v>
      </c>
      <c r="R22">
        <f t="shared" si="8"/>
        <v>0</v>
      </c>
      <c r="S22" t="s">
        <v>28</v>
      </c>
      <c r="T22">
        <f t="shared" si="9"/>
        <v>0</v>
      </c>
      <c r="U22">
        <v>0</v>
      </c>
      <c r="V22" s="1" t="s">
        <v>153</v>
      </c>
      <c r="W22" t="s">
        <v>14</v>
      </c>
      <c r="X22" t="s">
        <v>13</v>
      </c>
      <c r="Y22" t="s">
        <v>14</v>
      </c>
      <c r="Z22" t="s">
        <v>13</v>
      </c>
      <c r="AA22">
        <v>0</v>
      </c>
    </row>
    <row r="23" spans="1:27" ht="51" x14ac:dyDescent="0.2">
      <c r="A23" t="s">
        <v>69</v>
      </c>
      <c r="B23">
        <v>16</v>
      </c>
      <c r="C23" t="s">
        <v>13</v>
      </c>
      <c r="D23" t="s">
        <v>13</v>
      </c>
      <c r="E23" t="s">
        <v>25</v>
      </c>
      <c r="F23">
        <f t="shared" si="0"/>
        <v>0</v>
      </c>
      <c r="G23">
        <f t="shared" si="1"/>
        <v>0</v>
      </c>
      <c r="H23">
        <f t="shared" si="2"/>
        <v>0</v>
      </c>
      <c r="I23" t="s">
        <v>25</v>
      </c>
      <c r="J23">
        <f t="shared" si="3"/>
        <v>0</v>
      </c>
      <c r="K23" t="s">
        <v>25</v>
      </c>
      <c r="L23">
        <f t="shared" si="4"/>
        <v>0</v>
      </c>
      <c r="M23">
        <f t="shared" si="5"/>
        <v>0</v>
      </c>
      <c r="N23">
        <f t="shared" si="6"/>
        <v>0</v>
      </c>
      <c r="O23" t="s">
        <v>25</v>
      </c>
      <c r="P23">
        <f t="shared" si="7"/>
        <v>0</v>
      </c>
      <c r="Q23" t="s">
        <v>28</v>
      </c>
      <c r="R23">
        <f t="shared" si="8"/>
        <v>0</v>
      </c>
      <c r="S23" t="s">
        <v>28</v>
      </c>
      <c r="T23">
        <f t="shared" si="9"/>
        <v>0</v>
      </c>
      <c r="U23">
        <v>0</v>
      </c>
      <c r="V23" s="1" t="s">
        <v>154</v>
      </c>
      <c r="W23" t="s">
        <v>13</v>
      </c>
      <c r="X23" t="s">
        <v>13</v>
      </c>
      <c r="Y23" t="s">
        <v>14</v>
      </c>
      <c r="Z23" t="s">
        <v>14</v>
      </c>
      <c r="AA23">
        <v>0</v>
      </c>
    </row>
    <row r="24" spans="1:27" ht="51" x14ac:dyDescent="0.2">
      <c r="A24" t="s">
        <v>60</v>
      </c>
      <c r="B24">
        <v>17</v>
      </c>
      <c r="C24" t="s">
        <v>13</v>
      </c>
      <c r="D24" t="s">
        <v>13</v>
      </c>
      <c r="E24" t="s">
        <v>25</v>
      </c>
      <c r="F24">
        <f t="shared" si="0"/>
        <v>0</v>
      </c>
      <c r="G24">
        <f t="shared" si="1"/>
        <v>0</v>
      </c>
      <c r="H24">
        <f t="shared" si="2"/>
        <v>0</v>
      </c>
      <c r="I24" t="s">
        <v>25</v>
      </c>
      <c r="J24">
        <f t="shared" si="3"/>
        <v>0</v>
      </c>
      <c r="K24" t="s">
        <v>25</v>
      </c>
      <c r="L24">
        <f t="shared" si="4"/>
        <v>0</v>
      </c>
      <c r="M24">
        <f t="shared" si="5"/>
        <v>0</v>
      </c>
      <c r="N24">
        <f t="shared" si="6"/>
        <v>0</v>
      </c>
      <c r="O24" t="s">
        <v>25</v>
      </c>
      <c r="P24">
        <f t="shared" si="7"/>
        <v>0</v>
      </c>
      <c r="Q24" t="s">
        <v>28</v>
      </c>
      <c r="R24">
        <f t="shared" si="8"/>
        <v>0</v>
      </c>
      <c r="S24" t="s">
        <v>28</v>
      </c>
      <c r="T24">
        <f t="shared" si="9"/>
        <v>0</v>
      </c>
      <c r="U24">
        <v>0</v>
      </c>
      <c r="V24" s="1" t="s">
        <v>78</v>
      </c>
      <c r="W24" t="s">
        <v>13</v>
      </c>
      <c r="X24" t="s">
        <v>13</v>
      </c>
      <c r="Y24" t="s">
        <v>13</v>
      </c>
      <c r="Z24" t="s">
        <v>13</v>
      </c>
      <c r="AA24">
        <v>0</v>
      </c>
    </row>
    <row r="25" spans="1:27" ht="17" x14ac:dyDescent="0.2">
      <c r="A25" t="s">
        <v>126</v>
      </c>
      <c r="B25">
        <v>17</v>
      </c>
      <c r="C25" t="s">
        <v>13</v>
      </c>
      <c r="D25" t="s">
        <v>13</v>
      </c>
      <c r="E25" t="s">
        <v>138</v>
      </c>
      <c r="F25">
        <f t="shared" si="0"/>
        <v>1</v>
      </c>
      <c r="G25">
        <f t="shared" si="1"/>
        <v>0</v>
      </c>
      <c r="H25">
        <f t="shared" si="2"/>
        <v>1</v>
      </c>
      <c r="I25" t="s">
        <v>25</v>
      </c>
      <c r="J25">
        <f t="shared" si="3"/>
        <v>0</v>
      </c>
      <c r="K25" t="s">
        <v>25</v>
      </c>
      <c r="L25">
        <f t="shared" si="4"/>
        <v>0</v>
      </c>
      <c r="M25">
        <f t="shared" si="5"/>
        <v>0</v>
      </c>
      <c r="N25">
        <f t="shared" si="6"/>
        <v>0</v>
      </c>
      <c r="O25" t="s">
        <v>25</v>
      </c>
      <c r="P25">
        <f t="shared" si="7"/>
        <v>0</v>
      </c>
      <c r="Q25" t="s">
        <v>34</v>
      </c>
      <c r="R25">
        <f t="shared" si="8"/>
        <v>2</v>
      </c>
      <c r="S25" t="s">
        <v>28</v>
      </c>
      <c r="T25">
        <f t="shared" si="9"/>
        <v>0</v>
      </c>
      <c r="U25">
        <v>0</v>
      </c>
      <c r="V25" s="1" t="s">
        <v>38</v>
      </c>
      <c r="W25" t="s">
        <v>13</v>
      </c>
      <c r="X25" t="s">
        <v>13</v>
      </c>
      <c r="Y25" t="s">
        <v>13</v>
      </c>
      <c r="Z25" t="s">
        <v>13</v>
      </c>
      <c r="AA25">
        <v>8</v>
      </c>
    </row>
    <row r="26" spans="1:27" ht="17" x14ac:dyDescent="0.2">
      <c r="A26" t="s">
        <v>130</v>
      </c>
      <c r="B26">
        <v>17</v>
      </c>
      <c r="C26" t="s">
        <v>13</v>
      </c>
      <c r="D26" t="s">
        <v>13</v>
      </c>
      <c r="E26" t="s">
        <v>25</v>
      </c>
      <c r="F26">
        <f t="shared" si="0"/>
        <v>0</v>
      </c>
      <c r="G26">
        <f t="shared" si="1"/>
        <v>0</v>
      </c>
      <c r="H26">
        <f t="shared" si="2"/>
        <v>0</v>
      </c>
      <c r="I26" t="s">
        <v>25</v>
      </c>
      <c r="J26">
        <f t="shared" si="3"/>
        <v>0</v>
      </c>
      <c r="K26" t="s">
        <v>150</v>
      </c>
      <c r="L26">
        <f t="shared" si="4"/>
        <v>0</v>
      </c>
      <c r="M26">
        <f t="shared" si="5"/>
        <v>1</v>
      </c>
      <c r="N26">
        <f t="shared" si="6"/>
        <v>0</v>
      </c>
      <c r="O26" t="s">
        <v>151</v>
      </c>
      <c r="P26">
        <f t="shared" si="7"/>
        <v>3</v>
      </c>
      <c r="Q26" t="s">
        <v>152</v>
      </c>
      <c r="R26">
        <f t="shared" si="8"/>
        <v>1</v>
      </c>
      <c r="S26" t="s">
        <v>28</v>
      </c>
      <c r="T26">
        <f t="shared" si="9"/>
        <v>0</v>
      </c>
      <c r="U26">
        <v>0</v>
      </c>
      <c r="V26" s="1" t="s">
        <v>38</v>
      </c>
      <c r="W26" t="s">
        <v>13</v>
      </c>
      <c r="X26" t="s">
        <v>13</v>
      </c>
      <c r="Y26" t="s">
        <v>13</v>
      </c>
      <c r="Z26" t="s">
        <v>13</v>
      </c>
      <c r="AA26">
        <v>13</v>
      </c>
    </row>
    <row r="27" spans="1:27" ht="34" x14ac:dyDescent="0.2">
      <c r="A27" t="s">
        <v>43</v>
      </c>
      <c r="B27">
        <v>18</v>
      </c>
      <c r="C27" t="s">
        <v>13</v>
      </c>
      <c r="D27" t="s">
        <v>13</v>
      </c>
      <c r="E27" t="s">
        <v>25</v>
      </c>
      <c r="F27">
        <f t="shared" si="0"/>
        <v>0</v>
      </c>
      <c r="G27">
        <f t="shared" si="1"/>
        <v>0</v>
      </c>
      <c r="H27">
        <f t="shared" si="2"/>
        <v>0</v>
      </c>
      <c r="I27" t="s">
        <v>25</v>
      </c>
      <c r="J27">
        <f t="shared" si="3"/>
        <v>0</v>
      </c>
      <c r="K27" t="s">
        <v>25</v>
      </c>
      <c r="L27">
        <f t="shared" si="4"/>
        <v>0</v>
      </c>
      <c r="M27">
        <f t="shared" si="5"/>
        <v>0</v>
      </c>
      <c r="N27">
        <f t="shared" si="6"/>
        <v>0</v>
      </c>
      <c r="O27" t="s">
        <v>25</v>
      </c>
      <c r="P27">
        <f t="shared" si="7"/>
        <v>0</v>
      </c>
      <c r="Q27" t="s">
        <v>28</v>
      </c>
      <c r="R27">
        <f t="shared" si="8"/>
        <v>0</v>
      </c>
      <c r="S27" t="s">
        <v>28</v>
      </c>
      <c r="T27">
        <f t="shared" si="9"/>
        <v>0</v>
      </c>
      <c r="U27">
        <v>0</v>
      </c>
      <c r="V27" s="1" t="s">
        <v>56</v>
      </c>
      <c r="W27" t="s">
        <v>13</v>
      </c>
      <c r="X27" t="s">
        <v>13</v>
      </c>
      <c r="Y27" t="s">
        <v>14</v>
      </c>
      <c r="Z27" t="s">
        <v>13</v>
      </c>
      <c r="AA27">
        <v>0</v>
      </c>
    </row>
    <row r="28" spans="1:27" ht="17" x14ac:dyDescent="0.2">
      <c r="A28" t="s">
        <v>45</v>
      </c>
      <c r="B28">
        <v>18</v>
      </c>
      <c r="C28" t="s">
        <v>13</v>
      </c>
      <c r="D28" t="s">
        <v>13</v>
      </c>
      <c r="E28" t="s">
        <v>84</v>
      </c>
      <c r="F28">
        <f t="shared" si="0"/>
        <v>0</v>
      </c>
      <c r="G28">
        <f t="shared" si="1"/>
        <v>0</v>
      </c>
      <c r="H28">
        <f t="shared" si="2"/>
        <v>2</v>
      </c>
      <c r="I28" t="s">
        <v>25</v>
      </c>
      <c r="J28">
        <f t="shared" si="3"/>
        <v>0</v>
      </c>
      <c r="K28" t="s">
        <v>25</v>
      </c>
      <c r="L28">
        <f t="shared" si="4"/>
        <v>0</v>
      </c>
      <c r="M28">
        <f t="shared" si="5"/>
        <v>0</v>
      </c>
      <c r="N28">
        <f t="shared" si="6"/>
        <v>0</v>
      </c>
      <c r="O28" t="s">
        <v>25</v>
      </c>
      <c r="P28">
        <f t="shared" si="7"/>
        <v>0</v>
      </c>
      <c r="Q28" t="s">
        <v>193</v>
      </c>
      <c r="R28">
        <f t="shared" si="8"/>
        <v>3</v>
      </c>
      <c r="S28" t="s">
        <v>28</v>
      </c>
      <c r="T28">
        <f t="shared" si="9"/>
        <v>0</v>
      </c>
      <c r="U28">
        <v>0</v>
      </c>
      <c r="V28" s="1" t="s">
        <v>73</v>
      </c>
      <c r="W28" t="s">
        <v>13</v>
      </c>
      <c r="X28" t="s">
        <v>13</v>
      </c>
      <c r="Y28" t="s">
        <v>13</v>
      </c>
      <c r="Z28" t="s">
        <v>13</v>
      </c>
      <c r="AA28">
        <v>10</v>
      </c>
    </row>
    <row r="29" spans="1:27" ht="17" x14ac:dyDescent="0.2">
      <c r="A29" t="s">
        <v>124</v>
      </c>
      <c r="B29">
        <v>18</v>
      </c>
      <c r="C29" t="s">
        <v>13</v>
      </c>
      <c r="D29" t="s">
        <v>13</v>
      </c>
      <c r="E29" t="s">
        <v>25</v>
      </c>
      <c r="F29">
        <f t="shared" si="0"/>
        <v>0</v>
      </c>
      <c r="G29">
        <f t="shared" si="1"/>
        <v>0</v>
      </c>
      <c r="H29">
        <f t="shared" si="2"/>
        <v>0</v>
      </c>
      <c r="I29" t="s">
        <v>25</v>
      </c>
      <c r="J29">
        <f t="shared" si="3"/>
        <v>0</v>
      </c>
      <c r="K29" t="s">
        <v>25</v>
      </c>
      <c r="L29">
        <f t="shared" si="4"/>
        <v>0</v>
      </c>
      <c r="M29">
        <f t="shared" si="5"/>
        <v>0</v>
      </c>
      <c r="N29">
        <f t="shared" si="6"/>
        <v>0</v>
      </c>
      <c r="O29" t="s">
        <v>25</v>
      </c>
      <c r="P29">
        <f t="shared" si="7"/>
        <v>0</v>
      </c>
      <c r="Q29" t="s">
        <v>28</v>
      </c>
      <c r="R29">
        <f t="shared" si="8"/>
        <v>0</v>
      </c>
      <c r="S29" t="s">
        <v>125</v>
      </c>
      <c r="T29">
        <f t="shared" si="9"/>
        <v>4</v>
      </c>
      <c r="U29">
        <v>0</v>
      </c>
      <c r="V29" s="1" t="s">
        <v>38</v>
      </c>
      <c r="W29" t="s">
        <v>13</v>
      </c>
      <c r="X29" t="s">
        <v>13</v>
      </c>
      <c r="Y29" t="s">
        <v>13</v>
      </c>
      <c r="Z29" t="s">
        <v>13</v>
      </c>
      <c r="AA29">
        <v>12</v>
      </c>
    </row>
    <row r="30" spans="1:27" ht="34" x14ac:dyDescent="0.2">
      <c r="A30" t="s">
        <v>64</v>
      </c>
      <c r="B30">
        <v>19</v>
      </c>
      <c r="C30" t="s">
        <v>13</v>
      </c>
      <c r="D30" t="s">
        <v>13</v>
      </c>
      <c r="E30" t="s">
        <v>25</v>
      </c>
      <c r="F30">
        <f t="shared" si="0"/>
        <v>0</v>
      </c>
      <c r="G30">
        <f t="shared" si="1"/>
        <v>0</v>
      </c>
      <c r="H30">
        <f t="shared" si="2"/>
        <v>0</v>
      </c>
      <c r="I30" t="s">
        <v>25</v>
      </c>
      <c r="J30">
        <f t="shared" si="3"/>
        <v>0</v>
      </c>
      <c r="K30" t="s">
        <v>25</v>
      </c>
      <c r="L30">
        <f t="shared" si="4"/>
        <v>0</v>
      </c>
      <c r="M30">
        <f t="shared" si="5"/>
        <v>0</v>
      </c>
      <c r="N30">
        <f t="shared" si="6"/>
        <v>0</v>
      </c>
      <c r="O30" t="s">
        <v>25</v>
      </c>
      <c r="P30">
        <f t="shared" si="7"/>
        <v>0</v>
      </c>
      <c r="Q30" t="s">
        <v>28</v>
      </c>
      <c r="R30">
        <f t="shared" si="8"/>
        <v>0</v>
      </c>
      <c r="S30" t="s">
        <v>28</v>
      </c>
      <c r="T30">
        <f t="shared" si="9"/>
        <v>0</v>
      </c>
      <c r="U30">
        <v>0</v>
      </c>
      <c r="V30" s="1" t="s">
        <v>79</v>
      </c>
      <c r="W30" t="s">
        <v>13</v>
      </c>
      <c r="X30" t="s">
        <v>13</v>
      </c>
      <c r="Y30" t="s">
        <v>13</v>
      </c>
      <c r="Z30" t="s">
        <v>13</v>
      </c>
      <c r="AA30">
        <v>0</v>
      </c>
    </row>
    <row r="31" spans="1:27" ht="34" x14ac:dyDescent="0.2">
      <c r="A31" t="s">
        <v>33</v>
      </c>
      <c r="B31">
        <v>20</v>
      </c>
      <c r="C31" t="s">
        <v>13</v>
      </c>
      <c r="D31" t="s">
        <v>13</v>
      </c>
      <c r="E31" t="s">
        <v>25</v>
      </c>
      <c r="F31">
        <f t="shared" si="0"/>
        <v>0</v>
      </c>
      <c r="G31">
        <f t="shared" si="1"/>
        <v>0</v>
      </c>
      <c r="H31">
        <f t="shared" si="2"/>
        <v>0</v>
      </c>
      <c r="I31" t="s">
        <v>25</v>
      </c>
      <c r="J31">
        <f t="shared" si="3"/>
        <v>0</v>
      </c>
      <c r="K31" t="s">
        <v>25</v>
      </c>
      <c r="L31">
        <f t="shared" si="4"/>
        <v>0</v>
      </c>
      <c r="M31">
        <f t="shared" si="5"/>
        <v>0</v>
      </c>
      <c r="N31">
        <f t="shared" si="6"/>
        <v>0</v>
      </c>
      <c r="O31" t="s">
        <v>25</v>
      </c>
      <c r="P31">
        <f t="shared" si="7"/>
        <v>0</v>
      </c>
      <c r="Q31" t="s">
        <v>194</v>
      </c>
      <c r="R31">
        <f t="shared" si="8"/>
        <v>4</v>
      </c>
      <c r="S31" t="s">
        <v>203</v>
      </c>
      <c r="T31">
        <f t="shared" si="9"/>
        <v>3</v>
      </c>
      <c r="U31">
        <v>0</v>
      </c>
      <c r="V31" s="1" t="s">
        <v>44</v>
      </c>
      <c r="W31" t="s">
        <v>13</v>
      </c>
      <c r="X31" t="s">
        <v>13</v>
      </c>
      <c r="Y31" t="s">
        <v>13</v>
      </c>
      <c r="Z31" t="s">
        <v>13</v>
      </c>
      <c r="AA31">
        <v>17</v>
      </c>
    </row>
    <row r="32" spans="1:27" ht="34" x14ac:dyDescent="0.2">
      <c r="A32" t="s">
        <v>15</v>
      </c>
      <c r="B32">
        <v>21</v>
      </c>
      <c r="C32" t="s">
        <v>13</v>
      </c>
      <c r="D32" t="s">
        <v>13</v>
      </c>
      <c r="E32" t="s">
        <v>25</v>
      </c>
      <c r="F32">
        <f t="shared" si="0"/>
        <v>0</v>
      </c>
      <c r="G32">
        <f t="shared" si="1"/>
        <v>0</v>
      </c>
      <c r="H32">
        <f t="shared" si="2"/>
        <v>0</v>
      </c>
      <c r="I32" t="s">
        <v>25</v>
      </c>
      <c r="J32">
        <f t="shared" si="3"/>
        <v>0</v>
      </c>
      <c r="K32" t="s">
        <v>25</v>
      </c>
      <c r="L32">
        <f t="shared" si="4"/>
        <v>0</v>
      </c>
      <c r="M32">
        <f t="shared" si="5"/>
        <v>0</v>
      </c>
      <c r="N32">
        <f t="shared" si="6"/>
        <v>0</v>
      </c>
      <c r="O32" t="s">
        <v>25</v>
      </c>
      <c r="P32">
        <f t="shared" si="7"/>
        <v>0</v>
      </c>
      <c r="Q32" t="s">
        <v>28</v>
      </c>
      <c r="R32">
        <f t="shared" si="8"/>
        <v>0</v>
      </c>
      <c r="S32" t="s">
        <v>199</v>
      </c>
      <c r="T32">
        <f t="shared" si="9"/>
        <v>1</v>
      </c>
      <c r="U32">
        <v>0</v>
      </c>
      <c r="V32" s="1" t="s">
        <v>30</v>
      </c>
      <c r="W32" t="s">
        <v>13</v>
      </c>
      <c r="X32" t="s">
        <v>13</v>
      </c>
      <c r="Y32" t="s">
        <v>13</v>
      </c>
      <c r="Z32" t="s">
        <v>13</v>
      </c>
      <c r="AA32">
        <v>3</v>
      </c>
    </row>
    <row r="33" spans="1:27" ht="34" x14ac:dyDescent="0.2">
      <c r="A33" t="s">
        <v>24</v>
      </c>
      <c r="B33">
        <v>22</v>
      </c>
      <c r="C33" t="s">
        <v>13</v>
      </c>
      <c r="D33" t="s">
        <v>13</v>
      </c>
      <c r="E33" t="s">
        <v>25</v>
      </c>
      <c r="F33">
        <f t="shared" si="0"/>
        <v>0</v>
      </c>
      <c r="G33">
        <f t="shared" si="1"/>
        <v>0</v>
      </c>
      <c r="H33">
        <f t="shared" si="2"/>
        <v>0</v>
      </c>
      <c r="I33" t="s">
        <v>25</v>
      </c>
      <c r="J33">
        <f t="shared" si="3"/>
        <v>0</v>
      </c>
      <c r="K33" t="s">
        <v>26</v>
      </c>
      <c r="L33">
        <f t="shared" si="4"/>
        <v>0</v>
      </c>
      <c r="M33">
        <f t="shared" si="5"/>
        <v>0</v>
      </c>
      <c r="N33">
        <f t="shared" si="6"/>
        <v>1</v>
      </c>
      <c r="O33" t="s">
        <v>25</v>
      </c>
      <c r="P33">
        <f t="shared" si="7"/>
        <v>0</v>
      </c>
      <c r="Q33" t="s">
        <v>27</v>
      </c>
      <c r="R33">
        <f t="shared" si="8"/>
        <v>1</v>
      </c>
      <c r="S33" t="s">
        <v>28</v>
      </c>
      <c r="T33">
        <f t="shared" si="9"/>
        <v>0</v>
      </c>
      <c r="U33">
        <v>0</v>
      </c>
      <c r="V33" s="1" t="s">
        <v>29</v>
      </c>
      <c r="W33" t="s">
        <v>13</v>
      </c>
      <c r="X33" t="s">
        <v>13</v>
      </c>
      <c r="Y33" t="s">
        <v>13</v>
      </c>
      <c r="Z33" t="s">
        <v>13</v>
      </c>
      <c r="AA33">
        <v>4</v>
      </c>
    </row>
    <row r="34" spans="1:27" ht="34" x14ac:dyDescent="0.2">
      <c r="A34" t="s">
        <v>124</v>
      </c>
      <c r="B34">
        <v>22</v>
      </c>
      <c r="C34" t="s">
        <v>13</v>
      </c>
      <c r="D34" t="s">
        <v>13</v>
      </c>
      <c r="E34" t="s">
        <v>25</v>
      </c>
      <c r="F34">
        <f t="shared" si="0"/>
        <v>0</v>
      </c>
      <c r="G34">
        <f t="shared" si="1"/>
        <v>0</v>
      </c>
      <c r="H34">
        <f t="shared" si="2"/>
        <v>0</v>
      </c>
      <c r="I34" t="s">
        <v>25</v>
      </c>
      <c r="J34">
        <f t="shared" si="3"/>
        <v>0</v>
      </c>
      <c r="K34" t="s">
        <v>25</v>
      </c>
      <c r="L34">
        <f t="shared" si="4"/>
        <v>0</v>
      </c>
      <c r="M34">
        <f t="shared" si="5"/>
        <v>0</v>
      </c>
      <c r="N34">
        <f t="shared" si="6"/>
        <v>0</v>
      </c>
      <c r="O34" t="s">
        <v>25</v>
      </c>
      <c r="P34">
        <f t="shared" si="7"/>
        <v>0</v>
      </c>
      <c r="Q34" t="s">
        <v>28</v>
      </c>
      <c r="R34">
        <f t="shared" si="8"/>
        <v>0</v>
      </c>
      <c r="S34" t="s">
        <v>204</v>
      </c>
      <c r="T34">
        <f t="shared" si="9"/>
        <v>5</v>
      </c>
      <c r="U34">
        <v>0</v>
      </c>
      <c r="V34" s="1" t="s">
        <v>163</v>
      </c>
      <c r="W34" t="s">
        <v>13</v>
      </c>
      <c r="X34" t="s">
        <v>13</v>
      </c>
      <c r="Y34" t="s">
        <v>13</v>
      </c>
      <c r="Z34" t="s">
        <v>13</v>
      </c>
      <c r="AA34">
        <v>15</v>
      </c>
    </row>
    <row r="35" spans="1:27" ht="34" x14ac:dyDescent="0.2">
      <c r="A35" t="s">
        <v>130</v>
      </c>
      <c r="B35">
        <v>23</v>
      </c>
      <c r="C35" t="s">
        <v>13</v>
      </c>
      <c r="D35" t="s">
        <v>13</v>
      </c>
      <c r="E35" t="s">
        <v>25</v>
      </c>
      <c r="F35">
        <f t="shared" si="0"/>
        <v>0</v>
      </c>
      <c r="G35">
        <f t="shared" si="1"/>
        <v>0</v>
      </c>
      <c r="H35">
        <f t="shared" si="2"/>
        <v>0</v>
      </c>
      <c r="I35" t="s">
        <v>25</v>
      </c>
      <c r="J35">
        <f t="shared" si="3"/>
        <v>0</v>
      </c>
      <c r="K35" t="s">
        <v>25</v>
      </c>
      <c r="L35">
        <f t="shared" si="4"/>
        <v>0</v>
      </c>
      <c r="M35">
        <f t="shared" si="5"/>
        <v>0</v>
      </c>
      <c r="N35">
        <f t="shared" si="6"/>
        <v>0</v>
      </c>
      <c r="O35" t="s">
        <v>25</v>
      </c>
      <c r="P35">
        <f t="shared" si="7"/>
        <v>0</v>
      </c>
      <c r="Q35" t="s">
        <v>34</v>
      </c>
      <c r="R35">
        <f t="shared" si="8"/>
        <v>2</v>
      </c>
      <c r="S35" t="s">
        <v>34</v>
      </c>
      <c r="T35">
        <f t="shared" si="9"/>
        <v>2</v>
      </c>
      <c r="U35">
        <v>0</v>
      </c>
      <c r="V35" s="1" t="s">
        <v>131</v>
      </c>
      <c r="W35" t="s">
        <v>13</v>
      </c>
      <c r="X35" t="s">
        <v>13</v>
      </c>
      <c r="Y35" t="s">
        <v>13</v>
      </c>
      <c r="Z35" t="s">
        <v>13</v>
      </c>
      <c r="AA35">
        <v>10</v>
      </c>
    </row>
    <row r="36" spans="1:27" ht="17" x14ac:dyDescent="0.2">
      <c r="A36" t="s">
        <v>74</v>
      </c>
      <c r="B36">
        <v>23</v>
      </c>
      <c r="C36" t="s">
        <v>13</v>
      </c>
      <c r="D36" t="s">
        <v>13</v>
      </c>
      <c r="E36" t="s">
        <v>25</v>
      </c>
      <c r="F36">
        <f t="shared" si="0"/>
        <v>0</v>
      </c>
      <c r="G36">
        <f t="shared" si="1"/>
        <v>0</v>
      </c>
      <c r="H36">
        <f t="shared" si="2"/>
        <v>0</v>
      </c>
      <c r="I36" t="s">
        <v>25</v>
      </c>
      <c r="J36">
        <f t="shared" si="3"/>
        <v>0</v>
      </c>
      <c r="K36" t="s">
        <v>25</v>
      </c>
      <c r="L36">
        <f t="shared" si="4"/>
        <v>0</v>
      </c>
      <c r="M36">
        <f t="shared" si="5"/>
        <v>0</v>
      </c>
      <c r="N36">
        <f t="shared" si="6"/>
        <v>0</v>
      </c>
      <c r="O36" t="s">
        <v>25</v>
      </c>
      <c r="P36">
        <f t="shared" si="7"/>
        <v>0</v>
      </c>
      <c r="Q36" t="s">
        <v>28</v>
      </c>
      <c r="R36">
        <f t="shared" si="8"/>
        <v>0</v>
      </c>
      <c r="S36" t="s">
        <v>28</v>
      </c>
      <c r="T36">
        <f t="shared" si="9"/>
        <v>0</v>
      </c>
      <c r="U36">
        <v>0</v>
      </c>
      <c r="V36" s="1" t="s">
        <v>38</v>
      </c>
      <c r="W36" t="s">
        <v>13</v>
      </c>
      <c r="X36" t="s">
        <v>13</v>
      </c>
      <c r="Y36" t="s">
        <v>14</v>
      </c>
      <c r="Z36" t="s">
        <v>13</v>
      </c>
      <c r="AA36">
        <v>0</v>
      </c>
    </row>
    <row r="37" spans="1:27" ht="17" x14ac:dyDescent="0.2">
      <c r="A37" t="s">
        <v>83</v>
      </c>
      <c r="B37">
        <v>24</v>
      </c>
      <c r="C37" t="s">
        <v>13</v>
      </c>
      <c r="D37" t="s">
        <v>13</v>
      </c>
      <c r="E37" t="s">
        <v>25</v>
      </c>
      <c r="F37">
        <f t="shared" si="0"/>
        <v>0</v>
      </c>
      <c r="G37">
        <f t="shared" si="1"/>
        <v>0</v>
      </c>
      <c r="H37">
        <f t="shared" si="2"/>
        <v>0</v>
      </c>
      <c r="I37" t="s">
        <v>84</v>
      </c>
      <c r="J37">
        <f t="shared" si="3"/>
        <v>2</v>
      </c>
      <c r="K37" t="s">
        <v>25</v>
      </c>
      <c r="L37">
        <f t="shared" si="4"/>
        <v>0</v>
      </c>
      <c r="M37">
        <f t="shared" si="5"/>
        <v>0</v>
      </c>
      <c r="N37">
        <f t="shared" si="6"/>
        <v>0</v>
      </c>
      <c r="O37" t="s">
        <v>25</v>
      </c>
      <c r="P37">
        <f t="shared" si="7"/>
        <v>0</v>
      </c>
      <c r="Q37" t="s">
        <v>27</v>
      </c>
      <c r="R37">
        <f t="shared" si="8"/>
        <v>1</v>
      </c>
      <c r="S37" t="s">
        <v>85</v>
      </c>
      <c r="T37">
        <f t="shared" si="9"/>
        <v>4</v>
      </c>
      <c r="U37">
        <v>0</v>
      </c>
      <c r="V37" s="1" t="s">
        <v>38</v>
      </c>
      <c r="W37" t="s">
        <v>13</v>
      </c>
      <c r="X37" t="s">
        <v>13</v>
      </c>
      <c r="Y37" t="s">
        <v>13</v>
      </c>
      <c r="Z37" t="s">
        <v>13</v>
      </c>
      <c r="AA37">
        <v>20</v>
      </c>
    </row>
    <row r="38" spans="1:27" ht="17" x14ac:dyDescent="0.2">
      <c r="A38" t="s">
        <v>94</v>
      </c>
      <c r="B38">
        <v>24</v>
      </c>
      <c r="C38" t="s">
        <v>13</v>
      </c>
      <c r="D38" t="s">
        <v>13</v>
      </c>
      <c r="E38" t="s">
        <v>175</v>
      </c>
      <c r="F38">
        <f t="shared" si="0"/>
        <v>1</v>
      </c>
      <c r="G38">
        <f t="shared" si="1"/>
        <v>1</v>
      </c>
      <c r="H38">
        <f t="shared" si="2"/>
        <v>2</v>
      </c>
      <c r="I38" t="s">
        <v>180</v>
      </c>
      <c r="J38">
        <f t="shared" si="3"/>
        <v>4</v>
      </c>
      <c r="K38" t="s">
        <v>25</v>
      </c>
      <c r="L38">
        <f t="shared" si="4"/>
        <v>0</v>
      </c>
      <c r="M38">
        <f t="shared" si="5"/>
        <v>0</v>
      </c>
      <c r="N38">
        <f t="shared" si="6"/>
        <v>0</v>
      </c>
      <c r="O38" t="s">
        <v>25</v>
      </c>
      <c r="P38">
        <f t="shared" si="7"/>
        <v>0</v>
      </c>
      <c r="Q38" t="s">
        <v>28</v>
      </c>
      <c r="R38">
        <f t="shared" si="8"/>
        <v>0</v>
      </c>
      <c r="S38" t="s">
        <v>28</v>
      </c>
      <c r="T38">
        <f t="shared" si="9"/>
        <v>0</v>
      </c>
      <c r="U38">
        <v>0</v>
      </c>
      <c r="V38" s="1" t="s">
        <v>104</v>
      </c>
      <c r="W38" t="s">
        <v>13</v>
      </c>
      <c r="X38" t="s">
        <v>13</v>
      </c>
      <c r="Y38" t="s">
        <v>13</v>
      </c>
      <c r="Z38" t="s">
        <v>13</v>
      </c>
      <c r="AA38">
        <v>20</v>
      </c>
    </row>
    <row r="39" spans="1:27" ht="34" x14ac:dyDescent="0.2">
      <c r="A39" t="s">
        <v>62</v>
      </c>
      <c r="B39">
        <v>25</v>
      </c>
      <c r="C39" t="s">
        <v>13</v>
      </c>
      <c r="D39" t="s">
        <v>13</v>
      </c>
      <c r="E39" t="s">
        <v>25</v>
      </c>
      <c r="F39">
        <f t="shared" si="0"/>
        <v>0</v>
      </c>
      <c r="G39">
        <f t="shared" si="1"/>
        <v>0</v>
      </c>
      <c r="H39">
        <f t="shared" si="2"/>
        <v>0</v>
      </c>
      <c r="I39" t="s">
        <v>25</v>
      </c>
      <c r="J39">
        <f t="shared" si="3"/>
        <v>0</v>
      </c>
      <c r="K39" t="s">
        <v>25</v>
      </c>
      <c r="L39">
        <f t="shared" si="4"/>
        <v>0</v>
      </c>
      <c r="M39">
        <f t="shared" si="5"/>
        <v>0</v>
      </c>
      <c r="N39">
        <f t="shared" si="6"/>
        <v>0</v>
      </c>
      <c r="O39" t="s">
        <v>25</v>
      </c>
      <c r="P39">
        <f t="shared" si="7"/>
        <v>0</v>
      </c>
      <c r="Q39" t="s">
        <v>147</v>
      </c>
      <c r="R39">
        <f t="shared" si="8"/>
        <v>1</v>
      </c>
      <c r="S39" t="s">
        <v>28</v>
      </c>
      <c r="T39">
        <f t="shared" si="9"/>
        <v>0</v>
      </c>
      <c r="U39">
        <v>0</v>
      </c>
      <c r="V39" s="1" t="s">
        <v>63</v>
      </c>
      <c r="W39" t="s">
        <v>13</v>
      </c>
      <c r="X39" t="s">
        <v>13</v>
      </c>
      <c r="Y39" t="s">
        <v>13</v>
      </c>
      <c r="Z39" t="s">
        <v>13</v>
      </c>
      <c r="AA39">
        <v>2</v>
      </c>
    </row>
    <row r="40" spans="1:27" ht="17" x14ac:dyDescent="0.2">
      <c r="A40" t="s">
        <v>82</v>
      </c>
      <c r="B40">
        <v>25</v>
      </c>
      <c r="C40" t="s">
        <v>13</v>
      </c>
      <c r="D40" t="s">
        <v>13</v>
      </c>
      <c r="E40" t="s">
        <v>25</v>
      </c>
      <c r="F40">
        <f t="shared" si="0"/>
        <v>0</v>
      </c>
      <c r="G40">
        <f t="shared" si="1"/>
        <v>0</v>
      </c>
      <c r="H40">
        <f t="shared" si="2"/>
        <v>0</v>
      </c>
      <c r="I40" t="s">
        <v>25</v>
      </c>
      <c r="J40">
        <f t="shared" si="3"/>
        <v>0</v>
      </c>
      <c r="K40" t="s">
        <v>25</v>
      </c>
      <c r="L40">
        <f t="shared" si="4"/>
        <v>0</v>
      </c>
      <c r="M40">
        <f t="shared" si="5"/>
        <v>0</v>
      </c>
      <c r="N40">
        <f t="shared" si="6"/>
        <v>0</v>
      </c>
      <c r="O40" t="s">
        <v>25</v>
      </c>
      <c r="P40">
        <f t="shared" si="7"/>
        <v>0</v>
      </c>
      <c r="Q40" t="s">
        <v>28</v>
      </c>
      <c r="R40">
        <f t="shared" si="8"/>
        <v>0</v>
      </c>
      <c r="S40" t="s">
        <v>28</v>
      </c>
      <c r="T40">
        <f t="shared" si="9"/>
        <v>0</v>
      </c>
      <c r="U40">
        <v>0</v>
      </c>
      <c r="V40" s="1" t="s">
        <v>38</v>
      </c>
      <c r="W40" t="s">
        <v>14</v>
      </c>
      <c r="X40" t="s">
        <v>13</v>
      </c>
      <c r="Y40" t="s">
        <v>14</v>
      </c>
      <c r="Z40" t="s">
        <v>13</v>
      </c>
      <c r="AA40">
        <v>0</v>
      </c>
    </row>
    <row r="41" spans="1:27" ht="34" x14ac:dyDescent="0.2">
      <c r="A41" t="s">
        <v>106</v>
      </c>
      <c r="B41">
        <v>25</v>
      </c>
      <c r="C41" t="s">
        <v>13</v>
      </c>
      <c r="D41" t="s">
        <v>14</v>
      </c>
      <c r="E41" t="s">
        <v>25</v>
      </c>
      <c r="F41">
        <f t="shared" si="0"/>
        <v>0</v>
      </c>
      <c r="G41">
        <f t="shared" si="1"/>
        <v>0</v>
      </c>
      <c r="H41">
        <f t="shared" si="2"/>
        <v>0</v>
      </c>
      <c r="I41" t="s">
        <v>25</v>
      </c>
      <c r="J41">
        <f t="shared" si="3"/>
        <v>0</v>
      </c>
      <c r="K41" t="s">
        <v>25</v>
      </c>
      <c r="L41">
        <f t="shared" si="4"/>
        <v>0</v>
      </c>
      <c r="M41">
        <f t="shared" si="5"/>
        <v>0</v>
      </c>
      <c r="N41">
        <f t="shared" si="6"/>
        <v>0</v>
      </c>
      <c r="O41" t="s">
        <v>25</v>
      </c>
      <c r="P41">
        <f t="shared" si="7"/>
        <v>0</v>
      </c>
      <c r="Q41" t="s">
        <v>28</v>
      </c>
      <c r="R41">
        <f t="shared" si="8"/>
        <v>0</v>
      </c>
      <c r="S41" t="s">
        <v>28</v>
      </c>
      <c r="T41">
        <f t="shared" si="9"/>
        <v>0</v>
      </c>
      <c r="U41">
        <v>0</v>
      </c>
      <c r="V41" s="1" t="s">
        <v>165</v>
      </c>
      <c r="W41" t="s">
        <v>13</v>
      </c>
      <c r="X41" t="s">
        <v>14</v>
      </c>
      <c r="Y41" t="s">
        <v>13</v>
      </c>
      <c r="Z41" t="s">
        <v>13</v>
      </c>
      <c r="AA41">
        <v>0</v>
      </c>
    </row>
    <row r="42" spans="1:27" ht="102" x14ac:dyDescent="0.2">
      <c r="A42" t="s">
        <v>17</v>
      </c>
      <c r="B42">
        <v>26</v>
      </c>
      <c r="C42" t="s">
        <v>13</v>
      </c>
      <c r="D42" t="s">
        <v>13</v>
      </c>
      <c r="E42" t="s">
        <v>26</v>
      </c>
      <c r="F42">
        <f t="shared" si="0"/>
        <v>0</v>
      </c>
      <c r="G42">
        <f t="shared" si="1"/>
        <v>0</v>
      </c>
      <c r="H42">
        <f t="shared" si="2"/>
        <v>1</v>
      </c>
      <c r="I42" t="s">
        <v>25</v>
      </c>
      <c r="J42">
        <f t="shared" si="3"/>
        <v>0</v>
      </c>
      <c r="K42" t="s">
        <v>25</v>
      </c>
      <c r="L42">
        <f t="shared" si="4"/>
        <v>0</v>
      </c>
      <c r="M42">
        <f t="shared" si="5"/>
        <v>0</v>
      </c>
      <c r="N42">
        <f t="shared" si="6"/>
        <v>0</v>
      </c>
      <c r="O42" t="s">
        <v>25</v>
      </c>
      <c r="P42">
        <f t="shared" si="7"/>
        <v>0</v>
      </c>
      <c r="Q42" t="s">
        <v>157</v>
      </c>
      <c r="R42">
        <f t="shared" si="8"/>
        <v>1</v>
      </c>
      <c r="S42" t="s">
        <v>205</v>
      </c>
      <c r="T42">
        <f t="shared" si="9"/>
        <v>6</v>
      </c>
      <c r="U42">
        <v>0</v>
      </c>
      <c r="V42" s="1" t="s">
        <v>18</v>
      </c>
      <c r="W42" t="s">
        <v>13</v>
      </c>
      <c r="X42" t="s">
        <v>14</v>
      </c>
      <c r="Y42" t="s">
        <v>13</v>
      </c>
      <c r="Z42" t="s">
        <v>13</v>
      </c>
      <c r="AA42">
        <v>22</v>
      </c>
    </row>
    <row r="43" spans="1:27" ht="17" x14ac:dyDescent="0.2">
      <c r="A43" t="s">
        <v>100</v>
      </c>
      <c r="B43">
        <v>26</v>
      </c>
      <c r="C43" t="s">
        <v>13</v>
      </c>
      <c r="D43" t="s">
        <v>13</v>
      </c>
      <c r="E43" t="s">
        <v>25</v>
      </c>
      <c r="F43">
        <f t="shared" si="0"/>
        <v>0</v>
      </c>
      <c r="G43">
        <f t="shared" si="1"/>
        <v>0</v>
      </c>
      <c r="H43">
        <f t="shared" si="2"/>
        <v>0</v>
      </c>
      <c r="I43" t="s">
        <v>25</v>
      </c>
      <c r="J43">
        <f t="shared" si="3"/>
        <v>0</v>
      </c>
      <c r="K43" t="s">
        <v>25</v>
      </c>
      <c r="L43">
        <f t="shared" si="4"/>
        <v>0</v>
      </c>
      <c r="M43">
        <f t="shared" si="5"/>
        <v>0</v>
      </c>
      <c r="N43">
        <f t="shared" si="6"/>
        <v>0</v>
      </c>
      <c r="O43" t="s">
        <v>25</v>
      </c>
      <c r="P43">
        <f t="shared" si="7"/>
        <v>0</v>
      </c>
      <c r="Q43" t="s">
        <v>28</v>
      </c>
      <c r="R43">
        <f t="shared" si="8"/>
        <v>0</v>
      </c>
      <c r="S43" t="s">
        <v>28</v>
      </c>
      <c r="T43">
        <f t="shared" si="9"/>
        <v>0</v>
      </c>
      <c r="U43">
        <v>0</v>
      </c>
      <c r="V43" s="1" t="s">
        <v>101</v>
      </c>
      <c r="W43" t="s">
        <v>13</v>
      </c>
      <c r="X43" t="s">
        <v>13</v>
      </c>
      <c r="Y43" t="s">
        <v>13</v>
      </c>
      <c r="Z43" t="s">
        <v>13</v>
      </c>
      <c r="AA43">
        <v>0</v>
      </c>
    </row>
    <row r="44" spans="1:27" ht="34" x14ac:dyDescent="0.2">
      <c r="A44" t="s">
        <v>117</v>
      </c>
      <c r="B44">
        <v>26</v>
      </c>
      <c r="C44" t="s">
        <v>13</v>
      </c>
      <c r="D44" t="s">
        <v>14</v>
      </c>
      <c r="E44" t="s">
        <v>25</v>
      </c>
      <c r="F44">
        <f t="shared" si="0"/>
        <v>0</v>
      </c>
      <c r="G44">
        <f t="shared" si="1"/>
        <v>0</v>
      </c>
      <c r="H44">
        <f t="shared" si="2"/>
        <v>0</v>
      </c>
      <c r="I44" t="s">
        <v>25</v>
      </c>
      <c r="J44">
        <f t="shared" si="3"/>
        <v>0</v>
      </c>
      <c r="K44" t="s">
        <v>25</v>
      </c>
      <c r="L44">
        <f t="shared" si="4"/>
        <v>0</v>
      </c>
      <c r="M44">
        <f t="shared" si="5"/>
        <v>0</v>
      </c>
      <c r="N44">
        <f t="shared" si="6"/>
        <v>0</v>
      </c>
      <c r="O44" t="s">
        <v>25</v>
      </c>
      <c r="P44">
        <f t="shared" si="7"/>
        <v>0</v>
      </c>
      <c r="Q44" t="s">
        <v>28</v>
      </c>
      <c r="R44">
        <f t="shared" si="8"/>
        <v>0</v>
      </c>
      <c r="S44" t="s">
        <v>52</v>
      </c>
      <c r="T44">
        <f t="shared" si="9"/>
        <v>2</v>
      </c>
      <c r="U44">
        <v>0</v>
      </c>
      <c r="V44" s="1" t="s">
        <v>160</v>
      </c>
    </row>
    <row r="45" spans="1:27" ht="85" x14ac:dyDescent="0.2">
      <c r="A45" t="s">
        <v>48</v>
      </c>
      <c r="B45">
        <v>26</v>
      </c>
      <c r="C45" t="s">
        <v>13</v>
      </c>
      <c r="D45" t="s">
        <v>13</v>
      </c>
      <c r="E45" t="s">
        <v>26</v>
      </c>
      <c r="F45">
        <f t="shared" si="0"/>
        <v>0</v>
      </c>
      <c r="G45">
        <f t="shared" si="1"/>
        <v>0</v>
      </c>
      <c r="H45">
        <f t="shared" si="2"/>
        <v>1</v>
      </c>
      <c r="I45" t="s">
        <v>25</v>
      </c>
      <c r="J45">
        <f t="shared" si="3"/>
        <v>0</v>
      </c>
      <c r="K45" t="s">
        <v>25</v>
      </c>
      <c r="L45">
        <f t="shared" si="4"/>
        <v>0</v>
      </c>
      <c r="M45">
        <f t="shared" si="5"/>
        <v>0</v>
      </c>
      <c r="N45">
        <f t="shared" si="6"/>
        <v>0</v>
      </c>
      <c r="O45" t="s">
        <v>25</v>
      </c>
      <c r="P45">
        <f t="shared" si="7"/>
        <v>0</v>
      </c>
      <c r="Q45" t="s">
        <v>142</v>
      </c>
      <c r="R45">
        <f t="shared" si="8"/>
        <v>1</v>
      </c>
      <c r="S45" t="s">
        <v>206</v>
      </c>
      <c r="T45">
        <f t="shared" si="9"/>
        <v>5</v>
      </c>
      <c r="U45">
        <v>0</v>
      </c>
      <c r="V45" s="1" t="s">
        <v>169</v>
      </c>
      <c r="W45" t="s">
        <v>13</v>
      </c>
      <c r="X45" t="s">
        <v>13</v>
      </c>
      <c r="Y45" t="s">
        <v>13</v>
      </c>
      <c r="Z45" t="s">
        <v>13</v>
      </c>
      <c r="AA45">
        <v>19</v>
      </c>
    </row>
    <row r="46" spans="1:27" ht="17" x14ac:dyDescent="0.2">
      <c r="A46" t="s">
        <v>15</v>
      </c>
      <c r="B46">
        <v>27</v>
      </c>
      <c r="C46" t="s">
        <v>13</v>
      </c>
      <c r="D46" t="s">
        <v>13</v>
      </c>
      <c r="E46" t="s">
        <v>25</v>
      </c>
      <c r="F46">
        <f t="shared" si="0"/>
        <v>0</v>
      </c>
      <c r="G46">
        <f t="shared" si="1"/>
        <v>0</v>
      </c>
      <c r="H46">
        <f t="shared" si="2"/>
        <v>0</v>
      </c>
      <c r="I46" t="s">
        <v>25</v>
      </c>
      <c r="J46">
        <f t="shared" si="3"/>
        <v>0</v>
      </c>
      <c r="K46" t="s">
        <v>25</v>
      </c>
      <c r="L46">
        <f t="shared" si="4"/>
        <v>0</v>
      </c>
      <c r="M46">
        <f t="shared" si="5"/>
        <v>0</v>
      </c>
      <c r="N46">
        <f t="shared" si="6"/>
        <v>0</v>
      </c>
      <c r="O46" t="s">
        <v>25</v>
      </c>
      <c r="P46">
        <f t="shared" si="7"/>
        <v>0</v>
      </c>
      <c r="Q46" t="s">
        <v>28</v>
      </c>
      <c r="R46">
        <f t="shared" si="8"/>
        <v>0</v>
      </c>
      <c r="S46" t="s">
        <v>28</v>
      </c>
      <c r="T46">
        <f t="shared" si="9"/>
        <v>0</v>
      </c>
      <c r="U46">
        <v>0</v>
      </c>
      <c r="V46" s="1" t="s">
        <v>47</v>
      </c>
      <c r="W46" t="s">
        <v>13</v>
      </c>
      <c r="X46" t="s">
        <v>13</v>
      </c>
      <c r="Y46" t="s">
        <v>13</v>
      </c>
      <c r="Z46" t="s">
        <v>13</v>
      </c>
      <c r="AA46">
        <v>0</v>
      </c>
    </row>
    <row r="47" spans="1:27" ht="51" x14ac:dyDescent="0.2">
      <c r="A47" t="s">
        <v>69</v>
      </c>
      <c r="B47">
        <v>27</v>
      </c>
      <c r="C47" t="s">
        <v>13</v>
      </c>
      <c r="D47" t="s">
        <v>13</v>
      </c>
      <c r="E47" t="s">
        <v>25</v>
      </c>
      <c r="F47">
        <f t="shared" si="0"/>
        <v>0</v>
      </c>
      <c r="G47">
        <f t="shared" si="1"/>
        <v>0</v>
      </c>
      <c r="H47">
        <f t="shared" si="2"/>
        <v>0</v>
      </c>
      <c r="I47" t="s">
        <v>25</v>
      </c>
      <c r="J47">
        <f t="shared" si="3"/>
        <v>0</v>
      </c>
      <c r="K47" t="s">
        <v>25</v>
      </c>
      <c r="L47">
        <f t="shared" si="4"/>
        <v>0</v>
      </c>
      <c r="M47">
        <f t="shared" si="5"/>
        <v>0</v>
      </c>
      <c r="N47">
        <f t="shared" si="6"/>
        <v>0</v>
      </c>
      <c r="O47" t="s">
        <v>25</v>
      </c>
      <c r="P47">
        <f t="shared" si="7"/>
        <v>0</v>
      </c>
      <c r="Q47" t="s">
        <v>28</v>
      </c>
      <c r="R47">
        <f t="shared" si="8"/>
        <v>0</v>
      </c>
      <c r="S47" t="s">
        <v>28</v>
      </c>
      <c r="T47">
        <f t="shared" si="9"/>
        <v>0</v>
      </c>
      <c r="U47">
        <v>0</v>
      </c>
      <c r="V47" s="1" t="s">
        <v>70</v>
      </c>
      <c r="W47" t="s">
        <v>13</v>
      </c>
      <c r="X47" t="s">
        <v>13</v>
      </c>
      <c r="Y47" t="s">
        <v>14</v>
      </c>
      <c r="Z47" t="s">
        <v>13</v>
      </c>
      <c r="AA47">
        <v>0</v>
      </c>
    </row>
    <row r="48" spans="1:27" ht="68" x14ac:dyDescent="0.2">
      <c r="A48" t="s">
        <v>66</v>
      </c>
      <c r="B48">
        <v>27</v>
      </c>
      <c r="C48" t="s">
        <v>13</v>
      </c>
      <c r="D48" t="s">
        <v>13</v>
      </c>
      <c r="E48" t="s">
        <v>84</v>
      </c>
      <c r="F48">
        <f t="shared" si="0"/>
        <v>0</v>
      </c>
      <c r="G48">
        <f t="shared" si="1"/>
        <v>0</v>
      </c>
      <c r="H48">
        <f t="shared" si="2"/>
        <v>2</v>
      </c>
      <c r="I48" t="s">
        <v>84</v>
      </c>
      <c r="J48">
        <f t="shared" si="3"/>
        <v>2</v>
      </c>
      <c r="K48" t="s">
        <v>25</v>
      </c>
      <c r="L48">
        <f t="shared" si="4"/>
        <v>0</v>
      </c>
      <c r="M48">
        <f t="shared" si="5"/>
        <v>0</v>
      </c>
      <c r="N48">
        <f t="shared" si="6"/>
        <v>0</v>
      </c>
      <c r="O48" t="s">
        <v>25</v>
      </c>
      <c r="P48">
        <f t="shared" si="7"/>
        <v>0</v>
      </c>
      <c r="Q48" t="s">
        <v>195</v>
      </c>
      <c r="R48">
        <f t="shared" si="8"/>
        <v>2</v>
      </c>
      <c r="S48" t="s">
        <v>207</v>
      </c>
      <c r="T48">
        <f t="shared" si="9"/>
        <v>3</v>
      </c>
      <c r="U48">
        <v>0</v>
      </c>
      <c r="V48" s="1" t="s">
        <v>80</v>
      </c>
      <c r="W48" t="s">
        <v>13</v>
      </c>
      <c r="X48" t="s">
        <v>13</v>
      </c>
      <c r="Y48" t="s">
        <v>13</v>
      </c>
      <c r="Z48" t="s">
        <v>13</v>
      </c>
      <c r="AA48">
        <v>23</v>
      </c>
    </row>
    <row r="49" spans="1:27" ht="34" x14ac:dyDescent="0.2">
      <c r="A49" t="s">
        <v>90</v>
      </c>
      <c r="B49">
        <v>27</v>
      </c>
      <c r="C49" t="s">
        <v>13</v>
      </c>
      <c r="D49" t="s">
        <v>13</v>
      </c>
      <c r="E49" t="s">
        <v>25</v>
      </c>
      <c r="F49">
        <f t="shared" si="0"/>
        <v>0</v>
      </c>
      <c r="G49">
        <f t="shared" si="1"/>
        <v>0</v>
      </c>
      <c r="H49">
        <f t="shared" si="2"/>
        <v>0</v>
      </c>
      <c r="I49" t="s">
        <v>25</v>
      </c>
      <c r="J49">
        <f t="shared" si="3"/>
        <v>0</v>
      </c>
      <c r="K49" t="s">
        <v>146</v>
      </c>
      <c r="L49">
        <f t="shared" si="4"/>
        <v>0</v>
      </c>
      <c r="M49">
        <f t="shared" si="5"/>
        <v>0</v>
      </c>
      <c r="N49">
        <f t="shared" si="6"/>
        <v>1</v>
      </c>
      <c r="O49" t="s">
        <v>25</v>
      </c>
      <c r="P49">
        <f t="shared" si="7"/>
        <v>0</v>
      </c>
      <c r="Q49" t="s">
        <v>65</v>
      </c>
      <c r="R49">
        <f t="shared" si="8"/>
        <v>1</v>
      </c>
      <c r="S49" t="s">
        <v>28</v>
      </c>
      <c r="T49">
        <f t="shared" si="9"/>
        <v>0</v>
      </c>
      <c r="U49">
        <v>0</v>
      </c>
      <c r="V49" s="1" t="s">
        <v>145</v>
      </c>
    </row>
    <row r="50" spans="1:27" ht="17" x14ac:dyDescent="0.2">
      <c r="A50" t="s">
        <v>64</v>
      </c>
      <c r="B50">
        <v>28</v>
      </c>
      <c r="C50" t="s">
        <v>13</v>
      </c>
      <c r="D50" t="s">
        <v>13</v>
      </c>
      <c r="E50" t="s">
        <v>25</v>
      </c>
      <c r="F50">
        <f t="shared" si="0"/>
        <v>0</v>
      </c>
      <c r="G50">
        <f t="shared" si="1"/>
        <v>0</v>
      </c>
      <c r="H50">
        <f t="shared" si="2"/>
        <v>0</v>
      </c>
      <c r="I50" t="s">
        <v>25</v>
      </c>
      <c r="J50">
        <f t="shared" si="3"/>
        <v>0</v>
      </c>
      <c r="K50" t="s">
        <v>25</v>
      </c>
      <c r="L50">
        <f t="shared" si="4"/>
        <v>0</v>
      </c>
      <c r="M50">
        <f t="shared" si="5"/>
        <v>0</v>
      </c>
      <c r="N50">
        <f t="shared" si="6"/>
        <v>0</v>
      </c>
      <c r="O50" t="s">
        <v>25</v>
      </c>
      <c r="P50">
        <f t="shared" si="7"/>
        <v>0</v>
      </c>
      <c r="Q50" t="s">
        <v>28</v>
      </c>
      <c r="R50">
        <f t="shared" si="8"/>
        <v>0</v>
      </c>
      <c r="S50" t="s">
        <v>65</v>
      </c>
      <c r="T50">
        <f t="shared" si="9"/>
        <v>1</v>
      </c>
      <c r="U50">
        <v>0</v>
      </c>
      <c r="V50" s="1" t="s">
        <v>38</v>
      </c>
      <c r="W50" t="s">
        <v>13</v>
      </c>
      <c r="X50" t="s">
        <v>13</v>
      </c>
      <c r="Y50" t="s">
        <v>14</v>
      </c>
      <c r="Z50" t="s">
        <v>13</v>
      </c>
      <c r="AA50">
        <v>3</v>
      </c>
    </row>
    <row r="51" spans="1:27" ht="34" x14ac:dyDescent="0.2">
      <c r="A51" t="s">
        <v>76</v>
      </c>
      <c r="B51">
        <v>28</v>
      </c>
      <c r="C51" t="s">
        <v>13</v>
      </c>
      <c r="D51" t="s">
        <v>13</v>
      </c>
      <c r="E51" t="s">
        <v>84</v>
      </c>
      <c r="F51">
        <f t="shared" si="0"/>
        <v>0</v>
      </c>
      <c r="G51">
        <f t="shared" si="1"/>
        <v>0</v>
      </c>
      <c r="H51">
        <f t="shared" si="2"/>
        <v>2</v>
      </c>
      <c r="I51" t="s">
        <v>25</v>
      </c>
      <c r="J51">
        <f t="shared" si="3"/>
        <v>0</v>
      </c>
      <c r="K51" t="s">
        <v>25</v>
      </c>
      <c r="L51">
        <f t="shared" si="4"/>
        <v>0</v>
      </c>
      <c r="M51">
        <f t="shared" si="5"/>
        <v>0</v>
      </c>
      <c r="N51">
        <f t="shared" si="6"/>
        <v>0</v>
      </c>
      <c r="O51" t="s">
        <v>25</v>
      </c>
      <c r="P51">
        <f t="shared" si="7"/>
        <v>0</v>
      </c>
      <c r="Q51" t="s">
        <v>34</v>
      </c>
      <c r="R51">
        <f t="shared" si="8"/>
        <v>2</v>
      </c>
      <c r="S51" t="s">
        <v>208</v>
      </c>
      <c r="T51">
        <f t="shared" si="9"/>
        <v>2</v>
      </c>
      <c r="U51">
        <v>0</v>
      </c>
      <c r="V51" s="1" t="s">
        <v>77</v>
      </c>
      <c r="W51" t="s">
        <v>13</v>
      </c>
      <c r="X51" t="s">
        <v>13</v>
      </c>
      <c r="Y51" t="s">
        <v>13</v>
      </c>
      <c r="Z51" t="s">
        <v>13</v>
      </c>
      <c r="AA51">
        <v>14</v>
      </c>
    </row>
    <row r="52" spans="1:27" ht="17" x14ac:dyDescent="0.2">
      <c r="A52" t="s">
        <v>102</v>
      </c>
      <c r="B52">
        <v>29</v>
      </c>
      <c r="C52" t="s">
        <v>13</v>
      </c>
      <c r="D52" t="s">
        <v>13</v>
      </c>
      <c r="E52" t="s">
        <v>25</v>
      </c>
      <c r="F52">
        <f t="shared" si="0"/>
        <v>0</v>
      </c>
      <c r="G52">
        <f t="shared" si="1"/>
        <v>0</v>
      </c>
      <c r="H52">
        <f t="shared" si="2"/>
        <v>0</v>
      </c>
      <c r="I52" t="s">
        <v>25</v>
      </c>
      <c r="J52">
        <f t="shared" si="3"/>
        <v>0</v>
      </c>
      <c r="K52" t="s">
        <v>25</v>
      </c>
      <c r="L52">
        <f t="shared" si="4"/>
        <v>0</v>
      </c>
      <c r="M52">
        <f t="shared" si="5"/>
        <v>0</v>
      </c>
      <c r="N52">
        <f t="shared" si="6"/>
        <v>0</v>
      </c>
      <c r="O52" t="s">
        <v>25</v>
      </c>
      <c r="P52">
        <f t="shared" si="7"/>
        <v>0</v>
      </c>
      <c r="Q52" t="s">
        <v>27</v>
      </c>
      <c r="R52">
        <f t="shared" si="8"/>
        <v>1</v>
      </c>
      <c r="S52" t="s">
        <v>28</v>
      </c>
      <c r="T52">
        <f t="shared" si="9"/>
        <v>0</v>
      </c>
      <c r="U52">
        <v>0</v>
      </c>
      <c r="V52" s="1" t="s">
        <v>38</v>
      </c>
      <c r="W52" t="s">
        <v>13</v>
      </c>
      <c r="X52" t="s">
        <v>13</v>
      </c>
      <c r="Y52" t="s">
        <v>13</v>
      </c>
      <c r="Z52" t="s">
        <v>14</v>
      </c>
      <c r="AA52">
        <v>2</v>
      </c>
    </row>
    <row r="53" spans="1:27" ht="17" x14ac:dyDescent="0.2">
      <c r="A53" t="s">
        <v>156</v>
      </c>
      <c r="B53">
        <v>29</v>
      </c>
      <c r="C53" t="s">
        <v>13</v>
      </c>
      <c r="D53" t="s">
        <v>13</v>
      </c>
      <c r="E53" t="s">
        <v>25</v>
      </c>
      <c r="F53">
        <f t="shared" si="0"/>
        <v>0</v>
      </c>
      <c r="G53">
        <f t="shared" si="1"/>
        <v>0</v>
      </c>
      <c r="H53">
        <f t="shared" si="2"/>
        <v>0</v>
      </c>
      <c r="I53" t="s">
        <v>25</v>
      </c>
      <c r="J53">
        <f t="shared" si="3"/>
        <v>0</v>
      </c>
      <c r="K53" t="s">
        <v>25</v>
      </c>
      <c r="L53">
        <f t="shared" si="4"/>
        <v>0</v>
      </c>
      <c r="M53">
        <f t="shared" si="5"/>
        <v>0</v>
      </c>
      <c r="N53">
        <f t="shared" si="6"/>
        <v>0</v>
      </c>
      <c r="O53" t="s">
        <v>25</v>
      </c>
      <c r="P53">
        <f t="shared" si="7"/>
        <v>0</v>
      </c>
      <c r="Q53" t="s">
        <v>28</v>
      </c>
      <c r="R53">
        <f t="shared" si="8"/>
        <v>0</v>
      </c>
      <c r="S53" t="s">
        <v>157</v>
      </c>
      <c r="T53">
        <f t="shared" si="9"/>
        <v>1</v>
      </c>
      <c r="U53">
        <v>0</v>
      </c>
      <c r="V53" s="1" t="s">
        <v>38</v>
      </c>
      <c r="W53" t="s">
        <v>13</v>
      </c>
      <c r="X53" t="s">
        <v>13</v>
      </c>
      <c r="Y53" t="s">
        <v>13</v>
      </c>
      <c r="Z53" t="s">
        <v>13</v>
      </c>
      <c r="AA53">
        <v>3</v>
      </c>
    </row>
    <row r="54" spans="1:27" ht="17" x14ac:dyDescent="0.2">
      <c r="A54" t="s">
        <v>66</v>
      </c>
      <c r="B54">
        <v>30</v>
      </c>
      <c r="C54" t="s">
        <v>13</v>
      </c>
      <c r="D54" t="s">
        <v>13</v>
      </c>
      <c r="E54" t="s">
        <v>84</v>
      </c>
      <c r="F54">
        <f t="shared" si="0"/>
        <v>0</v>
      </c>
      <c r="G54">
        <f t="shared" si="1"/>
        <v>0</v>
      </c>
      <c r="H54">
        <f t="shared" si="2"/>
        <v>2</v>
      </c>
      <c r="I54" t="s">
        <v>26</v>
      </c>
      <c r="J54">
        <f t="shared" si="3"/>
        <v>1</v>
      </c>
      <c r="K54" t="s">
        <v>25</v>
      </c>
      <c r="L54">
        <f t="shared" si="4"/>
        <v>0</v>
      </c>
      <c r="M54">
        <f t="shared" si="5"/>
        <v>0</v>
      </c>
      <c r="N54">
        <f t="shared" si="6"/>
        <v>0</v>
      </c>
      <c r="O54" t="s">
        <v>25</v>
      </c>
      <c r="P54">
        <f t="shared" si="7"/>
        <v>0</v>
      </c>
      <c r="Q54" t="s">
        <v>196</v>
      </c>
      <c r="R54">
        <f t="shared" si="8"/>
        <v>3</v>
      </c>
      <c r="S54" t="s">
        <v>209</v>
      </c>
      <c r="T54">
        <f t="shared" si="9"/>
        <v>3</v>
      </c>
      <c r="U54">
        <v>0</v>
      </c>
      <c r="V54" s="1" t="s">
        <v>38</v>
      </c>
      <c r="W54" t="s">
        <v>13</v>
      </c>
      <c r="X54" t="s">
        <v>14</v>
      </c>
      <c r="Y54" t="s">
        <v>13</v>
      </c>
      <c r="Z54" t="s">
        <v>13</v>
      </c>
      <c r="AA54">
        <v>22</v>
      </c>
    </row>
    <row r="55" spans="1:27" ht="34" x14ac:dyDescent="0.2">
      <c r="A55" t="s">
        <v>69</v>
      </c>
      <c r="B55">
        <v>31</v>
      </c>
      <c r="C55" t="s">
        <v>13</v>
      </c>
      <c r="D55" t="s">
        <v>13</v>
      </c>
      <c r="E55" t="s">
        <v>25</v>
      </c>
      <c r="F55">
        <f t="shared" si="0"/>
        <v>0</v>
      </c>
      <c r="G55">
        <f t="shared" si="1"/>
        <v>0</v>
      </c>
      <c r="H55">
        <f t="shared" si="2"/>
        <v>0</v>
      </c>
      <c r="I55" t="s">
        <v>25</v>
      </c>
      <c r="J55">
        <f t="shared" si="3"/>
        <v>0</v>
      </c>
      <c r="K55" t="s">
        <v>25</v>
      </c>
      <c r="L55">
        <f t="shared" si="4"/>
        <v>0</v>
      </c>
      <c r="M55">
        <f t="shared" si="5"/>
        <v>0</v>
      </c>
      <c r="N55">
        <f t="shared" si="6"/>
        <v>0</v>
      </c>
      <c r="O55" t="s">
        <v>25</v>
      </c>
      <c r="P55">
        <f t="shared" si="7"/>
        <v>0</v>
      </c>
      <c r="Q55" t="s">
        <v>28</v>
      </c>
      <c r="R55">
        <f t="shared" si="8"/>
        <v>0</v>
      </c>
      <c r="S55" t="s">
        <v>28</v>
      </c>
      <c r="T55">
        <f t="shared" si="9"/>
        <v>0</v>
      </c>
      <c r="U55">
        <v>0</v>
      </c>
      <c r="V55" s="1" t="s">
        <v>81</v>
      </c>
      <c r="W55" t="s">
        <v>13</v>
      </c>
      <c r="X55" t="s">
        <v>13</v>
      </c>
      <c r="Y55" t="s">
        <v>14</v>
      </c>
      <c r="Z55" t="s">
        <v>13</v>
      </c>
      <c r="AA55">
        <v>0</v>
      </c>
    </row>
    <row r="56" spans="1:27" ht="34" x14ac:dyDescent="0.2">
      <c r="A56" t="s">
        <v>60</v>
      </c>
      <c r="B56">
        <v>31</v>
      </c>
      <c r="C56" t="s">
        <v>13</v>
      </c>
      <c r="D56" t="s">
        <v>13</v>
      </c>
      <c r="E56" t="s">
        <v>25</v>
      </c>
      <c r="F56">
        <f t="shared" si="0"/>
        <v>0</v>
      </c>
      <c r="G56">
        <f t="shared" si="1"/>
        <v>0</v>
      </c>
      <c r="H56">
        <f t="shared" si="2"/>
        <v>0</v>
      </c>
      <c r="I56" t="s">
        <v>25</v>
      </c>
      <c r="J56">
        <f t="shared" si="3"/>
        <v>0</v>
      </c>
      <c r="K56" t="s">
        <v>25</v>
      </c>
      <c r="L56">
        <f t="shared" si="4"/>
        <v>0</v>
      </c>
      <c r="M56">
        <f t="shared" si="5"/>
        <v>0</v>
      </c>
      <c r="N56">
        <f t="shared" si="6"/>
        <v>0</v>
      </c>
      <c r="O56" t="s">
        <v>25</v>
      </c>
      <c r="P56">
        <f t="shared" si="7"/>
        <v>0</v>
      </c>
      <c r="Q56" t="s">
        <v>28</v>
      </c>
      <c r="R56">
        <f t="shared" si="8"/>
        <v>0</v>
      </c>
      <c r="S56" t="s">
        <v>28</v>
      </c>
      <c r="T56">
        <f t="shared" si="9"/>
        <v>0</v>
      </c>
      <c r="U56">
        <v>0</v>
      </c>
      <c r="V56" s="1" t="s">
        <v>132</v>
      </c>
      <c r="W56" t="s">
        <v>13</v>
      </c>
      <c r="X56" t="s">
        <v>13</v>
      </c>
      <c r="Y56" t="s">
        <v>13</v>
      </c>
      <c r="Z56" t="s">
        <v>13</v>
      </c>
      <c r="AA56">
        <v>0</v>
      </c>
    </row>
    <row r="57" spans="1:27" ht="51" x14ac:dyDescent="0.2">
      <c r="A57" t="s">
        <v>124</v>
      </c>
      <c r="B57">
        <v>31</v>
      </c>
      <c r="C57" t="s">
        <v>13</v>
      </c>
      <c r="D57" t="s">
        <v>14</v>
      </c>
      <c r="E57" t="s">
        <v>25</v>
      </c>
      <c r="F57">
        <f t="shared" si="0"/>
        <v>0</v>
      </c>
      <c r="G57">
        <f t="shared" si="1"/>
        <v>0</v>
      </c>
      <c r="H57">
        <f t="shared" si="2"/>
        <v>0</v>
      </c>
      <c r="I57" t="s">
        <v>25</v>
      </c>
      <c r="J57">
        <f t="shared" si="3"/>
        <v>0</v>
      </c>
      <c r="K57" t="s">
        <v>146</v>
      </c>
      <c r="L57">
        <f t="shared" si="4"/>
        <v>0</v>
      </c>
      <c r="M57">
        <f t="shared" si="5"/>
        <v>0</v>
      </c>
      <c r="N57">
        <f t="shared" si="6"/>
        <v>1</v>
      </c>
      <c r="O57" t="s">
        <v>25</v>
      </c>
      <c r="P57">
        <f t="shared" si="7"/>
        <v>0</v>
      </c>
      <c r="Q57" t="s">
        <v>28</v>
      </c>
      <c r="R57">
        <f t="shared" si="8"/>
        <v>0</v>
      </c>
      <c r="S57" t="s">
        <v>52</v>
      </c>
      <c r="T57">
        <f t="shared" si="9"/>
        <v>2</v>
      </c>
      <c r="U57">
        <v>0</v>
      </c>
      <c r="V57" s="1" t="s">
        <v>162</v>
      </c>
      <c r="W57" t="s">
        <v>13</v>
      </c>
      <c r="X57" t="s">
        <v>13</v>
      </c>
      <c r="Y57" t="s">
        <v>13</v>
      </c>
      <c r="Z57" t="s">
        <v>13</v>
      </c>
      <c r="AA57">
        <v>8</v>
      </c>
    </row>
    <row r="58" spans="1:27" ht="17" x14ac:dyDescent="0.2">
      <c r="A58" t="s">
        <v>19</v>
      </c>
      <c r="B58">
        <v>32</v>
      </c>
      <c r="C58" t="s">
        <v>13</v>
      </c>
      <c r="D58" t="s">
        <v>13</v>
      </c>
      <c r="E58" t="s">
        <v>26</v>
      </c>
      <c r="F58">
        <f t="shared" si="0"/>
        <v>0</v>
      </c>
      <c r="G58">
        <f t="shared" si="1"/>
        <v>0</v>
      </c>
      <c r="H58">
        <f t="shared" si="2"/>
        <v>1</v>
      </c>
      <c r="I58" t="s">
        <v>26</v>
      </c>
      <c r="J58">
        <f t="shared" si="3"/>
        <v>1</v>
      </c>
      <c r="K58" t="s">
        <v>146</v>
      </c>
      <c r="L58">
        <f t="shared" si="4"/>
        <v>0</v>
      </c>
      <c r="M58">
        <f t="shared" si="5"/>
        <v>0</v>
      </c>
      <c r="N58">
        <f t="shared" si="6"/>
        <v>1</v>
      </c>
      <c r="O58" t="s">
        <v>146</v>
      </c>
      <c r="P58">
        <f t="shared" si="7"/>
        <v>1</v>
      </c>
      <c r="Q58" t="s">
        <v>34</v>
      </c>
      <c r="R58">
        <f t="shared" si="8"/>
        <v>2</v>
      </c>
      <c r="S58" t="s">
        <v>28</v>
      </c>
      <c r="T58">
        <f t="shared" si="9"/>
        <v>0</v>
      </c>
      <c r="U58">
        <v>0</v>
      </c>
      <c r="V58" s="1" t="s">
        <v>20</v>
      </c>
      <c r="W58" t="s">
        <v>13</v>
      </c>
      <c r="X58" t="s">
        <v>14</v>
      </c>
      <c r="Y58" t="s">
        <v>13</v>
      </c>
      <c r="Z58" t="s">
        <v>13</v>
      </c>
      <c r="AA58">
        <v>14</v>
      </c>
    </row>
    <row r="59" spans="1:27" ht="17" x14ac:dyDescent="0.2">
      <c r="A59" t="s">
        <v>22</v>
      </c>
      <c r="B59">
        <v>32</v>
      </c>
      <c r="C59" t="s">
        <v>13</v>
      </c>
      <c r="D59" t="s">
        <v>13</v>
      </c>
      <c r="E59" t="s">
        <v>25</v>
      </c>
      <c r="F59">
        <f t="shared" si="0"/>
        <v>0</v>
      </c>
      <c r="G59">
        <f t="shared" si="1"/>
        <v>0</v>
      </c>
      <c r="H59">
        <f t="shared" si="2"/>
        <v>0</v>
      </c>
      <c r="I59" t="s">
        <v>25</v>
      </c>
      <c r="J59">
        <f t="shared" si="3"/>
        <v>0</v>
      </c>
      <c r="K59" t="s">
        <v>84</v>
      </c>
      <c r="L59">
        <f t="shared" si="4"/>
        <v>0</v>
      </c>
      <c r="M59">
        <f t="shared" si="5"/>
        <v>0</v>
      </c>
      <c r="N59">
        <f t="shared" si="6"/>
        <v>2</v>
      </c>
      <c r="O59" t="s">
        <v>25</v>
      </c>
      <c r="P59">
        <f t="shared" si="7"/>
        <v>0</v>
      </c>
      <c r="Q59" t="s">
        <v>152</v>
      </c>
      <c r="R59">
        <f t="shared" si="8"/>
        <v>1</v>
      </c>
      <c r="S59" t="s">
        <v>65</v>
      </c>
      <c r="T59">
        <f t="shared" si="9"/>
        <v>1</v>
      </c>
      <c r="U59">
        <v>0</v>
      </c>
      <c r="V59" s="1" t="s">
        <v>54</v>
      </c>
      <c r="W59" t="s">
        <v>13</v>
      </c>
      <c r="X59" t="s">
        <v>13</v>
      </c>
      <c r="Y59" t="s">
        <v>13</v>
      </c>
      <c r="Z59" t="s">
        <v>13</v>
      </c>
      <c r="AA59">
        <v>9</v>
      </c>
    </row>
    <row r="60" spans="1:27" ht="17" x14ac:dyDescent="0.2">
      <c r="A60" t="s">
        <v>12</v>
      </c>
      <c r="B60">
        <v>32</v>
      </c>
      <c r="C60" t="s">
        <v>13</v>
      </c>
      <c r="D60" t="s">
        <v>13</v>
      </c>
      <c r="E60" t="s">
        <v>25</v>
      </c>
      <c r="F60">
        <f t="shared" si="0"/>
        <v>0</v>
      </c>
      <c r="G60">
        <f t="shared" si="1"/>
        <v>0</v>
      </c>
      <c r="H60">
        <f t="shared" si="2"/>
        <v>0</v>
      </c>
      <c r="I60" t="s">
        <v>25</v>
      </c>
      <c r="J60">
        <f t="shared" si="3"/>
        <v>0</v>
      </c>
      <c r="K60" t="s">
        <v>25</v>
      </c>
      <c r="L60">
        <f t="shared" si="4"/>
        <v>0</v>
      </c>
      <c r="M60">
        <f t="shared" si="5"/>
        <v>0</v>
      </c>
      <c r="N60">
        <f t="shared" si="6"/>
        <v>0</v>
      </c>
      <c r="O60" t="s">
        <v>25</v>
      </c>
      <c r="P60">
        <f t="shared" si="7"/>
        <v>0</v>
      </c>
      <c r="Q60" t="s">
        <v>28</v>
      </c>
      <c r="R60">
        <f t="shared" si="8"/>
        <v>0</v>
      </c>
      <c r="S60" t="s">
        <v>28</v>
      </c>
      <c r="T60">
        <f t="shared" si="9"/>
        <v>0</v>
      </c>
      <c r="U60">
        <v>0</v>
      </c>
      <c r="V60" s="1" t="s">
        <v>105</v>
      </c>
      <c r="W60" t="s">
        <v>13</v>
      </c>
      <c r="X60" t="s">
        <v>13</v>
      </c>
      <c r="Y60" t="s">
        <v>13</v>
      </c>
      <c r="Z60" t="s">
        <v>13</v>
      </c>
      <c r="AA60">
        <v>0</v>
      </c>
    </row>
    <row r="61" spans="1:27" ht="34" x14ac:dyDescent="0.2">
      <c r="A61" t="s">
        <v>64</v>
      </c>
      <c r="B61">
        <v>32</v>
      </c>
      <c r="C61" t="s">
        <v>13</v>
      </c>
      <c r="D61" t="s">
        <v>13</v>
      </c>
      <c r="E61" t="s">
        <v>25</v>
      </c>
      <c r="F61">
        <f t="shared" si="0"/>
        <v>0</v>
      </c>
      <c r="G61">
        <f t="shared" si="1"/>
        <v>0</v>
      </c>
      <c r="H61">
        <f t="shared" si="2"/>
        <v>0</v>
      </c>
      <c r="I61" t="s">
        <v>25</v>
      </c>
      <c r="J61">
        <f t="shared" si="3"/>
        <v>0</v>
      </c>
      <c r="K61" t="s">
        <v>25</v>
      </c>
      <c r="L61">
        <f t="shared" si="4"/>
        <v>0</v>
      </c>
      <c r="M61">
        <f t="shared" si="5"/>
        <v>0</v>
      </c>
      <c r="N61">
        <f t="shared" si="6"/>
        <v>0</v>
      </c>
      <c r="O61" t="s">
        <v>25</v>
      </c>
      <c r="P61">
        <f t="shared" si="7"/>
        <v>0</v>
      </c>
      <c r="Q61" t="s">
        <v>28</v>
      </c>
      <c r="R61">
        <f t="shared" si="8"/>
        <v>0</v>
      </c>
      <c r="S61" t="s">
        <v>28</v>
      </c>
      <c r="T61">
        <f t="shared" si="9"/>
        <v>0</v>
      </c>
      <c r="U61">
        <v>0</v>
      </c>
      <c r="V61" s="1" t="s">
        <v>114</v>
      </c>
      <c r="W61" t="s">
        <v>13</v>
      </c>
      <c r="X61" t="s">
        <v>13</v>
      </c>
      <c r="Y61" t="s">
        <v>14</v>
      </c>
      <c r="Z61" t="s">
        <v>13</v>
      </c>
      <c r="AA61">
        <v>0</v>
      </c>
    </row>
    <row r="62" spans="1:27" ht="17" x14ac:dyDescent="0.2">
      <c r="A62" t="s">
        <v>50</v>
      </c>
      <c r="B62">
        <v>32</v>
      </c>
      <c r="C62" t="s">
        <v>13</v>
      </c>
      <c r="D62" t="s">
        <v>13</v>
      </c>
      <c r="E62" t="s">
        <v>25</v>
      </c>
      <c r="F62">
        <f t="shared" si="0"/>
        <v>0</v>
      </c>
      <c r="G62">
        <f t="shared" si="1"/>
        <v>0</v>
      </c>
      <c r="H62">
        <f t="shared" si="2"/>
        <v>0</v>
      </c>
      <c r="I62" t="s">
        <v>122</v>
      </c>
      <c r="J62">
        <f t="shared" si="3"/>
        <v>4</v>
      </c>
      <c r="K62" t="s">
        <v>25</v>
      </c>
      <c r="L62">
        <f t="shared" si="4"/>
        <v>0</v>
      </c>
      <c r="M62">
        <f t="shared" si="5"/>
        <v>0</v>
      </c>
      <c r="N62">
        <f t="shared" si="6"/>
        <v>0</v>
      </c>
      <c r="O62" t="s">
        <v>25</v>
      </c>
      <c r="P62">
        <f t="shared" si="7"/>
        <v>0</v>
      </c>
      <c r="Q62" t="s">
        <v>28</v>
      </c>
      <c r="R62">
        <f t="shared" si="8"/>
        <v>0</v>
      </c>
      <c r="S62" t="s">
        <v>123</v>
      </c>
      <c r="T62">
        <f t="shared" si="9"/>
        <v>1</v>
      </c>
      <c r="U62">
        <v>0</v>
      </c>
      <c r="V62" s="1" t="s">
        <v>38</v>
      </c>
      <c r="W62" t="s">
        <v>13</v>
      </c>
      <c r="X62" t="s">
        <v>13</v>
      </c>
      <c r="Y62" t="s">
        <v>13</v>
      </c>
      <c r="Z62" t="s">
        <v>13</v>
      </c>
      <c r="AA62">
        <v>15</v>
      </c>
    </row>
    <row r="63" spans="1:27" ht="34" x14ac:dyDescent="0.2">
      <c r="A63" t="s">
        <v>143</v>
      </c>
      <c r="B63">
        <v>32</v>
      </c>
      <c r="C63" t="s">
        <v>13</v>
      </c>
      <c r="D63" t="s">
        <v>13</v>
      </c>
      <c r="E63" t="s">
        <v>176</v>
      </c>
      <c r="F63">
        <f t="shared" si="0"/>
        <v>2</v>
      </c>
      <c r="G63">
        <f t="shared" si="1"/>
        <v>0</v>
      </c>
      <c r="H63">
        <f t="shared" si="2"/>
        <v>0</v>
      </c>
      <c r="I63" t="s">
        <v>25</v>
      </c>
      <c r="J63">
        <f t="shared" si="3"/>
        <v>0</v>
      </c>
      <c r="K63" t="s">
        <v>25</v>
      </c>
      <c r="L63">
        <f t="shared" si="4"/>
        <v>0</v>
      </c>
      <c r="M63">
        <f t="shared" si="5"/>
        <v>0</v>
      </c>
      <c r="N63">
        <f t="shared" si="6"/>
        <v>0</v>
      </c>
      <c r="O63" t="s">
        <v>25</v>
      </c>
      <c r="P63">
        <f t="shared" si="7"/>
        <v>0</v>
      </c>
      <c r="Q63" t="s">
        <v>28</v>
      </c>
      <c r="R63">
        <f t="shared" si="8"/>
        <v>0</v>
      </c>
      <c r="S63" t="s">
        <v>28</v>
      </c>
      <c r="T63">
        <f t="shared" si="9"/>
        <v>0</v>
      </c>
      <c r="U63">
        <v>0</v>
      </c>
      <c r="V63" s="1" t="s">
        <v>168</v>
      </c>
      <c r="W63" t="s">
        <v>13</v>
      </c>
      <c r="X63" t="s">
        <v>13</v>
      </c>
      <c r="Y63" t="s">
        <v>13</v>
      </c>
      <c r="Z63" t="s">
        <v>13</v>
      </c>
      <c r="AA63">
        <v>4</v>
      </c>
    </row>
    <row r="64" spans="1:27" ht="17" x14ac:dyDescent="0.2">
      <c r="A64" t="s">
        <v>33</v>
      </c>
      <c r="B64">
        <v>33</v>
      </c>
      <c r="C64" t="s">
        <v>13</v>
      </c>
      <c r="D64" t="s">
        <v>13</v>
      </c>
      <c r="E64" t="s">
        <v>25</v>
      </c>
      <c r="F64">
        <f t="shared" si="0"/>
        <v>0</v>
      </c>
      <c r="G64">
        <f t="shared" si="1"/>
        <v>0</v>
      </c>
      <c r="H64">
        <f t="shared" si="2"/>
        <v>0</v>
      </c>
      <c r="I64" t="s">
        <v>25</v>
      </c>
      <c r="J64">
        <f t="shared" si="3"/>
        <v>0</v>
      </c>
      <c r="K64" t="s">
        <v>84</v>
      </c>
      <c r="L64">
        <f t="shared" si="4"/>
        <v>0</v>
      </c>
      <c r="M64">
        <f t="shared" si="5"/>
        <v>0</v>
      </c>
      <c r="N64">
        <f t="shared" si="6"/>
        <v>2</v>
      </c>
      <c r="O64" t="s">
        <v>25</v>
      </c>
      <c r="P64">
        <f t="shared" si="7"/>
        <v>0</v>
      </c>
      <c r="Q64" t="s">
        <v>152</v>
      </c>
      <c r="R64">
        <f t="shared" si="8"/>
        <v>1</v>
      </c>
      <c r="S64" t="s">
        <v>52</v>
      </c>
      <c r="T64">
        <f t="shared" si="9"/>
        <v>2</v>
      </c>
      <c r="U64">
        <v>0</v>
      </c>
      <c r="V64" s="1" t="s">
        <v>38</v>
      </c>
      <c r="W64" t="s">
        <v>13</v>
      </c>
      <c r="X64" t="s">
        <v>13</v>
      </c>
      <c r="Y64" t="s">
        <v>13</v>
      </c>
      <c r="Z64" t="s">
        <v>13</v>
      </c>
      <c r="AA64">
        <v>12</v>
      </c>
    </row>
    <row r="65" spans="1:27" ht="34" x14ac:dyDescent="0.2">
      <c r="A65" t="s">
        <v>12</v>
      </c>
      <c r="B65">
        <v>33</v>
      </c>
      <c r="C65" t="s">
        <v>13</v>
      </c>
      <c r="D65" t="s">
        <v>13</v>
      </c>
      <c r="E65" t="s">
        <v>25</v>
      </c>
      <c r="F65">
        <f t="shared" si="0"/>
        <v>0</v>
      </c>
      <c r="G65">
        <f t="shared" si="1"/>
        <v>0</v>
      </c>
      <c r="H65">
        <f t="shared" si="2"/>
        <v>0</v>
      </c>
      <c r="I65" t="s">
        <v>25</v>
      </c>
      <c r="J65">
        <f t="shared" si="3"/>
        <v>0</v>
      </c>
      <c r="K65" t="s">
        <v>25</v>
      </c>
      <c r="L65">
        <f t="shared" si="4"/>
        <v>0</v>
      </c>
      <c r="M65">
        <f t="shared" si="5"/>
        <v>0</v>
      </c>
      <c r="N65">
        <f t="shared" si="6"/>
        <v>0</v>
      </c>
      <c r="O65" t="s">
        <v>25</v>
      </c>
      <c r="P65">
        <f t="shared" si="7"/>
        <v>0</v>
      </c>
      <c r="Q65" t="s">
        <v>28</v>
      </c>
      <c r="R65">
        <f t="shared" si="8"/>
        <v>0</v>
      </c>
      <c r="S65" t="s">
        <v>28</v>
      </c>
      <c r="T65">
        <f t="shared" si="9"/>
        <v>0</v>
      </c>
      <c r="U65">
        <v>0</v>
      </c>
      <c r="V65" s="1" t="s">
        <v>112</v>
      </c>
      <c r="W65" t="s">
        <v>13</v>
      </c>
      <c r="X65" t="s">
        <v>13</v>
      </c>
      <c r="Y65" t="s">
        <v>13</v>
      </c>
      <c r="Z65" t="s">
        <v>13</v>
      </c>
      <c r="AA65">
        <v>0</v>
      </c>
    </row>
    <row r="66" spans="1:27" ht="17" x14ac:dyDescent="0.2">
      <c r="A66" t="s">
        <v>57</v>
      </c>
      <c r="B66">
        <v>33</v>
      </c>
      <c r="C66" t="s">
        <v>13</v>
      </c>
      <c r="D66" t="s">
        <v>13</v>
      </c>
      <c r="E66" t="s">
        <v>25</v>
      </c>
      <c r="F66">
        <f t="shared" si="0"/>
        <v>0</v>
      </c>
      <c r="G66">
        <f t="shared" si="1"/>
        <v>0</v>
      </c>
      <c r="H66">
        <f t="shared" si="2"/>
        <v>0</v>
      </c>
      <c r="I66" t="s">
        <v>25</v>
      </c>
      <c r="J66">
        <f t="shared" si="3"/>
        <v>0</v>
      </c>
      <c r="K66" t="s">
        <v>25</v>
      </c>
      <c r="L66">
        <f t="shared" si="4"/>
        <v>0</v>
      </c>
      <c r="M66">
        <f t="shared" si="5"/>
        <v>0</v>
      </c>
      <c r="N66">
        <f t="shared" si="6"/>
        <v>0</v>
      </c>
      <c r="O66" t="s">
        <v>25</v>
      </c>
      <c r="P66">
        <f t="shared" si="7"/>
        <v>0</v>
      </c>
      <c r="Q66" t="s">
        <v>28</v>
      </c>
      <c r="R66">
        <f t="shared" si="8"/>
        <v>0</v>
      </c>
      <c r="S66" t="s">
        <v>210</v>
      </c>
      <c r="T66">
        <f t="shared" si="9"/>
        <v>4</v>
      </c>
      <c r="U66">
        <v>0</v>
      </c>
      <c r="V66" s="1" t="s">
        <v>139</v>
      </c>
      <c r="W66" t="s">
        <v>13</v>
      </c>
      <c r="X66" t="s">
        <v>13</v>
      </c>
      <c r="Y66" t="s">
        <v>13</v>
      </c>
      <c r="Z66" t="s">
        <v>13</v>
      </c>
      <c r="AA66">
        <v>12</v>
      </c>
    </row>
    <row r="67" spans="1:27" ht="17" x14ac:dyDescent="0.2">
      <c r="A67" t="s">
        <v>106</v>
      </c>
      <c r="B67">
        <v>33</v>
      </c>
      <c r="C67" t="s">
        <v>13</v>
      </c>
      <c r="D67" t="s">
        <v>13</v>
      </c>
      <c r="E67" t="s">
        <v>25</v>
      </c>
      <c r="F67">
        <f t="shared" ref="F67:F122" si="10">MID(E67,3,1)+(MID(E67,5,1))</f>
        <v>0</v>
      </c>
      <c r="G67">
        <f t="shared" ref="G67:G122" si="11">MID(E67,9,1)+(MID(E67,11,1))</f>
        <v>0</v>
      </c>
      <c r="H67">
        <f t="shared" ref="H67:H122" si="12">MID(E67,15,1)+MID(E67,17,1)</f>
        <v>0</v>
      </c>
      <c r="I67" t="s">
        <v>25</v>
      </c>
      <c r="J67">
        <f t="shared" ref="J67:J122" si="13">MID(I67,3,1)+MID(I67,5,1)+MID(I67,9,1)+MID(I67,11,1)+MID(I67,15,1)+MID(I67,17,1)</f>
        <v>0</v>
      </c>
      <c r="K67" t="s">
        <v>25</v>
      </c>
      <c r="L67">
        <f t="shared" ref="L67:L122" si="14">MID(K67,3,1)+(MID(K67,5,1))</f>
        <v>0</v>
      </c>
      <c r="M67">
        <f t="shared" ref="M67:M122" si="15">MID(K67,9,1)+(MID(K67,11,1))</f>
        <v>0</v>
      </c>
      <c r="N67">
        <f t="shared" ref="N67:N122" si="16">MID(K67,15,1)+MID(K67,17,1)</f>
        <v>0</v>
      </c>
      <c r="O67" t="s">
        <v>25</v>
      </c>
      <c r="P67">
        <f t="shared" ref="P67:P122" si="17">MID(O67,3,1)+MID(O67,5,1)+MID(O67,9,1)+MID(O67,11,1)+MID(O67,15,1)+MID(O67,17,1)</f>
        <v>0</v>
      </c>
      <c r="Q67" t="s">
        <v>28</v>
      </c>
      <c r="R67">
        <f t="shared" ref="R67:R122" si="18">MID(Q67,3,1)+MID(Q67,5,1)+MID(Q67,7,1)+MID(Q67,9,1)+MID(Q67,13,1)+MID(Q67,15,1)+MID(Q67,17,1)+MID(Q67,19,1)</f>
        <v>0</v>
      </c>
      <c r="S67" t="s">
        <v>28</v>
      </c>
      <c r="T67">
        <f t="shared" ref="T67:T122" si="19">MID(S67,3,1)+MID(S67,5,1)+MID(S67,7,1)+MID(S67,9,1)+MID(S67,13,1)+MID(S67,15,1)+MID(S67,17,1)+MID(S67,19,1)</f>
        <v>0</v>
      </c>
      <c r="U67">
        <v>0</v>
      </c>
      <c r="V67" s="1" t="s">
        <v>159</v>
      </c>
      <c r="W67" t="s">
        <v>13</v>
      </c>
      <c r="X67" t="s">
        <v>13</v>
      </c>
      <c r="Y67" t="s">
        <v>13</v>
      </c>
      <c r="Z67" t="s">
        <v>13</v>
      </c>
      <c r="AA67">
        <v>0</v>
      </c>
    </row>
    <row r="68" spans="1:27" ht="34" x14ac:dyDescent="0.2">
      <c r="A68" t="s">
        <v>108</v>
      </c>
      <c r="B68">
        <v>34</v>
      </c>
      <c r="C68" t="s">
        <v>13</v>
      </c>
      <c r="D68" t="s">
        <v>13</v>
      </c>
      <c r="E68" t="s">
        <v>119</v>
      </c>
      <c r="F68">
        <f t="shared" si="10"/>
        <v>2</v>
      </c>
      <c r="G68">
        <f t="shared" si="11"/>
        <v>2</v>
      </c>
      <c r="H68">
        <f t="shared" si="12"/>
        <v>2</v>
      </c>
      <c r="I68" t="s">
        <v>84</v>
      </c>
      <c r="J68">
        <f t="shared" si="13"/>
        <v>2</v>
      </c>
      <c r="K68" t="s">
        <v>25</v>
      </c>
      <c r="L68">
        <f t="shared" si="14"/>
        <v>0</v>
      </c>
      <c r="M68">
        <f t="shared" si="15"/>
        <v>0</v>
      </c>
      <c r="N68">
        <f t="shared" si="16"/>
        <v>0</v>
      </c>
      <c r="O68" t="s">
        <v>25</v>
      </c>
      <c r="P68">
        <f t="shared" si="17"/>
        <v>0</v>
      </c>
      <c r="Q68" t="s">
        <v>28</v>
      </c>
      <c r="R68">
        <f t="shared" si="18"/>
        <v>0</v>
      </c>
      <c r="S68" t="s">
        <v>65</v>
      </c>
      <c r="T68">
        <f t="shared" si="19"/>
        <v>1</v>
      </c>
      <c r="U68">
        <v>0</v>
      </c>
      <c r="V68" s="1" t="s">
        <v>77</v>
      </c>
      <c r="W68" t="s">
        <v>13</v>
      </c>
      <c r="X68" t="s">
        <v>13</v>
      </c>
      <c r="Y68" t="s">
        <v>13</v>
      </c>
      <c r="Z68" t="s">
        <v>13</v>
      </c>
      <c r="AA68">
        <v>21</v>
      </c>
    </row>
    <row r="69" spans="1:27" ht="17" x14ac:dyDescent="0.2">
      <c r="A69" t="s">
        <v>71</v>
      </c>
      <c r="B69">
        <v>35</v>
      </c>
      <c r="C69" t="s">
        <v>13</v>
      </c>
      <c r="D69" t="s">
        <v>13</v>
      </c>
      <c r="E69" t="s">
        <v>84</v>
      </c>
      <c r="F69">
        <f t="shared" si="10"/>
        <v>0</v>
      </c>
      <c r="G69">
        <f t="shared" si="11"/>
        <v>0</v>
      </c>
      <c r="H69">
        <f t="shared" si="12"/>
        <v>2</v>
      </c>
      <c r="I69" t="s">
        <v>25</v>
      </c>
      <c r="J69">
        <f t="shared" si="13"/>
        <v>0</v>
      </c>
      <c r="K69" t="s">
        <v>26</v>
      </c>
      <c r="L69">
        <f t="shared" si="14"/>
        <v>0</v>
      </c>
      <c r="M69">
        <f t="shared" si="15"/>
        <v>0</v>
      </c>
      <c r="N69">
        <f t="shared" si="16"/>
        <v>1</v>
      </c>
      <c r="O69" t="s">
        <v>25</v>
      </c>
      <c r="P69">
        <f t="shared" si="17"/>
        <v>0</v>
      </c>
      <c r="Q69" t="s">
        <v>34</v>
      </c>
      <c r="R69">
        <f t="shared" si="18"/>
        <v>2</v>
      </c>
      <c r="S69" t="s">
        <v>28</v>
      </c>
      <c r="T69">
        <f t="shared" si="19"/>
        <v>0</v>
      </c>
      <c r="U69">
        <v>0</v>
      </c>
      <c r="V69" s="1" t="s">
        <v>38</v>
      </c>
      <c r="W69" t="s">
        <v>13</v>
      </c>
      <c r="X69" t="s">
        <v>13</v>
      </c>
      <c r="Y69" t="s">
        <v>13</v>
      </c>
      <c r="Z69" t="s">
        <v>13</v>
      </c>
      <c r="AA69">
        <v>10</v>
      </c>
    </row>
    <row r="70" spans="1:27" ht="17" x14ac:dyDescent="0.2">
      <c r="A70" t="s">
        <v>43</v>
      </c>
      <c r="B70">
        <v>36</v>
      </c>
      <c r="C70" t="s">
        <v>13</v>
      </c>
      <c r="D70" t="s">
        <v>13</v>
      </c>
      <c r="E70" t="s">
        <v>25</v>
      </c>
      <c r="F70">
        <f t="shared" si="10"/>
        <v>0</v>
      </c>
      <c r="G70">
        <f t="shared" si="11"/>
        <v>0</v>
      </c>
      <c r="H70">
        <f t="shared" si="12"/>
        <v>0</v>
      </c>
      <c r="I70" t="s">
        <v>25</v>
      </c>
      <c r="J70">
        <f t="shared" si="13"/>
        <v>0</v>
      </c>
      <c r="K70" t="s">
        <v>25</v>
      </c>
      <c r="L70">
        <f t="shared" si="14"/>
        <v>0</v>
      </c>
      <c r="M70">
        <f t="shared" si="15"/>
        <v>0</v>
      </c>
      <c r="N70">
        <f t="shared" si="16"/>
        <v>0</v>
      </c>
      <c r="O70" t="s">
        <v>25</v>
      </c>
      <c r="P70">
        <f t="shared" si="17"/>
        <v>0</v>
      </c>
      <c r="Q70" t="s">
        <v>28</v>
      </c>
      <c r="R70">
        <f t="shared" si="18"/>
        <v>0</v>
      </c>
      <c r="S70" t="s">
        <v>28</v>
      </c>
      <c r="T70">
        <f t="shared" si="19"/>
        <v>0</v>
      </c>
      <c r="U70">
        <v>0</v>
      </c>
      <c r="V70" s="1" t="s">
        <v>87</v>
      </c>
      <c r="W70" t="s">
        <v>13</v>
      </c>
      <c r="X70" t="s">
        <v>13</v>
      </c>
      <c r="Y70" t="s">
        <v>13</v>
      </c>
      <c r="Z70" t="s">
        <v>13</v>
      </c>
      <c r="AA70">
        <v>0</v>
      </c>
    </row>
    <row r="71" spans="1:27" ht="17" x14ac:dyDescent="0.2">
      <c r="A71" t="s">
        <v>19</v>
      </c>
      <c r="B71">
        <v>37</v>
      </c>
      <c r="C71" t="s">
        <v>13</v>
      </c>
      <c r="D71" t="s">
        <v>13</v>
      </c>
      <c r="E71" t="s">
        <v>84</v>
      </c>
      <c r="F71">
        <f t="shared" si="10"/>
        <v>0</v>
      </c>
      <c r="G71">
        <f t="shared" si="11"/>
        <v>0</v>
      </c>
      <c r="H71">
        <f t="shared" si="12"/>
        <v>2</v>
      </c>
      <c r="I71" t="s">
        <v>25</v>
      </c>
      <c r="J71">
        <f t="shared" si="13"/>
        <v>0</v>
      </c>
      <c r="K71" t="s">
        <v>25</v>
      </c>
      <c r="L71">
        <f t="shared" si="14"/>
        <v>0</v>
      </c>
      <c r="M71">
        <f t="shared" si="15"/>
        <v>0</v>
      </c>
      <c r="N71">
        <f t="shared" si="16"/>
        <v>0</v>
      </c>
      <c r="O71" t="s">
        <v>25</v>
      </c>
      <c r="P71">
        <f t="shared" si="17"/>
        <v>0</v>
      </c>
      <c r="Q71" t="s">
        <v>157</v>
      </c>
      <c r="R71">
        <f t="shared" si="18"/>
        <v>1</v>
      </c>
      <c r="S71" t="s">
        <v>28</v>
      </c>
      <c r="T71">
        <f t="shared" si="19"/>
        <v>0</v>
      </c>
      <c r="U71">
        <v>0</v>
      </c>
      <c r="V71" s="1" t="s">
        <v>21</v>
      </c>
      <c r="W71" t="s">
        <v>13</v>
      </c>
      <c r="X71" t="s">
        <v>13</v>
      </c>
      <c r="Y71" t="s">
        <v>13</v>
      </c>
      <c r="Z71" t="s">
        <v>13</v>
      </c>
      <c r="AA71">
        <v>6</v>
      </c>
    </row>
    <row r="72" spans="1:27" ht="17" x14ac:dyDescent="0.2">
      <c r="A72" t="s">
        <v>94</v>
      </c>
      <c r="B72">
        <v>37</v>
      </c>
      <c r="C72" t="s">
        <v>13</v>
      </c>
      <c r="D72" t="s">
        <v>13</v>
      </c>
      <c r="E72" t="s">
        <v>25</v>
      </c>
      <c r="F72">
        <f t="shared" si="10"/>
        <v>0</v>
      </c>
      <c r="G72">
        <f t="shared" si="11"/>
        <v>0</v>
      </c>
      <c r="H72">
        <f t="shared" si="12"/>
        <v>0</v>
      </c>
      <c r="I72" t="s">
        <v>25</v>
      </c>
      <c r="J72">
        <f t="shared" si="13"/>
        <v>0</v>
      </c>
      <c r="K72" t="s">
        <v>187</v>
      </c>
      <c r="L72">
        <f t="shared" si="14"/>
        <v>2</v>
      </c>
      <c r="M72">
        <f t="shared" si="15"/>
        <v>2</v>
      </c>
      <c r="N72">
        <f t="shared" si="16"/>
        <v>1</v>
      </c>
      <c r="O72" t="s">
        <v>180</v>
      </c>
      <c r="P72">
        <f t="shared" si="17"/>
        <v>4</v>
      </c>
      <c r="Q72" t="s">
        <v>28</v>
      </c>
      <c r="R72">
        <f t="shared" si="18"/>
        <v>0</v>
      </c>
      <c r="S72" t="s">
        <v>28</v>
      </c>
      <c r="T72">
        <f t="shared" si="19"/>
        <v>0</v>
      </c>
      <c r="U72">
        <v>0</v>
      </c>
      <c r="V72" s="1" t="s">
        <v>38</v>
      </c>
      <c r="W72" t="s">
        <v>13</v>
      </c>
      <c r="X72" t="s">
        <v>13</v>
      </c>
      <c r="Y72" t="s">
        <v>13</v>
      </c>
      <c r="Z72" t="s">
        <v>13</v>
      </c>
      <c r="AA72">
        <v>22</v>
      </c>
    </row>
    <row r="73" spans="1:27" ht="17" x14ac:dyDescent="0.2">
      <c r="A73" t="s">
        <v>22</v>
      </c>
      <c r="B73">
        <v>37</v>
      </c>
      <c r="C73" t="s">
        <v>13</v>
      </c>
      <c r="D73" t="s">
        <v>13</v>
      </c>
      <c r="E73" t="s">
        <v>25</v>
      </c>
      <c r="F73">
        <f t="shared" si="10"/>
        <v>0</v>
      </c>
      <c r="G73">
        <f t="shared" si="11"/>
        <v>0</v>
      </c>
      <c r="H73">
        <f t="shared" si="12"/>
        <v>0</v>
      </c>
      <c r="I73" t="s">
        <v>25</v>
      </c>
      <c r="J73">
        <f t="shared" si="13"/>
        <v>0</v>
      </c>
      <c r="K73" t="s">
        <v>25</v>
      </c>
      <c r="L73">
        <f t="shared" si="14"/>
        <v>0</v>
      </c>
      <c r="M73">
        <f t="shared" si="15"/>
        <v>0</v>
      </c>
      <c r="N73">
        <f t="shared" si="16"/>
        <v>0</v>
      </c>
      <c r="O73" t="s">
        <v>25</v>
      </c>
      <c r="P73">
        <f t="shared" si="17"/>
        <v>0</v>
      </c>
      <c r="Q73" t="s">
        <v>27</v>
      </c>
      <c r="R73">
        <f t="shared" si="18"/>
        <v>1</v>
      </c>
      <c r="S73" t="s">
        <v>211</v>
      </c>
      <c r="T73">
        <f t="shared" si="19"/>
        <v>4</v>
      </c>
      <c r="U73">
        <v>0</v>
      </c>
      <c r="V73" s="1" t="s">
        <v>139</v>
      </c>
      <c r="W73" t="s">
        <v>13</v>
      </c>
      <c r="X73" t="s">
        <v>13</v>
      </c>
      <c r="Y73" t="s">
        <v>13</v>
      </c>
      <c r="Z73" t="s">
        <v>13</v>
      </c>
      <c r="AA73">
        <v>14</v>
      </c>
    </row>
    <row r="74" spans="1:27" ht="17" x14ac:dyDescent="0.2">
      <c r="A74" t="s">
        <v>124</v>
      </c>
      <c r="B74">
        <v>37</v>
      </c>
      <c r="C74" t="s">
        <v>13</v>
      </c>
      <c r="D74" t="s">
        <v>13</v>
      </c>
      <c r="E74" t="s">
        <v>26</v>
      </c>
      <c r="F74">
        <f t="shared" si="10"/>
        <v>0</v>
      </c>
      <c r="G74">
        <f t="shared" si="11"/>
        <v>0</v>
      </c>
      <c r="H74">
        <f t="shared" si="12"/>
        <v>1</v>
      </c>
      <c r="I74" t="s">
        <v>25</v>
      </c>
      <c r="J74">
        <f t="shared" si="13"/>
        <v>0</v>
      </c>
      <c r="K74" t="s">
        <v>25</v>
      </c>
      <c r="L74">
        <f t="shared" si="14"/>
        <v>0</v>
      </c>
      <c r="M74">
        <f t="shared" si="15"/>
        <v>0</v>
      </c>
      <c r="N74">
        <f t="shared" si="16"/>
        <v>0</v>
      </c>
      <c r="O74" t="s">
        <v>25</v>
      </c>
      <c r="P74">
        <f t="shared" si="17"/>
        <v>0</v>
      </c>
      <c r="Q74" t="s">
        <v>28</v>
      </c>
      <c r="R74">
        <f t="shared" si="18"/>
        <v>0</v>
      </c>
      <c r="S74" t="s">
        <v>202</v>
      </c>
      <c r="T74">
        <f t="shared" si="19"/>
        <v>3</v>
      </c>
      <c r="U74">
        <v>0</v>
      </c>
      <c r="V74" s="1" t="s">
        <v>38</v>
      </c>
      <c r="W74" t="s">
        <v>13</v>
      </c>
      <c r="X74" t="s">
        <v>13</v>
      </c>
      <c r="Y74" t="s">
        <v>13</v>
      </c>
      <c r="Z74" t="s">
        <v>13</v>
      </c>
      <c r="AA74">
        <v>11</v>
      </c>
    </row>
    <row r="75" spans="1:27" ht="17" x14ac:dyDescent="0.2">
      <c r="A75" t="s">
        <v>90</v>
      </c>
      <c r="B75">
        <v>38</v>
      </c>
      <c r="C75" t="s">
        <v>13</v>
      </c>
      <c r="D75" t="s">
        <v>13</v>
      </c>
      <c r="E75" t="s">
        <v>25</v>
      </c>
      <c r="F75">
        <f t="shared" si="10"/>
        <v>0</v>
      </c>
      <c r="G75">
        <f t="shared" si="11"/>
        <v>0</v>
      </c>
      <c r="H75">
        <f t="shared" si="12"/>
        <v>0</v>
      </c>
      <c r="I75" t="s">
        <v>25</v>
      </c>
      <c r="J75">
        <f t="shared" si="13"/>
        <v>0</v>
      </c>
      <c r="K75" t="s">
        <v>25</v>
      </c>
      <c r="L75">
        <f t="shared" si="14"/>
        <v>0</v>
      </c>
      <c r="M75">
        <f t="shared" si="15"/>
        <v>0</v>
      </c>
      <c r="N75">
        <f t="shared" si="16"/>
        <v>0</v>
      </c>
      <c r="O75" t="s">
        <v>25</v>
      </c>
      <c r="P75">
        <f t="shared" si="17"/>
        <v>0</v>
      </c>
      <c r="Q75" t="s">
        <v>197</v>
      </c>
      <c r="R75">
        <f t="shared" si="18"/>
        <v>2</v>
      </c>
      <c r="S75" t="s">
        <v>85</v>
      </c>
      <c r="T75">
        <f t="shared" si="19"/>
        <v>4</v>
      </c>
      <c r="U75">
        <v>0</v>
      </c>
      <c r="V75" s="1" t="s">
        <v>38</v>
      </c>
      <c r="W75" t="s">
        <v>13</v>
      </c>
      <c r="X75" t="s">
        <v>13</v>
      </c>
      <c r="Y75" t="s">
        <v>13</v>
      </c>
      <c r="Z75" t="s">
        <v>13</v>
      </c>
      <c r="AA75">
        <v>16</v>
      </c>
    </row>
    <row r="76" spans="1:27" ht="17" x14ac:dyDescent="0.2">
      <c r="A76" t="s">
        <v>53</v>
      </c>
      <c r="B76">
        <v>38</v>
      </c>
      <c r="C76" t="s">
        <v>13</v>
      </c>
      <c r="D76" t="s">
        <v>13</v>
      </c>
      <c r="E76" t="s">
        <v>25</v>
      </c>
      <c r="F76">
        <f t="shared" si="10"/>
        <v>0</v>
      </c>
      <c r="G76">
        <f t="shared" si="11"/>
        <v>0</v>
      </c>
      <c r="H76">
        <f t="shared" si="12"/>
        <v>0</v>
      </c>
      <c r="I76" t="s">
        <v>25</v>
      </c>
      <c r="J76">
        <f t="shared" si="13"/>
        <v>0</v>
      </c>
      <c r="K76" t="s">
        <v>25</v>
      </c>
      <c r="L76">
        <f t="shared" si="14"/>
        <v>0</v>
      </c>
      <c r="M76">
        <f t="shared" si="15"/>
        <v>0</v>
      </c>
      <c r="N76">
        <f t="shared" si="16"/>
        <v>0</v>
      </c>
      <c r="O76" t="s">
        <v>25</v>
      </c>
      <c r="P76">
        <f t="shared" si="17"/>
        <v>0</v>
      </c>
      <c r="Q76" t="s">
        <v>28</v>
      </c>
      <c r="R76">
        <f t="shared" si="18"/>
        <v>0</v>
      </c>
      <c r="S76" t="s">
        <v>28</v>
      </c>
      <c r="T76">
        <f t="shared" si="19"/>
        <v>0</v>
      </c>
      <c r="U76">
        <v>0</v>
      </c>
      <c r="V76" s="1" t="s">
        <v>38</v>
      </c>
      <c r="W76" t="s">
        <v>13</v>
      </c>
      <c r="X76" t="s">
        <v>13</v>
      </c>
      <c r="Y76" t="s">
        <v>14</v>
      </c>
      <c r="Z76" t="s">
        <v>13</v>
      </c>
      <c r="AA76">
        <v>0</v>
      </c>
    </row>
    <row r="77" spans="1:27" ht="17" x14ac:dyDescent="0.2">
      <c r="A77" t="s">
        <v>62</v>
      </c>
      <c r="B77">
        <v>38</v>
      </c>
      <c r="C77" t="s">
        <v>13</v>
      </c>
      <c r="D77" t="s">
        <v>13</v>
      </c>
      <c r="E77" t="s">
        <v>25</v>
      </c>
      <c r="F77">
        <f t="shared" si="10"/>
        <v>0</v>
      </c>
      <c r="G77">
        <f t="shared" si="11"/>
        <v>0</v>
      </c>
      <c r="H77">
        <f t="shared" si="12"/>
        <v>0</v>
      </c>
      <c r="I77" t="s">
        <v>25</v>
      </c>
      <c r="J77">
        <f t="shared" si="13"/>
        <v>0</v>
      </c>
      <c r="K77" t="s">
        <v>146</v>
      </c>
      <c r="L77">
        <f t="shared" si="14"/>
        <v>0</v>
      </c>
      <c r="M77">
        <f t="shared" si="15"/>
        <v>0</v>
      </c>
      <c r="N77">
        <f t="shared" si="16"/>
        <v>1</v>
      </c>
      <c r="O77" t="s">
        <v>25</v>
      </c>
      <c r="P77">
        <f t="shared" si="17"/>
        <v>0</v>
      </c>
      <c r="Q77" t="s">
        <v>28</v>
      </c>
      <c r="R77">
        <f t="shared" si="18"/>
        <v>0</v>
      </c>
      <c r="S77" t="s">
        <v>52</v>
      </c>
      <c r="T77">
        <f t="shared" si="19"/>
        <v>2</v>
      </c>
      <c r="U77">
        <v>0</v>
      </c>
      <c r="V77" s="1" t="s">
        <v>158</v>
      </c>
      <c r="W77" t="s">
        <v>13</v>
      </c>
      <c r="X77" t="s">
        <v>14</v>
      </c>
      <c r="Y77" t="s">
        <v>13</v>
      </c>
      <c r="Z77" t="s">
        <v>13</v>
      </c>
      <c r="AA77">
        <v>8</v>
      </c>
    </row>
    <row r="78" spans="1:27" ht="51" x14ac:dyDescent="0.2">
      <c r="A78" t="s">
        <v>83</v>
      </c>
      <c r="B78">
        <v>39</v>
      </c>
      <c r="C78" t="s">
        <v>13</v>
      </c>
      <c r="D78" t="s">
        <v>13</v>
      </c>
      <c r="E78" t="s">
        <v>150</v>
      </c>
      <c r="F78">
        <f t="shared" si="10"/>
        <v>0</v>
      </c>
      <c r="G78">
        <f t="shared" si="11"/>
        <v>1</v>
      </c>
      <c r="H78">
        <f t="shared" si="12"/>
        <v>0</v>
      </c>
      <c r="I78" t="s">
        <v>25</v>
      </c>
      <c r="J78">
        <f t="shared" si="13"/>
        <v>0</v>
      </c>
      <c r="K78" t="s">
        <v>25</v>
      </c>
      <c r="L78">
        <f t="shared" si="14"/>
        <v>0</v>
      </c>
      <c r="M78">
        <f t="shared" si="15"/>
        <v>0</v>
      </c>
      <c r="N78">
        <f t="shared" si="16"/>
        <v>0</v>
      </c>
      <c r="O78" t="s">
        <v>25</v>
      </c>
      <c r="P78">
        <f t="shared" si="17"/>
        <v>0</v>
      </c>
      <c r="Q78" t="s">
        <v>28</v>
      </c>
      <c r="R78">
        <f t="shared" si="18"/>
        <v>0</v>
      </c>
      <c r="S78" t="s">
        <v>27</v>
      </c>
      <c r="T78">
        <f t="shared" si="19"/>
        <v>1</v>
      </c>
      <c r="U78">
        <v>0</v>
      </c>
      <c r="V78" s="1" t="s">
        <v>98</v>
      </c>
      <c r="W78" t="s">
        <v>13</v>
      </c>
      <c r="X78" t="s">
        <v>13</v>
      </c>
      <c r="Y78" t="s">
        <v>13</v>
      </c>
      <c r="Z78" t="s">
        <v>13</v>
      </c>
      <c r="AA78">
        <v>5</v>
      </c>
    </row>
    <row r="79" spans="1:27" ht="17" x14ac:dyDescent="0.2">
      <c r="A79" t="s">
        <v>33</v>
      </c>
      <c r="B79">
        <v>39</v>
      </c>
      <c r="C79" t="s">
        <v>13</v>
      </c>
      <c r="D79" t="s">
        <v>13</v>
      </c>
      <c r="E79" t="s">
        <v>25</v>
      </c>
      <c r="F79">
        <f t="shared" si="10"/>
        <v>0</v>
      </c>
      <c r="G79">
        <f t="shared" si="11"/>
        <v>0</v>
      </c>
      <c r="H79">
        <f t="shared" si="12"/>
        <v>0</v>
      </c>
      <c r="I79" t="s">
        <v>25</v>
      </c>
      <c r="J79">
        <f t="shared" si="13"/>
        <v>0</v>
      </c>
      <c r="K79" t="s">
        <v>25</v>
      </c>
      <c r="L79">
        <f t="shared" si="14"/>
        <v>0</v>
      </c>
      <c r="M79">
        <f t="shared" si="15"/>
        <v>0</v>
      </c>
      <c r="N79">
        <f t="shared" si="16"/>
        <v>0</v>
      </c>
      <c r="O79" t="s">
        <v>25</v>
      </c>
      <c r="P79">
        <f t="shared" si="17"/>
        <v>0</v>
      </c>
      <c r="Q79" t="s">
        <v>198</v>
      </c>
      <c r="R79">
        <f t="shared" si="18"/>
        <v>3</v>
      </c>
      <c r="S79" t="s">
        <v>198</v>
      </c>
      <c r="T79">
        <f t="shared" si="19"/>
        <v>3</v>
      </c>
      <c r="U79">
        <v>0</v>
      </c>
      <c r="V79" s="1" t="s">
        <v>38</v>
      </c>
      <c r="W79" t="s">
        <v>13</v>
      </c>
      <c r="X79" t="s">
        <v>13</v>
      </c>
      <c r="Y79" t="s">
        <v>13</v>
      </c>
      <c r="Z79" t="s">
        <v>13</v>
      </c>
      <c r="AA79">
        <v>15</v>
      </c>
    </row>
    <row r="80" spans="1:27" ht="17" x14ac:dyDescent="0.2">
      <c r="A80" t="s">
        <v>76</v>
      </c>
      <c r="B80">
        <v>39</v>
      </c>
      <c r="C80" t="s">
        <v>13</v>
      </c>
      <c r="D80" t="s">
        <v>13</v>
      </c>
      <c r="E80" t="s">
        <v>25</v>
      </c>
      <c r="F80">
        <f t="shared" si="10"/>
        <v>0</v>
      </c>
      <c r="G80">
        <f t="shared" si="11"/>
        <v>0</v>
      </c>
      <c r="H80">
        <f t="shared" si="12"/>
        <v>0</v>
      </c>
      <c r="I80" t="s">
        <v>25</v>
      </c>
      <c r="J80">
        <f t="shared" si="13"/>
        <v>0</v>
      </c>
      <c r="K80" t="s">
        <v>84</v>
      </c>
      <c r="L80">
        <f t="shared" si="14"/>
        <v>0</v>
      </c>
      <c r="M80">
        <f t="shared" si="15"/>
        <v>0</v>
      </c>
      <c r="N80">
        <f t="shared" si="16"/>
        <v>2</v>
      </c>
      <c r="O80" t="s">
        <v>84</v>
      </c>
      <c r="P80">
        <f t="shared" si="17"/>
        <v>2</v>
      </c>
      <c r="Q80" t="s">
        <v>65</v>
      </c>
      <c r="R80">
        <f t="shared" si="18"/>
        <v>1</v>
      </c>
      <c r="S80" t="s">
        <v>208</v>
      </c>
      <c r="T80">
        <f t="shared" si="19"/>
        <v>2</v>
      </c>
      <c r="U80">
        <v>0</v>
      </c>
      <c r="V80" s="1" t="s">
        <v>167</v>
      </c>
      <c r="W80" t="s">
        <v>13</v>
      </c>
      <c r="X80" t="s">
        <v>13</v>
      </c>
      <c r="Y80" t="s">
        <v>13</v>
      </c>
      <c r="Z80" t="s">
        <v>13</v>
      </c>
      <c r="AA80">
        <v>18</v>
      </c>
    </row>
    <row r="81" spans="1:27" ht="17" x14ac:dyDescent="0.2">
      <c r="A81" t="s">
        <v>64</v>
      </c>
      <c r="B81">
        <v>39</v>
      </c>
      <c r="C81" t="s">
        <v>13</v>
      </c>
      <c r="D81" t="s">
        <v>13</v>
      </c>
      <c r="E81" t="s">
        <v>25</v>
      </c>
      <c r="F81">
        <f t="shared" si="10"/>
        <v>0</v>
      </c>
      <c r="G81">
        <f t="shared" si="11"/>
        <v>0</v>
      </c>
      <c r="H81">
        <f t="shared" si="12"/>
        <v>0</v>
      </c>
      <c r="I81" t="s">
        <v>25</v>
      </c>
      <c r="J81">
        <f t="shared" si="13"/>
        <v>0</v>
      </c>
      <c r="K81" t="s">
        <v>25</v>
      </c>
      <c r="L81">
        <f t="shared" si="14"/>
        <v>0</v>
      </c>
      <c r="M81">
        <f t="shared" si="15"/>
        <v>0</v>
      </c>
      <c r="N81">
        <f t="shared" si="16"/>
        <v>0</v>
      </c>
      <c r="O81" t="s">
        <v>25</v>
      </c>
      <c r="P81">
        <f t="shared" si="17"/>
        <v>0</v>
      </c>
      <c r="Q81" t="s">
        <v>28</v>
      </c>
      <c r="R81">
        <f t="shared" si="18"/>
        <v>0</v>
      </c>
      <c r="S81" t="s">
        <v>28</v>
      </c>
      <c r="T81">
        <f t="shared" si="19"/>
        <v>0</v>
      </c>
      <c r="U81">
        <v>0</v>
      </c>
      <c r="V81" s="1" t="s">
        <v>38</v>
      </c>
      <c r="W81" t="s">
        <v>13</v>
      </c>
      <c r="X81" t="s">
        <v>13</v>
      </c>
      <c r="Y81" t="s">
        <v>13</v>
      </c>
      <c r="Z81" t="s">
        <v>13</v>
      </c>
      <c r="AA81">
        <v>0</v>
      </c>
    </row>
    <row r="82" spans="1:27" ht="17" x14ac:dyDescent="0.2">
      <c r="A82" t="s">
        <v>50</v>
      </c>
      <c r="B82">
        <v>40</v>
      </c>
      <c r="C82" t="s">
        <v>13</v>
      </c>
      <c r="D82" t="s">
        <v>13</v>
      </c>
      <c r="E82" t="s">
        <v>25</v>
      </c>
      <c r="F82">
        <f t="shared" si="10"/>
        <v>0</v>
      </c>
      <c r="G82">
        <f t="shared" si="11"/>
        <v>0</v>
      </c>
      <c r="H82">
        <f t="shared" si="12"/>
        <v>0</v>
      </c>
      <c r="I82" t="s">
        <v>25</v>
      </c>
      <c r="J82">
        <f t="shared" si="13"/>
        <v>0</v>
      </c>
      <c r="K82" t="s">
        <v>25</v>
      </c>
      <c r="L82">
        <f t="shared" si="14"/>
        <v>0</v>
      </c>
      <c r="M82">
        <f t="shared" si="15"/>
        <v>0</v>
      </c>
      <c r="N82">
        <f t="shared" si="16"/>
        <v>0</v>
      </c>
      <c r="O82" t="s">
        <v>25</v>
      </c>
      <c r="P82">
        <f t="shared" si="17"/>
        <v>0</v>
      </c>
      <c r="Q82" t="s">
        <v>51</v>
      </c>
      <c r="R82">
        <f t="shared" si="18"/>
        <v>2</v>
      </c>
      <c r="S82" t="s">
        <v>52</v>
      </c>
      <c r="T82">
        <f t="shared" si="19"/>
        <v>2</v>
      </c>
      <c r="U82">
        <v>0</v>
      </c>
      <c r="V82" s="1" t="s">
        <v>38</v>
      </c>
      <c r="W82" t="s">
        <v>13</v>
      </c>
      <c r="X82" t="s">
        <v>13</v>
      </c>
      <c r="Y82" t="s">
        <v>13</v>
      </c>
      <c r="Z82" t="s">
        <v>13</v>
      </c>
      <c r="AA82">
        <v>10</v>
      </c>
    </row>
    <row r="83" spans="1:27" ht="17" x14ac:dyDescent="0.2">
      <c r="A83" t="s">
        <v>69</v>
      </c>
      <c r="B83">
        <v>40</v>
      </c>
      <c r="C83" t="s">
        <v>13</v>
      </c>
      <c r="D83" t="s">
        <v>13</v>
      </c>
      <c r="E83" t="s">
        <v>25</v>
      </c>
      <c r="F83">
        <f t="shared" si="10"/>
        <v>0</v>
      </c>
      <c r="G83">
        <f t="shared" si="11"/>
        <v>0</v>
      </c>
      <c r="H83">
        <f t="shared" si="12"/>
        <v>0</v>
      </c>
      <c r="I83" t="s">
        <v>25</v>
      </c>
      <c r="J83">
        <f t="shared" si="13"/>
        <v>0</v>
      </c>
      <c r="K83" t="s">
        <v>25</v>
      </c>
      <c r="L83">
        <f t="shared" si="14"/>
        <v>0</v>
      </c>
      <c r="M83">
        <f t="shared" si="15"/>
        <v>0</v>
      </c>
      <c r="N83">
        <f t="shared" si="16"/>
        <v>0</v>
      </c>
      <c r="O83" t="s">
        <v>25</v>
      </c>
      <c r="P83">
        <f t="shared" si="17"/>
        <v>0</v>
      </c>
      <c r="Q83" t="s">
        <v>28</v>
      </c>
      <c r="R83">
        <f t="shared" si="18"/>
        <v>0</v>
      </c>
      <c r="S83" t="s">
        <v>28</v>
      </c>
      <c r="T83">
        <f t="shared" si="19"/>
        <v>0</v>
      </c>
      <c r="U83">
        <v>0</v>
      </c>
      <c r="V83" s="1" t="s">
        <v>38</v>
      </c>
      <c r="W83" t="s">
        <v>13</v>
      </c>
      <c r="X83" t="s">
        <v>13</v>
      </c>
      <c r="Y83" t="s">
        <v>14</v>
      </c>
      <c r="Z83" t="s">
        <v>13</v>
      </c>
      <c r="AA83">
        <v>0</v>
      </c>
    </row>
    <row r="84" spans="1:27" ht="17" x14ac:dyDescent="0.2">
      <c r="A84" t="s">
        <v>43</v>
      </c>
      <c r="B84">
        <v>41</v>
      </c>
      <c r="C84" t="s">
        <v>13</v>
      </c>
      <c r="D84" t="s">
        <v>13</v>
      </c>
      <c r="E84" t="s">
        <v>84</v>
      </c>
      <c r="F84">
        <f t="shared" si="10"/>
        <v>0</v>
      </c>
      <c r="G84">
        <f t="shared" si="11"/>
        <v>0</v>
      </c>
      <c r="H84">
        <f t="shared" si="12"/>
        <v>2</v>
      </c>
      <c r="I84" t="s">
        <v>25</v>
      </c>
      <c r="J84">
        <f t="shared" si="13"/>
        <v>0</v>
      </c>
      <c r="K84" t="s">
        <v>25</v>
      </c>
      <c r="L84">
        <f t="shared" si="14"/>
        <v>0</v>
      </c>
      <c r="M84">
        <f t="shared" si="15"/>
        <v>0</v>
      </c>
      <c r="N84">
        <f t="shared" si="16"/>
        <v>0</v>
      </c>
      <c r="O84" t="s">
        <v>25</v>
      </c>
      <c r="P84">
        <f t="shared" si="17"/>
        <v>0</v>
      </c>
      <c r="Q84" t="s">
        <v>157</v>
      </c>
      <c r="R84">
        <f t="shared" si="18"/>
        <v>1</v>
      </c>
      <c r="S84" t="s">
        <v>28</v>
      </c>
      <c r="T84">
        <f t="shared" si="19"/>
        <v>0</v>
      </c>
      <c r="U84">
        <v>0</v>
      </c>
      <c r="V84" s="1" t="s">
        <v>38</v>
      </c>
      <c r="W84" t="s">
        <v>13</v>
      </c>
      <c r="X84" t="s">
        <v>13</v>
      </c>
      <c r="Y84" t="s">
        <v>13</v>
      </c>
      <c r="Z84" t="s">
        <v>13</v>
      </c>
      <c r="AA84">
        <v>6</v>
      </c>
    </row>
    <row r="85" spans="1:27" ht="17" x14ac:dyDescent="0.2">
      <c r="A85" t="s">
        <v>100</v>
      </c>
      <c r="B85">
        <v>41</v>
      </c>
      <c r="C85" t="s">
        <v>13</v>
      </c>
      <c r="D85" t="s">
        <v>13</v>
      </c>
      <c r="E85" t="s">
        <v>25</v>
      </c>
      <c r="F85">
        <f t="shared" si="10"/>
        <v>0</v>
      </c>
      <c r="G85">
        <f t="shared" si="11"/>
        <v>0</v>
      </c>
      <c r="H85">
        <f t="shared" si="12"/>
        <v>0</v>
      </c>
      <c r="I85" t="s">
        <v>25</v>
      </c>
      <c r="J85">
        <f t="shared" si="13"/>
        <v>0</v>
      </c>
      <c r="K85" t="s">
        <v>25</v>
      </c>
      <c r="L85">
        <f t="shared" si="14"/>
        <v>0</v>
      </c>
      <c r="M85">
        <f t="shared" si="15"/>
        <v>0</v>
      </c>
      <c r="N85">
        <f t="shared" si="16"/>
        <v>0</v>
      </c>
      <c r="O85" t="s">
        <v>25</v>
      </c>
      <c r="P85">
        <f t="shared" si="17"/>
        <v>0</v>
      </c>
      <c r="Q85" t="s">
        <v>28</v>
      </c>
      <c r="R85">
        <f t="shared" si="18"/>
        <v>0</v>
      </c>
      <c r="S85" t="s">
        <v>28</v>
      </c>
      <c r="T85">
        <f t="shared" si="19"/>
        <v>0</v>
      </c>
      <c r="U85">
        <v>0</v>
      </c>
      <c r="V85" s="1" t="s">
        <v>38</v>
      </c>
      <c r="W85" t="s">
        <v>13</v>
      </c>
      <c r="X85" t="s">
        <v>13</v>
      </c>
      <c r="Y85" t="s">
        <v>14</v>
      </c>
      <c r="Z85" t="s">
        <v>13</v>
      </c>
      <c r="AA85">
        <v>0</v>
      </c>
    </row>
    <row r="86" spans="1:27" ht="17" x14ac:dyDescent="0.2">
      <c r="A86" t="s">
        <v>106</v>
      </c>
      <c r="B86">
        <v>41</v>
      </c>
      <c r="C86" t="s">
        <v>13</v>
      </c>
      <c r="D86" t="s">
        <v>13</v>
      </c>
      <c r="E86" t="s">
        <v>25</v>
      </c>
      <c r="F86">
        <f t="shared" si="10"/>
        <v>0</v>
      </c>
      <c r="G86">
        <f t="shared" si="11"/>
        <v>0</v>
      </c>
      <c r="H86">
        <f t="shared" si="12"/>
        <v>0</v>
      </c>
      <c r="I86" t="s">
        <v>25</v>
      </c>
      <c r="J86">
        <f t="shared" si="13"/>
        <v>0</v>
      </c>
      <c r="K86" t="s">
        <v>25</v>
      </c>
      <c r="L86">
        <f t="shared" si="14"/>
        <v>0</v>
      </c>
      <c r="M86">
        <f t="shared" si="15"/>
        <v>0</v>
      </c>
      <c r="N86">
        <f t="shared" si="16"/>
        <v>0</v>
      </c>
      <c r="O86" t="s">
        <v>25</v>
      </c>
      <c r="P86">
        <f t="shared" si="17"/>
        <v>0</v>
      </c>
      <c r="Q86" t="s">
        <v>51</v>
      </c>
      <c r="R86">
        <f t="shared" si="18"/>
        <v>2</v>
      </c>
      <c r="S86" t="s">
        <v>28</v>
      </c>
      <c r="T86">
        <f t="shared" si="19"/>
        <v>0</v>
      </c>
      <c r="U86">
        <v>0</v>
      </c>
      <c r="V86" s="1" t="s">
        <v>38</v>
      </c>
      <c r="W86" t="s">
        <v>13</v>
      </c>
      <c r="X86" t="s">
        <v>13</v>
      </c>
      <c r="Y86" t="s">
        <v>13</v>
      </c>
      <c r="Z86" t="s">
        <v>13</v>
      </c>
      <c r="AA86">
        <v>4</v>
      </c>
    </row>
    <row r="87" spans="1:27" ht="17" x14ac:dyDescent="0.2">
      <c r="A87" t="s">
        <v>67</v>
      </c>
      <c r="B87">
        <v>42</v>
      </c>
      <c r="C87" t="s">
        <v>13</v>
      </c>
      <c r="D87" t="s">
        <v>13</v>
      </c>
      <c r="E87" t="s">
        <v>25</v>
      </c>
      <c r="F87">
        <f t="shared" si="10"/>
        <v>0</v>
      </c>
      <c r="G87">
        <f t="shared" si="11"/>
        <v>0</v>
      </c>
      <c r="H87">
        <f t="shared" si="12"/>
        <v>0</v>
      </c>
      <c r="I87" t="s">
        <v>25</v>
      </c>
      <c r="J87">
        <f t="shared" si="13"/>
        <v>0</v>
      </c>
      <c r="K87" t="s">
        <v>25</v>
      </c>
      <c r="L87">
        <f t="shared" si="14"/>
        <v>0</v>
      </c>
      <c r="M87">
        <f t="shared" si="15"/>
        <v>0</v>
      </c>
      <c r="N87">
        <f t="shared" si="16"/>
        <v>0</v>
      </c>
      <c r="O87" t="s">
        <v>25</v>
      </c>
      <c r="P87">
        <f t="shared" si="17"/>
        <v>0</v>
      </c>
      <c r="Q87" t="s">
        <v>28</v>
      </c>
      <c r="R87">
        <f t="shared" si="18"/>
        <v>0</v>
      </c>
      <c r="S87" t="s">
        <v>28</v>
      </c>
      <c r="T87">
        <f t="shared" si="19"/>
        <v>0</v>
      </c>
      <c r="U87">
        <v>0</v>
      </c>
      <c r="V87" s="1" t="s">
        <v>38</v>
      </c>
      <c r="W87" t="s">
        <v>13</v>
      </c>
      <c r="X87" t="s">
        <v>13</v>
      </c>
      <c r="Y87" t="s">
        <v>13</v>
      </c>
      <c r="Z87" t="s">
        <v>13</v>
      </c>
      <c r="AA87">
        <v>0</v>
      </c>
    </row>
    <row r="88" spans="1:27" ht="17" x14ac:dyDescent="0.2">
      <c r="A88" t="s">
        <v>89</v>
      </c>
      <c r="B88">
        <v>42</v>
      </c>
      <c r="C88" t="s">
        <v>13</v>
      </c>
      <c r="D88" t="s">
        <v>13</v>
      </c>
      <c r="E88" t="s">
        <v>25</v>
      </c>
      <c r="F88">
        <f t="shared" si="10"/>
        <v>0</v>
      </c>
      <c r="G88">
        <f t="shared" si="11"/>
        <v>0</v>
      </c>
      <c r="H88">
        <f t="shared" si="12"/>
        <v>0</v>
      </c>
      <c r="I88" t="s">
        <v>25</v>
      </c>
      <c r="J88">
        <f t="shared" si="13"/>
        <v>0</v>
      </c>
      <c r="K88" t="s">
        <v>25</v>
      </c>
      <c r="L88">
        <f t="shared" si="14"/>
        <v>0</v>
      </c>
      <c r="M88">
        <f t="shared" si="15"/>
        <v>0</v>
      </c>
      <c r="N88">
        <f t="shared" si="16"/>
        <v>0</v>
      </c>
      <c r="O88" t="s">
        <v>25</v>
      </c>
      <c r="P88">
        <f t="shared" si="17"/>
        <v>0</v>
      </c>
      <c r="Q88" t="s">
        <v>28</v>
      </c>
      <c r="R88">
        <f t="shared" si="18"/>
        <v>0</v>
      </c>
      <c r="S88" t="s">
        <v>157</v>
      </c>
      <c r="T88">
        <f t="shared" si="19"/>
        <v>1</v>
      </c>
      <c r="U88">
        <v>0</v>
      </c>
      <c r="V88" s="1" t="s">
        <v>38</v>
      </c>
      <c r="W88" t="s">
        <v>13</v>
      </c>
      <c r="X88" t="s">
        <v>13</v>
      </c>
      <c r="Y88" t="s">
        <v>14</v>
      </c>
      <c r="Z88" t="s">
        <v>13</v>
      </c>
      <c r="AA88">
        <v>3</v>
      </c>
    </row>
    <row r="89" spans="1:27" ht="34" x14ac:dyDescent="0.2">
      <c r="A89" t="s">
        <v>24</v>
      </c>
      <c r="B89">
        <v>43</v>
      </c>
      <c r="C89" t="s">
        <v>13</v>
      </c>
      <c r="D89" t="s">
        <v>13</v>
      </c>
      <c r="E89" t="s">
        <v>25</v>
      </c>
      <c r="F89">
        <f t="shared" si="10"/>
        <v>0</v>
      </c>
      <c r="G89">
        <f t="shared" si="11"/>
        <v>0</v>
      </c>
      <c r="H89">
        <f t="shared" si="12"/>
        <v>0</v>
      </c>
      <c r="I89" t="s">
        <v>25</v>
      </c>
      <c r="J89">
        <f t="shared" si="13"/>
        <v>0</v>
      </c>
      <c r="K89" t="s">
        <v>146</v>
      </c>
      <c r="L89">
        <f t="shared" si="14"/>
        <v>0</v>
      </c>
      <c r="M89">
        <f t="shared" si="15"/>
        <v>0</v>
      </c>
      <c r="N89">
        <f t="shared" si="16"/>
        <v>1</v>
      </c>
      <c r="O89" t="s">
        <v>25</v>
      </c>
      <c r="P89">
        <f t="shared" si="17"/>
        <v>0</v>
      </c>
      <c r="Q89" t="s">
        <v>152</v>
      </c>
      <c r="R89">
        <f t="shared" si="18"/>
        <v>1</v>
      </c>
      <c r="S89" t="s">
        <v>28</v>
      </c>
      <c r="T89">
        <f t="shared" si="19"/>
        <v>0</v>
      </c>
      <c r="U89">
        <v>0</v>
      </c>
      <c r="V89" s="1" t="s">
        <v>55</v>
      </c>
      <c r="W89" t="s">
        <v>13</v>
      </c>
      <c r="X89" t="s">
        <v>14</v>
      </c>
      <c r="Y89" t="s">
        <v>13</v>
      </c>
      <c r="Z89" t="s">
        <v>13</v>
      </c>
      <c r="AA89">
        <v>4</v>
      </c>
    </row>
    <row r="90" spans="1:27" ht="17" x14ac:dyDescent="0.2">
      <c r="A90" t="s">
        <v>60</v>
      </c>
      <c r="B90">
        <v>43</v>
      </c>
      <c r="C90" t="s">
        <v>13</v>
      </c>
      <c r="D90" t="s">
        <v>13</v>
      </c>
      <c r="E90" t="s">
        <v>25</v>
      </c>
      <c r="F90">
        <f t="shared" si="10"/>
        <v>0</v>
      </c>
      <c r="G90">
        <f t="shared" si="11"/>
        <v>0</v>
      </c>
      <c r="H90">
        <f t="shared" si="12"/>
        <v>0</v>
      </c>
      <c r="I90" t="s">
        <v>25</v>
      </c>
      <c r="J90">
        <f t="shared" si="13"/>
        <v>0</v>
      </c>
      <c r="K90" t="s">
        <v>25</v>
      </c>
      <c r="L90">
        <f t="shared" si="14"/>
        <v>0</v>
      </c>
      <c r="M90">
        <f t="shared" si="15"/>
        <v>0</v>
      </c>
      <c r="N90">
        <f t="shared" si="16"/>
        <v>0</v>
      </c>
      <c r="O90" t="s">
        <v>25</v>
      </c>
      <c r="P90">
        <f t="shared" si="17"/>
        <v>0</v>
      </c>
      <c r="Q90" t="s">
        <v>28</v>
      </c>
      <c r="R90">
        <f t="shared" si="18"/>
        <v>0</v>
      </c>
      <c r="S90" t="s">
        <v>28</v>
      </c>
      <c r="T90">
        <f t="shared" si="19"/>
        <v>0</v>
      </c>
      <c r="U90">
        <v>0</v>
      </c>
      <c r="V90" s="1" t="s">
        <v>61</v>
      </c>
      <c r="W90" t="s">
        <v>13</v>
      </c>
      <c r="X90" t="s">
        <v>13</v>
      </c>
      <c r="Y90" t="s">
        <v>13</v>
      </c>
      <c r="Z90" t="s">
        <v>13</v>
      </c>
      <c r="AA90">
        <v>0</v>
      </c>
    </row>
    <row r="91" spans="1:27" ht="34" x14ac:dyDescent="0.2">
      <c r="A91" t="s">
        <v>82</v>
      </c>
      <c r="B91">
        <v>43</v>
      </c>
      <c r="C91" t="s">
        <v>13</v>
      </c>
      <c r="D91" t="s">
        <v>13</v>
      </c>
      <c r="E91" t="s">
        <v>25</v>
      </c>
      <c r="F91">
        <f t="shared" si="10"/>
        <v>0</v>
      </c>
      <c r="G91">
        <f t="shared" si="11"/>
        <v>0</v>
      </c>
      <c r="H91">
        <f t="shared" si="12"/>
        <v>0</v>
      </c>
      <c r="I91" t="s">
        <v>25</v>
      </c>
      <c r="J91">
        <f t="shared" si="13"/>
        <v>0</v>
      </c>
      <c r="K91" t="s">
        <v>25</v>
      </c>
      <c r="L91">
        <f t="shared" si="14"/>
        <v>0</v>
      </c>
      <c r="M91">
        <f t="shared" si="15"/>
        <v>0</v>
      </c>
      <c r="N91">
        <f t="shared" si="16"/>
        <v>0</v>
      </c>
      <c r="O91" t="s">
        <v>25</v>
      </c>
      <c r="P91">
        <f t="shared" si="17"/>
        <v>0</v>
      </c>
      <c r="Q91" t="s">
        <v>28</v>
      </c>
      <c r="R91">
        <f t="shared" si="18"/>
        <v>0</v>
      </c>
      <c r="S91" t="s">
        <v>28</v>
      </c>
      <c r="T91">
        <f t="shared" si="19"/>
        <v>0</v>
      </c>
      <c r="U91">
        <v>0</v>
      </c>
      <c r="V91" s="1" t="s">
        <v>116</v>
      </c>
      <c r="W91" t="s">
        <v>14</v>
      </c>
      <c r="X91" t="s">
        <v>13</v>
      </c>
      <c r="Y91" t="s">
        <v>13</v>
      </c>
      <c r="Z91" t="s">
        <v>13</v>
      </c>
      <c r="AA91">
        <v>0</v>
      </c>
    </row>
    <row r="92" spans="1:27" ht="51" x14ac:dyDescent="0.2">
      <c r="A92" t="s">
        <v>83</v>
      </c>
      <c r="B92">
        <v>43</v>
      </c>
      <c r="C92" t="s">
        <v>13</v>
      </c>
      <c r="D92" t="s">
        <v>13</v>
      </c>
      <c r="E92" t="s">
        <v>177</v>
      </c>
      <c r="F92">
        <f t="shared" si="10"/>
        <v>0</v>
      </c>
      <c r="G92">
        <f t="shared" si="11"/>
        <v>1</v>
      </c>
      <c r="H92">
        <f t="shared" si="12"/>
        <v>0</v>
      </c>
      <c r="I92" t="s">
        <v>25</v>
      </c>
      <c r="J92">
        <f t="shared" si="13"/>
        <v>0</v>
      </c>
      <c r="K92" t="s">
        <v>25</v>
      </c>
      <c r="L92">
        <f t="shared" si="14"/>
        <v>0</v>
      </c>
      <c r="M92">
        <f t="shared" si="15"/>
        <v>0</v>
      </c>
      <c r="N92">
        <f t="shared" si="16"/>
        <v>0</v>
      </c>
      <c r="O92" t="s">
        <v>25</v>
      </c>
      <c r="P92">
        <f t="shared" si="17"/>
        <v>0</v>
      </c>
      <c r="Q92" t="s">
        <v>142</v>
      </c>
      <c r="R92">
        <f t="shared" si="18"/>
        <v>1</v>
      </c>
      <c r="S92" t="s">
        <v>191</v>
      </c>
      <c r="T92">
        <f t="shared" si="19"/>
        <v>2</v>
      </c>
      <c r="U92">
        <v>0</v>
      </c>
      <c r="V92" s="1" t="s">
        <v>121</v>
      </c>
      <c r="W92" t="s">
        <v>13</v>
      </c>
      <c r="X92" t="s">
        <v>13</v>
      </c>
      <c r="Y92" t="s">
        <v>13</v>
      </c>
      <c r="Z92" t="s">
        <v>14</v>
      </c>
      <c r="AA92">
        <v>10</v>
      </c>
    </row>
    <row r="93" spans="1:27" ht="17" x14ac:dyDescent="0.2">
      <c r="A93" t="s">
        <v>37</v>
      </c>
      <c r="B93">
        <v>43</v>
      </c>
      <c r="C93" t="s">
        <v>13</v>
      </c>
      <c r="D93" t="s">
        <v>13</v>
      </c>
      <c r="E93" t="s">
        <v>25</v>
      </c>
      <c r="F93">
        <f t="shared" si="10"/>
        <v>0</v>
      </c>
      <c r="G93">
        <f t="shared" si="11"/>
        <v>0</v>
      </c>
      <c r="H93">
        <f t="shared" si="12"/>
        <v>0</v>
      </c>
      <c r="I93" t="s">
        <v>25</v>
      </c>
      <c r="J93">
        <f t="shared" si="13"/>
        <v>0</v>
      </c>
      <c r="K93" t="s">
        <v>25</v>
      </c>
      <c r="L93">
        <f t="shared" si="14"/>
        <v>0</v>
      </c>
      <c r="M93">
        <f t="shared" si="15"/>
        <v>0</v>
      </c>
      <c r="N93">
        <f t="shared" si="16"/>
        <v>0</v>
      </c>
      <c r="O93" t="s">
        <v>25</v>
      </c>
      <c r="P93">
        <f t="shared" si="17"/>
        <v>0</v>
      </c>
      <c r="Q93" t="s">
        <v>157</v>
      </c>
      <c r="R93">
        <f t="shared" si="18"/>
        <v>1</v>
      </c>
      <c r="S93" t="s">
        <v>111</v>
      </c>
      <c r="T93">
        <f t="shared" si="19"/>
        <v>2</v>
      </c>
      <c r="U93">
        <v>0</v>
      </c>
      <c r="V93" s="1" t="s">
        <v>38</v>
      </c>
      <c r="W93" t="s">
        <v>13</v>
      </c>
      <c r="X93" t="s">
        <v>13</v>
      </c>
      <c r="Y93" t="s">
        <v>13</v>
      </c>
      <c r="Z93" t="s">
        <v>14</v>
      </c>
      <c r="AA93">
        <v>8</v>
      </c>
    </row>
    <row r="94" spans="1:27" ht="34" x14ac:dyDescent="0.2">
      <c r="A94" t="s">
        <v>12</v>
      </c>
      <c r="B94">
        <v>44</v>
      </c>
      <c r="C94" t="s">
        <v>13</v>
      </c>
      <c r="D94" t="s">
        <v>13</v>
      </c>
      <c r="E94" t="s">
        <v>25</v>
      </c>
      <c r="F94">
        <f t="shared" si="10"/>
        <v>0</v>
      </c>
      <c r="G94">
        <f t="shared" si="11"/>
        <v>0</v>
      </c>
      <c r="H94">
        <f t="shared" si="12"/>
        <v>0</v>
      </c>
      <c r="I94" t="s">
        <v>25</v>
      </c>
      <c r="J94">
        <f t="shared" si="13"/>
        <v>0</v>
      </c>
      <c r="K94" t="s">
        <v>25</v>
      </c>
      <c r="L94">
        <f t="shared" si="14"/>
        <v>0</v>
      </c>
      <c r="M94">
        <f t="shared" si="15"/>
        <v>0</v>
      </c>
      <c r="N94">
        <f t="shared" si="16"/>
        <v>0</v>
      </c>
      <c r="O94" t="s">
        <v>25</v>
      </c>
      <c r="P94">
        <f t="shared" si="17"/>
        <v>0</v>
      </c>
      <c r="Q94" t="s">
        <v>28</v>
      </c>
      <c r="R94">
        <f t="shared" si="18"/>
        <v>0</v>
      </c>
      <c r="S94" t="s">
        <v>28</v>
      </c>
      <c r="T94">
        <f t="shared" si="19"/>
        <v>0</v>
      </c>
      <c r="U94">
        <v>0</v>
      </c>
      <c r="V94" s="1" t="s">
        <v>92</v>
      </c>
      <c r="W94" t="s">
        <v>13</v>
      </c>
      <c r="X94" t="s">
        <v>13</v>
      </c>
      <c r="Y94" t="s">
        <v>13</v>
      </c>
      <c r="Z94" t="s">
        <v>13</v>
      </c>
      <c r="AA94">
        <v>0</v>
      </c>
    </row>
    <row r="95" spans="1:27" ht="68" x14ac:dyDescent="0.2">
      <c r="A95" t="s">
        <v>124</v>
      </c>
      <c r="B95">
        <v>44</v>
      </c>
      <c r="C95" t="s">
        <v>13</v>
      </c>
      <c r="D95" t="s">
        <v>13</v>
      </c>
      <c r="E95" t="s">
        <v>25</v>
      </c>
      <c r="F95">
        <f t="shared" si="10"/>
        <v>0</v>
      </c>
      <c r="G95">
        <f t="shared" si="11"/>
        <v>0</v>
      </c>
      <c r="H95">
        <f t="shared" si="12"/>
        <v>0</v>
      </c>
      <c r="I95" t="s">
        <v>25</v>
      </c>
      <c r="J95">
        <f t="shared" si="13"/>
        <v>0</v>
      </c>
      <c r="K95" t="s">
        <v>25</v>
      </c>
      <c r="L95">
        <f t="shared" si="14"/>
        <v>0</v>
      </c>
      <c r="M95">
        <f t="shared" si="15"/>
        <v>0</v>
      </c>
      <c r="N95">
        <f t="shared" si="16"/>
        <v>0</v>
      </c>
      <c r="O95" t="s">
        <v>25</v>
      </c>
      <c r="P95">
        <f t="shared" si="17"/>
        <v>0</v>
      </c>
      <c r="Q95" t="s">
        <v>28</v>
      </c>
      <c r="R95">
        <f t="shared" si="18"/>
        <v>0</v>
      </c>
      <c r="S95" t="s">
        <v>51</v>
      </c>
      <c r="T95">
        <f t="shared" si="19"/>
        <v>2</v>
      </c>
      <c r="U95">
        <v>3</v>
      </c>
      <c r="V95" s="1" t="s">
        <v>129</v>
      </c>
      <c r="W95" t="s">
        <v>13</v>
      </c>
      <c r="X95" t="s">
        <v>13</v>
      </c>
      <c r="Y95" t="s">
        <v>13</v>
      </c>
      <c r="Z95" t="s">
        <v>14</v>
      </c>
      <c r="AA95">
        <v>6</v>
      </c>
    </row>
    <row r="96" spans="1:27" ht="17" x14ac:dyDescent="0.2">
      <c r="A96" t="s">
        <v>76</v>
      </c>
      <c r="B96">
        <v>44</v>
      </c>
      <c r="C96" t="s">
        <v>13</v>
      </c>
      <c r="D96" t="s">
        <v>13</v>
      </c>
      <c r="E96" t="s">
        <v>25</v>
      </c>
      <c r="F96">
        <f t="shared" si="10"/>
        <v>0</v>
      </c>
      <c r="G96">
        <f t="shared" si="11"/>
        <v>0</v>
      </c>
      <c r="H96">
        <f t="shared" si="12"/>
        <v>0</v>
      </c>
      <c r="I96" t="s">
        <v>25</v>
      </c>
      <c r="J96">
        <f t="shared" si="13"/>
        <v>0</v>
      </c>
      <c r="K96" t="s">
        <v>146</v>
      </c>
      <c r="L96">
        <f t="shared" si="14"/>
        <v>0</v>
      </c>
      <c r="M96">
        <f t="shared" si="15"/>
        <v>0</v>
      </c>
      <c r="N96">
        <f t="shared" si="16"/>
        <v>1</v>
      </c>
      <c r="O96" t="s">
        <v>25</v>
      </c>
      <c r="P96">
        <f t="shared" si="17"/>
        <v>0</v>
      </c>
      <c r="Q96" t="s">
        <v>28</v>
      </c>
      <c r="R96">
        <f t="shared" si="18"/>
        <v>0</v>
      </c>
      <c r="S96" t="s">
        <v>212</v>
      </c>
      <c r="T96">
        <f t="shared" si="19"/>
        <v>6</v>
      </c>
      <c r="U96">
        <v>0</v>
      </c>
      <c r="V96" s="1" t="s">
        <v>141</v>
      </c>
      <c r="W96" t="s">
        <v>13</v>
      </c>
      <c r="X96" t="s">
        <v>13</v>
      </c>
      <c r="Y96" t="s">
        <v>13</v>
      </c>
      <c r="Z96" t="s">
        <v>13</v>
      </c>
      <c r="AA96">
        <v>20</v>
      </c>
    </row>
    <row r="97" spans="1:27" ht="34" x14ac:dyDescent="0.2">
      <c r="A97" t="s">
        <v>156</v>
      </c>
      <c r="B97">
        <v>44</v>
      </c>
      <c r="C97" t="s">
        <v>13</v>
      </c>
      <c r="D97" t="s">
        <v>13</v>
      </c>
      <c r="E97" t="s">
        <v>25</v>
      </c>
      <c r="F97">
        <f t="shared" si="10"/>
        <v>0</v>
      </c>
      <c r="G97">
        <f t="shared" si="11"/>
        <v>0</v>
      </c>
      <c r="H97">
        <f t="shared" si="12"/>
        <v>0</v>
      </c>
      <c r="I97" t="s">
        <v>25</v>
      </c>
      <c r="J97">
        <f t="shared" si="13"/>
        <v>0</v>
      </c>
      <c r="K97" t="s">
        <v>25</v>
      </c>
      <c r="L97">
        <f t="shared" si="14"/>
        <v>0</v>
      </c>
      <c r="M97">
        <f t="shared" si="15"/>
        <v>0</v>
      </c>
      <c r="N97">
        <f t="shared" si="16"/>
        <v>0</v>
      </c>
      <c r="O97" t="s">
        <v>25</v>
      </c>
      <c r="P97">
        <f t="shared" si="17"/>
        <v>0</v>
      </c>
      <c r="Q97" t="s">
        <v>28</v>
      </c>
      <c r="R97">
        <f t="shared" si="18"/>
        <v>0</v>
      </c>
      <c r="S97" t="s">
        <v>28</v>
      </c>
      <c r="T97">
        <f t="shared" si="19"/>
        <v>0</v>
      </c>
      <c r="U97">
        <v>0</v>
      </c>
      <c r="V97" s="1" t="s">
        <v>170</v>
      </c>
      <c r="W97" t="s">
        <v>13</v>
      </c>
      <c r="X97" t="s">
        <v>13</v>
      </c>
      <c r="Y97" t="s">
        <v>13</v>
      </c>
      <c r="Z97" t="s">
        <v>13</v>
      </c>
      <c r="AA97">
        <v>0</v>
      </c>
    </row>
    <row r="98" spans="1:27" ht="17" x14ac:dyDescent="0.2">
      <c r="A98" t="s">
        <v>19</v>
      </c>
      <c r="B98">
        <v>45</v>
      </c>
      <c r="C98" t="s">
        <v>13</v>
      </c>
      <c r="D98" t="s">
        <v>13</v>
      </c>
      <c r="E98" t="s">
        <v>146</v>
      </c>
      <c r="F98">
        <f t="shared" si="10"/>
        <v>0</v>
      </c>
      <c r="G98">
        <f t="shared" si="11"/>
        <v>0</v>
      </c>
      <c r="H98">
        <f t="shared" si="12"/>
        <v>1</v>
      </c>
      <c r="I98" t="s">
        <v>25</v>
      </c>
      <c r="J98">
        <f t="shared" si="13"/>
        <v>0</v>
      </c>
      <c r="K98" t="s">
        <v>25</v>
      </c>
      <c r="L98">
        <f t="shared" si="14"/>
        <v>0</v>
      </c>
      <c r="M98">
        <f t="shared" si="15"/>
        <v>0</v>
      </c>
      <c r="N98">
        <f t="shared" si="16"/>
        <v>0</v>
      </c>
      <c r="O98" t="s">
        <v>25</v>
      </c>
      <c r="P98">
        <f t="shared" si="17"/>
        <v>0</v>
      </c>
      <c r="Q98" t="s">
        <v>147</v>
      </c>
      <c r="R98">
        <f t="shared" si="18"/>
        <v>1</v>
      </c>
      <c r="S98" t="s">
        <v>195</v>
      </c>
      <c r="T98">
        <f t="shared" si="19"/>
        <v>2</v>
      </c>
      <c r="U98">
        <v>0</v>
      </c>
      <c r="V98" s="1" t="s">
        <v>38</v>
      </c>
      <c r="W98" t="s">
        <v>13</v>
      </c>
      <c r="X98" t="s">
        <v>13</v>
      </c>
      <c r="Y98" t="s">
        <v>13</v>
      </c>
      <c r="Z98" t="s">
        <v>14</v>
      </c>
      <c r="AA98">
        <v>10</v>
      </c>
    </row>
    <row r="99" spans="1:27" ht="34" x14ac:dyDescent="0.2">
      <c r="A99" t="s">
        <v>108</v>
      </c>
      <c r="B99">
        <v>45</v>
      </c>
      <c r="C99" t="s">
        <v>13</v>
      </c>
      <c r="D99" t="s">
        <v>13</v>
      </c>
      <c r="E99" t="s">
        <v>84</v>
      </c>
      <c r="F99">
        <f t="shared" si="10"/>
        <v>0</v>
      </c>
      <c r="G99">
        <f t="shared" si="11"/>
        <v>0</v>
      </c>
      <c r="H99">
        <f t="shared" si="12"/>
        <v>2</v>
      </c>
      <c r="I99" t="s">
        <v>84</v>
      </c>
      <c r="J99">
        <f t="shared" si="13"/>
        <v>2</v>
      </c>
      <c r="K99" t="s">
        <v>25</v>
      </c>
      <c r="L99">
        <f t="shared" si="14"/>
        <v>0</v>
      </c>
      <c r="M99">
        <f t="shared" si="15"/>
        <v>0</v>
      </c>
      <c r="N99">
        <f t="shared" si="16"/>
        <v>0</v>
      </c>
      <c r="O99" t="s">
        <v>25</v>
      </c>
      <c r="P99">
        <f t="shared" si="17"/>
        <v>0</v>
      </c>
      <c r="Q99" t="s">
        <v>28</v>
      </c>
      <c r="R99">
        <f t="shared" si="18"/>
        <v>0</v>
      </c>
      <c r="S99" t="s">
        <v>213</v>
      </c>
      <c r="T99">
        <f t="shared" si="19"/>
        <v>5</v>
      </c>
      <c r="U99">
        <v>0</v>
      </c>
      <c r="V99" s="1" t="s">
        <v>128</v>
      </c>
      <c r="W99" t="s">
        <v>13</v>
      </c>
      <c r="X99" t="s">
        <v>13</v>
      </c>
      <c r="Y99" t="s">
        <v>13</v>
      </c>
      <c r="Z99" t="s">
        <v>14</v>
      </c>
      <c r="AA99">
        <v>25</v>
      </c>
    </row>
    <row r="100" spans="1:27" ht="17" x14ac:dyDescent="0.2">
      <c r="A100" t="s">
        <v>31</v>
      </c>
      <c r="B100">
        <v>45</v>
      </c>
      <c r="C100" t="s">
        <v>13</v>
      </c>
      <c r="D100" t="s">
        <v>13</v>
      </c>
      <c r="E100" t="s">
        <v>25</v>
      </c>
      <c r="F100">
        <f t="shared" si="10"/>
        <v>0</v>
      </c>
      <c r="G100">
        <f t="shared" si="11"/>
        <v>0</v>
      </c>
      <c r="H100">
        <f t="shared" si="12"/>
        <v>0</v>
      </c>
      <c r="I100" t="s">
        <v>25</v>
      </c>
      <c r="J100">
        <f t="shared" si="13"/>
        <v>0</v>
      </c>
      <c r="K100" t="s">
        <v>26</v>
      </c>
      <c r="L100">
        <f t="shared" si="14"/>
        <v>0</v>
      </c>
      <c r="M100">
        <f t="shared" si="15"/>
        <v>0</v>
      </c>
      <c r="N100">
        <f t="shared" si="16"/>
        <v>1</v>
      </c>
      <c r="O100" t="s">
        <v>26</v>
      </c>
      <c r="P100">
        <f t="shared" si="17"/>
        <v>1</v>
      </c>
      <c r="Q100" t="s">
        <v>199</v>
      </c>
      <c r="R100">
        <f t="shared" si="18"/>
        <v>1</v>
      </c>
      <c r="S100" t="s">
        <v>28</v>
      </c>
      <c r="T100">
        <f t="shared" si="19"/>
        <v>0</v>
      </c>
      <c r="U100">
        <v>0</v>
      </c>
      <c r="V100" s="1" t="s">
        <v>38</v>
      </c>
      <c r="W100" t="s">
        <v>13</v>
      </c>
      <c r="X100" t="s">
        <v>13</v>
      </c>
      <c r="Y100" t="s">
        <v>13</v>
      </c>
      <c r="Z100" t="s">
        <v>13</v>
      </c>
      <c r="AA100">
        <v>7</v>
      </c>
    </row>
    <row r="101" spans="1:27" ht="17" x14ac:dyDescent="0.2">
      <c r="A101" t="s">
        <v>57</v>
      </c>
      <c r="B101">
        <v>46</v>
      </c>
      <c r="C101" t="s">
        <v>13</v>
      </c>
      <c r="D101" t="s">
        <v>13</v>
      </c>
      <c r="E101" t="s">
        <v>25</v>
      </c>
      <c r="F101">
        <f t="shared" si="10"/>
        <v>0</v>
      </c>
      <c r="G101">
        <f t="shared" si="11"/>
        <v>0</v>
      </c>
      <c r="H101">
        <f t="shared" si="12"/>
        <v>0</v>
      </c>
      <c r="I101" t="s">
        <v>25</v>
      </c>
      <c r="J101">
        <f t="shared" si="13"/>
        <v>0</v>
      </c>
      <c r="K101" t="s">
        <v>25</v>
      </c>
      <c r="L101">
        <f t="shared" si="14"/>
        <v>0</v>
      </c>
      <c r="M101">
        <f t="shared" si="15"/>
        <v>0</v>
      </c>
      <c r="N101">
        <f t="shared" si="16"/>
        <v>0</v>
      </c>
      <c r="O101" t="s">
        <v>25</v>
      </c>
      <c r="P101">
        <f t="shared" si="17"/>
        <v>0</v>
      </c>
      <c r="Q101" t="s">
        <v>28</v>
      </c>
      <c r="R101">
        <f t="shared" si="18"/>
        <v>0</v>
      </c>
      <c r="S101" t="s">
        <v>28</v>
      </c>
      <c r="T101">
        <f t="shared" si="19"/>
        <v>0</v>
      </c>
      <c r="U101">
        <v>0</v>
      </c>
      <c r="V101" s="1" t="s">
        <v>38</v>
      </c>
      <c r="W101" t="s">
        <v>13</v>
      </c>
      <c r="X101" t="s">
        <v>13</v>
      </c>
      <c r="Y101" t="s">
        <v>14</v>
      </c>
      <c r="Z101" t="s">
        <v>13</v>
      </c>
      <c r="AA101">
        <v>0</v>
      </c>
    </row>
    <row r="102" spans="1:27" ht="17" x14ac:dyDescent="0.2">
      <c r="A102" t="s">
        <v>90</v>
      </c>
      <c r="B102">
        <v>46</v>
      </c>
      <c r="C102" t="s">
        <v>13</v>
      </c>
      <c r="D102" t="s">
        <v>13</v>
      </c>
      <c r="E102" t="s">
        <v>25</v>
      </c>
      <c r="F102">
        <f t="shared" si="10"/>
        <v>0</v>
      </c>
      <c r="G102">
        <f t="shared" si="11"/>
        <v>0</v>
      </c>
      <c r="H102">
        <f t="shared" si="12"/>
        <v>0</v>
      </c>
      <c r="I102" t="s">
        <v>25</v>
      </c>
      <c r="J102">
        <f t="shared" si="13"/>
        <v>0</v>
      </c>
      <c r="K102" t="s">
        <v>25</v>
      </c>
      <c r="L102">
        <f t="shared" si="14"/>
        <v>0</v>
      </c>
      <c r="M102">
        <f t="shared" si="15"/>
        <v>0</v>
      </c>
      <c r="N102">
        <f t="shared" si="16"/>
        <v>0</v>
      </c>
      <c r="O102" t="s">
        <v>25</v>
      </c>
      <c r="P102">
        <f t="shared" si="17"/>
        <v>0</v>
      </c>
      <c r="Q102" t="s">
        <v>28</v>
      </c>
      <c r="R102">
        <f t="shared" si="18"/>
        <v>0</v>
      </c>
      <c r="S102" t="s">
        <v>91</v>
      </c>
      <c r="T102">
        <f t="shared" si="19"/>
        <v>7</v>
      </c>
      <c r="U102">
        <v>0</v>
      </c>
      <c r="V102" s="1" t="s">
        <v>38</v>
      </c>
      <c r="W102" t="s">
        <v>13</v>
      </c>
      <c r="X102" t="s">
        <v>13</v>
      </c>
      <c r="Y102" t="s">
        <v>13</v>
      </c>
      <c r="Z102" t="s">
        <v>13</v>
      </c>
      <c r="AA102">
        <v>21</v>
      </c>
    </row>
    <row r="103" spans="1:27" ht="17" x14ac:dyDescent="0.2">
      <c r="A103" t="s">
        <v>39</v>
      </c>
      <c r="B103">
        <v>46</v>
      </c>
      <c r="C103" t="s">
        <v>13</v>
      </c>
      <c r="D103" t="s">
        <v>13</v>
      </c>
      <c r="E103" t="s">
        <v>25</v>
      </c>
      <c r="F103">
        <f t="shared" si="10"/>
        <v>0</v>
      </c>
      <c r="G103">
        <f t="shared" si="11"/>
        <v>0</v>
      </c>
      <c r="H103">
        <f t="shared" si="12"/>
        <v>0</v>
      </c>
      <c r="I103" t="s">
        <v>25</v>
      </c>
      <c r="J103">
        <f t="shared" si="13"/>
        <v>0</v>
      </c>
      <c r="K103" t="s">
        <v>86</v>
      </c>
      <c r="L103">
        <f t="shared" si="14"/>
        <v>0</v>
      </c>
      <c r="M103">
        <f t="shared" si="15"/>
        <v>1</v>
      </c>
      <c r="N103">
        <f t="shared" si="16"/>
        <v>2</v>
      </c>
      <c r="O103" t="s">
        <v>84</v>
      </c>
      <c r="P103">
        <f t="shared" si="17"/>
        <v>2</v>
      </c>
      <c r="Q103" t="s">
        <v>28</v>
      </c>
      <c r="R103">
        <f t="shared" si="18"/>
        <v>0</v>
      </c>
      <c r="S103" t="s">
        <v>28</v>
      </c>
      <c r="T103">
        <f t="shared" si="19"/>
        <v>0</v>
      </c>
      <c r="U103">
        <v>0</v>
      </c>
      <c r="V103" s="1" t="s">
        <v>38</v>
      </c>
      <c r="W103" t="s">
        <v>13</v>
      </c>
      <c r="X103" t="s">
        <v>13</v>
      </c>
      <c r="Y103" t="s">
        <v>13</v>
      </c>
      <c r="Z103" t="s">
        <v>14</v>
      </c>
      <c r="AA103">
        <v>12</v>
      </c>
    </row>
    <row r="104" spans="1:27" ht="17" x14ac:dyDescent="0.2">
      <c r="A104" t="s">
        <v>37</v>
      </c>
      <c r="B104">
        <v>47</v>
      </c>
      <c r="C104" t="s">
        <v>13</v>
      </c>
      <c r="D104" t="s">
        <v>13</v>
      </c>
      <c r="E104" t="s">
        <v>25</v>
      </c>
      <c r="F104">
        <f t="shared" si="10"/>
        <v>0</v>
      </c>
      <c r="G104">
        <f t="shared" si="11"/>
        <v>0</v>
      </c>
      <c r="H104">
        <f t="shared" si="12"/>
        <v>0</v>
      </c>
      <c r="I104" t="s">
        <v>84</v>
      </c>
      <c r="J104">
        <f t="shared" si="13"/>
        <v>2</v>
      </c>
      <c r="K104" t="s">
        <v>25</v>
      </c>
      <c r="L104">
        <f t="shared" si="14"/>
        <v>0</v>
      </c>
      <c r="M104">
        <f t="shared" si="15"/>
        <v>0</v>
      </c>
      <c r="N104">
        <f t="shared" si="16"/>
        <v>0</v>
      </c>
      <c r="O104" t="s">
        <v>25</v>
      </c>
      <c r="P104">
        <f t="shared" si="17"/>
        <v>0</v>
      </c>
      <c r="Q104" t="s">
        <v>88</v>
      </c>
      <c r="R104">
        <f t="shared" si="18"/>
        <v>2</v>
      </c>
      <c r="S104" t="s">
        <v>28</v>
      </c>
      <c r="T104">
        <f t="shared" si="19"/>
        <v>0</v>
      </c>
      <c r="U104">
        <v>0</v>
      </c>
      <c r="V104" s="1" t="s">
        <v>38</v>
      </c>
      <c r="W104" t="s">
        <v>13</v>
      </c>
      <c r="X104" t="s">
        <v>13</v>
      </c>
      <c r="Y104" t="s">
        <v>13</v>
      </c>
      <c r="Z104" t="s">
        <v>13</v>
      </c>
      <c r="AA104">
        <v>10</v>
      </c>
    </row>
    <row r="105" spans="1:27" ht="17" x14ac:dyDescent="0.2">
      <c r="A105" t="s">
        <v>48</v>
      </c>
      <c r="B105">
        <v>47</v>
      </c>
      <c r="C105" t="s">
        <v>13</v>
      </c>
      <c r="D105" t="s">
        <v>13</v>
      </c>
      <c r="E105" t="s">
        <v>146</v>
      </c>
      <c r="F105">
        <f t="shared" si="10"/>
        <v>0</v>
      </c>
      <c r="G105">
        <f t="shared" si="11"/>
        <v>0</v>
      </c>
      <c r="H105">
        <f t="shared" si="12"/>
        <v>1</v>
      </c>
      <c r="I105" t="s">
        <v>84</v>
      </c>
      <c r="J105">
        <f t="shared" si="13"/>
        <v>2</v>
      </c>
      <c r="K105" t="s">
        <v>25</v>
      </c>
      <c r="L105">
        <f t="shared" si="14"/>
        <v>0</v>
      </c>
      <c r="M105">
        <f t="shared" si="15"/>
        <v>0</v>
      </c>
      <c r="N105">
        <f t="shared" si="16"/>
        <v>0</v>
      </c>
      <c r="O105" t="s">
        <v>25</v>
      </c>
      <c r="P105">
        <f t="shared" si="17"/>
        <v>0</v>
      </c>
      <c r="Q105" t="s">
        <v>157</v>
      </c>
      <c r="R105">
        <f t="shared" si="18"/>
        <v>1</v>
      </c>
      <c r="S105" t="s">
        <v>209</v>
      </c>
      <c r="T105">
        <f t="shared" si="19"/>
        <v>3</v>
      </c>
      <c r="U105">
        <v>0</v>
      </c>
      <c r="V105" s="1" t="s">
        <v>134</v>
      </c>
      <c r="W105" t="s">
        <v>13</v>
      </c>
      <c r="X105" t="s">
        <v>13</v>
      </c>
      <c r="Y105" t="s">
        <v>13</v>
      </c>
      <c r="Z105" t="s">
        <v>13</v>
      </c>
      <c r="AA105">
        <v>19</v>
      </c>
    </row>
    <row r="106" spans="1:27" ht="102" x14ac:dyDescent="0.2">
      <c r="A106" t="s">
        <v>100</v>
      </c>
      <c r="B106">
        <v>47</v>
      </c>
      <c r="C106" t="s">
        <v>13</v>
      </c>
      <c r="D106" t="s">
        <v>13</v>
      </c>
      <c r="E106" t="s">
        <v>25</v>
      </c>
      <c r="F106">
        <f t="shared" si="10"/>
        <v>0</v>
      </c>
      <c r="G106">
        <f t="shared" si="11"/>
        <v>0</v>
      </c>
      <c r="H106">
        <f t="shared" si="12"/>
        <v>0</v>
      </c>
      <c r="I106" t="s">
        <v>25</v>
      </c>
      <c r="J106">
        <f t="shared" si="13"/>
        <v>0</v>
      </c>
      <c r="K106" t="s">
        <v>25</v>
      </c>
      <c r="L106">
        <f t="shared" si="14"/>
        <v>0</v>
      </c>
      <c r="M106">
        <f t="shared" si="15"/>
        <v>0</v>
      </c>
      <c r="N106">
        <f t="shared" si="16"/>
        <v>0</v>
      </c>
      <c r="O106" t="s">
        <v>25</v>
      </c>
      <c r="P106">
        <f t="shared" si="17"/>
        <v>0</v>
      </c>
      <c r="Q106" t="s">
        <v>28</v>
      </c>
      <c r="R106">
        <f t="shared" si="18"/>
        <v>0</v>
      </c>
      <c r="S106" t="s">
        <v>28</v>
      </c>
      <c r="T106">
        <f t="shared" si="19"/>
        <v>0</v>
      </c>
      <c r="U106">
        <v>0</v>
      </c>
      <c r="V106" s="1" t="s">
        <v>171</v>
      </c>
      <c r="W106" t="s">
        <v>13</v>
      </c>
      <c r="X106" t="s">
        <v>13</v>
      </c>
      <c r="Y106" t="s">
        <v>13</v>
      </c>
      <c r="Z106" t="s">
        <v>13</v>
      </c>
      <c r="AA106">
        <v>0</v>
      </c>
    </row>
    <row r="107" spans="1:27" ht="17" x14ac:dyDescent="0.2">
      <c r="A107" t="s">
        <v>59</v>
      </c>
      <c r="B107">
        <v>48</v>
      </c>
      <c r="C107" t="s">
        <v>13</v>
      </c>
      <c r="D107" t="s">
        <v>13</v>
      </c>
      <c r="E107" t="s">
        <v>25</v>
      </c>
      <c r="F107">
        <f t="shared" si="10"/>
        <v>0</v>
      </c>
      <c r="G107">
        <f t="shared" si="11"/>
        <v>0</v>
      </c>
      <c r="H107">
        <f t="shared" si="12"/>
        <v>0</v>
      </c>
      <c r="I107" t="s">
        <v>25</v>
      </c>
      <c r="J107">
        <f t="shared" si="13"/>
        <v>0</v>
      </c>
      <c r="K107" t="s">
        <v>25</v>
      </c>
      <c r="L107">
        <f t="shared" si="14"/>
        <v>0</v>
      </c>
      <c r="M107">
        <f t="shared" si="15"/>
        <v>0</v>
      </c>
      <c r="N107">
        <f t="shared" si="16"/>
        <v>0</v>
      </c>
      <c r="O107" t="s">
        <v>25</v>
      </c>
      <c r="P107">
        <f t="shared" si="17"/>
        <v>0</v>
      </c>
      <c r="Q107" t="s">
        <v>27</v>
      </c>
      <c r="R107">
        <f t="shared" si="18"/>
        <v>1</v>
      </c>
      <c r="S107" t="s">
        <v>214</v>
      </c>
      <c r="T107">
        <f t="shared" si="19"/>
        <v>2</v>
      </c>
      <c r="U107">
        <v>0</v>
      </c>
      <c r="V107" s="1" t="s">
        <v>38</v>
      </c>
      <c r="W107" t="s">
        <v>13</v>
      </c>
      <c r="X107" t="s">
        <v>13</v>
      </c>
      <c r="Y107" t="s">
        <v>13</v>
      </c>
      <c r="Z107" t="s">
        <v>13</v>
      </c>
      <c r="AA107">
        <v>8</v>
      </c>
    </row>
    <row r="108" spans="1:27" ht="17" x14ac:dyDescent="0.2">
      <c r="A108" t="s">
        <v>43</v>
      </c>
      <c r="B108">
        <v>48</v>
      </c>
      <c r="C108" t="s">
        <v>13</v>
      </c>
      <c r="D108" t="s">
        <v>13</v>
      </c>
      <c r="E108" t="s">
        <v>25</v>
      </c>
      <c r="F108">
        <f t="shared" si="10"/>
        <v>0</v>
      </c>
      <c r="G108">
        <f t="shared" si="11"/>
        <v>0</v>
      </c>
      <c r="H108">
        <f t="shared" si="12"/>
        <v>0</v>
      </c>
      <c r="I108" t="s">
        <v>25</v>
      </c>
      <c r="J108">
        <f t="shared" si="13"/>
        <v>0</v>
      </c>
      <c r="K108" t="s">
        <v>25</v>
      </c>
      <c r="L108">
        <f t="shared" si="14"/>
        <v>0</v>
      </c>
      <c r="M108">
        <f t="shared" si="15"/>
        <v>0</v>
      </c>
      <c r="N108">
        <f t="shared" si="16"/>
        <v>0</v>
      </c>
      <c r="O108" t="s">
        <v>25</v>
      </c>
      <c r="P108">
        <f t="shared" si="17"/>
        <v>0</v>
      </c>
      <c r="Q108" t="s">
        <v>111</v>
      </c>
      <c r="R108">
        <f t="shared" si="18"/>
        <v>2</v>
      </c>
      <c r="S108" t="s">
        <v>28</v>
      </c>
      <c r="T108">
        <f t="shared" si="19"/>
        <v>0</v>
      </c>
      <c r="U108">
        <v>0</v>
      </c>
      <c r="V108" s="1" t="s">
        <v>38</v>
      </c>
      <c r="W108" t="s">
        <v>13</v>
      </c>
      <c r="X108" t="s">
        <v>13</v>
      </c>
      <c r="Y108" t="s">
        <v>13</v>
      </c>
      <c r="Z108" t="s">
        <v>13</v>
      </c>
      <c r="AA108">
        <v>4</v>
      </c>
    </row>
    <row r="109" spans="1:27" ht="17" x14ac:dyDescent="0.2">
      <c r="A109" t="s">
        <v>94</v>
      </c>
      <c r="B109">
        <v>48</v>
      </c>
      <c r="C109" t="s">
        <v>13</v>
      </c>
      <c r="D109" t="s">
        <v>13</v>
      </c>
      <c r="E109" t="s">
        <v>119</v>
      </c>
      <c r="F109">
        <f t="shared" si="10"/>
        <v>2</v>
      </c>
      <c r="G109">
        <f t="shared" si="11"/>
        <v>2</v>
      </c>
      <c r="H109">
        <f t="shared" si="12"/>
        <v>2</v>
      </c>
      <c r="I109" t="s">
        <v>120</v>
      </c>
      <c r="J109">
        <f t="shared" si="13"/>
        <v>5</v>
      </c>
      <c r="K109" t="s">
        <v>25</v>
      </c>
      <c r="L109">
        <f t="shared" si="14"/>
        <v>0</v>
      </c>
      <c r="M109">
        <f t="shared" si="15"/>
        <v>0</v>
      </c>
      <c r="N109">
        <f t="shared" si="16"/>
        <v>0</v>
      </c>
      <c r="O109" t="s">
        <v>25</v>
      </c>
      <c r="P109">
        <f t="shared" si="17"/>
        <v>0</v>
      </c>
      <c r="Q109" t="s">
        <v>28</v>
      </c>
      <c r="R109">
        <f t="shared" si="18"/>
        <v>0</v>
      </c>
      <c r="S109" t="s">
        <v>28</v>
      </c>
      <c r="T109">
        <f t="shared" si="19"/>
        <v>0</v>
      </c>
      <c r="U109">
        <v>0</v>
      </c>
      <c r="V109" s="1" t="s">
        <v>38</v>
      </c>
      <c r="W109" t="s">
        <v>13</v>
      </c>
      <c r="X109" t="s">
        <v>13</v>
      </c>
      <c r="Y109" t="s">
        <v>13</v>
      </c>
      <c r="Z109" t="s">
        <v>13</v>
      </c>
      <c r="AA109">
        <v>27</v>
      </c>
    </row>
    <row r="110" spans="1:27" ht="17" x14ac:dyDescent="0.2">
      <c r="A110" t="s">
        <v>22</v>
      </c>
      <c r="B110">
        <v>49</v>
      </c>
      <c r="C110" t="s">
        <v>13</v>
      </c>
      <c r="D110" t="s">
        <v>13</v>
      </c>
      <c r="E110" t="s">
        <v>25</v>
      </c>
      <c r="F110">
        <f t="shared" si="10"/>
        <v>0</v>
      </c>
      <c r="G110">
        <f t="shared" si="11"/>
        <v>0</v>
      </c>
      <c r="H110">
        <f t="shared" si="12"/>
        <v>0</v>
      </c>
      <c r="I110" t="s">
        <v>25</v>
      </c>
      <c r="J110">
        <f t="shared" si="13"/>
        <v>0</v>
      </c>
      <c r="K110" t="s">
        <v>25</v>
      </c>
      <c r="L110">
        <f t="shared" si="14"/>
        <v>0</v>
      </c>
      <c r="M110">
        <f t="shared" si="15"/>
        <v>0</v>
      </c>
      <c r="N110">
        <f t="shared" si="16"/>
        <v>0</v>
      </c>
      <c r="O110" t="s">
        <v>25</v>
      </c>
      <c r="P110">
        <f t="shared" si="17"/>
        <v>0</v>
      </c>
      <c r="Q110" t="s">
        <v>51</v>
      </c>
      <c r="R110">
        <f t="shared" si="18"/>
        <v>2</v>
      </c>
      <c r="S110" t="s">
        <v>28</v>
      </c>
      <c r="T110">
        <f t="shared" si="19"/>
        <v>0</v>
      </c>
      <c r="U110">
        <v>0</v>
      </c>
      <c r="V110" s="1" t="s">
        <v>23</v>
      </c>
      <c r="W110" t="s">
        <v>13</v>
      </c>
      <c r="X110" t="s">
        <v>13</v>
      </c>
      <c r="Y110" t="s">
        <v>13</v>
      </c>
      <c r="Z110" t="s">
        <v>13</v>
      </c>
      <c r="AA110">
        <v>4</v>
      </c>
    </row>
    <row r="111" spans="1:27" ht="17" x14ac:dyDescent="0.2">
      <c r="A111" t="s">
        <v>53</v>
      </c>
      <c r="B111">
        <v>49</v>
      </c>
      <c r="C111" t="s">
        <v>13</v>
      </c>
      <c r="D111" t="s">
        <v>13</v>
      </c>
      <c r="E111" t="s">
        <v>26</v>
      </c>
      <c r="F111">
        <f t="shared" si="10"/>
        <v>0</v>
      </c>
      <c r="G111">
        <f t="shared" si="11"/>
        <v>0</v>
      </c>
      <c r="H111">
        <f t="shared" si="12"/>
        <v>1</v>
      </c>
      <c r="I111" t="s">
        <v>26</v>
      </c>
      <c r="J111">
        <f t="shared" si="13"/>
        <v>1</v>
      </c>
      <c r="K111" t="s">
        <v>25</v>
      </c>
      <c r="L111">
        <f t="shared" si="14"/>
        <v>0</v>
      </c>
      <c r="M111">
        <f t="shared" si="15"/>
        <v>0</v>
      </c>
      <c r="N111">
        <f t="shared" si="16"/>
        <v>0</v>
      </c>
      <c r="O111" t="s">
        <v>25</v>
      </c>
      <c r="P111">
        <f t="shared" si="17"/>
        <v>0</v>
      </c>
      <c r="Q111" t="s">
        <v>34</v>
      </c>
      <c r="R111">
        <f t="shared" si="18"/>
        <v>2</v>
      </c>
      <c r="S111" t="s">
        <v>28</v>
      </c>
      <c r="T111">
        <f t="shared" si="19"/>
        <v>0</v>
      </c>
      <c r="U111">
        <v>0</v>
      </c>
      <c r="V111" s="1" t="s">
        <v>137</v>
      </c>
      <c r="W111" t="s">
        <v>13</v>
      </c>
      <c r="X111" t="s">
        <v>13</v>
      </c>
      <c r="Y111" t="s">
        <v>13</v>
      </c>
      <c r="Z111" t="s">
        <v>13</v>
      </c>
      <c r="AA111">
        <v>9</v>
      </c>
    </row>
    <row r="112" spans="1:27" ht="51" x14ac:dyDescent="0.2">
      <c r="A112" t="s">
        <v>15</v>
      </c>
      <c r="B112">
        <v>49</v>
      </c>
      <c r="C112" t="s">
        <v>13</v>
      </c>
      <c r="D112" t="s">
        <v>13</v>
      </c>
      <c r="E112" t="s">
        <v>25</v>
      </c>
      <c r="F112">
        <f t="shared" si="10"/>
        <v>0</v>
      </c>
      <c r="G112">
        <f t="shared" si="11"/>
        <v>0</v>
      </c>
      <c r="H112">
        <f t="shared" si="12"/>
        <v>0</v>
      </c>
      <c r="I112" t="s">
        <v>25</v>
      </c>
      <c r="J112">
        <f t="shared" si="13"/>
        <v>0</v>
      </c>
      <c r="K112" t="s">
        <v>25</v>
      </c>
      <c r="L112">
        <f t="shared" si="14"/>
        <v>0</v>
      </c>
      <c r="M112">
        <f t="shared" si="15"/>
        <v>0</v>
      </c>
      <c r="N112">
        <f t="shared" si="16"/>
        <v>0</v>
      </c>
      <c r="O112" t="s">
        <v>25</v>
      </c>
      <c r="P112">
        <f t="shared" si="17"/>
        <v>0</v>
      </c>
      <c r="Q112" t="s">
        <v>28</v>
      </c>
      <c r="R112">
        <f t="shared" si="18"/>
        <v>0</v>
      </c>
      <c r="S112" t="s">
        <v>147</v>
      </c>
      <c r="T112">
        <f t="shared" si="19"/>
        <v>1</v>
      </c>
      <c r="U112">
        <v>3</v>
      </c>
      <c r="V112" s="1" t="s">
        <v>144</v>
      </c>
      <c r="W112" t="s">
        <v>13</v>
      </c>
      <c r="X112" t="s">
        <v>13</v>
      </c>
      <c r="Y112" t="s">
        <v>13</v>
      </c>
      <c r="Z112" t="s">
        <v>13</v>
      </c>
      <c r="AA112">
        <v>3</v>
      </c>
    </row>
    <row r="113" spans="1:27" ht="34" x14ac:dyDescent="0.2">
      <c r="A113" t="s">
        <v>71</v>
      </c>
      <c r="B113">
        <v>49</v>
      </c>
      <c r="C113" t="s">
        <v>13</v>
      </c>
      <c r="D113" t="s">
        <v>13</v>
      </c>
      <c r="E113" t="s">
        <v>26</v>
      </c>
      <c r="F113">
        <f t="shared" si="10"/>
        <v>0</v>
      </c>
      <c r="G113">
        <f t="shared" si="11"/>
        <v>0</v>
      </c>
      <c r="H113">
        <f t="shared" si="12"/>
        <v>1</v>
      </c>
      <c r="I113" t="s">
        <v>25</v>
      </c>
      <c r="J113">
        <f t="shared" si="13"/>
        <v>0</v>
      </c>
      <c r="K113" t="s">
        <v>146</v>
      </c>
      <c r="L113">
        <f t="shared" si="14"/>
        <v>0</v>
      </c>
      <c r="M113">
        <f t="shared" si="15"/>
        <v>0</v>
      </c>
      <c r="N113">
        <f t="shared" si="16"/>
        <v>1</v>
      </c>
      <c r="O113" t="s">
        <v>25</v>
      </c>
      <c r="P113">
        <f t="shared" si="17"/>
        <v>0</v>
      </c>
      <c r="Q113" t="s">
        <v>195</v>
      </c>
      <c r="R113">
        <f t="shared" si="18"/>
        <v>2</v>
      </c>
      <c r="S113" t="s">
        <v>28</v>
      </c>
      <c r="T113">
        <f t="shared" si="19"/>
        <v>0</v>
      </c>
      <c r="U113">
        <v>0</v>
      </c>
      <c r="V113" s="1" t="s">
        <v>161</v>
      </c>
      <c r="W113" t="s">
        <v>13</v>
      </c>
      <c r="X113" t="s">
        <v>13</v>
      </c>
      <c r="Y113" t="s">
        <v>13</v>
      </c>
      <c r="Z113" t="s">
        <v>13</v>
      </c>
      <c r="AA113">
        <v>8</v>
      </c>
    </row>
    <row r="114" spans="1:27" ht="17" x14ac:dyDescent="0.2">
      <c r="A114" t="s">
        <v>50</v>
      </c>
      <c r="B114">
        <v>50</v>
      </c>
      <c r="C114" t="s">
        <v>13</v>
      </c>
      <c r="D114" t="s">
        <v>13</v>
      </c>
      <c r="E114" t="s">
        <v>25</v>
      </c>
      <c r="F114">
        <f t="shared" si="10"/>
        <v>0</v>
      </c>
      <c r="G114">
        <f t="shared" si="11"/>
        <v>0</v>
      </c>
      <c r="H114">
        <f t="shared" si="12"/>
        <v>0</v>
      </c>
      <c r="I114" t="s">
        <v>25</v>
      </c>
      <c r="J114">
        <f t="shared" si="13"/>
        <v>0</v>
      </c>
      <c r="K114" t="s">
        <v>25</v>
      </c>
      <c r="L114">
        <f t="shared" si="14"/>
        <v>0</v>
      </c>
      <c r="M114">
        <f t="shared" si="15"/>
        <v>0</v>
      </c>
      <c r="N114">
        <f t="shared" si="16"/>
        <v>0</v>
      </c>
      <c r="O114" t="s">
        <v>25</v>
      </c>
      <c r="P114">
        <f t="shared" si="17"/>
        <v>0</v>
      </c>
      <c r="Q114" t="s">
        <v>28</v>
      </c>
      <c r="R114">
        <f t="shared" si="18"/>
        <v>0</v>
      </c>
      <c r="S114" t="s">
        <v>28</v>
      </c>
      <c r="T114">
        <f t="shared" si="19"/>
        <v>0</v>
      </c>
      <c r="U114">
        <v>0</v>
      </c>
      <c r="V114" s="1" t="s">
        <v>38</v>
      </c>
      <c r="W114" t="s">
        <v>13</v>
      </c>
      <c r="X114" t="s">
        <v>13</v>
      </c>
      <c r="Y114" t="s">
        <v>13</v>
      </c>
      <c r="Z114" t="s">
        <v>13</v>
      </c>
      <c r="AA114">
        <v>0</v>
      </c>
    </row>
    <row r="115" spans="1:27" ht="51" x14ac:dyDescent="0.2">
      <c r="A115" t="s">
        <v>106</v>
      </c>
      <c r="B115">
        <v>50</v>
      </c>
      <c r="C115" t="s">
        <v>13</v>
      </c>
      <c r="D115" t="s">
        <v>13</v>
      </c>
      <c r="E115" t="s">
        <v>25</v>
      </c>
      <c r="F115">
        <f t="shared" si="10"/>
        <v>0</v>
      </c>
      <c r="G115">
        <f t="shared" si="11"/>
        <v>0</v>
      </c>
      <c r="H115">
        <f t="shared" si="12"/>
        <v>0</v>
      </c>
      <c r="I115" t="s">
        <v>25</v>
      </c>
      <c r="J115">
        <f t="shared" si="13"/>
        <v>0</v>
      </c>
      <c r="K115" t="s">
        <v>181</v>
      </c>
      <c r="L115">
        <f t="shared" si="14"/>
        <v>1</v>
      </c>
      <c r="M115">
        <f t="shared" si="15"/>
        <v>0</v>
      </c>
      <c r="N115">
        <f t="shared" si="16"/>
        <v>0</v>
      </c>
      <c r="O115" t="s">
        <v>25</v>
      </c>
      <c r="P115">
        <f t="shared" si="17"/>
        <v>0</v>
      </c>
      <c r="Q115" t="s">
        <v>28</v>
      </c>
      <c r="R115">
        <f t="shared" si="18"/>
        <v>0</v>
      </c>
      <c r="S115" t="s">
        <v>28</v>
      </c>
      <c r="T115">
        <f t="shared" si="19"/>
        <v>0</v>
      </c>
      <c r="U115">
        <v>0</v>
      </c>
      <c r="V115" s="1" t="s">
        <v>107</v>
      </c>
      <c r="W115" t="s">
        <v>13</v>
      </c>
      <c r="X115" t="s">
        <v>13</v>
      </c>
      <c r="Y115" t="s">
        <v>13</v>
      </c>
      <c r="Z115" t="s">
        <v>13</v>
      </c>
      <c r="AA115">
        <v>2</v>
      </c>
    </row>
    <row r="116" spans="1:27" ht="51" x14ac:dyDescent="0.2">
      <c r="A116" t="s">
        <v>117</v>
      </c>
      <c r="B116">
        <v>50</v>
      </c>
      <c r="C116" t="s">
        <v>13</v>
      </c>
      <c r="D116" t="s">
        <v>13</v>
      </c>
      <c r="E116" t="s">
        <v>26</v>
      </c>
      <c r="F116">
        <f t="shared" si="10"/>
        <v>0</v>
      </c>
      <c r="G116">
        <f t="shared" si="11"/>
        <v>0</v>
      </c>
      <c r="H116">
        <f t="shared" si="12"/>
        <v>1</v>
      </c>
      <c r="I116" t="s">
        <v>25</v>
      </c>
      <c r="J116">
        <f t="shared" si="13"/>
        <v>0</v>
      </c>
      <c r="K116" t="s">
        <v>25</v>
      </c>
      <c r="L116">
        <f t="shared" si="14"/>
        <v>0</v>
      </c>
      <c r="M116">
        <f t="shared" si="15"/>
        <v>0</v>
      </c>
      <c r="N116">
        <f t="shared" si="16"/>
        <v>0</v>
      </c>
      <c r="O116" t="s">
        <v>25</v>
      </c>
      <c r="P116">
        <f t="shared" si="17"/>
        <v>0</v>
      </c>
      <c r="Q116" t="s">
        <v>157</v>
      </c>
      <c r="R116">
        <f t="shared" si="18"/>
        <v>1</v>
      </c>
      <c r="S116" t="s">
        <v>28</v>
      </c>
      <c r="T116">
        <f t="shared" si="19"/>
        <v>0</v>
      </c>
      <c r="U116">
        <v>0</v>
      </c>
      <c r="V116" s="1" t="s">
        <v>133</v>
      </c>
      <c r="W116" t="s">
        <v>13</v>
      </c>
      <c r="X116" t="s">
        <v>13</v>
      </c>
      <c r="Y116" t="s">
        <v>14</v>
      </c>
      <c r="Z116" t="s">
        <v>13</v>
      </c>
      <c r="AA116">
        <v>4</v>
      </c>
    </row>
    <row r="117" spans="1:27" ht="17" x14ac:dyDescent="0.2">
      <c r="A117" t="s">
        <v>130</v>
      </c>
      <c r="B117">
        <v>50</v>
      </c>
      <c r="C117" t="s">
        <v>13</v>
      </c>
      <c r="D117" t="s">
        <v>13</v>
      </c>
      <c r="E117" t="s">
        <v>25</v>
      </c>
      <c r="F117">
        <f t="shared" si="10"/>
        <v>0</v>
      </c>
      <c r="G117">
        <f t="shared" si="11"/>
        <v>0</v>
      </c>
      <c r="H117">
        <f t="shared" si="12"/>
        <v>0</v>
      </c>
      <c r="I117" t="s">
        <v>25</v>
      </c>
      <c r="J117">
        <f t="shared" si="13"/>
        <v>0</v>
      </c>
      <c r="K117" t="s">
        <v>25</v>
      </c>
      <c r="L117">
        <f t="shared" si="14"/>
        <v>0</v>
      </c>
      <c r="M117">
        <f t="shared" si="15"/>
        <v>0</v>
      </c>
      <c r="N117">
        <f t="shared" si="16"/>
        <v>0</v>
      </c>
      <c r="O117" t="s">
        <v>25</v>
      </c>
      <c r="P117">
        <f t="shared" si="17"/>
        <v>0</v>
      </c>
      <c r="Q117" t="s">
        <v>34</v>
      </c>
      <c r="R117">
        <f t="shared" si="18"/>
        <v>2</v>
      </c>
      <c r="S117" t="s">
        <v>28</v>
      </c>
      <c r="T117">
        <f t="shared" si="19"/>
        <v>0</v>
      </c>
      <c r="U117">
        <v>0</v>
      </c>
      <c r="V117" s="1" t="s">
        <v>38</v>
      </c>
      <c r="W117" t="s">
        <v>13</v>
      </c>
      <c r="X117" t="s">
        <v>13</v>
      </c>
      <c r="Y117" t="s">
        <v>13</v>
      </c>
      <c r="Z117" t="s">
        <v>13</v>
      </c>
      <c r="AA117">
        <v>4</v>
      </c>
    </row>
    <row r="118" spans="1:27" ht="17" x14ac:dyDescent="0.2">
      <c r="A118" t="s">
        <v>143</v>
      </c>
      <c r="B118">
        <v>50</v>
      </c>
      <c r="C118" t="s">
        <v>13</v>
      </c>
      <c r="D118" t="s">
        <v>13</v>
      </c>
      <c r="E118" t="s">
        <v>25</v>
      </c>
      <c r="F118">
        <f t="shared" si="10"/>
        <v>0</v>
      </c>
      <c r="G118">
        <f t="shared" si="11"/>
        <v>0</v>
      </c>
      <c r="H118">
        <f t="shared" si="12"/>
        <v>0</v>
      </c>
      <c r="I118" t="s">
        <v>25</v>
      </c>
      <c r="J118">
        <f t="shared" si="13"/>
        <v>0</v>
      </c>
      <c r="K118" t="s">
        <v>25</v>
      </c>
      <c r="L118">
        <f t="shared" si="14"/>
        <v>0</v>
      </c>
      <c r="M118">
        <f t="shared" si="15"/>
        <v>0</v>
      </c>
      <c r="N118">
        <f t="shared" si="16"/>
        <v>0</v>
      </c>
      <c r="O118" t="s">
        <v>25</v>
      </c>
      <c r="P118">
        <f t="shared" si="17"/>
        <v>0</v>
      </c>
      <c r="Q118" t="s">
        <v>28</v>
      </c>
      <c r="R118">
        <f t="shared" si="18"/>
        <v>0</v>
      </c>
      <c r="S118" t="s">
        <v>211</v>
      </c>
      <c r="T118">
        <f t="shared" si="19"/>
        <v>4</v>
      </c>
      <c r="U118">
        <v>0</v>
      </c>
      <c r="V118" s="1" t="s">
        <v>38</v>
      </c>
      <c r="W118" t="s">
        <v>13</v>
      </c>
      <c r="X118" t="s">
        <v>13</v>
      </c>
      <c r="Y118" t="s">
        <v>13</v>
      </c>
      <c r="Z118" t="s">
        <v>13</v>
      </c>
      <c r="AA118">
        <v>12</v>
      </c>
    </row>
    <row r="119" spans="1:27" ht="34" x14ac:dyDescent="0.2">
      <c r="A119" t="s">
        <v>62</v>
      </c>
      <c r="B119">
        <v>50</v>
      </c>
      <c r="C119" t="s">
        <v>13</v>
      </c>
      <c r="D119" t="s">
        <v>13</v>
      </c>
      <c r="E119" t="s">
        <v>25</v>
      </c>
      <c r="F119">
        <f t="shared" si="10"/>
        <v>0</v>
      </c>
      <c r="G119">
        <f t="shared" si="11"/>
        <v>0</v>
      </c>
      <c r="H119">
        <f t="shared" si="12"/>
        <v>0</v>
      </c>
      <c r="I119" t="s">
        <v>25</v>
      </c>
      <c r="J119">
        <f t="shared" si="13"/>
        <v>0</v>
      </c>
      <c r="K119" t="s">
        <v>25</v>
      </c>
      <c r="L119">
        <f t="shared" si="14"/>
        <v>0</v>
      </c>
      <c r="M119">
        <f t="shared" si="15"/>
        <v>0</v>
      </c>
      <c r="N119">
        <f t="shared" si="16"/>
        <v>0</v>
      </c>
      <c r="O119" t="s">
        <v>25</v>
      </c>
      <c r="P119">
        <f t="shared" si="17"/>
        <v>0</v>
      </c>
      <c r="Q119" t="s">
        <v>28</v>
      </c>
      <c r="R119">
        <f t="shared" si="18"/>
        <v>0</v>
      </c>
      <c r="S119" t="s">
        <v>28</v>
      </c>
      <c r="T119">
        <f t="shared" si="19"/>
        <v>0</v>
      </c>
      <c r="U119">
        <v>0</v>
      </c>
      <c r="V119" s="1" t="s">
        <v>166</v>
      </c>
      <c r="W119" t="s">
        <v>13</v>
      </c>
      <c r="X119" t="s">
        <v>13</v>
      </c>
      <c r="Y119" t="s">
        <v>14</v>
      </c>
      <c r="Z119" t="s">
        <v>13</v>
      </c>
      <c r="AA119">
        <v>0</v>
      </c>
    </row>
    <row r="120" spans="1:27" ht="17" x14ac:dyDescent="0.2">
      <c r="A120" t="s">
        <v>83</v>
      </c>
      <c r="B120">
        <v>52</v>
      </c>
      <c r="C120" t="s">
        <v>13</v>
      </c>
      <c r="D120" t="s">
        <v>13</v>
      </c>
      <c r="E120" t="s">
        <v>25</v>
      </c>
      <c r="F120">
        <f t="shared" si="10"/>
        <v>0</v>
      </c>
      <c r="G120">
        <f t="shared" si="11"/>
        <v>0</v>
      </c>
      <c r="H120">
        <f t="shared" si="12"/>
        <v>0</v>
      </c>
      <c r="I120" t="s">
        <v>25</v>
      </c>
      <c r="J120">
        <f t="shared" si="13"/>
        <v>0</v>
      </c>
      <c r="K120" t="s">
        <v>84</v>
      </c>
      <c r="L120">
        <f t="shared" si="14"/>
        <v>0</v>
      </c>
      <c r="M120">
        <f t="shared" si="15"/>
        <v>0</v>
      </c>
      <c r="N120">
        <f t="shared" si="16"/>
        <v>2</v>
      </c>
      <c r="O120" t="s">
        <v>86</v>
      </c>
      <c r="P120">
        <f t="shared" si="17"/>
        <v>3</v>
      </c>
      <c r="Q120" t="s">
        <v>28</v>
      </c>
      <c r="R120">
        <f t="shared" si="18"/>
        <v>0</v>
      </c>
      <c r="S120" t="s">
        <v>51</v>
      </c>
      <c r="T120">
        <f t="shared" si="19"/>
        <v>2</v>
      </c>
      <c r="U120">
        <v>0</v>
      </c>
      <c r="V120" s="1" t="s">
        <v>38</v>
      </c>
      <c r="W120" t="s">
        <v>13</v>
      </c>
      <c r="X120" t="s">
        <v>13</v>
      </c>
      <c r="Y120" t="s">
        <v>13</v>
      </c>
      <c r="Z120" t="s">
        <v>13</v>
      </c>
      <c r="AA120">
        <v>19</v>
      </c>
    </row>
    <row r="121" spans="1:27" ht="17" x14ac:dyDescent="0.2">
      <c r="A121" t="s">
        <v>24</v>
      </c>
      <c r="B121">
        <v>54</v>
      </c>
      <c r="C121" t="s">
        <v>13</v>
      </c>
      <c r="D121" t="s">
        <v>13</v>
      </c>
      <c r="E121" t="s">
        <v>25</v>
      </c>
      <c r="F121">
        <f t="shared" si="10"/>
        <v>0</v>
      </c>
      <c r="G121">
        <f t="shared" si="11"/>
        <v>0</v>
      </c>
      <c r="H121">
        <f t="shared" si="12"/>
        <v>0</v>
      </c>
      <c r="I121" t="s">
        <v>25</v>
      </c>
      <c r="J121">
        <f t="shared" si="13"/>
        <v>0</v>
      </c>
      <c r="K121" t="s">
        <v>25</v>
      </c>
      <c r="L121">
        <f t="shared" si="14"/>
        <v>0</v>
      </c>
      <c r="M121">
        <f t="shared" si="15"/>
        <v>0</v>
      </c>
      <c r="N121">
        <f t="shared" si="16"/>
        <v>0</v>
      </c>
      <c r="O121" t="s">
        <v>25</v>
      </c>
      <c r="P121">
        <f t="shared" si="17"/>
        <v>0</v>
      </c>
      <c r="Q121" t="s">
        <v>34</v>
      </c>
      <c r="R121">
        <f t="shared" si="18"/>
        <v>2</v>
      </c>
      <c r="S121" t="s">
        <v>28</v>
      </c>
      <c r="T121">
        <f t="shared" si="19"/>
        <v>0</v>
      </c>
      <c r="U121">
        <v>0</v>
      </c>
      <c r="V121" s="1" t="s">
        <v>38</v>
      </c>
      <c r="W121" t="s">
        <v>14</v>
      </c>
      <c r="X121" t="s">
        <v>13</v>
      </c>
      <c r="Y121" t="s">
        <v>13</v>
      </c>
      <c r="Z121" t="s">
        <v>13</v>
      </c>
      <c r="AA121">
        <v>4</v>
      </c>
    </row>
    <row r="122" spans="1:27" ht="17" x14ac:dyDescent="0.2">
      <c r="A122" t="s">
        <v>82</v>
      </c>
      <c r="B122">
        <v>58</v>
      </c>
      <c r="C122" t="s">
        <v>13</v>
      </c>
      <c r="D122" t="s">
        <v>13</v>
      </c>
      <c r="E122" t="s">
        <v>25</v>
      </c>
      <c r="F122">
        <f t="shared" si="10"/>
        <v>0</v>
      </c>
      <c r="G122">
        <f t="shared" si="11"/>
        <v>0</v>
      </c>
      <c r="H122">
        <f t="shared" si="12"/>
        <v>0</v>
      </c>
      <c r="I122" t="s">
        <v>25</v>
      </c>
      <c r="J122">
        <f t="shared" si="13"/>
        <v>0</v>
      </c>
      <c r="K122" t="s">
        <v>25</v>
      </c>
      <c r="L122">
        <f t="shared" si="14"/>
        <v>0</v>
      </c>
      <c r="M122">
        <f t="shared" si="15"/>
        <v>0</v>
      </c>
      <c r="N122">
        <f t="shared" si="16"/>
        <v>0</v>
      </c>
      <c r="O122" t="s">
        <v>25</v>
      </c>
      <c r="P122">
        <f t="shared" si="17"/>
        <v>0</v>
      </c>
      <c r="Q122" t="s">
        <v>34</v>
      </c>
      <c r="R122">
        <f t="shared" si="18"/>
        <v>2</v>
      </c>
      <c r="S122" t="s">
        <v>28</v>
      </c>
      <c r="T122">
        <f t="shared" si="19"/>
        <v>0</v>
      </c>
      <c r="U122">
        <v>0</v>
      </c>
      <c r="V122" s="1" t="s">
        <v>38</v>
      </c>
      <c r="W122" t="s">
        <v>13</v>
      </c>
      <c r="X122" t="s">
        <v>13</v>
      </c>
      <c r="Y122" t="s">
        <v>13</v>
      </c>
      <c r="Z122" t="s">
        <v>13</v>
      </c>
      <c r="AA122">
        <v>4</v>
      </c>
    </row>
  </sheetData>
  <sortState xmlns:xlrd2="http://schemas.microsoft.com/office/spreadsheetml/2017/richdata2" ref="A2:AA127">
    <sortCondition ref="B2:B127"/>
  </sortState>
  <pageMargins left="0.75" right="0.75" top="1" bottom="1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9"/>
  <sheetViews>
    <sheetView topLeftCell="A15" workbookViewId="0">
      <selection activeCell="B47" sqref="B47"/>
    </sheetView>
  </sheetViews>
  <sheetFormatPr baseColWidth="10" defaultRowHeight="16" x14ac:dyDescent="0.2"/>
  <cols>
    <col min="1" max="1" width="33.83203125" bestFit="1" customWidth="1"/>
    <col min="2" max="2" width="16.5" bestFit="1" customWidth="1"/>
    <col min="3" max="4" width="27" bestFit="1" customWidth="1"/>
    <col min="5" max="5" width="29.33203125" bestFit="1" customWidth="1"/>
    <col min="6" max="6" width="25.1640625" bestFit="1" customWidth="1"/>
    <col min="7" max="7" width="29.33203125" bestFit="1" customWidth="1"/>
    <col min="8" max="8" width="25.1640625" bestFit="1" customWidth="1"/>
  </cols>
  <sheetData>
    <row r="3" spans="1:8" x14ac:dyDescent="0.2">
      <c r="A3" s="2"/>
      <c r="B3" s="3"/>
      <c r="C3" s="6" t="s">
        <v>219</v>
      </c>
      <c r="D3" s="3"/>
      <c r="E3" s="3"/>
      <c r="F3" s="3"/>
      <c r="G3" s="3"/>
      <c r="H3" s="4"/>
    </row>
    <row r="4" spans="1:8" x14ac:dyDescent="0.2">
      <c r="A4" s="6" t="s">
        <v>0</v>
      </c>
      <c r="B4" s="6" t="s">
        <v>1</v>
      </c>
      <c r="C4" s="2" t="s">
        <v>218</v>
      </c>
      <c r="D4" s="17" t="s">
        <v>220</v>
      </c>
      <c r="E4" s="17" t="s">
        <v>222</v>
      </c>
      <c r="F4" s="17" t="s">
        <v>223</v>
      </c>
      <c r="G4" s="17" t="s">
        <v>224</v>
      </c>
      <c r="H4" s="10" t="s">
        <v>225</v>
      </c>
    </row>
    <row r="5" spans="1:8" x14ac:dyDescent="0.2">
      <c r="A5" s="2" t="s">
        <v>64</v>
      </c>
      <c r="B5" s="3"/>
      <c r="C5" s="11">
        <v>0</v>
      </c>
      <c r="D5" s="18">
        <v>1</v>
      </c>
      <c r="E5" s="18">
        <v>0</v>
      </c>
      <c r="F5" s="18">
        <v>0</v>
      </c>
      <c r="G5" s="18">
        <v>0</v>
      </c>
      <c r="H5" s="12">
        <v>0</v>
      </c>
    </row>
    <row r="6" spans="1:8" x14ac:dyDescent="0.2">
      <c r="A6" s="2" t="s">
        <v>66</v>
      </c>
      <c r="B6" s="3"/>
      <c r="C6" s="11">
        <v>5</v>
      </c>
      <c r="D6" s="18">
        <v>6</v>
      </c>
      <c r="E6" s="18">
        <v>4</v>
      </c>
      <c r="F6" s="18">
        <v>3</v>
      </c>
      <c r="G6" s="18">
        <v>0</v>
      </c>
      <c r="H6" s="12">
        <v>0</v>
      </c>
    </row>
    <row r="7" spans="1:8" x14ac:dyDescent="0.2">
      <c r="A7" s="2" t="s">
        <v>22</v>
      </c>
      <c r="B7" s="3"/>
      <c r="C7" s="11">
        <v>4</v>
      </c>
      <c r="D7" s="18">
        <v>5</v>
      </c>
      <c r="E7" s="18">
        <v>0</v>
      </c>
      <c r="F7" s="18">
        <v>0</v>
      </c>
      <c r="G7" s="18">
        <v>2</v>
      </c>
      <c r="H7" s="12">
        <v>0</v>
      </c>
    </row>
    <row r="8" spans="1:8" x14ac:dyDescent="0.2">
      <c r="A8" s="2" t="s">
        <v>156</v>
      </c>
      <c r="B8" s="3"/>
      <c r="C8" s="11">
        <v>0</v>
      </c>
      <c r="D8" s="18">
        <v>1</v>
      </c>
      <c r="E8" s="18">
        <v>0</v>
      </c>
      <c r="F8" s="18">
        <v>0</v>
      </c>
      <c r="G8" s="18">
        <v>0</v>
      </c>
      <c r="H8" s="12">
        <v>0</v>
      </c>
    </row>
    <row r="9" spans="1:8" x14ac:dyDescent="0.2">
      <c r="A9" s="2" t="s">
        <v>45</v>
      </c>
      <c r="B9" s="3"/>
      <c r="C9" s="11">
        <v>3</v>
      </c>
      <c r="D9" s="18">
        <v>0</v>
      </c>
      <c r="E9" s="18">
        <v>2</v>
      </c>
      <c r="F9" s="18">
        <v>0</v>
      </c>
      <c r="G9" s="18">
        <v>0</v>
      </c>
      <c r="H9" s="12">
        <v>0</v>
      </c>
    </row>
    <row r="10" spans="1:8" x14ac:dyDescent="0.2">
      <c r="A10" s="2" t="s">
        <v>108</v>
      </c>
      <c r="B10" s="3"/>
      <c r="C10" s="11">
        <v>0</v>
      </c>
      <c r="D10" s="18">
        <v>6</v>
      </c>
      <c r="E10" s="18">
        <v>4</v>
      </c>
      <c r="F10" s="18">
        <v>4</v>
      </c>
      <c r="G10" s="18">
        <v>0</v>
      </c>
      <c r="H10" s="12">
        <v>0</v>
      </c>
    </row>
    <row r="11" spans="1:8" x14ac:dyDescent="0.2">
      <c r="A11" s="2" t="s">
        <v>17</v>
      </c>
      <c r="B11" s="3"/>
      <c r="C11" s="11">
        <v>1</v>
      </c>
      <c r="D11" s="18">
        <v>6</v>
      </c>
      <c r="E11" s="18">
        <v>1</v>
      </c>
      <c r="F11" s="18">
        <v>0</v>
      </c>
      <c r="G11" s="18">
        <v>0</v>
      </c>
      <c r="H11" s="12">
        <v>0</v>
      </c>
    </row>
    <row r="12" spans="1:8" x14ac:dyDescent="0.2">
      <c r="A12" s="2" t="s">
        <v>100</v>
      </c>
      <c r="B12" s="3"/>
      <c r="C12" s="11">
        <v>0</v>
      </c>
      <c r="D12" s="18">
        <v>0</v>
      </c>
      <c r="E12" s="18">
        <v>0</v>
      </c>
      <c r="F12" s="18">
        <v>0</v>
      </c>
      <c r="G12" s="18">
        <v>0</v>
      </c>
      <c r="H12" s="12">
        <v>0</v>
      </c>
    </row>
    <row r="13" spans="1:8" x14ac:dyDescent="0.2">
      <c r="A13" s="2" t="s">
        <v>124</v>
      </c>
      <c r="B13" s="3"/>
      <c r="C13" s="11">
        <v>0</v>
      </c>
      <c r="D13" s="18">
        <v>16</v>
      </c>
      <c r="E13" s="18">
        <v>1</v>
      </c>
      <c r="F13" s="18">
        <v>2</v>
      </c>
      <c r="G13" s="18">
        <v>1</v>
      </c>
      <c r="H13" s="12">
        <v>0</v>
      </c>
    </row>
    <row r="14" spans="1:8" x14ac:dyDescent="0.2">
      <c r="A14" s="2" t="s">
        <v>102</v>
      </c>
      <c r="B14" s="3"/>
      <c r="C14" s="11">
        <v>1</v>
      </c>
      <c r="D14" s="18">
        <v>0</v>
      </c>
      <c r="E14" s="18">
        <v>0</v>
      </c>
      <c r="F14" s="18">
        <v>0</v>
      </c>
      <c r="G14" s="18">
        <v>0</v>
      </c>
      <c r="H14" s="12">
        <v>0</v>
      </c>
    </row>
    <row r="15" spans="1:8" x14ac:dyDescent="0.2">
      <c r="A15" s="2" t="s">
        <v>74</v>
      </c>
      <c r="B15" s="3"/>
      <c r="C15" s="11">
        <v>0</v>
      </c>
      <c r="D15" s="18">
        <v>0</v>
      </c>
      <c r="E15" s="18">
        <v>0</v>
      </c>
      <c r="F15" s="18">
        <v>0</v>
      </c>
      <c r="G15" s="18">
        <v>0</v>
      </c>
      <c r="H15" s="12">
        <v>0</v>
      </c>
    </row>
    <row r="16" spans="1:8" x14ac:dyDescent="0.2">
      <c r="A16" s="2" t="s">
        <v>106</v>
      </c>
      <c r="B16" s="3"/>
      <c r="C16" s="11">
        <v>2</v>
      </c>
      <c r="D16" s="18">
        <v>0</v>
      </c>
      <c r="E16" s="18">
        <v>0</v>
      </c>
      <c r="F16" s="18">
        <v>0</v>
      </c>
      <c r="G16" s="18">
        <v>0</v>
      </c>
      <c r="H16" s="12">
        <v>0</v>
      </c>
    </row>
    <row r="17" spans="1:8" x14ac:dyDescent="0.2">
      <c r="A17" s="2" t="s">
        <v>71</v>
      </c>
      <c r="B17" s="3"/>
      <c r="C17" s="11">
        <v>4</v>
      </c>
      <c r="D17" s="18">
        <v>0</v>
      </c>
      <c r="E17" s="18">
        <v>3</v>
      </c>
      <c r="F17" s="18">
        <v>0</v>
      </c>
      <c r="G17" s="18">
        <v>2</v>
      </c>
      <c r="H17" s="12">
        <v>0</v>
      </c>
    </row>
    <row r="18" spans="1:8" x14ac:dyDescent="0.2">
      <c r="A18" s="2" t="s">
        <v>31</v>
      </c>
      <c r="B18" s="3"/>
      <c r="C18" s="11">
        <v>1</v>
      </c>
      <c r="D18" s="18">
        <v>0</v>
      </c>
      <c r="E18" s="18">
        <v>0</v>
      </c>
      <c r="F18" s="18">
        <v>0</v>
      </c>
      <c r="G18" s="18">
        <v>1</v>
      </c>
      <c r="H18" s="12">
        <v>1</v>
      </c>
    </row>
    <row r="19" spans="1:8" x14ac:dyDescent="0.2">
      <c r="A19" s="2" t="s">
        <v>82</v>
      </c>
      <c r="B19" s="3"/>
      <c r="C19" s="11">
        <v>2</v>
      </c>
      <c r="D19" s="18">
        <v>0</v>
      </c>
      <c r="E19" s="18">
        <v>0</v>
      </c>
      <c r="F19" s="18">
        <v>0</v>
      </c>
      <c r="G19" s="18">
        <v>0</v>
      </c>
      <c r="H19" s="12">
        <v>0</v>
      </c>
    </row>
    <row r="20" spans="1:8" x14ac:dyDescent="0.2">
      <c r="A20" s="2" t="s">
        <v>19</v>
      </c>
      <c r="B20" s="3"/>
      <c r="C20" s="11">
        <v>6</v>
      </c>
      <c r="D20" s="18">
        <v>2</v>
      </c>
      <c r="E20" s="18">
        <v>5</v>
      </c>
      <c r="F20" s="18">
        <v>1</v>
      </c>
      <c r="G20" s="18">
        <v>1</v>
      </c>
      <c r="H20" s="12">
        <v>1</v>
      </c>
    </row>
    <row r="21" spans="1:8" x14ac:dyDescent="0.2">
      <c r="A21" s="2" t="s">
        <v>126</v>
      </c>
      <c r="B21" s="3"/>
      <c r="C21" s="11">
        <v>2</v>
      </c>
      <c r="D21" s="18">
        <v>0</v>
      </c>
      <c r="E21" s="18">
        <v>1</v>
      </c>
      <c r="F21" s="18">
        <v>0</v>
      </c>
      <c r="G21" s="18">
        <v>0</v>
      </c>
      <c r="H21" s="12">
        <v>0</v>
      </c>
    </row>
    <row r="22" spans="1:8" x14ac:dyDescent="0.2">
      <c r="A22" s="2" t="s">
        <v>48</v>
      </c>
      <c r="B22" s="3"/>
      <c r="C22" s="11">
        <v>2</v>
      </c>
      <c r="D22" s="18">
        <v>8</v>
      </c>
      <c r="E22" s="18">
        <v>2</v>
      </c>
      <c r="F22" s="18">
        <v>2</v>
      </c>
      <c r="G22" s="18">
        <v>0</v>
      </c>
      <c r="H22" s="12">
        <v>0</v>
      </c>
    </row>
    <row r="23" spans="1:8" x14ac:dyDescent="0.2">
      <c r="A23" s="2" t="s">
        <v>90</v>
      </c>
      <c r="B23" s="3"/>
      <c r="C23" s="11">
        <v>3</v>
      </c>
      <c r="D23" s="18">
        <v>11</v>
      </c>
      <c r="E23" s="18">
        <v>0</v>
      </c>
      <c r="F23" s="18">
        <v>0</v>
      </c>
      <c r="G23" s="18">
        <v>1</v>
      </c>
      <c r="H23" s="12">
        <v>0</v>
      </c>
    </row>
    <row r="24" spans="1:8" x14ac:dyDescent="0.2">
      <c r="A24" s="2" t="s">
        <v>130</v>
      </c>
      <c r="B24" s="3"/>
      <c r="C24" s="11">
        <v>5</v>
      </c>
      <c r="D24" s="18">
        <v>2</v>
      </c>
      <c r="E24" s="18">
        <v>0</v>
      </c>
      <c r="F24" s="18">
        <v>0</v>
      </c>
      <c r="G24" s="18">
        <v>0</v>
      </c>
      <c r="H24" s="12">
        <v>3</v>
      </c>
    </row>
    <row r="25" spans="1:8" x14ac:dyDescent="0.2">
      <c r="A25" s="2" t="s">
        <v>83</v>
      </c>
      <c r="B25" s="3"/>
      <c r="C25" s="11">
        <v>2</v>
      </c>
      <c r="D25" s="18">
        <v>9</v>
      </c>
      <c r="E25" s="18">
        <v>0</v>
      </c>
      <c r="F25" s="18">
        <v>2</v>
      </c>
      <c r="G25" s="18">
        <v>2</v>
      </c>
      <c r="H25" s="12">
        <v>3</v>
      </c>
    </row>
    <row r="26" spans="1:8" x14ac:dyDescent="0.2">
      <c r="A26" s="2" t="s">
        <v>62</v>
      </c>
      <c r="B26" s="3"/>
      <c r="C26" s="11">
        <v>1</v>
      </c>
      <c r="D26" s="18">
        <v>2</v>
      </c>
      <c r="E26" s="18">
        <v>0</v>
      </c>
      <c r="F26" s="18">
        <v>0</v>
      </c>
      <c r="G26" s="18">
        <v>1</v>
      </c>
      <c r="H26" s="12">
        <v>0</v>
      </c>
    </row>
    <row r="27" spans="1:8" x14ac:dyDescent="0.2">
      <c r="A27" s="2" t="s">
        <v>76</v>
      </c>
      <c r="B27" s="3"/>
      <c r="C27" s="11">
        <v>3</v>
      </c>
      <c r="D27" s="18">
        <v>10</v>
      </c>
      <c r="E27" s="18">
        <v>2</v>
      </c>
      <c r="F27" s="18">
        <v>0</v>
      </c>
      <c r="G27" s="18">
        <v>3</v>
      </c>
      <c r="H27" s="12">
        <v>2</v>
      </c>
    </row>
    <row r="28" spans="1:8" x14ac:dyDescent="0.2">
      <c r="A28" s="2" t="s">
        <v>12</v>
      </c>
      <c r="B28" s="3"/>
      <c r="C28" s="11">
        <v>0</v>
      </c>
      <c r="D28" s="18">
        <v>0</v>
      </c>
      <c r="E28" s="18">
        <v>0</v>
      </c>
      <c r="F28" s="18">
        <v>0</v>
      </c>
      <c r="G28" s="18">
        <v>0</v>
      </c>
      <c r="H28" s="12">
        <v>0</v>
      </c>
    </row>
    <row r="29" spans="1:8" x14ac:dyDescent="0.2">
      <c r="A29" s="2" t="s">
        <v>39</v>
      </c>
      <c r="B29" s="3"/>
      <c r="C29" s="11">
        <v>0</v>
      </c>
      <c r="D29" s="18">
        <v>0</v>
      </c>
      <c r="E29" s="18">
        <v>2</v>
      </c>
      <c r="F29" s="18">
        <v>4</v>
      </c>
      <c r="G29" s="18">
        <v>2</v>
      </c>
      <c r="H29" s="12">
        <v>2</v>
      </c>
    </row>
    <row r="30" spans="1:8" x14ac:dyDescent="0.2">
      <c r="A30" s="2" t="s">
        <v>69</v>
      </c>
      <c r="B30" s="3"/>
      <c r="C30" s="11">
        <v>0</v>
      </c>
      <c r="D30" s="18">
        <v>0</v>
      </c>
      <c r="E30" s="18">
        <v>0</v>
      </c>
      <c r="F30" s="18">
        <v>0</v>
      </c>
      <c r="G30" s="18">
        <v>0</v>
      </c>
      <c r="H30" s="12">
        <v>0</v>
      </c>
    </row>
    <row r="31" spans="1:8" x14ac:dyDescent="0.2">
      <c r="A31" s="2" t="s">
        <v>89</v>
      </c>
      <c r="B31" s="3"/>
      <c r="C31" s="11">
        <v>0</v>
      </c>
      <c r="D31" s="18">
        <v>1</v>
      </c>
      <c r="E31" s="18">
        <v>0</v>
      </c>
      <c r="F31" s="18">
        <v>0</v>
      </c>
      <c r="G31" s="18">
        <v>0</v>
      </c>
      <c r="H31" s="12">
        <v>0</v>
      </c>
    </row>
    <row r="32" spans="1:8" x14ac:dyDescent="0.2">
      <c r="A32" s="2" t="s">
        <v>60</v>
      </c>
      <c r="B32" s="3"/>
      <c r="C32" s="11">
        <v>0</v>
      </c>
      <c r="D32" s="18">
        <v>0</v>
      </c>
      <c r="E32" s="18">
        <v>0</v>
      </c>
      <c r="F32" s="18">
        <v>0</v>
      </c>
      <c r="G32" s="18">
        <v>0</v>
      </c>
      <c r="H32" s="12">
        <v>0</v>
      </c>
    </row>
    <row r="33" spans="1:8" x14ac:dyDescent="0.2">
      <c r="A33" s="2" t="s">
        <v>117</v>
      </c>
      <c r="B33" s="3"/>
      <c r="C33" s="11">
        <v>1</v>
      </c>
      <c r="D33" s="18">
        <v>2</v>
      </c>
      <c r="E33" s="18">
        <v>1</v>
      </c>
      <c r="F33" s="18">
        <v>1</v>
      </c>
      <c r="G33" s="18">
        <v>0</v>
      </c>
      <c r="H33" s="12">
        <v>0</v>
      </c>
    </row>
    <row r="34" spans="1:8" x14ac:dyDescent="0.2">
      <c r="A34" s="2" t="s">
        <v>59</v>
      </c>
      <c r="B34" s="3"/>
      <c r="C34" s="11">
        <v>1</v>
      </c>
      <c r="D34" s="18">
        <v>2</v>
      </c>
      <c r="E34" s="18">
        <v>0</v>
      </c>
      <c r="F34" s="18">
        <v>0</v>
      </c>
      <c r="G34" s="18">
        <v>0</v>
      </c>
      <c r="H34" s="12">
        <v>0</v>
      </c>
    </row>
    <row r="35" spans="1:8" x14ac:dyDescent="0.2">
      <c r="A35" s="2" t="s">
        <v>143</v>
      </c>
      <c r="B35" s="3"/>
      <c r="C35" s="11">
        <v>0</v>
      </c>
      <c r="D35" s="18">
        <v>4</v>
      </c>
      <c r="E35" s="18">
        <v>0</v>
      </c>
      <c r="F35" s="18">
        <v>0</v>
      </c>
      <c r="G35" s="18">
        <v>0</v>
      </c>
      <c r="H35" s="12">
        <v>0</v>
      </c>
    </row>
    <row r="36" spans="1:8" x14ac:dyDescent="0.2">
      <c r="A36" s="2" t="s">
        <v>15</v>
      </c>
      <c r="B36" s="3"/>
      <c r="C36" s="11">
        <v>0</v>
      </c>
      <c r="D36" s="18">
        <v>2</v>
      </c>
      <c r="E36" s="18">
        <v>0</v>
      </c>
      <c r="F36" s="18">
        <v>0</v>
      </c>
      <c r="G36" s="18">
        <v>0</v>
      </c>
      <c r="H36" s="12">
        <v>0</v>
      </c>
    </row>
    <row r="37" spans="1:8" x14ac:dyDescent="0.2">
      <c r="A37" s="2" t="s">
        <v>33</v>
      </c>
      <c r="B37" s="3"/>
      <c r="C37" s="11">
        <v>11</v>
      </c>
      <c r="D37" s="18">
        <v>15</v>
      </c>
      <c r="E37" s="18">
        <v>1</v>
      </c>
      <c r="F37" s="18">
        <v>0</v>
      </c>
      <c r="G37" s="18">
        <v>2</v>
      </c>
      <c r="H37" s="12">
        <v>0</v>
      </c>
    </row>
    <row r="38" spans="1:8" x14ac:dyDescent="0.2">
      <c r="A38" s="2" t="s">
        <v>37</v>
      </c>
      <c r="B38" s="3"/>
      <c r="C38" s="11">
        <v>3</v>
      </c>
      <c r="D38" s="18">
        <v>6</v>
      </c>
      <c r="E38" s="18">
        <v>0</v>
      </c>
      <c r="F38" s="18">
        <v>2</v>
      </c>
      <c r="G38" s="18">
        <v>0</v>
      </c>
      <c r="H38" s="12">
        <v>0</v>
      </c>
    </row>
    <row r="39" spans="1:8" x14ac:dyDescent="0.2">
      <c r="A39" s="2" t="s">
        <v>24</v>
      </c>
      <c r="B39" s="3"/>
      <c r="C39" s="11">
        <v>6</v>
      </c>
      <c r="D39" s="18">
        <v>0</v>
      </c>
      <c r="E39" s="18">
        <v>0</v>
      </c>
      <c r="F39" s="18">
        <v>0</v>
      </c>
      <c r="G39" s="18">
        <v>2</v>
      </c>
      <c r="H39" s="12">
        <v>0</v>
      </c>
    </row>
    <row r="40" spans="1:8" x14ac:dyDescent="0.2">
      <c r="A40" s="2" t="s">
        <v>57</v>
      </c>
      <c r="B40" s="3"/>
      <c r="C40" s="11">
        <v>0</v>
      </c>
      <c r="D40" s="18">
        <v>7</v>
      </c>
      <c r="E40" s="18">
        <v>0</v>
      </c>
      <c r="F40" s="18">
        <v>0</v>
      </c>
      <c r="G40" s="18">
        <v>0</v>
      </c>
      <c r="H40" s="12">
        <v>0</v>
      </c>
    </row>
    <row r="41" spans="1:8" x14ac:dyDescent="0.2">
      <c r="A41" s="2" t="s">
        <v>53</v>
      </c>
      <c r="B41" s="3"/>
      <c r="C41" s="11">
        <v>3</v>
      </c>
      <c r="D41" s="18">
        <v>0</v>
      </c>
      <c r="E41" s="18">
        <v>1</v>
      </c>
      <c r="F41" s="18">
        <v>1</v>
      </c>
      <c r="G41" s="18">
        <v>0</v>
      </c>
      <c r="H41" s="12">
        <v>0</v>
      </c>
    </row>
    <row r="42" spans="1:8" x14ac:dyDescent="0.2">
      <c r="A42" s="2" t="s">
        <v>43</v>
      </c>
      <c r="B42" s="3"/>
      <c r="C42" s="11">
        <v>3</v>
      </c>
      <c r="D42" s="18">
        <v>0</v>
      </c>
      <c r="E42" s="18">
        <v>2</v>
      </c>
      <c r="F42" s="18">
        <v>0</v>
      </c>
      <c r="G42" s="18">
        <v>0</v>
      </c>
      <c r="H42" s="12">
        <v>0</v>
      </c>
    </row>
    <row r="43" spans="1:8" x14ac:dyDescent="0.2">
      <c r="A43" s="2" t="s">
        <v>67</v>
      </c>
      <c r="B43" s="3"/>
      <c r="C43" s="11">
        <v>0</v>
      </c>
      <c r="D43" s="18">
        <v>0</v>
      </c>
      <c r="E43" s="18">
        <v>0</v>
      </c>
      <c r="F43" s="18">
        <v>0</v>
      </c>
      <c r="G43" s="18">
        <v>0</v>
      </c>
      <c r="H43" s="12">
        <v>0</v>
      </c>
    </row>
    <row r="44" spans="1:8" x14ac:dyDescent="0.2">
      <c r="A44" s="2" t="s">
        <v>94</v>
      </c>
      <c r="B44" s="3"/>
      <c r="C44" s="11">
        <v>0</v>
      </c>
      <c r="D44" s="18">
        <v>0</v>
      </c>
      <c r="E44" s="18">
        <v>4</v>
      </c>
      <c r="F44" s="18">
        <v>12</v>
      </c>
      <c r="G44" s="18">
        <v>1</v>
      </c>
      <c r="H44" s="12">
        <v>4</v>
      </c>
    </row>
    <row r="45" spans="1:8" x14ac:dyDescent="0.2">
      <c r="A45" s="2" t="s">
        <v>50</v>
      </c>
      <c r="B45" s="2">
        <v>32</v>
      </c>
      <c r="C45" s="11">
        <v>0</v>
      </c>
      <c r="D45" s="18">
        <v>1</v>
      </c>
      <c r="E45" s="18">
        <v>0</v>
      </c>
      <c r="F45" s="18">
        <v>4</v>
      </c>
      <c r="G45" s="18">
        <v>0</v>
      </c>
      <c r="H45" s="12">
        <v>0</v>
      </c>
    </row>
    <row r="46" spans="1:8" x14ac:dyDescent="0.2">
      <c r="A46" s="5"/>
      <c r="B46" s="8">
        <v>40</v>
      </c>
      <c r="C46" s="13">
        <v>2</v>
      </c>
      <c r="D46" s="20">
        <v>2</v>
      </c>
      <c r="E46" s="20">
        <v>0</v>
      </c>
      <c r="F46" s="20">
        <v>0</v>
      </c>
      <c r="G46" s="20">
        <v>0</v>
      </c>
      <c r="H46" s="14">
        <v>0</v>
      </c>
    </row>
    <row r="47" spans="1:8" x14ac:dyDescent="0.2">
      <c r="A47" s="5"/>
      <c r="B47" s="8">
        <v>50</v>
      </c>
      <c r="C47" s="13">
        <v>0</v>
      </c>
      <c r="D47" s="20">
        <v>0</v>
      </c>
      <c r="E47" s="20">
        <v>0</v>
      </c>
      <c r="F47" s="20">
        <v>0</v>
      </c>
      <c r="G47" s="20">
        <v>0</v>
      </c>
      <c r="H47" s="14">
        <v>0</v>
      </c>
    </row>
    <row r="48" spans="1:8" x14ac:dyDescent="0.2">
      <c r="A48" s="2" t="s">
        <v>221</v>
      </c>
      <c r="B48" s="3"/>
      <c r="C48" s="11">
        <v>2</v>
      </c>
      <c r="D48" s="18">
        <v>3</v>
      </c>
      <c r="E48" s="18">
        <v>0</v>
      </c>
      <c r="F48" s="18">
        <v>4</v>
      </c>
      <c r="G48" s="18">
        <v>0</v>
      </c>
      <c r="H48" s="12">
        <v>0</v>
      </c>
    </row>
    <row r="49" spans="1:8" x14ac:dyDescent="0.2">
      <c r="A49" s="7" t="s">
        <v>217</v>
      </c>
      <c r="B49" s="9"/>
      <c r="C49" s="15">
        <v>77</v>
      </c>
      <c r="D49" s="19">
        <v>127</v>
      </c>
      <c r="E49" s="19">
        <v>36</v>
      </c>
      <c r="F49" s="19">
        <v>38</v>
      </c>
      <c r="G49" s="19">
        <v>21</v>
      </c>
      <c r="H49" s="1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workbookViewId="0">
      <selection activeCell="A20" sqref="A20"/>
    </sheetView>
  </sheetViews>
  <sheetFormatPr baseColWidth="10" defaultRowHeight="16" x14ac:dyDescent="0.2"/>
  <cols>
    <col min="1" max="1" width="27.6640625" customWidth="1"/>
    <col min="2" max="2" width="14" bestFit="1" customWidth="1"/>
    <col min="3" max="3" width="11.83203125" customWidth="1"/>
    <col min="4" max="4" width="12" customWidth="1"/>
    <col min="5" max="6" width="18.6640625" customWidth="1"/>
    <col min="7" max="7" width="24.6640625" customWidth="1"/>
    <col min="8" max="8" width="18.6640625" customWidth="1"/>
    <col min="9" max="9" width="18.5" customWidth="1"/>
    <col min="10" max="10" width="15.5" customWidth="1"/>
    <col min="11" max="11" width="22.83203125" customWidth="1"/>
    <col min="12" max="12" width="18.6640625" customWidth="1"/>
    <col min="13" max="16" width="20.33203125" customWidth="1"/>
    <col min="17" max="17" width="7.6640625" bestFit="1" customWidth="1"/>
    <col min="18" max="18" width="26.83203125" style="1" customWidth="1"/>
    <col min="19" max="19" width="13.83203125" bestFit="1" customWidth="1"/>
    <col min="20" max="20" width="11.83203125" bestFit="1" customWidth="1"/>
    <col min="22" max="22" width="16.33203125" bestFit="1" customWidth="1"/>
  </cols>
  <sheetData>
    <row r="1" spans="1:23" ht="17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172</v>
      </c>
      <c r="F1" s="21" t="s">
        <v>173</v>
      </c>
      <c r="G1" s="21" t="s">
        <v>185</v>
      </c>
      <c r="H1" s="21" t="s">
        <v>178</v>
      </c>
      <c r="I1" s="21" t="s">
        <v>182</v>
      </c>
      <c r="J1" s="21" t="s">
        <v>183</v>
      </c>
      <c r="K1" s="21" t="s">
        <v>184</v>
      </c>
      <c r="L1" s="21" t="s">
        <v>188</v>
      </c>
      <c r="M1" s="21" t="s">
        <v>189</v>
      </c>
      <c r="N1" s="21" t="s">
        <v>215</v>
      </c>
      <c r="O1" s="21" t="s">
        <v>226</v>
      </c>
      <c r="P1" s="21" t="s">
        <v>227</v>
      </c>
      <c r="Q1" s="21" t="s">
        <v>5</v>
      </c>
      <c r="R1" s="22" t="s">
        <v>6</v>
      </c>
      <c r="S1" s="21" t="s">
        <v>7</v>
      </c>
      <c r="T1" s="21" t="s">
        <v>8</v>
      </c>
      <c r="U1" s="21" t="s">
        <v>9</v>
      </c>
      <c r="V1" s="21" t="s">
        <v>10</v>
      </c>
      <c r="W1" s="21" t="s">
        <v>11</v>
      </c>
    </row>
    <row r="2" spans="1:23" ht="34" x14ac:dyDescent="0.2">
      <c r="A2" t="s">
        <v>108</v>
      </c>
      <c r="B2">
        <v>45</v>
      </c>
      <c r="C2" t="s">
        <v>13</v>
      </c>
      <c r="D2" t="s">
        <v>13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f>H2+L2+N2</f>
        <v>7</v>
      </c>
      <c r="P2">
        <f>E2+F2+G2+I2+J2+K2+M2</f>
        <v>2</v>
      </c>
      <c r="Q2">
        <v>0</v>
      </c>
      <c r="R2" s="1" t="s">
        <v>128</v>
      </c>
      <c r="S2" t="s">
        <v>13</v>
      </c>
      <c r="T2" t="s">
        <v>13</v>
      </c>
      <c r="U2" t="s">
        <v>13</v>
      </c>
      <c r="V2" t="s">
        <v>14</v>
      </c>
      <c r="W2">
        <v>25</v>
      </c>
    </row>
    <row r="3" spans="1:23" ht="39" customHeight="1" x14ac:dyDescent="0.2">
      <c r="A3" t="s">
        <v>90</v>
      </c>
      <c r="B3">
        <v>46</v>
      </c>
      <c r="C3" t="s">
        <v>13</v>
      </c>
      <c r="D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7</v>
      </c>
      <c r="O3">
        <f>H3+L3+N3</f>
        <v>7</v>
      </c>
      <c r="P3">
        <f>E3+F3+G3+I3+J3+K3+M3</f>
        <v>0</v>
      </c>
      <c r="Q3">
        <v>0</v>
      </c>
      <c r="R3" s="1" t="s">
        <v>38</v>
      </c>
      <c r="S3" t="s">
        <v>13</v>
      </c>
      <c r="T3" t="s">
        <v>13</v>
      </c>
      <c r="U3" t="s">
        <v>13</v>
      </c>
      <c r="V3" t="s">
        <v>13</v>
      </c>
      <c r="W3">
        <v>21</v>
      </c>
    </row>
    <row r="4" spans="1:23" ht="17" x14ac:dyDescent="0.2">
      <c r="A4" t="s">
        <v>83</v>
      </c>
      <c r="B4">
        <v>24</v>
      </c>
      <c r="C4" t="s">
        <v>13</v>
      </c>
      <c r="D4" t="s">
        <v>13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1</v>
      </c>
      <c r="N4">
        <v>4</v>
      </c>
      <c r="O4">
        <f>H4+L4+N4</f>
        <v>6</v>
      </c>
      <c r="P4">
        <f>E4+F4+G4+I4+J4+K4+M4</f>
        <v>1</v>
      </c>
      <c r="Q4">
        <v>0</v>
      </c>
      <c r="R4" s="1" t="s">
        <v>38</v>
      </c>
      <c r="S4" t="s">
        <v>13</v>
      </c>
      <c r="T4" t="s">
        <v>13</v>
      </c>
      <c r="U4" t="s">
        <v>13</v>
      </c>
      <c r="V4" t="s">
        <v>13</v>
      </c>
      <c r="W4">
        <v>20</v>
      </c>
    </row>
    <row r="5" spans="1:23" ht="85" x14ac:dyDescent="0.2">
      <c r="A5" t="s">
        <v>17</v>
      </c>
      <c r="B5">
        <v>26</v>
      </c>
      <c r="C5" t="s">
        <v>13</v>
      </c>
      <c r="D5" t="s">
        <v>13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6</v>
      </c>
      <c r="O5">
        <f>H5+L5+N5</f>
        <v>6</v>
      </c>
      <c r="P5">
        <f>E5+F5+G5+I5+J5+K5+M5</f>
        <v>2</v>
      </c>
      <c r="Q5">
        <v>0</v>
      </c>
      <c r="R5" s="1" t="s">
        <v>18</v>
      </c>
      <c r="S5" t="s">
        <v>13</v>
      </c>
      <c r="T5" t="s">
        <v>14</v>
      </c>
      <c r="U5" t="s">
        <v>13</v>
      </c>
      <c r="V5" t="s">
        <v>13</v>
      </c>
      <c r="W5">
        <v>22</v>
      </c>
    </row>
    <row r="6" spans="1:23" ht="17" x14ac:dyDescent="0.2">
      <c r="A6" t="s">
        <v>76</v>
      </c>
      <c r="B6">
        <v>44</v>
      </c>
      <c r="C6" t="s">
        <v>13</v>
      </c>
      <c r="D6" t="s">
        <v>13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6</v>
      </c>
      <c r="O6">
        <f>H6+L6+N6</f>
        <v>6</v>
      </c>
      <c r="P6">
        <f>E6+F6+G6+I6+J6+K6+M6</f>
        <v>1</v>
      </c>
      <c r="Q6">
        <v>0</v>
      </c>
      <c r="R6" s="1" t="s">
        <v>141</v>
      </c>
      <c r="S6" t="s">
        <v>13</v>
      </c>
      <c r="T6" t="s">
        <v>13</v>
      </c>
      <c r="U6" t="s">
        <v>13</v>
      </c>
      <c r="V6" t="s">
        <v>13</v>
      </c>
      <c r="W6">
        <v>20</v>
      </c>
    </row>
    <row r="7" spans="1:23" ht="17" x14ac:dyDescent="0.2">
      <c r="A7" t="s">
        <v>124</v>
      </c>
      <c r="B7">
        <v>22</v>
      </c>
      <c r="C7" t="s">
        <v>13</v>
      </c>
      <c r="D7" t="s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f>H7+L7+N7</f>
        <v>5</v>
      </c>
      <c r="P7">
        <f>E7+F7+G7+I7+J7+K7+M7</f>
        <v>0</v>
      </c>
      <c r="Q7">
        <v>0</v>
      </c>
      <c r="R7" s="1" t="s">
        <v>163</v>
      </c>
      <c r="S7" t="s">
        <v>13</v>
      </c>
      <c r="T7" t="s">
        <v>13</v>
      </c>
      <c r="U7" t="s">
        <v>13</v>
      </c>
      <c r="V7" t="s">
        <v>13</v>
      </c>
      <c r="W7">
        <v>15</v>
      </c>
    </row>
    <row r="8" spans="1:23" ht="68" x14ac:dyDescent="0.2">
      <c r="A8" t="s">
        <v>48</v>
      </c>
      <c r="B8">
        <v>26</v>
      </c>
      <c r="C8" t="s">
        <v>13</v>
      </c>
      <c r="D8" t="s">
        <v>13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5</v>
      </c>
      <c r="O8">
        <f>H8+L8+N8</f>
        <v>5</v>
      </c>
      <c r="P8">
        <f>E8+F8+G8+I8+J8+K8+M8</f>
        <v>2</v>
      </c>
      <c r="Q8">
        <v>0</v>
      </c>
      <c r="R8" s="1" t="s">
        <v>169</v>
      </c>
      <c r="S8" t="s">
        <v>13</v>
      </c>
      <c r="T8" t="s">
        <v>13</v>
      </c>
      <c r="U8" t="s">
        <v>13</v>
      </c>
      <c r="V8" t="s">
        <v>13</v>
      </c>
      <c r="W8">
        <v>19</v>
      </c>
    </row>
    <row r="9" spans="1:23" ht="51" x14ac:dyDescent="0.2">
      <c r="A9" t="s">
        <v>66</v>
      </c>
      <c r="B9">
        <v>27</v>
      </c>
      <c r="C9" t="s">
        <v>13</v>
      </c>
      <c r="D9" t="s">
        <v>13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2</v>
      </c>
      <c r="N9">
        <v>3</v>
      </c>
      <c r="O9">
        <f>H9+L9+N9</f>
        <v>5</v>
      </c>
      <c r="P9">
        <f>E9+F9+G9+I9+J9+K9+M9</f>
        <v>4</v>
      </c>
      <c r="Q9">
        <v>0</v>
      </c>
      <c r="R9" s="1" t="s">
        <v>80</v>
      </c>
      <c r="S9" t="s">
        <v>13</v>
      </c>
      <c r="T9" t="s">
        <v>13</v>
      </c>
      <c r="U9" t="s">
        <v>13</v>
      </c>
      <c r="V9" t="s">
        <v>13</v>
      </c>
      <c r="W9">
        <v>23</v>
      </c>
    </row>
    <row r="10" spans="1:23" ht="17" x14ac:dyDescent="0.2">
      <c r="A10" t="s">
        <v>50</v>
      </c>
      <c r="B10">
        <v>32</v>
      </c>
      <c r="C10" t="s">
        <v>13</v>
      </c>
      <c r="D10" t="s">
        <v>13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f>H10+L10+N10</f>
        <v>5</v>
      </c>
      <c r="P10">
        <f>E10+F10+G10+I10+J10+K10+M10</f>
        <v>0</v>
      </c>
      <c r="Q10">
        <v>0</v>
      </c>
      <c r="R10" s="1" t="s">
        <v>38</v>
      </c>
      <c r="S10" t="s">
        <v>13</v>
      </c>
      <c r="T10" t="s">
        <v>13</v>
      </c>
      <c r="U10" t="s">
        <v>13</v>
      </c>
      <c r="V10" t="s">
        <v>13</v>
      </c>
      <c r="W10">
        <v>15</v>
      </c>
    </row>
    <row r="11" spans="1:23" ht="17" x14ac:dyDescent="0.2">
      <c r="A11" t="s">
        <v>48</v>
      </c>
      <c r="B11">
        <v>47</v>
      </c>
      <c r="C11" t="s">
        <v>13</v>
      </c>
      <c r="D11" t="s">
        <v>13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v>1</v>
      </c>
      <c r="N11">
        <v>3</v>
      </c>
      <c r="O11">
        <f>H11+L11+N11</f>
        <v>5</v>
      </c>
      <c r="P11">
        <f>E11+F11+G11+I11+J11+K11+M11</f>
        <v>2</v>
      </c>
      <c r="Q11">
        <v>0</v>
      </c>
      <c r="R11" s="1" t="s">
        <v>134</v>
      </c>
      <c r="S11" t="s">
        <v>13</v>
      </c>
      <c r="T11" t="s">
        <v>13</v>
      </c>
      <c r="U11" t="s">
        <v>13</v>
      </c>
      <c r="V11" t="s">
        <v>13</v>
      </c>
      <c r="W11">
        <v>19</v>
      </c>
    </row>
    <row r="12" spans="1:23" ht="17" x14ac:dyDescent="0.2">
      <c r="A12" t="s">
        <v>94</v>
      </c>
      <c r="B12">
        <v>48</v>
      </c>
      <c r="C12" t="s">
        <v>13</v>
      </c>
      <c r="D12" t="s">
        <v>13</v>
      </c>
      <c r="E12">
        <v>2</v>
      </c>
      <c r="F12">
        <v>2</v>
      </c>
      <c r="G12">
        <v>2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H12+L12+N12</f>
        <v>5</v>
      </c>
      <c r="P12">
        <f>E12+F12+G12+I12+J12+K12+M12</f>
        <v>6</v>
      </c>
      <c r="Q12">
        <v>0</v>
      </c>
      <c r="R12" s="1" t="s">
        <v>38</v>
      </c>
      <c r="S12" t="s">
        <v>13</v>
      </c>
      <c r="T12" t="s">
        <v>13</v>
      </c>
      <c r="U12" t="s">
        <v>13</v>
      </c>
      <c r="V12" t="s">
        <v>13</v>
      </c>
      <c r="W12">
        <v>27</v>
      </c>
    </row>
    <row r="13" spans="1:23" ht="17" x14ac:dyDescent="0.2">
      <c r="A13" t="s">
        <v>83</v>
      </c>
      <c r="B13">
        <v>52</v>
      </c>
      <c r="C13" t="s">
        <v>13</v>
      </c>
      <c r="D13" t="s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0</v>
      </c>
      <c r="N13">
        <v>2</v>
      </c>
      <c r="O13">
        <f>H13+L13+N13</f>
        <v>5</v>
      </c>
      <c r="P13">
        <f>E13+F13+G13+I13+J13+K13+M13</f>
        <v>2</v>
      </c>
      <c r="Q13">
        <v>0</v>
      </c>
      <c r="R13" s="1" t="s">
        <v>38</v>
      </c>
      <c r="S13" t="s">
        <v>13</v>
      </c>
      <c r="T13" t="s">
        <v>13</v>
      </c>
      <c r="U13" t="s">
        <v>13</v>
      </c>
      <c r="V13" t="s">
        <v>13</v>
      </c>
      <c r="W13">
        <v>19</v>
      </c>
    </row>
    <row r="14" spans="1:23" ht="34" x14ac:dyDescent="0.2">
      <c r="A14" t="s">
        <v>39</v>
      </c>
      <c r="B14">
        <v>5</v>
      </c>
      <c r="C14" t="s">
        <v>13</v>
      </c>
      <c r="D14" t="s">
        <v>14</v>
      </c>
      <c r="E14">
        <v>1</v>
      </c>
      <c r="F14">
        <v>2</v>
      </c>
      <c r="G14">
        <v>2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H14+L14+N14</f>
        <v>4</v>
      </c>
      <c r="P14">
        <f>E14+F14+G14+I14+J14+K14+M14</f>
        <v>5</v>
      </c>
      <c r="Q14">
        <v>0</v>
      </c>
      <c r="R14" s="1" t="s">
        <v>42</v>
      </c>
      <c r="S14" t="s">
        <v>13</v>
      </c>
      <c r="T14" t="s">
        <v>14</v>
      </c>
      <c r="U14" t="s">
        <v>13</v>
      </c>
      <c r="V14" t="s">
        <v>13</v>
      </c>
      <c r="W14">
        <v>22</v>
      </c>
    </row>
    <row r="15" spans="1:23" ht="17" x14ac:dyDescent="0.2">
      <c r="A15" t="s">
        <v>33</v>
      </c>
      <c r="B15">
        <v>11</v>
      </c>
      <c r="C15" t="s">
        <v>13</v>
      </c>
      <c r="D15" t="s">
        <v>13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4</v>
      </c>
      <c r="O15">
        <f>H15+L15+N15</f>
        <v>4</v>
      </c>
      <c r="P15">
        <f>E15+F15+G15+I15+J15+K15+M15</f>
        <v>2</v>
      </c>
      <c r="Q15">
        <v>0</v>
      </c>
      <c r="R15" s="1" t="s">
        <v>36</v>
      </c>
      <c r="S15" t="s">
        <v>13</v>
      </c>
      <c r="T15" t="s">
        <v>13</v>
      </c>
      <c r="U15" t="s">
        <v>13</v>
      </c>
      <c r="V15" t="s">
        <v>13</v>
      </c>
      <c r="W15">
        <v>16</v>
      </c>
    </row>
    <row r="16" spans="1:23" ht="17" x14ac:dyDescent="0.2">
      <c r="A16" t="s">
        <v>124</v>
      </c>
      <c r="B16">
        <v>18</v>
      </c>
      <c r="C16" t="s">
        <v>13</v>
      </c>
      <c r="D16" t="s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f>H16+L16+N16</f>
        <v>4</v>
      </c>
      <c r="P16">
        <f>E16+F16+G16+I16+J16+K16+M16</f>
        <v>0</v>
      </c>
      <c r="Q16">
        <v>0</v>
      </c>
      <c r="R16" s="1" t="s">
        <v>38</v>
      </c>
      <c r="S16" t="s">
        <v>13</v>
      </c>
      <c r="T16" t="s">
        <v>13</v>
      </c>
      <c r="U16" t="s">
        <v>13</v>
      </c>
      <c r="V16" t="s">
        <v>13</v>
      </c>
      <c r="W16">
        <v>12</v>
      </c>
    </row>
    <row r="17" spans="1:23" ht="17" x14ac:dyDescent="0.2">
      <c r="A17" t="s">
        <v>94</v>
      </c>
      <c r="B17">
        <v>24</v>
      </c>
      <c r="C17" t="s">
        <v>13</v>
      </c>
      <c r="D17" t="s">
        <v>13</v>
      </c>
      <c r="E17">
        <v>1</v>
      </c>
      <c r="F17">
        <v>1</v>
      </c>
      <c r="G17">
        <v>2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H17+L17+N17</f>
        <v>4</v>
      </c>
      <c r="P17">
        <f>E17+F17+G17+I17+J17+K17+M17</f>
        <v>4</v>
      </c>
      <c r="Q17">
        <v>0</v>
      </c>
      <c r="R17" s="1" t="s">
        <v>104</v>
      </c>
      <c r="S17" t="s">
        <v>13</v>
      </c>
      <c r="T17" t="s">
        <v>13</v>
      </c>
      <c r="U17" t="s">
        <v>13</v>
      </c>
      <c r="V17" t="s">
        <v>13</v>
      </c>
      <c r="W17">
        <v>20</v>
      </c>
    </row>
    <row r="18" spans="1:23" ht="17" x14ac:dyDescent="0.2">
      <c r="A18" t="s">
        <v>66</v>
      </c>
      <c r="B18">
        <v>30</v>
      </c>
      <c r="C18" t="s">
        <v>13</v>
      </c>
      <c r="D18" t="s">
        <v>13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0</v>
      </c>
      <c r="L18">
        <v>0</v>
      </c>
      <c r="M18">
        <v>3</v>
      </c>
      <c r="N18">
        <v>3</v>
      </c>
      <c r="O18">
        <f>H18+L18+N18</f>
        <v>4</v>
      </c>
      <c r="P18">
        <f>E18+F18+G18+I18+J18+K18+M18</f>
        <v>5</v>
      </c>
      <c r="Q18">
        <v>0</v>
      </c>
      <c r="R18" s="1" t="s">
        <v>38</v>
      </c>
      <c r="S18" t="s">
        <v>13</v>
      </c>
      <c r="T18" t="s">
        <v>14</v>
      </c>
      <c r="U18" t="s">
        <v>13</v>
      </c>
      <c r="V18" t="s">
        <v>13</v>
      </c>
      <c r="W18">
        <v>22</v>
      </c>
    </row>
    <row r="19" spans="1:23" ht="17" x14ac:dyDescent="0.2">
      <c r="A19" t="s">
        <v>57</v>
      </c>
      <c r="B19">
        <v>33</v>
      </c>
      <c r="C19" t="s">
        <v>13</v>
      </c>
      <c r="D19" t="s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  <c r="O19">
        <f>H19+L19+N19</f>
        <v>4</v>
      </c>
      <c r="P19">
        <f>E19+F19+G19+I19+J19+K19+M19</f>
        <v>0</v>
      </c>
      <c r="Q19">
        <v>0</v>
      </c>
      <c r="R19" s="1" t="s">
        <v>139</v>
      </c>
      <c r="S19" t="s">
        <v>13</v>
      </c>
      <c r="T19" t="s">
        <v>13</v>
      </c>
      <c r="U19" t="s">
        <v>13</v>
      </c>
      <c r="V19" t="s">
        <v>13</v>
      </c>
      <c r="W19">
        <v>12</v>
      </c>
    </row>
    <row r="20" spans="1:23" ht="17" x14ac:dyDescent="0.2">
      <c r="A20" t="s">
        <v>94</v>
      </c>
      <c r="B20">
        <v>37</v>
      </c>
      <c r="C20" t="s">
        <v>13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2</v>
      </c>
      <c r="J20">
        <v>2</v>
      </c>
      <c r="K20">
        <v>1</v>
      </c>
      <c r="L20">
        <v>4</v>
      </c>
      <c r="M20">
        <v>0</v>
      </c>
      <c r="N20">
        <v>0</v>
      </c>
      <c r="O20">
        <f>H20+L20+N20</f>
        <v>4</v>
      </c>
      <c r="P20">
        <f>E20+F20+G20+I20+J20+K20+M20</f>
        <v>5</v>
      </c>
      <c r="Q20">
        <v>0</v>
      </c>
      <c r="R20" s="1" t="s">
        <v>38</v>
      </c>
      <c r="S20" t="s">
        <v>13</v>
      </c>
      <c r="T20" t="s">
        <v>13</v>
      </c>
      <c r="U20" t="s">
        <v>13</v>
      </c>
      <c r="V20" t="s">
        <v>13</v>
      </c>
      <c r="W20">
        <v>22</v>
      </c>
    </row>
    <row r="21" spans="1:23" ht="17" x14ac:dyDescent="0.2">
      <c r="A21" t="s">
        <v>22</v>
      </c>
      <c r="B21">
        <v>37</v>
      </c>
      <c r="C21" t="s">
        <v>13</v>
      </c>
      <c r="D21" t="s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4</v>
      </c>
      <c r="O21">
        <f>H21+L21+N21</f>
        <v>4</v>
      </c>
      <c r="P21">
        <f>E21+F21+G21+I21+J21+K21+M21</f>
        <v>1</v>
      </c>
      <c r="Q21">
        <v>0</v>
      </c>
      <c r="R21" s="1" t="s">
        <v>139</v>
      </c>
      <c r="S21" t="s">
        <v>13</v>
      </c>
      <c r="T21" t="s">
        <v>13</v>
      </c>
      <c r="U21" t="s">
        <v>13</v>
      </c>
      <c r="V21" t="s">
        <v>13</v>
      </c>
      <c r="W21">
        <v>14</v>
      </c>
    </row>
    <row r="22" spans="1:23" ht="17" x14ac:dyDescent="0.2">
      <c r="A22" t="s">
        <v>90</v>
      </c>
      <c r="B22">
        <v>38</v>
      </c>
      <c r="C22" t="s">
        <v>13</v>
      </c>
      <c r="D22" t="s">
        <v>13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4</v>
      </c>
      <c r="O22">
        <f>H22+L22+N22</f>
        <v>4</v>
      </c>
      <c r="P22">
        <f>E22+F22+G22+I22+J22+K22+M22</f>
        <v>2</v>
      </c>
      <c r="Q22">
        <v>0</v>
      </c>
      <c r="R22" s="1" t="s">
        <v>38</v>
      </c>
      <c r="S22" t="s">
        <v>13</v>
      </c>
      <c r="T22" t="s">
        <v>13</v>
      </c>
      <c r="U22" t="s">
        <v>13</v>
      </c>
      <c r="V22" t="s">
        <v>13</v>
      </c>
      <c r="W22">
        <v>16</v>
      </c>
    </row>
    <row r="23" spans="1:23" ht="17" x14ac:dyDescent="0.2">
      <c r="A23" t="s">
        <v>76</v>
      </c>
      <c r="B23">
        <v>39</v>
      </c>
      <c r="C23" t="s">
        <v>13</v>
      </c>
      <c r="D23" t="s">
        <v>13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2</v>
      </c>
      <c r="M23">
        <v>1</v>
      </c>
      <c r="N23">
        <v>2</v>
      </c>
      <c r="O23">
        <f>H23+L23+N23</f>
        <v>4</v>
      </c>
      <c r="P23">
        <f>E23+F23+G23+I23+J23+K23+M23</f>
        <v>3</v>
      </c>
      <c r="Q23">
        <v>0</v>
      </c>
      <c r="R23" s="1" t="s">
        <v>167</v>
      </c>
      <c r="S23" t="s">
        <v>13</v>
      </c>
      <c r="T23" t="s">
        <v>13</v>
      </c>
      <c r="U23" t="s">
        <v>13</v>
      </c>
      <c r="V23" t="s">
        <v>13</v>
      </c>
      <c r="W23">
        <v>18</v>
      </c>
    </row>
    <row r="24" spans="1:23" ht="17" x14ac:dyDescent="0.2">
      <c r="A24" t="s">
        <v>143</v>
      </c>
      <c r="B24">
        <v>50</v>
      </c>
      <c r="C24" t="s">
        <v>13</v>
      </c>
      <c r="D24" t="s">
        <v>13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</v>
      </c>
      <c r="O24">
        <f>H24+L24+N24</f>
        <v>4</v>
      </c>
      <c r="P24">
        <f>E24+F24+G24+I24+J24+K24+M24</f>
        <v>0</v>
      </c>
      <c r="Q24">
        <v>0</v>
      </c>
      <c r="R24" s="1" t="s">
        <v>38</v>
      </c>
      <c r="S24" t="s">
        <v>13</v>
      </c>
      <c r="T24" t="s">
        <v>13</v>
      </c>
      <c r="U24" t="s">
        <v>13</v>
      </c>
      <c r="V24" t="s">
        <v>13</v>
      </c>
      <c r="W24">
        <v>12</v>
      </c>
    </row>
    <row r="25" spans="1:23" ht="51" x14ac:dyDescent="0.2">
      <c r="A25" t="s">
        <v>94</v>
      </c>
      <c r="B25">
        <v>4</v>
      </c>
      <c r="C25" t="s">
        <v>13</v>
      </c>
      <c r="D25" t="s">
        <v>13</v>
      </c>
      <c r="E25">
        <v>2</v>
      </c>
      <c r="F25">
        <v>1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H25+L25+N25</f>
        <v>3</v>
      </c>
      <c r="P25">
        <f>E25+F25+G25+I25+J25+K25+M25</f>
        <v>3</v>
      </c>
      <c r="Q25">
        <v>0</v>
      </c>
      <c r="R25" s="1" t="s">
        <v>96</v>
      </c>
      <c r="S25" t="s">
        <v>13</v>
      </c>
      <c r="T25" t="s">
        <v>13</v>
      </c>
      <c r="U25" t="s">
        <v>13</v>
      </c>
      <c r="V25" t="s">
        <v>13</v>
      </c>
      <c r="W25">
        <v>15</v>
      </c>
    </row>
    <row r="26" spans="1:23" ht="17" x14ac:dyDescent="0.2">
      <c r="A26" t="s">
        <v>33</v>
      </c>
      <c r="B26">
        <v>6</v>
      </c>
      <c r="C26" t="s">
        <v>13</v>
      </c>
      <c r="D26" t="s">
        <v>13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3</v>
      </c>
      <c r="O26">
        <f>H26+L26+N26</f>
        <v>3</v>
      </c>
      <c r="P26">
        <f>E26+F26+G26+I26+J26+K26+M26</f>
        <v>2</v>
      </c>
      <c r="Q26">
        <v>0</v>
      </c>
      <c r="R26" s="1" t="s">
        <v>149</v>
      </c>
      <c r="S26" t="s">
        <v>14</v>
      </c>
      <c r="T26" t="s">
        <v>13</v>
      </c>
      <c r="U26" t="s">
        <v>13</v>
      </c>
      <c r="V26" t="s">
        <v>14</v>
      </c>
      <c r="W26">
        <v>13</v>
      </c>
    </row>
    <row r="27" spans="1:23" ht="34" x14ac:dyDescent="0.2">
      <c r="A27" t="s">
        <v>57</v>
      </c>
      <c r="B27">
        <v>13</v>
      </c>
      <c r="C27" t="s">
        <v>13</v>
      </c>
      <c r="D27" t="s">
        <v>13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</v>
      </c>
      <c r="O27">
        <f>H27+L27+N27</f>
        <v>3</v>
      </c>
      <c r="P27">
        <f>E27+F27+G27+I27+J27+K27+M27</f>
        <v>0</v>
      </c>
      <c r="Q27">
        <v>0</v>
      </c>
      <c r="R27" s="1" t="s">
        <v>103</v>
      </c>
      <c r="S27" t="s">
        <v>13</v>
      </c>
      <c r="T27" t="s">
        <v>13</v>
      </c>
      <c r="U27" t="s">
        <v>14</v>
      </c>
      <c r="V27" t="s">
        <v>13</v>
      </c>
      <c r="W27">
        <v>9</v>
      </c>
    </row>
    <row r="28" spans="1:23" ht="17" x14ac:dyDescent="0.2">
      <c r="A28" t="s">
        <v>130</v>
      </c>
      <c r="B28">
        <v>17</v>
      </c>
      <c r="C28" t="s">
        <v>13</v>
      </c>
      <c r="D28" t="s">
        <v>13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3</v>
      </c>
      <c r="M28">
        <v>1</v>
      </c>
      <c r="N28">
        <v>0</v>
      </c>
      <c r="O28">
        <f>H28+L28+N28</f>
        <v>3</v>
      </c>
      <c r="P28">
        <f>E28+F28+G28+I28+J28+K28+M28</f>
        <v>2</v>
      </c>
      <c r="Q28">
        <v>0</v>
      </c>
      <c r="R28" s="1" t="s">
        <v>38</v>
      </c>
      <c r="S28" t="s">
        <v>13</v>
      </c>
      <c r="T28" t="s">
        <v>13</v>
      </c>
      <c r="U28" t="s">
        <v>13</v>
      </c>
      <c r="V28" t="s">
        <v>13</v>
      </c>
      <c r="W28">
        <v>13</v>
      </c>
    </row>
    <row r="29" spans="1:23" ht="34" x14ac:dyDescent="0.2">
      <c r="A29" t="s">
        <v>33</v>
      </c>
      <c r="B29">
        <v>20</v>
      </c>
      <c r="C29" t="s">
        <v>13</v>
      </c>
      <c r="D29" t="s">
        <v>13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</v>
      </c>
      <c r="N29">
        <v>3</v>
      </c>
      <c r="O29">
        <f>H29+L29+N29</f>
        <v>3</v>
      </c>
      <c r="P29">
        <f>E29+F29+G29+I29+J29+K29+M29</f>
        <v>4</v>
      </c>
      <c r="Q29">
        <v>0</v>
      </c>
      <c r="R29" s="1" t="s">
        <v>44</v>
      </c>
      <c r="S29" t="s">
        <v>13</v>
      </c>
      <c r="T29" t="s">
        <v>13</v>
      </c>
      <c r="U29" t="s">
        <v>13</v>
      </c>
      <c r="V29" t="s">
        <v>13</v>
      </c>
      <c r="W29">
        <v>17</v>
      </c>
    </row>
    <row r="30" spans="1:23" ht="17" x14ac:dyDescent="0.2">
      <c r="A30" t="s">
        <v>108</v>
      </c>
      <c r="B30">
        <v>34</v>
      </c>
      <c r="C30" t="s">
        <v>13</v>
      </c>
      <c r="D30" t="s">
        <v>13</v>
      </c>
      <c r="E30">
        <v>2</v>
      </c>
      <c r="F30">
        <v>2</v>
      </c>
      <c r="G30">
        <v>2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f>H30+L30+N30</f>
        <v>3</v>
      </c>
      <c r="P30">
        <f>E30+F30+G30+I30+J30+K30+M30</f>
        <v>6</v>
      </c>
      <c r="Q30">
        <v>0</v>
      </c>
      <c r="R30" s="1" t="s">
        <v>77</v>
      </c>
      <c r="S30" t="s">
        <v>13</v>
      </c>
      <c r="T30" t="s">
        <v>13</v>
      </c>
      <c r="U30" t="s">
        <v>13</v>
      </c>
      <c r="V30" t="s">
        <v>13</v>
      </c>
      <c r="W30">
        <v>21</v>
      </c>
    </row>
    <row r="31" spans="1:23" ht="17" x14ac:dyDescent="0.2">
      <c r="A31" t="s">
        <v>124</v>
      </c>
      <c r="B31">
        <v>37</v>
      </c>
      <c r="C31" t="s">
        <v>13</v>
      </c>
      <c r="D31" t="s">
        <v>13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f>H31+L31+N31</f>
        <v>3</v>
      </c>
      <c r="P31">
        <f>E31+F31+G31+I31+J31+K31+M31</f>
        <v>1</v>
      </c>
      <c r="Q31">
        <v>0</v>
      </c>
      <c r="R31" s="1" t="s">
        <v>38</v>
      </c>
      <c r="S31" t="s">
        <v>13</v>
      </c>
      <c r="T31" t="s">
        <v>13</v>
      </c>
      <c r="U31" t="s">
        <v>13</v>
      </c>
      <c r="V31" t="s">
        <v>13</v>
      </c>
      <c r="W31">
        <v>11</v>
      </c>
    </row>
    <row r="32" spans="1:23" ht="17" x14ac:dyDescent="0.2">
      <c r="A32" t="s">
        <v>33</v>
      </c>
      <c r="B32">
        <v>39</v>
      </c>
      <c r="C32" t="s">
        <v>13</v>
      </c>
      <c r="D32" t="s">
        <v>13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N32">
        <v>3</v>
      </c>
      <c r="O32">
        <f>H32+L32+N32</f>
        <v>3</v>
      </c>
      <c r="P32">
        <f>E32+F32+G32+I32+J32+K32+M32</f>
        <v>3</v>
      </c>
      <c r="Q32">
        <v>0</v>
      </c>
      <c r="R32" s="1" t="s">
        <v>38</v>
      </c>
      <c r="S32" t="s">
        <v>13</v>
      </c>
      <c r="T32" t="s">
        <v>13</v>
      </c>
      <c r="U32" t="s">
        <v>13</v>
      </c>
      <c r="V32" t="s">
        <v>13</v>
      </c>
      <c r="W32">
        <v>15</v>
      </c>
    </row>
    <row r="33" spans="1:23" ht="17" x14ac:dyDescent="0.2">
      <c r="A33" t="s">
        <v>37</v>
      </c>
      <c r="B33">
        <v>4</v>
      </c>
      <c r="C33" t="s">
        <v>13</v>
      </c>
      <c r="D33" t="s">
        <v>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f>H33+L33+N33</f>
        <v>2</v>
      </c>
      <c r="P33">
        <f>E33+F33+G33+I33+J33+K33+M33</f>
        <v>0</v>
      </c>
      <c r="Q33">
        <v>0</v>
      </c>
      <c r="R33" s="1" t="s">
        <v>38</v>
      </c>
      <c r="S33" t="s">
        <v>13</v>
      </c>
      <c r="T33" t="s">
        <v>13</v>
      </c>
      <c r="U33" t="s">
        <v>13</v>
      </c>
      <c r="V33" t="s">
        <v>13</v>
      </c>
      <c r="W33">
        <v>6</v>
      </c>
    </row>
    <row r="34" spans="1:23" ht="34" x14ac:dyDescent="0.2">
      <c r="A34" t="s">
        <v>124</v>
      </c>
      <c r="B34">
        <v>7</v>
      </c>
      <c r="C34" t="s">
        <v>13</v>
      </c>
      <c r="D34" t="s">
        <v>13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H34+L34+N34</f>
        <v>2</v>
      </c>
      <c r="P34">
        <f>E34+F34+G34+I34+J34+K34+M34</f>
        <v>0</v>
      </c>
      <c r="Q34">
        <v>0</v>
      </c>
      <c r="R34" s="1" t="s">
        <v>135</v>
      </c>
      <c r="S34" t="s">
        <v>13</v>
      </c>
      <c r="T34" t="s">
        <v>13</v>
      </c>
      <c r="U34" t="s">
        <v>13</v>
      </c>
      <c r="V34" t="s">
        <v>13</v>
      </c>
      <c r="W34">
        <v>6</v>
      </c>
    </row>
    <row r="35" spans="1:23" ht="34" x14ac:dyDescent="0.2">
      <c r="A35" t="s">
        <v>130</v>
      </c>
      <c r="B35">
        <v>23</v>
      </c>
      <c r="C35" t="s">
        <v>13</v>
      </c>
      <c r="D35" t="s">
        <v>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2</v>
      </c>
      <c r="O35">
        <f>H35+L35+N35</f>
        <v>2</v>
      </c>
      <c r="P35">
        <f>E35+F35+G35+I35+J35+K35+M35</f>
        <v>2</v>
      </c>
      <c r="Q35">
        <v>0</v>
      </c>
      <c r="R35" s="1" t="s">
        <v>131</v>
      </c>
      <c r="S35" t="s">
        <v>13</v>
      </c>
      <c r="T35" t="s">
        <v>13</v>
      </c>
      <c r="U35" t="s">
        <v>13</v>
      </c>
      <c r="V35" t="s">
        <v>13</v>
      </c>
      <c r="W35">
        <v>10</v>
      </c>
    </row>
    <row r="36" spans="1:23" ht="34" x14ac:dyDescent="0.2">
      <c r="A36" t="s">
        <v>117</v>
      </c>
      <c r="B36">
        <v>26</v>
      </c>
      <c r="C36" t="s">
        <v>13</v>
      </c>
      <c r="D36" t="s">
        <v>14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f>H36+L36+N36</f>
        <v>2</v>
      </c>
      <c r="P36">
        <f>E36+F36+G36+I36+J36+K36+M36</f>
        <v>0</v>
      </c>
      <c r="Q36">
        <v>0</v>
      </c>
      <c r="R36" s="1" t="s">
        <v>160</v>
      </c>
    </row>
    <row r="37" spans="1:23" ht="17" x14ac:dyDescent="0.2">
      <c r="A37" t="s">
        <v>76</v>
      </c>
      <c r="B37">
        <v>28</v>
      </c>
      <c r="C37" t="s">
        <v>13</v>
      </c>
      <c r="D37" t="s">
        <v>13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f>H37+L37+N37</f>
        <v>2</v>
      </c>
      <c r="P37">
        <f>E37+F37+G37+I37+J37+K37+M37</f>
        <v>4</v>
      </c>
      <c r="Q37">
        <v>0</v>
      </c>
      <c r="R37" s="1" t="s">
        <v>77</v>
      </c>
      <c r="S37" t="s">
        <v>13</v>
      </c>
      <c r="T37" t="s">
        <v>13</v>
      </c>
      <c r="U37" t="s">
        <v>13</v>
      </c>
      <c r="V37" t="s">
        <v>13</v>
      </c>
      <c r="W37">
        <v>14</v>
      </c>
    </row>
    <row r="38" spans="1:23" ht="34" x14ac:dyDescent="0.2">
      <c r="A38" t="s">
        <v>124</v>
      </c>
      <c r="B38">
        <v>31</v>
      </c>
      <c r="C38" t="s">
        <v>13</v>
      </c>
      <c r="D38" t="s">
        <v>14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2</v>
      </c>
      <c r="O38">
        <f>H38+L38+N38</f>
        <v>2</v>
      </c>
      <c r="P38">
        <f>E38+F38+G38+I38+J38+K38+M38</f>
        <v>1</v>
      </c>
      <c r="Q38">
        <v>0</v>
      </c>
      <c r="R38" s="1" t="s">
        <v>162</v>
      </c>
      <c r="S38" t="s">
        <v>13</v>
      </c>
      <c r="T38" t="s">
        <v>13</v>
      </c>
      <c r="U38" t="s">
        <v>13</v>
      </c>
      <c r="V38" t="s">
        <v>13</v>
      </c>
      <c r="W38">
        <v>8</v>
      </c>
    </row>
    <row r="39" spans="1:23" ht="17" x14ac:dyDescent="0.2">
      <c r="A39" t="s">
        <v>19</v>
      </c>
      <c r="B39">
        <v>32</v>
      </c>
      <c r="C39" t="s">
        <v>13</v>
      </c>
      <c r="D39" t="s">
        <v>13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2</v>
      </c>
      <c r="N39">
        <v>0</v>
      </c>
      <c r="O39">
        <f>H39+L39+N39</f>
        <v>2</v>
      </c>
      <c r="P39">
        <f>E39+F39+G39+I39+J39+K39+M39</f>
        <v>4</v>
      </c>
      <c r="Q39">
        <v>0</v>
      </c>
      <c r="R39" s="1" t="s">
        <v>20</v>
      </c>
      <c r="S39" t="s">
        <v>13</v>
      </c>
      <c r="T39" t="s">
        <v>14</v>
      </c>
      <c r="U39" t="s">
        <v>13</v>
      </c>
      <c r="V39" t="s">
        <v>13</v>
      </c>
      <c r="W39">
        <v>14</v>
      </c>
    </row>
    <row r="40" spans="1:23" ht="17" x14ac:dyDescent="0.2">
      <c r="A40" t="s">
        <v>33</v>
      </c>
      <c r="B40">
        <v>33</v>
      </c>
      <c r="C40" t="s">
        <v>13</v>
      </c>
      <c r="D40" t="s">
        <v>13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2</v>
      </c>
      <c r="O40">
        <f>H40+L40+N40</f>
        <v>2</v>
      </c>
      <c r="P40">
        <f>E40+F40+G40+I40+J40+K40+M40</f>
        <v>3</v>
      </c>
      <c r="Q40">
        <v>0</v>
      </c>
      <c r="R40" s="1" t="s">
        <v>38</v>
      </c>
      <c r="S40" t="s">
        <v>13</v>
      </c>
      <c r="T40" t="s">
        <v>13</v>
      </c>
      <c r="U40" t="s">
        <v>13</v>
      </c>
      <c r="V40" t="s">
        <v>13</v>
      </c>
      <c r="W40">
        <v>12</v>
      </c>
    </row>
    <row r="41" spans="1:23" ht="17" x14ac:dyDescent="0.2">
      <c r="A41" t="s">
        <v>62</v>
      </c>
      <c r="B41">
        <v>38</v>
      </c>
      <c r="C41" t="s">
        <v>13</v>
      </c>
      <c r="D41" t="s">
        <v>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2</v>
      </c>
      <c r="O41">
        <f>H41+L41+N41</f>
        <v>2</v>
      </c>
      <c r="P41">
        <f>E41+F41+G41+I41+J41+K41+M41</f>
        <v>1</v>
      </c>
      <c r="Q41">
        <v>0</v>
      </c>
      <c r="R41" s="1" t="s">
        <v>158</v>
      </c>
      <c r="S41" t="s">
        <v>13</v>
      </c>
      <c r="T41" t="s">
        <v>14</v>
      </c>
      <c r="U41" t="s">
        <v>13</v>
      </c>
      <c r="V41" t="s">
        <v>13</v>
      </c>
      <c r="W41">
        <v>8</v>
      </c>
    </row>
    <row r="42" spans="1:23" ht="17" x14ac:dyDescent="0.2">
      <c r="A42" t="s">
        <v>50</v>
      </c>
      <c r="B42">
        <v>40</v>
      </c>
      <c r="C42" t="s">
        <v>13</v>
      </c>
      <c r="D42" t="s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2</v>
      </c>
      <c r="O42">
        <f>H42+L42+N42</f>
        <v>2</v>
      </c>
      <c r="P42">
        <f>E42+F42+G42+I42+J42+K42+M42</f>
        <v>2</v>
      </c>
      <c r="Q42">
        <v>0</v>
      </c>
      <c r="R42" s="1" t="s">
        <v>38</v>
      </c>
      <c r="S42" t="s">
        <v>13</v>
      </c>
      <c r="T42" t="s">
        <v>13</v>
      </c>
      <c r="U42" t="s">
        <v>13</v>
      </c>
      <c r="V42" t="s">
        <v>13</v>
      </c>
      <c r="W42">
        <v>10</v>
      </c>
    </row>
    <row r="43" spans="1:23" ht="51" x14ac:dyDescent="0.2">
      <c r="A43" t="s">
        <v>83</v>
      </c>
      <c r="B43">
        <v>43</v>
      </c>
      <c r="C43" t="s">
        <v>13</v>
      </c>
      <c r="D43" t="s">
        <v>13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2</v>
      </c>
      <c r="O43">
        <f>H43+L43+N43</f>
        <v>2</v>
      </c>
      <c r="P43">
        <f>E43+F43+G43+I43+J43+K43+M43</f>
        <v>2</v>
      </c>
      <c r="Q43">
        <v>0</v>
      </c>
      <c r="R43" s="1" t="s">
        <v>121</v>
      </c>
      <c r="S43" t="s">
        <v>13</v>
      </c>
      <c r="T43" t="s">
        <v>13</v>
      </c>
      <c r="U43" t="s">
        <v>13</v>
      </c>
      <c r="V43" t="s">
        <v>14</v>
      </c>
      <c r="W43">
        <v>10</v>
      </c>
    </row>
    <row r="44" spans="1:23" ht="17" x14ac:dyDescent="0.2">
      <c r="A44" t="s">
        <v>37</v>
      </c>
      <c r="B44">
        <v>43</v>
      </c>
      <c r="C44" t="s">
        <v>13</v>
      </c>
      <c r="D44" t="s">
        <v>13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2</v>
      </c>
      <c r="O44">
        <f>H44+L44+N44</f>
        <v>2</v>
      </c>
      <c r="P44">
        <f>E44+F44+G44+I44+J44+K44+M44</f>
        <v>1</v>
      </c>
      <c r="Q44">
        <v>0</v>
      </c>
      <c r="R44" s="1" t="s">
        <v>38</v>
      </c>
      <c r="S44" t="s">
        <v>13</v>
      </c>
      <c r="T44" t="s">
        <v>13</v>
      </c>
      <c r="U44" t="s">
        <v>13</v>
      </c>
      <c r="V44" t="s">
        <v>14</v>
      </c>
      <c r="W44">
        <v>8</v>
      </c>
    </row>
    <row r="45" spans="1:23" ht="51" x14ac:dyDescent="0.2">
      <c r="A45" t="s">
        <v>124</v>
      </c>
      <c r="B45">
        <v>44</v>
      </c>
      <c r="C45" t="s">
        <v>13</v>
      </c>
      <c r="D45" t="s">
        <v>13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f>H45+L45+N45</f>
        <v>2</v>
      </c>
      <c r="P45">
        <f>E45+F45+G45+I45+J45+K45+M45</f>
        <v>0</v>
      </c>
      <c r="Q45">
        <v>3</v>
      </c>
      <c r="R45" s="1" t="s">
        <v>129</v>
      </c>
      <c r="S45" t="s">
        <v>13</v>
      </c>
      <c r="T45" t="s">
        <v>13</v>
      </c>
      <c r="U45" t="s">
        <v>13</v>
      </c>
      <c r="V45" t="s">
        <v>14</v>
      </c>
      <c r="W45">
        <v>6</v>
      </c>
    </row>
    <row r="46" spans="1:23" ht="17" x14ac:dyDescent="0.2">
      <c r="A46" t="s">
        <v>19</v>
      </c>
      <c r="B46">
        <v>45</v>
      </c>
      <c r="C46" t="s">
        <v>13</v>
      </c>
      <c r="D46" t="s">
        <v>13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2</v>
      </c>
      <c r="O46">
        <f>H46+L46+N46</f>
        <v>2</v>
      </c>
      <c r="P46">
        <f>E46+F46+G46+I46+J46+K46+M46</f>
        <v>2</v>
      </c>
      <c r="Q46">
        <v>0</v>
      </c>
      <c r="R46" s="1" t="s">
        <v>38</v>
      </c>
      <c r="S46" t="s">
        <v>13</v>
      </c>
      <c r="T46" t="s">
        <v>13</v>
      </c>
      <c r="U46" t="s">
        <v>13</v>
      </c>
      <c r="V46" t="s">
        <v>14</v>
      </c>
      <c r="W46">
        <v>10</v>
      </c>
    </row>
    <row r="47" spans="1:23" ht="17" x14ac:dyDescent="0.2">
      <c r="A47" t="s">
        <v>39</v>
      </c>
      <c r="B47">
        <v>46</v>
      </c>
      <c r="C47" t="s">
        <v>13</v>
      </c>
      <c r="D47" t="s">
        <v>13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2</v>
      </c>
      <c r="L47">
        <v>2</v>
      </c>
      <c r="M47">
        <v>0</v>
      </c>
      <c r="N47">
        <v>0</v>
      </c>
      <c r="O47">
        <f>H47+L47+N47</f>
        <v>2</v>
      </c>
      <c r="P47">
        <f>E47+F47+G47+I47+J47+K47+M47</f>
        <v>3</v>
      </c>
      <c r="Q47">
        <v>0</v>
      </c>
      <c r="R47" s="1" t="s">
        <v>38</v>
      </c>
      <c r="S47" t="s">
        <v>13</v>
      </c>
      <c r="T47" t="s">
        <v>13</v>
      </c>
      <c r="U47" t="s">
        <v>13</v>
      </c>
      <c r="V47" t="s">
        <v>14</v>
      </c>
      <c r="W47">
        <v>12</v>
      </c>
    </row>
    <row r="48" spans="1:23" ht="17" x14ac:dyDescent="0.2">
      <c r="A48" t="s">
        <v>37</v>
      </c>
      <c r="B48">
        <v>47</v>
      </c>
      <c r="C48" t="s">
        <v>13</v>
      </c>
      <c r="D48" t="s">
        <v>13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2</v>
      </c>
      <c r="N48">
        <v>0</v>
      </c>
      <c r="O48">
        <f>H48+L48+N48</f>
        <v>2</v>
      </c>
      <c r="P48">
        <f>E48+F48+G48+I48+J48+K48+M48</f>
        <v>2</v>
      </c>
      <c r="Q48">
        <v>0</v>
      </c>
      <c r="R48" s="1" t="s">
        <v>38</v>
      </c>
      <c r="S48" t="s">
        <v>13</v>
      </c>
      <c r="T48" t="s">
        <v>13</v>
      </c>
      <c r="U48" t="s">
        <v>13</v>
      </c>
      <c r="V48" t="s">
        <v>13</v>
      </c>
      <c r="W48">
        <v>10</v>
      </c>
    </row>
    <row r="49" spans="1:23" ht="17" x14ac:dyDescent="0.2">
      <c r="A49" t="s">
        <v>59</v>
      </c>
      <c r="B49">
        <v>48</v>
      </c>
      <c r="C49" t="s">
        <v>13</v>
      </c>
      <c r="D49" t="s">
        <v>13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2</v>
      </c>
      <c r="O49">
        <f>H49+L49+N49</f>
        <v>2</v>
      </c>
      <c r="P49">
        <f>E49+F49+G49+I49+J49+K49+M49</f>
        <v>1</v>
      </c>
      <c r="Q49">
        <v>0</v>
      </c>
      <c r="R49" s="1" t="s">
        <v>38</v>
      </c>
      <c r="S49" t="s">
        <v>13</v>
      </c>
      <c r="T49" t="s">
        <v>13</v>
      </c>
      <c r="U49" t="s">
        <v>13</v>
      </c>
      <c r="V49" t="s">
        <v>13</v>
      </c>
      <c r="W49">
        <v>8</v>
      </c>
    </row>
    <row r="50" spans="1:23" ht="51" x14ac:dyDescent="0.2">
      <c r="A50" t="s">
        <v>117</v>
      </c>
      <c r="B50">
        <v>10</v>
      </c>
      <c r="C50" t="s">
        <v>13</v>
      </c>
      <c r="D50" t="s">
        <v>13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>H50+L50+N50</f>
        <v>1</v>
      </c>
      <c r="P50">
        <f>E50+F50+G50+I50+J50+K50+M50</f>
        <v>0</v>
      </c>
      <c r="Q50">
        <v>0</v>
      </c>
      <c r="R50" s="1" t="s">
        <v>118</v>
      </c>
      <c r="S50" t="s">
        <v>13</v>
      </c>
      <c r="T50" t="s">
        <v>13</v>
      </c>
      <c r="U50" t="s">
        <v>14</v>
      </c>
      <c r="V50" t="s">
        <v>13</v>
      </c>
      <c r="W50">
        <v>3</v>
      </c>
    </row>
    <row r="51" spans="1:23" ht="17" x14ac:dyDescent="0.2">
      <c r="A51" t="s">
        <v>37</v>
      </c>
      <c r="B51">
        <v>12</v>
      </c>
      <c r="C51" t="s">
        <v>13</v>
      </c>
      <c r="D51" t="s">
        <v>13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f>H51+L51+N51</f>
        <v>1</v>
      </c>
      <c r="P51">
        <f>E51+F51+G51+I51+J51+K51+M51</f>
        <v>0</v>
      </c>
      <c r="Q51">
        <v>0</v>
      </c>
      <c r="R51" s="1" t="s">
        <v>38</v>
      </c>
      <c r="S51" t="s">
        <v>13</v>
      </c>
      <c r="T51" t="s">
        <v>14</v>
      </c>
      <c r="U51" t="s">
        <v>13</v>
      </c>
      <c r="V51" t="s">
        <v>13</v>
      </c>
      <c r="W51">
        <v>3</v>
      </c>
    </row>
    <row r="52" spans="1:23" ht="34" x14ac:dyDescent="0.2">
      <c r="A52" t="s">
        <v>37</v>
      </c>
      <c r="B52">
        <v>15</v>
      </c>
      <c r="C52" t="s">
        <v>13</v>
      </c>
      <c r="D52" t="s">
        <v>13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f>H52+L52+N52</f>
        <v>1</v>
      </c>
      <c r="P52">
        <f>E52+F52+G52+I52+J52+K52+M52</f>
        <v>0</v>
      </c>
      <c r="Q52">
        <v>0</v>
      </c>
      <c r="R52" s="1" t="s">
        <v>110</v>
      </c>
      <c r="S52" t="s">
        <v>13</v>
      </c>
      <c r="T52" t="s">
        <v>13</v>
      </c>
      <c r="U52" t="s">
        <v>13</v>
      </c>
      <c r="V52" t="s">
        <v>13</v>
      </c>
      <c r="W52">
        <v>3</v>
      </c>
    </row>
    <row r="53" spans="1:23" ht="17" x14ac:dyDescent="0.2">
      <c r="A53" t="s">
        <v>15</v>
      </c>
      <c r="B53">
        <v>21</v>
      </c>
      <c r="C53" t="s">
        <v>13</v>
      </c>
      <c r="D53" t="s">
        <v>13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f>H53+L53+N53</f>
        <v>1</v>
      </c>
      <c r="P53">
        <f>E53+F53+G53+I53+J53+K53+M53</f>
        <v>0</v>
      </c>
      <c r="Q53">
        <v>0</v>
      </c>
      <c r="R53" s="1" t="s">
        <v>30</v>
      </c>
      <c r="S53" t="s">
        <v>13</v>
      </c>
      <c r="T53" t="s">
        <v>13</v>
      </c>
      <c r="U53" t="s">
        <v>13</v>
      </c>
      <c r="V53" t="s">
        <v>13</v>
      </c>
      <c r="W53">
        <v>3</v>
      </c>
    </row>
    <row r="54" spans="1:23" ht="17" x14ac:dyDescent="0.2">
      <c r="A54" t="s">
        <v>64</v>
      </c>
      <c r="B54">
        <v>28</v>
      </c>
      <c r="C54" t="s">
        <v>13</v>
      </c>
      <c r="D54" t="s">
        <v>13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f>H54+L54+N54</f>
        <v>1</v>
      </c>
      <c r="P54">
        <f>E54+F54+G54+I54+J54+K54+M54</f>
        <v>0</v>
      </c>
      <c r="Q54">
        <v>0</v>
      </c>
      <c r="R54" s="1" t="s">
        <v>38</v>
      </c>
      <c r="S54" t="s">
        <v>13</v>
      </c>
      <c r="T54" t="s">
        <v>13</v>
      </c>
      <c r="U54" t="s">
        <v>14</v>
      </c>
      <c r="V54" t="s">
        <v>13</v>
      </c>
      <c r="W54">
        <v>3</v>
      </c>
    </row>
    <row r="55" spans="1:23" ht="17" x14ac:dyDescent="0.2">
      <c r="A55" t="s">
        <v>156</v>
      </c>
      <c r="B55">
        <v>29</v>
      </c>
      <c r="C55" t="s">
        <v>13</v>
      </c>
      <c r="D55" t="s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f>H55+L55+N55</f>
        <v>1</v>
      </c>
      <c r="P55">
        <f>E55+F55+G55+I55+J55+K55+M55</f>
        <v>0</v>
      </c>
      <c r="Q55">
        <v>0</v>
      </c>
      <c r="R55" s="1" t="s">
        <v>38</v>
      </c>
      <c r="S55" t="s">
        <v>13</v>
      </c>
      <c r="T55" t="s">
        <v>13</v>
      </c>
      <c r="U55" t="s">
        <v>13</v>
      </c>
      <c r="V55" t="s">
        <v>13</v>
      </c>
      <c r="W55">
        <v>3</v>
      </c>
    </row>
    <row r="56" spans="1:23" ht="17" x14ac:dyDescent="0.2">
      <c r="A56" t="s">
        <v>22</v>
      </c>
      <c r="B56">
        <v>32</v>
      </c>
      <c r="C56" t="s">
        <v>13</v>
      </c>
      <c r="D56" t="s">
        <v>13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1</v>
      </c>
      <c r="N56">
        <v>1</v>
      </c>
      <c r="O56">
        <f>H56+L56+N56</f>
        <v>1</v>
      </c>
      <c r="P56">
        <f>E56+F56+G56+I56+J56+K56+M56</f>
        <v>3</v>
      </c>
      <c r="Q56">
        <v>0</v>
      </c>
      <c r="R56" s="1" t="s">
        <v>54</v>
      </c>
      <c r="S56" t="s">
        <v>13</v>
      </c>
      <c r="T56" t="s">
        <v>13</v>
      </c>
      <c r="U56" t="s">
        <v>13</v>
      </c>
      <c r="V56" t="s">
        <v>13</v>
      </c>
      <c r="W56">
        <v>9</v>
      </c>
    </row>
    <row r="57" spans="1:23" ht="34" x14ac:dyDescent="0.2">
      <c r="A57" t="s">
        <v>83</v>
      </c>
      <c r="B57">
        <v>39</v>
      </c>
      <c r="C57" t="s">
        <v>13</v>
      </c>
      <c r="D57" t="s">
        <v>13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f>H57+L57+N57</f>
        <v>1</v>
      </c>
      <c r="P57">
        <f>E57+F57+G57+I57+J57+K57+M57</f>
        <v>1</v>
      </c>
      <c r="Q57">
        <v>0</v>
      </c>
      <c r="R57" s="1" t="s">
        <v>98</v>
      </c>
      <c r="S57" t="s">
        <v>13</v>
      </c>
      <c r="T57" t="s">
        <v>13</v>
      </c>
      <c r="U57" t="s">
        <v>13</v>
      </c>
      <c r="V57" t="s">
        <v>13</v>
      </c>
      <c r="W57">
        <v>5</v>
      </c>
    </row>
    <row r="58" spans="1:23" ht="17" x14ac:dyDescent="0.2">
      <c r="A58" t="s">
        <v>89</v>
      </c>
      <c r="B58">
        <v>42</v>
      </c>
      <c r="C58" t="s">
        <v>13</v>
      </c>
      <c r="D58" t="s">
        <v>13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f>H58+L58+N58</f>
        <v>1</v>
      </c>
      <c r="P58">
        <f>E58+F58+G58+I58+J58+K58+M58</f>
        <v>0</v>
      </c>
      <c r="Q58">
        <v>0</v>
      </c>
      <c r="R58" s="1" t="s">
        <v>38</v>
      </c>
      <c r="S58" t="s">
        <v>13</v>
      </c>
      <c r="T58" t="s">
        <v>13</v>
      </c>
      <c r="U58" t="s">
        <v>14</v>
      </c>
      <c r="V58" t="s">
        <v>13</v>
      </c>
      <c r="W58">
        <v>3</v>
      </c>
    </row>
    <row r="59" spans="1:23" ht="17" x14ac:dyDescent="0.2">
      <c r="A59" t="s">
        <v>31</v>
      </c>
      <c r="B59">
        <v>45</v>
      </c>
      <c r="C59" t="s">
        <v>13</v>
      </c>
      <c r="D59" t="s">
        <v>13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f>H59+L59+N59</f>
        <v>1</v>
      </c>
      <c r="P59">
        <f>E59+F59+G59+I59+J59+K59+M59</f>
        <v>2</v>
      </c>
      <c r="Q59">
        <v>0</v>
      </c>
      <c r="R59" s="1" t="s">
        <v>38</v>
      </c>
      <c r="S59" t="s">
        <v>13</v>
      </c>
      <c r="T59" t="s">
        <v>13</v>
      </c>
      <c r="U59" t="s">
        <v>13</v>
      </c>
      <c r="V59" t="s">
        <v>13</v>
      </c>
      <c r="W59">
        <v>7</v>
      </c>
    </row>
    <row r="60" spans="1:23" ht="17" x14ac:dyDescent="0.2">
      <c r="A60" t="s">
        <v>53</v>
      </c>
      <c r="B60">
        <v>49</v>
      </c>
      <c r="C60" t="s">
        <v>13</v>
      </c>
      <c r="D60" t="s">
        <v>13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f>H60+L60+N60</f>
        <v>1</v>
      </c>
      <c r="P60">
        <f>E60+F60+G60+I60+J60+K60+M60</f>
        <v>3</v>
      </c>
      <c r="Q60">
        <v>0</v>
      </c>
      <c r="R60" s="1" t="s">
        <v>137</v>
      </c>
      <c r="S60" t="s">
        <v>13</v>
      </c>
      <c r="T60" t="s">
        <v>13</v>
      </c>
      <c r="U60" t="s">
        <v>13</v>
      </c>
      <c r="V60" t="s">
        <v>13</v>
      </c>
      <c r="W60">
        <v>9</v>
      </c>
    </row>
    <row r="61" spans="1:23" ht="34" x14ac:dyDescent="0.2">
      <c r="A61" t="s">
        <v>15</v>
      </c>
      <c r="B61">
        <v>49</v>
      </c>
      <c r="C61" t="s">
        <v>13</v>
      </c>
      <c r="D61" t="s">
        <v>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f>H61+L61+N61</f>
        <v>1</v>
      </c>
      <c r="P61">
        <f>E61+F61+G61+I61+J61+K61+M61</f>
        <v>0</v>
      </c>
      <c r="Q61">
        <v>3</v>
      </c>
      <c r="R61" s="1" t="s">
        <v>144</v>
      </c>
      <c r="S61" t="s">
        <v>13</v>
      </c>
      <c r="T61" t="s">
        <v>13</v>
      </c>
      <c r="U61" t="s">
        <v>13</v>
      </c>
      <c r="V61" t="s">
        <v>13</v>
      </c>
      <c r="W61">
        <v>3</v>
      </c>
    </row>
    <row r="62" spans="1:23" ht="34" x14ac:dyDescent="0.2">
      <c r="A62" t="s">
        <v>12</v>
      </c>
      <c r="B62">
        <v>1</v>
      </c>
      <c r="C62" t="s">
        <v>13</v>
      </c>
      <c r="D62" t="s">
        <v>13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>H62+L62+N62</f>
        <v>0</v>
      </c>
      <c r="P62">
        <f>E62+F62+G62+I62+J62+K62+M62</f>
        <v>0</v>
      </c>
      <c r="Q62">
        <v>0</v>
      </c>
      <c r="R62" s="1" t="s">
        <v>216</v>
      </c>
      <c r="S62" t="s">
        <v>14</v>
      </c>
      <c r="T62" t="s">
        <v>13</v>
      </c>
      <c r="U62" t="s">
        <v>13</v>
      </c>
      <c r="V62" t="s">
        <v>13</v>
      </c>
      <c r="W62">
        <v>0</v>
      </c>
    </row>
    <row r="63" spans="1:23" ht="51" x14ac:dyDescent="0.2">
      <c r="A63" t="s">
        <v>53</v>
      </c>
      <c r="B63">
        <v>2</v>
      </c>
      <c r="C63" t="s">
        <v>13</v>
      </c>
      <c r="D63" t="s">
        <v>13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>H63+L63+N63</f>
        <v>0</v>
      </c>
      <c r="P63">
        <f>E63+F63+G63+I63+J63+K63+M63</f>
        <v>0</v>
      </c>
      <c r="Q63">
        <v>3</v>
      </c>
      <c r="R63" s="1" t="s">
        <v>115</v>
      </c>
      <c r="S63" t="s">
        <v>13</v>
      </c>
      <c r="T63" t="s">
        <v>13</v>
      </c>
      <c r="U63" t="s">
        <v>13</v>
      </c>
      <c r="V63" t="s">
        <v>13</v>
      </c>
      <c r="W63">
        <v>0</v>
      </c>
    </row>
    <row r="64" spans="1:23" ht="51" x14ac:dyDescent="0.2">
      <c r="A64" t="s">
        <v>15</v>
      </c>
      <c r="B64">
        <v>3</v>
      </c>
      <c r="C64" t="s">
        <v>13</v>
      </c>
      <c r="D64" t="s">
        <v>13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>H64+L64+N64</f>
        <v>0</v>
      </c>
      <c r="P64">
        <f>E64+F64+G64+I64+J64+K64+M64</f>
        <v>0</v>
      </c>
      <c r="Q64">
        <v>0</v>
      </c>
      <c r="R64" s="1" t="s">
        <v>164</v>
      </c>
      <c r="S64" t="s">
        <v>13</v>
      </c>
      <c r="T64" t="s">
        <v>13</v>
      </c>
      <c r="U64" t="s">
        <v>13</v>
      </c>
      <c r="V64" t="s">
        <v>13</v>
      </c>
      <c r="W64">
        <v>0</v>
      </c>
    </row>
    <row r="65" spans="1:23" ht="34" x14ac:dyDescent="0.2">
      <c r="A65" t="s">
        <v>106</v>
      </c>
      <c r="B65">
        <v>5</v>
      </c>
      <c r="C65" t="s">
        <v>13</v>
      </c>
      <c r="D65" t="s">
        <v>14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>H65+L65+N65</f>
        <v>0</v>
      </c>
      <c r="P65">
        <f>E65+F65+G65+I65+J65+K65+M65</f>
        <v>0</v>
      </c>
      <c r="Q65">
        <v>0</v>
      </c>
      <c r="R65" s="1" t="s">
        <v>113</v>
      </c>
      <c r="S65" t="s">
        <v>13</v>
      </c>
      <c r="T65" t="s">
        <v>13</v>
      </c>
      <c r="U65" t="s">
        <v>13</v>
      </c>
      <c r="V65" t="s">
        <v>13</v>
      </c>
      <c r="W65">
        <v>0</v>
      </c>
    </row>
    <row r="66" spans="1:23" ht="34" x14ac:dyDescent="0.2">
      <c r="A66" t="s">
        <v>19</v>
      </c>
      <c r="B66">
        <v>8</v>
      </c>
      <c r="C66" t="s">
        <v>13</v>
      </c>
      <c r="D66" t="s">
        <v>13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f>H66+L66+N66</f>
        <v>0</v>
      </c>
      <c r="P66">
        <f>E66+F66+G66+I66+J66+K66+M66</f>
        <v>3</v>
      </c>
      <c r="Q66">
        <v>0</v>
      </c>
      <c r="R66" s="1" t="s">
        <v>136</v>
      </c>
      <c r="S66" t="s">
        <v>13</v>
      </c>
      <c r="T66" t="s">
        <v>13</v>
      </c>
      <c r="U66" t="s">
        <v>13</v>
      </c>
      <c r="V66" t="s">
        <v>13</v>
      </c>
      <c r="W66">
        <v>6</v>
      </c>
    </row>
    <row r="67" spans="1:23" ht="17" x14ac:dyDescent="0.2">
      <c r="A67" t="s">
        <v>74</v>
      </c>
      <c r="B67">
        <v>9</v>
      </c>
      <c r="C67" t="s">
        <v>13</v>
      </c>
      <c r="D67" t="s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>H67+L67+N67</f>
        <v>0</v>
      </c>
      <c r="P67">
        <f>E67+F67+G67+I67+J67+K67+M67</f>
        <v>0</v>
      </c>
      <c r="Q67">
        <v>0</v>
      </c>
      <c r="R67" s="1" t="s">
        <v>75</v>
      </c>
      <c r="S67" t="s">
        <v>13</v>
      </c>
      <c r="T67" t="s">
        <v>13</v>
      </c>
      <c r="U67" t="s">
        <v>13</v>
      </c>
      <c r="V67" t="s">
        <v>13</v>
      </c>
      <c r="W67">
        <v>0</v>
      </c>
    </row>
    <row r="68" spans="1:23" ht="17" x14ac:dyDescent="0.2">
      <c r="A68" t="s">
        <v>12</v>
      </c>
      <c r="B68">
        <v>10</v>
      </c>
      <c r="C68" t="s">
        <v>13</v>
      </c>
      <c r="D68" t="s">
        <v>13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>H68+L68+N68</f>
        <v>0</v>
      </c>
      <c r="P68">
        <f>E68+F68+G68+I68+J68+K68+M68</f>
        <v>0</v>
      </c>
      <c r="Q68">
        <v>0</v>
      </c>
      <c r="R68" s="1" t="s">
        <v>58</v>
      </c>
      <c r="S68" t="s">
        <v>14</v>
      </c>
      <c r="T68" t="s">
        <v>13</v>
      </c>
      <c r="U68" t="s">
        <v>13</v>
      </c>
      <c r="V68" t="s">
        <v>14</v>
      </c>
      <c r="W68">
        <v>0</v>
      </c>
    </row>
    <row r="69" spans="1:23" ht="34" x14ac:dyDescent="0.2">
      <c r="A69" t="s">
        <v>24</v>
      </c>
      <c r="B69">
        <v>12</v>
      </c>
      <c r="C69" t="s">
        <v>13</v>
      </c>
      <c r="D69" t="s">
        <v>13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f>H69+L69+N69</f>
        <v>0</v>
      </c>
      <c r="P69">
        <f>E69+F69+G69+I69+J69+K69+M69</f>
        <v>2</v>
      </c>
      <c r="Q69">
        <v>0</v>
      </c>
      <c r="R69" s="1" t="s">
        <v>140</v>
      </c>
      <c r="S69" t="s">
        <v>13</v>
      </c>
      <c r="T69" t="s">
        <v>13</v>
      </c>
      <c r="U69" t="s">
        <v>13</v>
      </c>
      <c r="V69" t="s">
        <v>13</v>
      </c>
      <c r="W69">
        <v>4</v>
      </c>
    </row>
    <row r="70" spans="1:23" ht="34" x14ac:dyDescent="0.2">
      <c r="A70" t="s">
        <v>67</v>
      </c>
      <c r="B70">
        <v>14</v>
      </c>
      <c r="C70" t="s">
        <v>13</v>
      </c>
      <c r="D70" t="s">
        <v>13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>H70+L70+N70</f>
        <v>0</v>
      </c>
      <c r="P70">
        <f>E70+F70+G70+I70+J70+K70+M70</f>
        <v>0</v>
      </c>
      <c r="Q70">
        <v>18</v>
      </c>
      <c r="R70" s="1" t="s">
        <v>97</v>
      </c>
      <c r="S70" t="s">
        <v>14</v>
      </c>
      <c r="T70" t="s">
        <v>13</v>
      </c>
      <c r="U70" t="s">
        <v>13</v>
      </c>
      <c r="V70" t="s">
        <v>13</v>
      </c>
      <c r="W70">
        <v>0</v>
      </c>
    </row>
    <row r="71" spans="1:23" ht="17" x14ac:dyDescent="0.2">
      <c r="A71" t="s">
        <v>53</v>
      </c>
      <c r="B71">
        <v>16</v>
      </c>
      <c r="C71" t="s">
        <v>13</v>
      </c>
      <c r="D71" t="s">
        <v>13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f>H71+L71+N71</f>
        <v>0</v>
      </c>
      <c r="P71">
        <f>E71+F71+G71+I71+J71+K71+M71</f>
        <v>1</v>
      </c>
      <c r="Q71">
        <v>0</v>
      </c>
      <c r="R71" s="1" t="s">
        <v>38</v>
      </c>
      <c r="S71" t="s">
        <v>13</v>
      </c>
      <c r="T71" t="s">
        <v>13</v>
      </c>
      <c r="U71" t="s">
        <v>13</v>
      </c>
      <c r="V71" t="s">
        <v>13</v>
      </c>
      <c r="W71">
        <v>2</v>
      </c>
    </row>
    <row r="72" spans="1:23" ht="17" x14ac:dyDescent="0.2">
      <c r="A72" t="s">
        <v>12</v>
      </c>
      <c r="B72">
        <v>16</v>
      </c>
      <c r="C72" t="s">
        <v>13</v>
      </c>
      <c r="D72" t="s">
        <v>13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>H72+L72+N72</f>
        <v>0</v>
      </c>
      <c r="P72">
        <f>E72+F72+G72+I72+J72+K72+M72</f>
        <v>0</v>
      </c>
      <c r="Q72">
        <v>0</v>
      </c>
      <c r="R72" s="1" t="s">
        <v>153</v>
      </c>
      <c r="S72" t="s">
        <v>14</v>
      </c>
      <c r="T72" t="s">
        <v>13</v>
      </c>
      <c r="U72" t="s">
        <v>14</v>
      </c>
      <c r="V72" t="s">
        <v>13</v>
      </c>
      <c r="W72">
        <v>0</v>
      </c>
    </row>
    <row r="73" spans="1:23" ht="51" x14ac:dyDescent="0.2">
      <c r="A73" t="s">
        <v>69</v>
      </c>
      <c r="B73">
        <v>16</v>
      </c>
      <c r="C73" t="s">
        <v>13</v>
      </c>
      <c r="D73" t="s">
        <v>13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>H73+L73+N73</f>
        <v>0</v>
      </c>
      <c r="P73">
        <f>E73+F73+G73+I73+J73+K73+M73</f>
        <v>0</v>
      </c>
      <c r="Q73">
        <v>0</v>
      </c>
      <c r="R73" s="1" t="s">
        <v>154</v>
      </c>
      <c r="S73" t="s">
        <v>13</v>
      </c>
      <c r="T73" t="s">
        <v>13</v>
      </c>
      <c r="U73" t="s">
        <v>14</v>
      </c>
      <c r="V73" t="s">
        <v>14</v>
      </c>
      <c r="W73">
        <v>0</v>
      </c>
    </row>
    <row r="74" spans="1:23" ht="51" x14ac:dyDescent="0.2">
      <c r="A74" t="s">
        <v>60</v>
      </c>
      <c r="B74">
        <v>17</v>
      </c>
      <c r="C74" t="s">
        <v>13</v>
      </c>
      <c r="D74" t="s">
        <v>13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>H74+L74+N74</f>
        <v>0</v>
      </c>
      <c r="P74">
        <f>E74+F74+G74+I74+J74+K74+M74</f>
        <v>0</v>
      </c>
      <c r="Q74">
        <v>0</v>
      </c>
      <c r="R74" s="1" t="s">
        <v>78</v>
      </c>
      <c r="S74" t="s">
        <v>13</v>
      </c>
      <c r="T74" t="s">
        <v>13</v>
      </c>
      <c r="U74" t="s">
        <v>13</v>
      </c>
      <c r="V74" t="s">
        <v>13</v>
      </c>
      <c r="W74">
        <v>0</v>
      </c>
    </row>
    <row r="75" spans="1:23" ht="17" x14ac:dyDescent="0.2">
      <c r="A75" t="s">
        <v>126</v>
      </c>
      <c r="B75">
        <v>17</v>
      </c>
      <c r="C75" t="s">
        <v>13</v>
      </c>
      <c r="D75" t="s">
        <v>13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f>H75+L75+N75</f>
        <v>0</v>
      </c>
      <c r="P75">
        <f>E75+F75+G75+I75+J75+K75+M75</f>
        <v>4</v>
      </c>
      <c r="Q75">
        <v>0</v>
      </c>
      <c r="R75" s="1" t="s">
        <v>38</v>
      </c>
      <c r="S75" t="s">
        <v>13</v>
      </c>
      <c r="T75" t="s">
        <v>13</v>
      </c>
      <c r="U75" t="s">
        <v>13</v>
      </c>
      <c r="V75" t="s">
        <v>13</v>
      </c>
      <c r="W75">
        <v>8</v>
      </c>
    </row>
    <row r="76" spans="1:23" ht="34" x14ac:dyDescent="0.2">
      <c r="A76" t="s">
        <v>43</v>
      </c>
      <c r="B76">
        <v>18</v>
      </c>
      <c r="C76" t="s">
        <v>13</v>
      </c>
      <c r="D76" t="s">
        <v>13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>H76+L76+N76</f>
        <v>0</v>
      </c>
      <c r="P76">
        <f>E76+F76+G76+I76+J76+K76+M76</f>
        <v>0</v>
      </c>
      <c r="Q76">
        <v>0</v>
      </c>
      <c r="R76" s="1" t="s">
        <v>56</v>
      </c>
      <c r="S76" t="s">
        <v>13</v>
      </c>
      <c r="T76" t="s">
        <v>13</v>
      </c>
      <c r="U76" t="s">
        <v>14</v>
      </c>
      <c r="V76" t="s">
        <v>13</v>
      </c>
      <c r="W76">
        <v>0</v>
      </c>
    </row>
    <row r="77" spans="1:23" ht="17" x14ac:dyDescent="0.2">
      <c r="A77" t="s">
        <v>45</v>
      </c>
      <c r="B77">
        <v>18</v>
      </c>
      <c r="C77" t="s">
        <v>13</v>
      </c>
      <c r="D77" t="s">
        <v>13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3</v>
      </c>
      <c r="N77">
        <v>0</v>
      </c>
      <c r="O77">
        <f>H77+L77+N77</f>
        <v>0</v>
      </c>
      <c r="P77">
        <f>E77+F77+G77+I77+J77+K77+M77</f>
        <v>5</v>
      </c>
      <c r="Q77">
        <v>0</v>
      </c>
      <c r="R77" s="1" t="s">
        <v>73</v>
      </c>
      <c r="S77" t="s">
        <v>13</v>
      </c>
      <c r="T77" t="s">
        <v>13</v>
      </c>
      <c r="U77" t="s">
        <v>13</v>
      </c>
      <c r="V77" t="s">
        <v>13</v>
      </c>
      <c r="W77">
        <v>10</v>
      </c>
    </row>
    <row r="78" spans="1:23" ht="34" x14ac:dyDescent="0.2">
      <c r="A78" t="s">
        <v>64</v>
      </c>
      <c r="B78">
        <v>19</v>
      </c>
      <c r="C78" t="s">
        <v>13</v>
      </c>
      <c r="D78" t="s">
        <v>13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>H78+L78+N78</f>
        <v>0</v>
      </c>
      <c r="P78">
        <f>E78+F78+G78+I78+J78+K78+M78</f>
        <v>0</v>
      </c>
      <c r="Q78">
        <v>0</v>
      </c>
      <c r="R78" s="1" t="s">
        <v>79</v>
      </c>
      <c r="S78" t="s">
        <v>13</v>
      </c>
      <c r="T78" t="s">
        <v>13</v>
      </c>
      <c r="U78" t="s">
        <v>13</v>
      </c>
      <c r="V78" t="s">
        <v>13</v>
      </c>
      <c r="W78">
        <v>0</v>
      </c>
    </row>
    <row r="79" spans="1:23" ht="34" x14ac:dyDescent="0.2">
      <c r="A79" t="s">
        <v>24</v>
      </c>
      <c r="B79">
        <v>22</v>
      </c>
      <c r="C79" t="s">
        <v>13</v>
      </c>
      <c r="D79" t="s">
        <v>13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f>H79+L79+N79</f>
        <v>0</v>
      </c>
      <c r="P79">
        <f>E79+F79+G79+I79+J79+K79+M79</f>
        <v>2</v>
      </c>
      <c r="Q79">
        <v>0</v>
      </c>
      <c r="R79" s="1" t="s">
        <v>29</v>
      </c>
      <c r="S79" t="s">
        <v>13</v>
      </c>
      <c r="T79" t="s">
        <v>13</v>
      </c>
      <c r="U79" t="s">
        <v>13</v>
      </c>
      <c r="V79" t="s">
        <v>13</v>
      </c>
      <c r="W79">
        <v>4</v>
      </c>
    </row>
    <row r="80" spans="1:23" ht="17" x14ac:dyDescent="0.2">
      <c r="A80" t="s">
        <v>74</v>
      </c>
      <c r="B80">
        <v>23</v>
      </c>
      <c r="C80" t="s">
        <v>13</v>
      </c>
      <c r="D80" t="s">
        <v>13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>H80+L80+N80</f>
        <v>0</v>
      </c>
      <c r="P80">
        <f>E80+F80+G80+I80+J80+K80+M80</f>
        <v>0</v>
      </c>
      <c r="Q80">
        <v>0</v>
      </c>
      <c r="R80" s="1" t="s">
        <v>38</v>
      </c>
      <c r="S80" t="s">
        <v>13</v>
      </c>
      <c r="T80" t="s">
        <v>13</v>
      </c>
      <c r="U80" t="s">
        <v>14</v>
      </c>
      <c r="V80" t="s">
        <v>13</v>
      </c>
      <c r="W80">
        <v>0</v>
      </c>
    </row>
    <row r="81" spans="1:23" ht="17" x14ac:dyDescent="0.2">
      <c r="A81" t="s">
        <v>62</v>
      </c>
      <c r="B81">
        <v>25</v>
      </c>
      <c r="C81" t="s">
        <v>13</v>
      </c>
      <c r="D81" t="s">
        <v>13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f>H81+L81+N81</f>
        <v>0</v>
      </c>
      <c r="P81">
        <f>E81+F81+G81+I81+J81+K81+M81</f>
        <v>1</v>
      </c>
      <c r="Q81">
        <v>0</v>
      </c>
      <c r="R81" s="1" t="s">
        <v>63</v>
      </c>
      <c r="S81" t="s">
        <v>13</v>
      </c>
      <c r="T81" t="s">
        <v>13</v>
      </c>
      <c r="U81" t="s">
        <v>13</v>
      </c>
      <c r="V81" t="s">
        <v>13</v>
      </c>
      <c r="W81">
        <v>2</v>
      </c>
    </row>
    <row r="82" spans="1:23" ht="17" x14ac:dyDescent="0.2">
      <c r="A82" t="s">
        <v>82</v>
      </c>
      <c r="B82">
        <v>25</v>
      </c>
      <c r="C82" t="s">
        <v>13</v>
      </c>
      <c r="D82" t="s">
        <v>13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>H82+L82+N82</f>
        <v>0</v>
      </c>
      <c r="P82">
        <f>E82+F82+G82+I82+J82+K82+M82</f>
        <v>0</v>
      </c>
      <c r="Q82">
        <v>0</v>
      </c>
      <c r="R82" s="1" t="s">
        <v>38</v>
      </c>
      <c r="S82" t="s">
        <v>14</v>
      </c>
      <c r="T82" t="s">
        <v>13</v>
      </c>
      <c r="U82" t="s">
        <v>14</v>
      </c>
      <c r="V82" t="s">
        <v>13</v>
      </c>
      <c r="W82">
        <v>0</v>
      </c>
    </row>
    <row r="83" spans="1:23" ht="17" x14ac:dyDescent="0.2">
      <c r="A83" t="s">
        <v>106</v>
      </c>
      <c r="B83">
        <v>25</v>
      </c>
      <c r="C83" t="s">
        <v>13</v>
      </c>
      <c r="D83" t="s">
        <v>14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>H83+L83+N83</f>
        <v>0</v>
      </c>
      <c r="P83">
        <f>E83+F83+G83+I83+J83+K83+M83</f>
        <v>0</v>
      </c>
      <c r="Q83">
        <v>0</v>
      </c>
      <c r="R83" s="1" t="s">
        <v>165</v>
      </c>
      <c r="S83" t="s">
        <v>13</v>
      </c>
      <c r="T83" t="s">
        <v>14</v>
      </c>
      <c r="U83" t="s">
        <v>13</v>
      </c>
      <c r="V83" t="s">
        <v>13</v>
      </c>
      <c r="W83">
        <v>0</v>
      </c>
    </row>
    <row r="84" spans="1:23" ht="17" x14ac:dyDescent="0.2">
      <c r="A84" t="s">
        <v>100</v>
      </c>
      <c r="B84">
        <v>26</v>
      </c>
      <c r="C84" t="s">
        <v>13</v>
      </c>
      <c r="D84" t="s">
        <v>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>H84+L84+N84</f>
        <v>0</v>
      </c>
      <c r="P84">
        <f>E84+F84+G84+I84+J84+K84+M84</f>
        <v>0</v>
      </c>
      <c r="Q84">
        <v>0</v>
      </c>
      <c r="R84" s="1" t="s">
        <v>101</v>
      </c>
      <c r="S84" t="s">
        <v>13</v>
      </c>
      <c r="T84" t="s">
        <v>13</v>
      </c>
      <c r="U84" t="s">
        <v>13</v>
      </c>
      <c r="V84" t="s">
        <v>13</v>
      </c>
      <c r="W84">
        <v>0</v>
      </c>
    </row>
    <row r="85" spans="1:23" ht="17" x14ac:dyDescent="0.2">
      <c r="A85" t="s">
        <v>15</v>
      </c>
      <c r="B85">
        <v>27</v>
      </c>
      <c r="C85" t="s">
        <v>13</v>
      </c>
      <c r="D85" t="s">
        <v>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>H85+L85+N85</f>
        <v>0</v>
      </c>
      <c r="P85">
        <f>E85+F85+G85+I85+J85+K85+M85</f>
        <v>0</v>
      </c>
      <c r="Q85">
        <v>0</v>
      </c>
      <c r="R85" s="1" t="s">
        <v>47</v>
      </c>
      <c r="S85" t="s">
        <v>13</v>
      </c>
      <c r="T85" t="s">
        <v>13</v>
      </c>
      <c r="U85" t="s">
        <v>13</v>
      </c>
      <c r="V85" t="s">
        <v>13</v>
      </c>
      <c r="W85">
        <v>0</v>
      </c>
    </row>
    <row r="86" spans="1:23" ht="34" x14ac:dyDescent="0.2">
      <c r="A86" t="s">
        <v>69</v>
      </c>
      <c r="B86">
        <v>27</v>
      </c>
      <c r="C86" t="s">
        <v>13</v>
      </c>
      <c r="D86" t="s">
        <v>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>H86+L86+N86</f>
        <v>0</v>
      </c>
      <c r="P86">
        <f>E86+F86+G86+I86+J86+K86+M86</f>
        <v>0</v>
      </c>
      <c r="Q86">
        <v>0</v>
      </c>
      <c r="R86" s="1" t="s">
        <v>70</v>
      </c>
      <c r="S86" t="s">
        <v>13</v>
      </c>
      <c r="T86" t="s">
        <v>13</v>
      </c>
      <c r="U86" t="s">
        <v>14</v>
      </c>
      <c r="V86" t="s">
        <v>13</v>
      </c>
      <c r="W86">
        <v>0</v>
      </c>
    </row>
    <row r="87" spans="1:23" ht="34" x14ac:dyDescent="0.2">
      <c r="A87" t="s">
        <v>90</v>
      </c>
      <c r="B87">
        <v>27</v>
      </c>
      <c r="C87" t="s">
        <v>13</v>
      </c>
      <c r="D87" t="s">
        <v>13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f>H87+L87+N87</f>
        <v>0</v>
      </c>
      <c r="P87">
        <f>E87+F87+G87+I87+J87+K87+M87</f>
        <v>2</v>
      </c>
      <c r="Q87">
        <v>0</v>
      </c>
      <c r="R87" s="1" t="s">
        <v>145</v>
      </c>
    </row>
    <row r="88" spans="1:23" ht="17" x14ac:dyDescent="0.2">
      <c r="A88" t="s">
        <v>102</v>
      </c>
      <c r="B88">
        <v>29</v>
      </c>
      <c r="C88" t="s">
        <v>13</v>
      </c>
      <c r="D88" t="s">
        <v>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f>H88+L88+N88</f>
        <v>0</v>
      </c>
      <c r="P88">
        <f>E88+F88+G88+I88+J88+K88+M88</f>
        <v>1</v>
      </c>
      <c r="Q88">
        <v>0</v>
      </c>
      <c r="R88" s="1" t="s">
        <v>38</v>
      </c>
      <c r="S88" t="s">
        <v>13</v>
      </c>
      <c r="T88" t="s">
        <v>13</v>
      </c>
      <c r="U88" t="s">
        <v>13</v>
      </c>
      <c r="V88" t="s">
        <v>14</v>
      </c>
      <c r="W88">
        <v>2</v>
      </c>
    </row>
    <row r="89" spans="1:23" ht="17" x14ac:dyDescent="0.2">
      <c r="A89" t="s">
        <v>69</v>
      </c>
      <c r="B89">
        <v>31</v>
      </c>
      <c r="C89" t="s">
        <v>13</v>
      </c>
      <c r="D89" t="s">
        <v>13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>H89+L89+N89</f>
        <v>0</v>
      </c>
      <c r="P89">
        <f>E89+F89+G89+I89+J89+K89+M89</f>
        <v>0</v>
      </c>
      <c r="Q89">
        <v>0</v>
      </c>
      <c r="R89" s="1" t="s">
        <v>81</v>
      </c>
      <c r="S89" t="s">
        <v>13</v>
      </c>
      <c r="T89" t="s">
        <v>13</v>
      </c>
      <c r="U89" t="s">
        <v>14</v>
      </c>
      <c r="V89" t="s">
        <v>13</v>
      </c>
      <c r="W89">
        <v>0</v>
      </c>
    </row>
    <row r="90" spans="1:23" ht="17" x14ac:dyDescent="0.2">
      <c r="A90" t="s">
        <v>60</v>
      </c>
      <c r="B90">
        <v>31</v>
      </c>
      <c r="C90" t="s">
        <v>13</v>
      </c>
      <c r="D90" t="s">
        <v>13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>H90+L90+N90</f>
        <v>0</v>
      </c>
      <c r="P90">
        <f>E90+F90+G90+I90+J90+K90+M90</f>
        <v>0</v>
      </c>
      <c r="Q90">
        <v>0</v>
      </c>
      <c r="R90" s="1" t="s">
        <v>132</v>
      </c>
      <c r="S90" t="s">
        <v>13</v>
      </c>
      <c r="T90" t="s">
        <v>13</v>
      </c>
      <c r="U90" t="s">
        <v>13</v>
      </c>
      <c r="V90" t="s">
        <v>13</v>
      </c>
      <c r="W90">
        <v>0</v>
      </c>
    </row>
    <row r="91" spans="1:23" ht="17" x14ac:dyDescent="0.2">
      <c r="A91" t="s">
        <v>12</v>
      </c>
      <c r="B91">
        <v>32</v>
      </c>
      <c r="C91" t="s">
        <v>13</v>
      </c>
      <c r="D91" t="s">
        <v>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>H91+L91+N91</f>
        <v>0</v>
      </c>
      <c r="P91">
        <f>E91+F91+G91+I91+J91+K91+M91</f>
        <v>0</v>
      </c>
      <c r="Q91">
        <v>0</v>
      </c>
      <c r="R91" s="1" t="s">
        <v>105</v>
      </c>
      <c r="S91" t="s">
        <v>13</v>
      </c>
      <c r="T91" t="s">
        <v>13</v>
      </c>
      <c r="U91" t="s">
        <v>13</v>
      </c>
      <c r="V91" t="s">
        <v>13</v>
      </c>
      <c r="W91">
        <v>0</v>
      </c>
    </row>
    <row r="92" spans="1:23" ht="34" x14ac:dyDescent="0.2">
      <c r="A92" t="s">
        <v>64</v>
      </c>
      <c r="B92">
        <v>32</v>
      </c>
      <c r="C92" t="s">
        <v>13</v>
      </c>
      <c r="D92" t="s">
        <v>13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>H92+L92+N92</f>
        <v>0</v>
      </c>
      <c r="P92">
        <f>E92+F92+G92+I92+J92+K92+M92</f>
        <v>0</v>
      </c>
      <c r="Q92">
        <v>0</v>
      </c>
      <c r="R92" s="1" t="s">
        <v>114</v>
      </c>
      <c r="S92" t="s">
        <v>13</v>
      </c>
      <c r="T92" t="s">
        <v>13</v>
      </c>
      <c r="U92" t="s">
        <v>14</v>
      </c>
      <c r="V92" t="s">
        <v>13</v>
      </c>
      <c r="W92">
        <v>0</v>
      </c>
    </row>
    <row r="93" spans="1:23" ht="34" x14ac:dyDescent="0.2">
      <c r="A93" t="s">
        <v>143</v>
      </c>
      <c r="B93">
        <v>32</v>
      </c>
      <c r="C93" t="s">
        <v>13</v>
      </c>
      <c r="D93" t="s">
        <v>13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>H93+L93+N93</f>
        <v>0</v>
      </c>
      <c r="P93">
        <f>E93+F93+G93+I93+J93+K93+M93</f>
        <v>2</v>
      </c>
      <c r="Q93">
        <v>0</v>
      </c>
      <c r="R93" s="1" t="s">
        <v>168</v>
      </c>
      <c r="S93" t="s">
        <v>13</v>
      </c>
      <c r="T93" t="s">
        <v>13</v>
      </c>
      <c r="U93" t="s">
        <v>13</v>
      </c>
      <c r="V93" t="s">
        <v>13</v>
      </c>
      <c r="W93">
        <v>4</v>
      </c>
    </row>
    <row r="94" spans="1:23" ht="17" x14ac:dyDescent="0.2">
      <c r="A94" t="s">
        <v>12</v>
      </c>
      <c r="B94">
        <v>33</v>
      </c>
      <c r="C94" t="s">
        <v>13</v>
      </c>
      <c r="D94" t="s">
        <v>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>H94+L94+N94</f>
        <v>0</v>
      </c>
      <c r="P94">
        <f>E94+F94+G94+I94+J94+K94+M94</f>
        <v>0</v>
      </c>
      <c r="Q94">
        <v>0</v>
      </c>
      <c r="R94" s="1" t="s">
        <v>112</v>
      </c>
      <c r="S94" t="s">
        <v>13</v>
      </c>
      <c r="T94" t="s">
        <v>13</v>
      </c>
      <c r="U94" t="s">
        <v>13</v>
      </c>
      <c r="V94" t="s">
        <v>13</v>
      </c>
      <c r="W94">
        <v>0</v>
      </c>
    </row>
    <row r="95" spans="1:23" ht="17" x14ac:dyDescent="0.2">
      <c r="A95" t="s">
        <v>106</v>
      </c>
      <c r="B95">
        <v>33</v>
      </c>
      <c r="C95" t="s">
        <v>13</v>
      </c>
      <c r="D95" t="s">
        <v>13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>H95+L95+N95</f>
        <v>0</v>
      </c>
      <c r="P95">
        <f>E95+F95+G95+I95+J95+K95+M95</f>
        <v>0</v>
      </c>
      <c r="Q95">
        <v>0</v>
      </c>
      <c r="R95" s="1" t="s">
        <v>159</v>
      </c>
      <c r="S95" t="s">
        <v>13</v>
      </c>
      <c r="T95" t="s">
        <v>13</v>
      </c>
      <c r="U95" t="s">
        <v>13</v>
      </c>
      <c r="V95" t="s">
        <v>13</v>
      </c>
      <c r="W95">
        <v>0</v>
      </c>
    </row>
    <row r="96" spans="1:23" ht="17" x14ac:dyDescent="0.2">
      <c r="A96" t="s">
        <v>71</v>
      </c>
      <c r="B96">
        <v>35</v>
      </c>
      <c r="C96" t="s">
        <v>13</v>
      </c>
      <c r="D96" t="s">
        <v>13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1</v>
      </c>
      <c r="L96">
        <v>0</v>
      </c>
      <c r="M96">
        <v>2</v>
      </c>
      <c r="N96">
        <v>0</v>
      </c>
      <c r="O96">
        <f>H96+L96+N96</f>
        <v>0</v>
      </c>
      <c r="P96">
        <f>E96+F96+G96+I96+J96+K96+M96</f>
        <v>5</v>
      </c>
      <c r="Q96">
        <v>0</v>
      </c>
      <c r="R96" s="1" t="s">
        <v>38</v>
      </c>
      <c r="S96" t="s">
        <v>13</v>
      </c>
      <c r="T96" t="s">
        <v>13</v>
      </c>
      <c r="U96" t="s">
        <v>13</v>
      </c>
      <c r="V96" t="s">
        <v>13</v>
      </c>
      <c r="W96">
        <v>10</v>
      </c>
    </row>
    <row r="97" spans="1:23" ht="17" x14ac:dyDescent="0.2">
      <c r="A97" t="s">
        <v>43</v>
      </c>
      <c r="B97">
        <v>36</v>
      </c>
      <c r="C97" t="s">
        <v>13</v>
      </c>
      <c r="D97" t="s">
        <v>13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>H97+L97+N97</f>
        <v>0</v>
      </c>
      <c r="P97">
        <f>E97+F97+G97+I97+J97+K97+M97</f>
        <v>0</v>
      </c>
      <c r="Q97">
        <v>0</v>
      </c>
      <c r="R97" s="1" t="s">
        <v>87</v>
      </c>
      <c r="S97" t="s">
        <v>13</v>
      </c>
      <c r="T97" t="s">
        <v>13</v>
      </c>
      <c r="U97" t="s">
        <v>13</v>
      </c>
      <c r="V97" t="s">
        <v>13</v>
      </c>
      <c r="W97">
        <v>0</v>
      </c>
    </row>
    <row r="98" spans="1:23" ht="17" x14ac:dyDescent="0.2">
      <c r="A98" t="s">
        <v>19</v>
      </c>
      <c r="B98">
        <v>37</v>
      </c>
      <c r="C98" t="s">
        <v>13</v>
      </c>
      <c r="D98" t="s">
        <v>13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f>H98+L98+N98</f>
        <v>0</v>
      </c>
      <c r="P98">
        <f>E98+F98+G98+I98+J98+K98+M98</f>
        <v>3</v>
      </c>
      <c r="Q98">
        <v>0</v>
      </c>
      <c r="R98" s="1" t="s">
        <v>21</v>
      </c>
      <c r="S98" t="s">
        <v>13</v>
      </c>
      <c r="T98" t="s">
        <v>13</v>
      </c>
      <c r="U98" t="s">
        <v>13</v>
      </c>
      <c r="V98" t="s">
        <v>13</v>
      </c>
      <c r="W98">
        <v>6</v>
      </c>
    </row>
    <row r="99" spans="1:23" ht="17" x14ac:dyDescent="0.2">
      <c r="A99" t="s">
        <v>53</v>
      </c>
      <c r="B99">
        <v>38</v>
      </c>
      <c r="C99" t="s">
        <v>13</v>
      </c>
      <c r="D99" t="s">
        <v>13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>H99+L99+N99</f>
        <v>0</v>
      </c>
      <c r="P99">
        <f>E99+F99+G99+I99+J99+K99+M99</f>
        <v>0</v>
      </c>
      <c r="Q99">
        <v>0</v>
      </c>
      <c r="R99" s="1" t="s">
        <v>38</v>
      </c>
      <c r="S99" t="s">
        <v>13</v>
      </c>
      <c r="T99" t="s">
        <v>13</v>
      </c>
      <c r="U99" t="s">
        <v>14</v>
      </c>
      <c r="V99" t="s">
        <v>13</v>
      </c>
      <c r="W99">
        <v>0</v>
      </c>
    </row>
    <row r="100" spans="1:23" ht="17" x14ac:dyDescent="0.2">
      <c r="A100" t="s">
        <v>64</v>
      </c>
      <c r="B100">
        <v>39</v>
      </c>
      <c r="C100" t="s">
        <v>13</v>
      </c>
      <c r="D100" t="s">
        <v>13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>H100+L100+N100</f>
        <v>0</v>
      </c>
      <c r="P100">
        <f>E100+F100+G100+I100+J100+K100+M100</f>
        <v>0</v>
      </c>
      <c r="Q100">
        <v>0</v>
      </c>
      <c r="R100" s="1" t="s">
        <v>38</v>
      </c>
      <c r="S100" t="s">
        <v>13</v>
      </c>
      <c r="T100" t="s">
        <v>13</v>
      </c>
      <c r="U100" t="s">
        <v>13</v>
      </c>
      <c r="V100" t="s">
        <v>13</v>
      </c>
      <c r="W100">
        <v>0</v>
      </c>
    </row>
    <row r="101" spans="1:23" ht="17" x14ac:dyDescent="0.2">
      <c r="A101" t="s">
        <v>69</v>
      </c>
      <c r="B101">
        <v>40</v>
      </c>
      <c r="C101" t="s">
        <v>13</v>
      </c>
      <c r="D101" t="s">
        <v>13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>H101+L101+N101</f>
        <v>0</v>
      </c>
      <c r="P101">
        <f>E101+F101+G101+I101+J101+K101+M101</f>
        <v>0</v>
      </c>
      <c r="Q101">
        <v>0</v>
      </c>
      <c r="R101" s="1" t="s">
        <v>38</v>
      </c>
      <c r="S101" t="s">
        <v>13</v>
      </c>
      <c r="T101" t="s">
        <v>13</v>
      </c>
      <c r="U101" t="s">
        <v>14</v>
      </c>
      <c r="V101" t="s">
        <v>13</v>
      </c>
      <c r="W101">
        <v>0</v>
      </c>
    </row>
    <row r="102" spans="1:23" ht="17" x14ac:dyDescent="0.2">
      <c r="A102" t="s">
        <v>43</v>
      </c>
      <c r="B102">
        <v>41</v>
      </c>
      <c r="C102" t="s">
        <v>13</v>
      </c>
      <c r="D102" t="s">
        <v>13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f>H102+L102+N102</f>
        <v>0</v>
      </c>
      <c r="P102">
        <f>E102+F102+G102+I102+J102+K102+M102</f>
        <v>3</v>
      </c>
      <c r="Q102">
        <v>0</v>
      </c>
      <c r="R102" s="1" t="s">
        <v>38</v>
      </c>
      <c r="S102" t="s">
        <v>13</v>
      </c>
      <c r="T102" t="s">
        <v>13</v>
      </c>
      <c r="U102" t="s">
        <v>13</v>
      </c>
      <c r="V102" t="s">
        <v>13</v>
      </c>
      <c r="W102">
        <v>6</v>
      </c>
    </row>
    <row r="103" spans="1:23" ht="17" x14ac:dyDescent="0.2">
      <c r="A103" t="s">
        <v>100</v>
      </c>
      <c r="B103">
        <v>41</v>
      </c>
      <c r="C103" t="s">
        <v>13</v>
      </c>
      <c r="D103" t="s">
        <v>13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>H103+L103+N103</f>
        <v>0</v>
      </c>
      <c r="P103">
        <f>E103+F103+G103+I103+J103+K103+M103</f>
        <v>0</v>
      </c>
      <c r="Q103">
        <v>0</v>
      </c>
      <c r="R103" s="1" t="s">
        <v>38</v>
      </c>
      <c r="S103" t="s">
        <v>13</v>
      </c>
      <c r="T103" t="s">
        <v>13</v>
      </c>
      <c r="U103" t="s">
        <v>14</v>
      </c>
      <c r="V103" t="s">
        <v>13</v>
      </c>
      <c r="W103">
        <v>0</v>
      </c>
    </row>
    <row r="104" spans="1:23" ht="17" x14ac:dyDescent="0.2">
      <c r="A104" t="s">
        <v>106</v>
      </c>
      <c r="B104">
        <v>41</v>
      </c>
      <c r="C104" t="s">
        <v>13</v>
      </c>
      <c r="D104" t="s">
        <v>13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f>H104+L104+N104</f>
        <v>0</v>
      </c>
      <c r="P104">
        <f>E104+F104+G104+I104+J104+K104+M104</f>
        <v>2</v>
      </c>
      <c r="Q104">
        <v>0</v>
      </c>
      <c r="R104" s="1" t="s">
        <v>38</v>
      </c>
      <c r="S104" t="s">
        <v>13</v>
      </c>
      <c r="T104" t="s">
        <v>13</v>
      </c>
      <c r="U104" t="s">
        <v>13</v>
      </c>
      <c r="V104" t="s">
        <v>13</v>
      </c>
      <c r="W104">
        <v>4</v>
      </c>
    </row>
    <row r="105" spans="1:23" ht="17" x14ac:dyDescent="0.2">
      <c r="A105" t="s">
        <v>67</v>
      </c>
      <c r="B105">
        <v>42</v>
      </c>
      <c r="C105" t="s">
        <v>13</v>
      </c>
      <c r="D105" t="s">
        <v>13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>H105+L105+N105</f>
        <v>0</v>
      </c>
      <c r="P105">
        <f>E105+F105+G105+I105+J105+K105+M105</f>
        <v>0</v>
      </c>
      <c r="Q105">
        <v>0</v>
      </c>
      <c r="R105" s="1" t="s">
        <v>38</v>
      </c>
      <c r="S105" t="s">
        <v>13</v>
      </c>
      <c r="T105" t="s">
        <v>13</v>
      </c>
      <c r="U105" t="s">
        <v>13</v>
      </c>
      <c r="V105" t="s">
        <v>13</v>
      </c>
      <c r="W105">
        <v>0</v>
      </c>
    </row>
    <row r="106" spans="1:23" ht="17" x14ac:dyDescent="0.2">
      <c r="A106" t="s">
        <v>24</v>
      </c>
      <c r="B106">
        <v>43</v>
      </c>
      <c r="C106" t="s">
        <v>13</v>
      </c>
      <c r="D106" t="s">
        <v>13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f>H106+L106+N106</f>
        <v>0</v>
      </c>
      <c r="P106">
        <f>E106+F106+G106+I106+J106+K106+M106</f>
        <v>2</v>
      </c>
      <c r="Q106">
        <v>0</v>
      </c>
      <c r="R106" s="1" t="s">
        <v>55</v>
      </c>
      <c r="S106" t="s">
        <v>13</v>
      </c>
      <c r="T106" t="s">
        <v>14</v>
      </c>
      <c r="U106" t="s">
        <v>13</v>
      </c>
      <c r="V106" t="s">
        <v>13</v>
      </c>
      <c r="W106">
        <v>4</v>
      </c>
    </row>
    <row r="107" spans="1:23" ht="17" x14ac:dyDescent="0.2">
      <c r="A107" t="s">
        <v>60</v>
      </c>
      <c r="B107">
        <v>43</v>
      </c>
      <c r="C107" t="s">
        <v>13</v>
      </c>
      <c r="D107" t="s">
        <v>13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>H107+L107+N107</f>
        <v>0</v>
      </c>
      <c r="P107">
        <f>E107+F107+G107+I107+J107+K107+M107</f>
        <v>0</v>
      </c>
      <c r="Q107">
        <v>0</v>
      </c>
      <c r="R107" s="1" t="s">
        <v>61</v>
      </c>
      <c r="S107" t="s">
        <v>13</v>
      </c>
      <c r="T107" t="s">
        <v>13</v>
      </c>
      <c r="U107" t="s">
        <v>13</v>
      </c>
      <c r="V107" t="s">
        <v>13</v>
      </c>
      <c r="W107">
        <v>0</v>
      </c>
    </row>
    <row r="108" spans="1:23" ht="17" x14ac:dyDescent="0.2">
      <c r="A108" t="s">
        <v>82</v>
      </c>
      <c r="B108">
        <v>43</v>
      </c>
      <c r="C108" t="s">
        <v>13</v>
      </c>
      <c r="D108" t="s">
        <v>13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>H108+L108+N108</f>
        <v>0</v>
      </c>
      <c r="P108">
        <f>E108+F108+G108+I108+J108+K108+M108</f>
        <v>0</v>
      </c>
      <c r="Q108">
        <v>0</v>
      </c>
      <c r="R108" s="1" t="s">
        <v>116</v>
      </c>
      <c r="S108" t="s">
        <v>14</v>
      </c>
      <c r="T108" t="s">
        <v>13</v>
      </c>
      <c r="U108" t="s">
        <v>13</v>
      </c>
      <c r="V108" t="s">
        <v>13</v>
      </c>
      <c r="W108">
        <v>0</v>
      </c>
    </row>
    <row r="109" spans="1:23" ht="34" x14ac:dyDescent="0.2">
      <c r="A109" t="s">
        <v>12</v>
      </c>
      <c r="B109">
        <v>44</v>
      </c>
      <c r="C109" t="s">
        <v>13</v>
      </c>
      <c r="D109" t="s">
        <v>13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>H109+L109+N109</f>
        <v>0</v>
      </c>
      <c r="P109">
        <f>E109+F109+G109+I109+J109+K109+M109</f>
        <v>0</v>
      </c>
      <c r="Q109">
        <v>0</v>
      </c>
      <c r="R109" s="1" t="s">
        <v>92</v>
      </c>
      <c r="S109" t="s">
        <v>13</v>
      </c>
      <c r="T109" t="s">
        <v>13</v>
      </c>
      <c r="U109" t="s">
        <v>13</v>
      </c>
      <c r="V109" t="s">
        <v>13</v>
      </c>
      <c r="W109">
        <v>0</v>
      </c>
    </row>
    <row r="110" spans="1:23" ht="17" x14ac:dyDescent="0.2">
      <c r="A110" t="s">
        <v>156</v>
      </c>
      <c r="B110">
        <v>44</v>
      </c>
      <c r="C110" t="s">
        <v>13</v>
      </c>
      <c r="D110" t="s">
        <v>13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>H110+L110+N110</f>
        <v>0</v>
      </c>
      <c r="P110">
        <f>E110+F110+G110+I110+J110+K110+M110</f>
        <v>0</v>
      </c>
      <c r="Q110">
        <v>0</v>
      </c>
      <c r="R110" s="1" t="s">
        <v>170</v>
      </c>
      <c r="S110" t="s">
        <v>13</v>
      </c>
      <c r="T110" t="s">
        <v>13</v>
      </c>
      <c r="U110" t="s">
        <v>13</v>
      </c>
      <c r="V110" t="s">
        <v>13</v>
      </c>
      <c r="W110">
        <v>0</v>
      </c>
    </row>
    <row r="111" spans="1:23" ht="17" x14ac:dyDescent="0.2">
      <c r="A111" t="s">
        <v>57</v>
      </c>
      <c r="B111">
        <v>46</v>
      </c>
      <c r="C111" t="s">
        <v>13</v>
      </c>
      <c r="D111" t="s">
        <v>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>H111+L111+N111</f>
        <v>0</v>
      </c>
      <c r="P111">
        <f>E111+F111+G111+I111+J111+K111+M111</f>
        <v>0</v>
      </c>
      <c r="Q111">
        <v>0</v>
      </c>
      <c r="R111" s="1" t="s">
        <v>38</v>
      </c>
      <c r="S111" t="s">
        <v>13</v>
      </c>
      <c r="T111" t="s">
        <v>13</v>
      </c>
      <c r="U111" t="s">
        <v>14</v>
      </c>
      <c r="V111" t="s">
        <v>13</v>
      </c>
      <c r="W111">
        <v>0</v>
      </c>
    </row>
    <row r="112" spans="1:23" ht="85" x14ac:dyDescent="0.2">
      <c r="A112" t="s">
        <v>100</v>
      </c>
      <c r="B112">
        <v>47</v>
      </c>
      <c r="C112" t="s">
        <v>13</v>
      </c>
      <c r="D112" t="s">
        <v>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>H112+L112+N112</f>
        <v>0</v>
      </c>
      <c r="P112">
        <f>E112+F112+G112+I112+J112+K112+M112</f>
        <v>0</v>
      </c>
      <c r="Q112">
        <v>0</v>
      </c>
      <c r="R112" s="1" t="s">
        <v>171</v>
      </c>
      <c r="S112" t="s">
        <v>13</v>
      </c>
      <c r="T112" t="s">
        <v>13</v>
      </c>
      <c r="U112" t="s">
        <v>13</v>
      </c>
      <c r="V112" t="s">
        <v>13</v>
      </c>
      <c r="W112">
        <v>0</v>
      </c>
    </row>
    <row r="113" spans="1:23" ht="17" x14ac:dyDescent="0.2">
      <c r="A113" t="s">
        <v>43</v>
      </c>
      <c r="B113">
        <v>48</v>
      </c>
      <c r="C113" t="s">
        <v>13</v>
      </c>
      <c r="D113" t="s">
        <v>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f>H113+L113+N113</f>
        <v>0</v>
      </c>
      <c r="P113">
        <f>E113+F113+G113+I113+J113+K113+M113</f>
        <v>2</v>
      </c>
      <c r="Q113">
        <v>0</v>
      </c>
      <c r="R113" s="1" t="s">
        <v>38</v>
      </c>
      <c r="S113" t="s">
        <v>13</v>
      </c>
      <c r="T113" t="s">
        <v>13</v>
      </c>
      <c r="U113" t="s">
        <v>13</v>
      </c>
      <c r="V113" t="s">
        <v>13</v>
      </c>
      <c r="W113">
        <v>4</v>
      </c>
    </row>
    <row r="114" spans="1:23" ht="17" x14ac:dyDescent="0.2">
      <c r="A114" t="s">
        <v>22</v>
      </c>
      <c r="B114">
        <v>49</v>
      </c>
      <c r="C114" t="s">
        <v>13</v>
      </c>
      <c r="D114" t="s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f>H114+L114+N114</f>
        <v>0</v>
      </c>
      <c r="P114">
        <f>E114+F114+G114+I114+J114+K114+M114</f>
        <v>2</v>
      </c>
      <c r="Q114">
        <v>0</v>
      </c>
      <c r="R114" s="1" t="s">
        <v>23</v>
      </c>
      <c r="S114" t="s">
        <v>13</v>
      </c>
      <c r="T114" t="s">
        <v>13</v>
      </c>
      <c r="U114" t="s">
        <v>13</v>
      </c>
      <c r="V114" t="s">
        <v>13</v>
      </c>
      <c r="W114">
        <v>4</v>
      </c>
    </row>
    <row r="115" spans="1:23" ht="34" x14ac:dyDescent="0.2">
      <c r="A115" t="s">
        <v>71</v>
      </c>
      <c r="B115">
        <v>49</v>
      </c>
      <c r="C115" t="s">
        <v>13</v>
      </c>
      <c r="D115" t="s">
        <v>13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2</v>
      </c>
      <c r="N115">
        <v>0</v>
      </c>
      <c r="O115">
        <f>H115+L115+N115</f>
        <v>0</v>
      </c>
      <c r="P115">
        <f>E115+F115+G115+I115+J115+K115+M115</f>
        <v>4</v>
      </c>
      <c r="Q115">
        <v>0</v>
      </c>
      <c r="R115" s="1" t="s">
        <v>161</v>
      </c>
      <c r="S115" t="s">
        <v>13</v>
      </c>
      <c r="T115" t="s">
        <v>13</v>
      </c>
      <c r="U115" t="s">
        <v>13</v>
      </c>
      <c r="V115" t="s">
        <v>13</v>
      </c>
      <c r="W115">
        <v>8</v>
      </c>
    </row>
    <row r="116" spans="1:23" ht="17" x14ac:dyDescent="0.2">
      <c r="A116" t="s">
        <v>50</v>
      </c>
      <c r="B116">
        <v>50</v>
      </c>
      <c r="C116" t="s">
        <v>13</v>
      </c>
      <c r="D116" t="s">
        <v>13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>H116+L116+N116</f>
        <v>0</v>
      </c>
      <c r="P116">
        <f>E116+F116+G116+I116+J116+K116+M116</f>
        <v>0</v>
      </c>
      <c r="Q116">
        <v>0</v>
      </c>
      <c r="R116" s="1" t="s">
        <v>38</v>
      </c>
      <c r="S116" t="s">
        <v>13</v>
      </c>
      <c r="T116" t="s">
        <v>13</v>
      </c>
      <c r="U116" t="s">
        <v>13</v>
      </c>
      <c r="V116" t="s">
        <v>13</v>
      </c>
      <c r="W116">
        <v>0</v>
      </c>
    </row>
    <row r="117" spans="1:23" ht="51" x14ac:dyDescent="0.2">
      <c r="A117" t="s">
        <v>106</v>
      </c>
      <c r="B117">
        <v>50</v>
      </c>
      <c r="C117" t="s">
        <v>13</v>
      </c>
      <c r="D117" t="s">
        <v>13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>H117+L117+N117</f>
        <v>0</v>
      </c>
      <c r="P117">
        <f>E117+F117+G117+I117+J117+K117+M117</f>
        <v>1</v>
      </c>
      <c r="Q117">
        <v>0</v>
      </c>
      <c r="R117" s="1" t="s">
        <v>107</v>
      </c>
      <c r="S117" t="s">
        <v>13</v>
      </c>
      <c r="T117" t="s">
        <v>13</v>
      </c>
      <c r="U117" t="s">
        <v>13</v>
      </c>
      <c r="V117" t="s">
        <v>13</v>
      </c>
      <c r="W117">
        <v>2</v>
      </c>
    </row>
    <row r="118" spans="1:23" ht="51" x14ac:dyDescent="0.2">
      <c r="A118" t="s">
        <v>117</v>
      </c>
      <c r="B118">
        <v>50</v>
      </c>
      <c r="C118" t="s">
        <v>13</v>
      </c>
      <c r="D118" t="s">
        <v>13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f>H118+L118+N118</f>
        <v>0</v>
      </c>
      <c r="P118">
        <f>E118+F118+G118+I118+J118+K118+M118</f>
        <v>2</v>
      </c>
      <c r="Q118">
        <v>0</v>
      </c>
      <c r="R118" s="1" t="s">
        <v>133</v>
      </c>
      <c r="S118" t="s">
        <v>13</v>
      </c>
      <c r="T118" t="s">
        <v>13</v>
      </c>
      <c r="U118" t="s">
        <v>14</v>
      </c>
      <c r="V118" t="s">
        <v>13</v>
      </c>
      <c r="W118">
        <v>4</v>
      </c>
    </row>
    <row r="119" spans="1:23" ht="17" x14ac:dyDescent="0.2">
      <c r="A119" t="s">
        <v>130</v>
      </c>
      <c r="B119">
        <v>50</v>
      </c>
      <c r="C119" t="s">
        <v>13</v>
      </c>
      <c r="D119" t="s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f>H119+L119+N119</f>
        <v>0</v>
      </c>
      <c r="P119">
        <f>E119+F119+G119+I119+J119+K119+M119</f>
        <v>2</v>
      </c>
      <c r="Q119">
        <v>0</v>
      </c>
      <c r="R119" s="1" t="s">
        <v>38</v>
      </c>
      <c r="S119" t="s">
        <v>13</v>
      </c>
      <c r="T119" t="s">
        <v>13</v>
      </c>
      <c r="U119" t="s">
        <v>13</v>
      </c>
      <c r="V119" t="s">
        <v>13</v>
      </c>
      <c r="W119">
        <v>4</v>
      </c>
    </row>
    <row r="120" spans="1:23" ht="34" x14ac:dyDescent="0.2">
      <c r="A120" t="s">
        <v>62</v>
      </c>
      <c r="B120">
        <v>50</v>
      </c>
      <c r="C120" t="s">
        <v>13</v>
      </c>
      <c r="D120" t="s">
        <v>13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>H120+L120+N120</f>
        <v>0</v>
      </c>
      <c r="P120">
        <f>E120+F120+G120+I120+J120+K120+M120</f>
        <v>0</v>
      </c>
      <c r="Q120">
        <v>0</v>
      </c>
      <c r="R120" s="1" t="s">
        <v>166</v>
      </c>
      <c r="S120" t="s">
        <v>13</v>
      </c>
      <c r="T120" t="s">
        <v>13</v>
      </c>
      <c r="U120" t="s">
        <v>14</v>
      </c>
      <c r="V120" t="s">
        <v>13</v>
      </c>
      <c r="W120">
        <v>0</v>
      </c>
    </row>
    <row r="121" spans="1:23" ht="17" x14ac:dyDescent="0.2">
      <c r="A121" t="s">
        <v>24</v>
      </c>
      <c r="B121">
        <v>54</v>
      </c>
      <c r="C121" t="s">
        <v>13</v>
      </c>
      <c r="D121" t="s">
        <v>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f>H121+L121+N121</f>
        <v>0</v>
      </c>
      <c r="P121">
        <f>E121+F121+G121+I121+J121+K121+M121</f>
        <v>2</v>
      </c>
      <c r="Q121">
        <v>0</v>
      </c>
      <c r="R121" s="1" t="s">
        <v>38</v>
      </c>
      <c r="S121" t="s">
        <v>14</v>
      </c>
      <c r="T121" t="s">
        <v>13</v>
      </c>
      <c r="U121" t="s">
        <v>13</v>
      </c>
      <c r="V121" t="s">
        <v>13</v>
      </c>
      <c r="W121">
        <v>4</v>
      </c>
    </row>
    <row r="122" spans="1:23" ht="17" x14ac:dyDescent="0.2">
      <c r="A122" t="s">
        <v>82</v>
      </c>
      <c r="B122">
        <v>58</v>
      </c>
      <c r="C122" t="s">
        <v>13</v>
      </c>
      <c r="D122" t="s">
        <v>13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0</v>
      </c>
      <c r="O122">
        <f>H122+L122+N122</f>
        <v>0</v>
      </c>
      <c r="P122">
        <f>E122+F122+G122+I122+J122+K122+M122</f>
        <v>2</v>
      </c>
      <c r="Q122">
        <v>0</v>
      </c>
      <c r="R122" s="1" t="s">
        <v>38</v>
      </c>
      <c r="S122" t="s">
        <v>13</v>
      </c>
      <c r="T122" t="s">
        <v>13</v>
      </c>
      <c r="U122" t="s">
        <v>13</v>
      </c>
      <c r="V122" t="s">
        <v>13</v>
      </c>
      <c r="W122">
        <v>4</v>
      </c>
    </row>
  </sheetData>
  <sortState xmlns:xlrd2="http://schemas.microsoft.com/office/spreadsheetml/2017/richdata2" ref="A2:Y122">
    <sortCondition descending="1" ref="O2:O1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B1" sqref="B1"/>
    </sheetView>
  </sheetViews>
  <sheetFormatPr baseColWidth="10" defaultRowHeight="16" x14ac:dyDescent="0.2"/>
  <cols>
    <col min="1" max="1" width="24.6640625" bestFit="1" customWidth="1"/>
  </cols>
  <sheetData>
    <row r="1" spans="1:51" x14ac:dyDescent="0.2">
      <c r="A1" t="s">
        <v>71</v>
      </c>
      <c r="B1">
        <v>55</v>
      </c>
      <c r="C1" t="s">
        <v>13</v>
      </c>
      <c r="D1" t="s">
        <v>13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0</v>
      </c>
      <c r="L1" s="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 t="s">
        <v>72</v>
      </c>
      <c r="AU1" t="s">
        <v>13</v>
      </c>
      <c r="AV1" t="s">
        <v>13</v>
      </c>
      <c r="AW1" t="s">
        <v>13</v>
      </c>
      <c r="AX1" t="s">
        <v>13</v>
      </c>
      <c r="AY1">
        <v>12</v>
      </c>
    </row>
    <row r="2" spans="1:51" x14ac:dyDescent="0.2">
      <c r="A2" t="s">
        <v>15</v>
      </c>
      <c r="B2">
        <v>60</v>
      </c>
      <c r="C2" t="s">
        <v>13</v>
      </c>
      <c r="D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 t="s">
        <v>16</v>
      </c>
      <c r="AU2" t="s">
        <v>13</v>
      </c>
      <c r="AV2" t="s">
        <v>13</v>
      </c>
      <c r="AW2" t="s">
        <v>13</v>
      </c>
      <c r="AX2" t="s">
        <v>13</v>
      </c>
      <c r="AY2">
        <v>9</v>
      </c>
    </row>
    <row r="3" spans="1:51" x14ac:dyDescent="0.2">
      <c r="A3" t="s">
        <v>31</v>
      </c>
      <c r="B3">
        <v>57</v>
      </c>
      <c r="C3" t="s">
        <v>13</v>
      </c>
      <c r="D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 t="s">
        <v>32</v>
      </c>
      <c r="AU3" t="s">
        <v>13</v>
      </c>
      <c r="AV3" t="s">
        <v>13</v>
      </c>
      <c r="AW3" t="s">
        <v>13</v>
      </c>
      <c r="AX3" t="s">
        <v>13</v>
      </c>
      <c r="AY3">
        <v>8</v>
      </c>
    </row>
    <row r="4" spans="1:51" x14ac:dyDescent="0.2">
      <c r="A4" t="s">
        <v>156</v>
      </c>
      <c r="B4">
        <v>57</v>
      </c>
      <c r="C4" t="s">
        <v>13</v>
      </c>
      <c r="D4" t="s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 t="s">
        <v>38</v>
      </c>
      <c r="AU4" t="s">
        <v>13</v>
      </c>
      <c r="AV4" t="s">
        <v>13</v>
      </c>
      <c r="AW4" t="s">
        <v>13</v>
      </c>
      <c r="AX4" t="s">
        <v>13</v>
      </c>
      <c r="AY4">
        <v>6</v>
      </c>
    </row>
    <row r="5" spans="1:51" x14ac:dyDescent="0.2">
      <c r="A5" t="s">
        <v>76</v>
      </c>
      <c r="B5">
        <v>58</v>
      </c>
      <c r="C5" t="s">
        <v>13</v>
      </c>
      <c r="D5" t="s">
        <v>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104</v>
      </c>
      <c r="AU5" t="s">
        <v>13</v>
      </c>
      <c r="AV5" t="s">
        <v>13</v>
      </c>
      <c r="AW5" t="s">
        <v>13</v>
      </c>
      <c r="AX5" t="s">
        <v>13</v>
      </c>
      <c r="AY5">
        <v>12</v>
      </c>
    </row>
    <row r="6" spans="1:51" x14ac:dyDescent="0.2">
      <c r="A6" t="s">
        <v>108</v>
      </c>
      <c r="B6">
        <v>25</v>
      </c>
      <c r="C6" t="s">
        <v>13</v>
      </c>
      <c r="D6" t="s">
        <v>13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1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109</v>
      </c>
      <c r="AU6" t="s">
        <v>13</v>
      </c>
      <c r="AV6" t="s">
        <v>13</v>
      </c>
      <c r="AW6" t="s">
        <v>13</v>
      </c>
      <c r="AX6" t="s">
        <v>14</v>
      </c>
      <c r="AY6">
        <v>30</v>
      </c>
    </row>
    <row r="7" spans="1:51" x14ac:dyDescent="0.2">
      <c r="A7" t="s">
        <v>155</v>
      </c>
      <c r="B7">
        <v>58</v>
      </c>
      <c r="C7" t="s">
        <v>13</v>
      </c>
      <c r="D7" t="s">
        <v>13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38</v>
      </c>
      <c r="AU7" t="s">
        <v>13</v>
      </c>
      <c r="AV7" t="s">
        <v>13</v>
      </c>
      <c r="AW7" t="s">
        <v>13</v>
      </c>
      <c r="AX7" t="s">
        <v>13</v>
      </c>
      <c r="AY7">
        <v>8</v>
      </c>
    </row>
    <row r="8" spans="1:51" x14ac:dyDescent="0.2">
      <c r="A8" t="s">
        <v>89</v>
      </c>
      <c r="B8">
        <v>56</v>
      </c>
      <c r="C8" t="s">
        <v>13</v>
      </c>
      <c r="D8" t="s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99</v>
      </c>
      <c r="AU8" t="s">
        <v>13</v>
      </c>
      <c r="AV8" t="s">
        <v>14</v>
      </c>
      <c r="AW8" t="s">
        <v>13</v>
      </c>
      <c r="AX8" t="s">
        <v>13</v>
      </c>
      <c r="AY8">
        <v>11</v>
      </c>
    </row>
    <row r="9" spans="1:51" x14ac:dyDescent="0.2">
      <c r="A9" t="s">
        <v>143</v>
      </c>
      <c r="B9">
        <v>55</v>
      </c>
      <c r="C9" t="s">
        <v>13</v>
      </c>
      <c r="D9" t="s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0</v>
      </c>
      <c r="AT9" t="s">
        <v>38</v>
      </c>
      <c r="AU9" t="s">
        <v>13</v>
      </c>
      <c r="AV9" t="s">
        <v>13</v>
      </c>
      <c r="AW9" t="s">
        <v>13</v>
      </c>
      <c r="AX9" t="s">
        <v>13</v>
      </c>
      <c r="AY9">
        <v>12</v>
      </c>
    </row>
    <row r="10" spans="1:51" x14ac:dyDescent="0.2">
      <c r="A10" t="s">
        <v>126</v>
      </c>
      <c r="B10">
        <v>56</v>
      </c>
      <c r="C10" t="s">
        <v>13</v>
      </c>
      <c r="D10" t="s">
        <v>13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127</v>
      </c>
      <c r="AU10" t="s">
        <v>13</v>
      </c>
      <c r="AV10" t="s">
        <v>13</v>
      </c>
      <c r="AW10" t="s">
        <v>13</v>
      </c>
      <c r="AX10" t="s">
        <v>13</v>
      </c>
      <c r="AY10">
        <v>6</v>
      </c>
    </row>
    <row r="11" spans="1:51" x14ac:dyDescent="0.2">
      <c r="A11" t="s">
        <v>19</v>
      </c>
      <c r="B11">
        <v>57</v>
      </c>
      <c r="C11" t="s">
        <v>13</v>
      </c>
      <c r="D11" t="s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13</v>
      </c>
      <c r="AV11" t="s">
        <v>13</v>
      </c>
      <c r="AW11" t="s">
        <v>13</v>
      </c>
      <c r="AX11" t="s">
        <v>13</v>
      </c>
      <c r="AY11">
        <v>8</v>
      </c>
    </row>
    <row r="12" spans="1:51" x14ac:dyDescent="0.2">
      <c r="A12" t="s">
        <v>82</v>
      </c>
      <c r="B12">
        <v>55</v>
      </c>
      <c r="C12" t="s">
        <v>13</v>
      </c>
      <c r="D12" t="s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38</v>
      </c>
      <c r="AU12" t="s">
        <v>13</v>
      </c>
      <c r="AV12" t="s">
        <v>13</v>
      </c>
      <c r="AW12" t="s">
        <v>13</v>
      </c>
      <c r="AX12" t="s">
        <v>13</v>
      </c>
      <c r="AY12">
        <v>2</v>
      </c>
    </row>
    <row r="13" spans="1:51" x14ac:dyDescent="0.2">
      <c r="A13" t="s">
        <v>89</v>
      </c>
      <c r="B13">
        <v>56</v>
      </c>
      <c r="C13" t="s">
        <v>13</v>
      </c>
      <c r="D13" t="s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 t="s">
        <v>38</v>
      </c>
      <c r="AU13" t="s">
        <v>13</v>
      </c>
      <c r="AV13" t="s">
        <v>13</v>
      </c>
      <c r="AW13" t="s">
        <v>13</v>
      </c>
      <c r="AX13" t="s">
        <v>13</v>
      </c>
      <c r="AY13">
        <v>12</v>
      </c>
    </row>
    <row r="14" spans="1:51" x14ac:dyDescent="0.2">
      <c r="A14" t="s">
        <v>45</v>
      </c>
      <c r="B14">
        <v>57</v>
      </c>
      <c r="C14" t="s">
        <v>13</v>
      </c>
      <c r="D14" t="s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 t="s">
        <v>46</v>
      </c>
      <c r="AU14" t="s">
        <v>13</v>
      </c>
      <c r="AV14" t="s">
        <v>13</v>
      </c>
      <c r="AW14" t="s">
        <v>13</v>
      </c>
      <c r="AX14" t="s">
        <v>13</v>
      </c>
      <c r="AY14">
        <v>17</v>
      </c>
    </row>
    <row r="15" spans="1:51" x14ac:dyDescent="0.2">
      <c r="A15" t="s">
        <v>67</v>
      </c>
      <c r="B15">
        <v>56</v>
      </c>
      <c r="C15" t="s">
        <v>13</v>
      </c>
      <c r="D15" t="s">
        <v>13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 t="s">
        <v>68</v>
      </c>
      <c r="AU15" t="s">
        <v>14</v>
      </c>
      <c r="AV15" t="s">
        <v>13</v>
      </c>
      <c r="AW15" t="s">
        <v>13</v>
      </c>
      <c r="AX15" t="s">
        <v>13</v>
      </c>
      <c r="AY15">
        <v>0</v>
      </c>
    </row>
    <row r="16" spans="1:51" x14ac:dyDescent="0.2">
      <c r="A16" t="s">
        <v>48</v>
      </c>
      <c r="B16">
        <v>56</v>
      </c>
      <c r="C16" t="s">
        <v>13</v>
      </c>
      <c r="D16" t="s">
        <v>13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1</v>
      </c>
      <c r="AR16">
        <v>1</v>
      </c>
      <c r="AS16">
        <v>0</v>
      </c>
      <c r="AT16" t="s">
        <v>49</v>
      </c>
      <c r="AU16" t="s">
        <v>13</v>
      </c>
      <c r="AV16" t="s">
        <v>13</v>
      </c>
      <c r="AW16" t="s">
        <v>13</v>
      </c>
      <c r="AX16" t="s">
        <v>13</v>
      </c>
      <c r="AY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SaturdayAfterLunch2</vt:lpstr>
      <vt:lpstr>Sheet3</vt:lpstr>
      <vt:lpstr>Cleaned Up</vt:lpstr>
      <vt:lpstr>New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Malini Balakrishnan</cp:lastModifiedBy>
  <dcterms:created xsi:type="dcterms:W3CDTF">2019-03-17T04:31:52Z</dcterms:created>
  <dcterms:modified xsi:type="dcterms:W3CDTF">2019-03-17T16:09:21Z</dcterms:modified>
</cp:coreProperties>
</file>