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Google Drive\UC Davis\Dissertation for PhD\"/>
    </mc:Choice>
  </mc:AlternateContent>
  <bookViews>
    <workbookView xWindow="0" yWindow="0" windowWidth="17145" windowHeight="8355" xr2:uid="{00000000-000D-0000-FFFF-FFFF00000000}"/>
  </bookViews>
  <sheets>
    <sheet name="data sheet" sheetId="1" r:id="rId1"/>
    <sheet name="hypothetical data" sheetId="2" r:id="rId2"/>
  </sheets>
  <definedNames>
    <definedName name="_xlnm._FilterDatabase" localSheetId="0">'data sheet'!$A$2:$D$15</definedName>
    <definedName name="_xlnm._FilterDatabase" localSheetId="1" hidden="1">'hypothetical data'!$A$2:$N$15</definedName>
    <definedName name="acetate" localSheetId="1">'hypothetical data'!$D$3:$D$15</definedName>
    <definedName name="acetate">'data sheet'!$D$3:$D$15</definedName>
    <definedName name="center">'data sheet'!$E$11:$E$15</definedName>
    <definedName name="temp" localSheetId="1">'hypothetical data'!$C$3:$C$15</definedName>
    <definedName name="temp">'data sheet'!$C$3:$C$15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3" i="2"/>
</calcChain>
</file>

<file path=xl/sharedStrings.xml><?xml version="1.0" encoding="utf-8"?>
<sst xmlns="http://schemas.openxmlformats.org/spreadsheetml/2006/main" count="53" uniqueCount="26">
  <si>
    <t>temp</t>
  </si>
  <si>
    <t>type</t>
  </si>
  <si>
    <t>acetate</t>
  </si>
  <si>
    <t>corner</t>
  </si>
  <si>
    <t>edge</t>
  </si>
  <si>
    <t>center</t>
  </si>
  <si>
    <t>power_density</t>
  </si>
  <si>
    <t>COD_reduction</t>
  </si>
  <si>
    <t>coulombic_efficiency</t>
  </si>
  <si>
    <t>run</t>
  </si>
  <si>
    <t>Biofilm</t>
  </si>
  <si>
    <t>Microbial Ecology</t>
  </si>
  <si>
    <t>MFC Power Metrics</t>
  </si>
  <si>
    <t>temp+10+NORMINV(RAND(),0,1)</t>
  </si>
  <si>
    <t>2*temp+10+NORMINV(RAND(),0,1)</t>
  </si>
  <si>
    <t>3*temp+10+NORMINV(RAND(),0,1)</t>
  </si>
  <si>
    <t>temp*temp+10+NORMINV(RAND(),0,1)</t>
  </si>
  <si>
    <t>2*temp*temp+10+NORMINV(RAND(),0,1)</t>
  </si>
  <si>
    <t>full model</t>
  </si>
  <si>
    <t>full model *2</t>
  </si>
  <si>
    <t>validation</t>
  </si>
  <si>
    <t>valdiation</t>
  </si>
  <si>
    <t>voltage_cycle_2</t>
  </si>
  <si>
    <t>voltage_cycle_3</t>
  </si>
  <si>
    <t>voltage_cycle_4</t>
  </si>
  <si>
    <t>voltage_cycle_5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</si>
</sst>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data'!$D$2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data'!$C$3:$C$15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'hypothetical data'!$D$3:$D$15</c:f>
              <c:numCache>
                <c:formatCode>General</c:formatCode>
                <c:ptCount val="13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3-44C4-9C20-A0473338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70896"/>
        <c:axId val="433872536"/>
      </c:scatterChart>
      <c:valAx>
        <c:axId val="4338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72536"/>
        <c:crosses val="autoZero"/>
        <c:crossBetween val="midCat"/>
      </c:valAx>
      <c:valAx>
        <c:axId val="4338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15</xdr:row>
      <xdr:rowOff>114300</xdr:rowOff>
    </xdr:from>
    <xdr:to>
      <xdr:col>9</xdr:col>
      <xdr:colOff>180975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59E8-1B54-4817-9F40-BB2AF021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17"/>
  <sheetViews>
    <sheetView tabSelected="1" workbookViewId="0">
      <selection activeCell="A2" sqref="A2:H17"/>
    </sheetView>
  </sheetViews>
  <sheetFormatPr defaultRowHeight="15" x14ac:dyDescent="0.25"/>
  <cols>
    <col min="5" max="5" width="15.140625" bestFit="1" customWidth="1"/>
  </cols>
  <sheetData>
    <row r="2" spans="1:8" x14ac:dyDescent="0.25">
      <c r="A2" s="1" t="s">
        <v>9</v>
      </c>
      <c r="B2" s="1" t="s">
        <v>1</v>
      </c>
      <c r="C2" s="1" t="s">
        <v>0</v>
      </c>
      <c r="D2" s="1" t="s">
        <v>2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x14ac:dyDescent="0.25">
      <c r="A3" s="1">
        <v>1</v>
      </c>
      <c r="B3" s="1" t="s">
        <v>3</v>
      </c>
      <c r="C3" s="1">
        <v>-1</v>
      </c>
      <c r="D3" s="1">
        <v>-1</v>
      </c>
      <c r="E3">
        <v>1E-3</v>
      </c>
      <c r="F3">
        <v>0.02</v>
      </c>
      <c r="G3">
        <v>5.7000000000000002E-2</v>
      </c>
      <c r="H3">
        <v>5.2999999999999999E-2</v>
      </c>
    </row>
    <row r="4" spans="1:8" x14ac:dyDescent="0.25">
      <c r="A4" s="1">
        <v>2</v>
      </c>
      <c r="B4" s="1" t="s">
        <v>3</v>
      </c>
      <c r="C4" s="1">
        <v>-1</v>
      </c>
      <c r="D4" s="1">
        <v>1</v>
      </c>
      <c r="E4">
        <v>2.8000000000000001E-2</v>
      </c>
      <c r="F4">
        <v>4.7E-2</v>
      </c>
      <c r="G4">
        <v>5.5E-2</v>
      </c>
      <c r="H4">
        <v>5.8000000000000003E-2</v>
      </c>
    </row>
    <row r="5" spans="1:8" x14ac:dyDescent="0.25">
      <c r="A5" s="1">
        <v>3</v>
      </c>
      <c r="B5" s="1" t="s">
        <v>3</v>
      </c>
      <c r="C5" s="1">
        <v>1</v>
      </c>
      <c r="D5" s="1">
        <v>-1</v>
      </c>
      <c r="E5">
        <v>0.14899999999999999</v>
      </c>
      <c r="F5">
        <v>0.13200000000000001</v>
      </c>
      <c r="G5">
        <v>8.5000000000000006E-2</v>
      </c>
      <c r="H5">
        <v>5.6000000000000001E-2</v>
      </c>
    </row>
    <row r="6" spans="1:8" x14ac:dyDescent="0.25">
      <c r="A6" s="1">
        <v>4</v>
      </c>
      <c r="B6" s="1" t="s">
        <v>3</v>
      </c>
      <c r="C6" s="1">
        <v>1</v>
      </c>
      <c r="D6" s="1">
        <v>1</v>
      </c>
      <c r="E6">
        <v>0.126</v>
      </c>
      <c r="F6">
        <v>0.13400000000000001</v>
      </c>
      <c r="G6">
        <v>9.1999999999999998E-2</v>
      </c>
      <c r="H6">
        <v>5.5E-2</v>
      </c>
    </row>
    <row r="7" spans="1:8" x14ac:dyDescent="0.25">
      <c r="A7" s="1">
        <v>5</v>
      </c>
      <c r="B7" s="1" t="s">
        <v>4</v>
      </c>
      <c r="C7" s="1">
        <v>0</v>
      </c>
      <c r="D7" s="1">
        <v>-1</v>
      </c>
      <c r="E7">
        <v>6.8000000000000005E-2</v>
      </c>
      <c r="F7">
        <v>8.5999999999999993E-2</v>
      </c>
      <c r="G7">
        <v>0.104</v>
      </c>
      <c r="H7">
        <v>6.5000000000000002E-2</v>
      </c>
    </row>
    <row r="8" spans="1:8" x14ac:dyDescent="0.25">
      <c r="A8" s="1">
        <v>6</v>
      </c>
      <c r="B8" s="1" t="s">
        <v>4</v>
      </c>
      <c r="C8" s="1">
        <v>-1</v>
      </c>
      <c r="D8" s="1">
        <v>0</v>
      </c>
      <c r="E8">
        <v>5.0999999999999997E-2</v>
      </c>
      <c r="F8">
        <v>5.3999999999999999E-2</v>
      </c>
      <c r="G8">
        <v>5.8999999999999997E-2</v>
      </c>
      <c r="H8">
        <v>5.5E-2</v>
      </c>
    </row>
    <row r="9" spans="1:8" x14ac:dyDescent="0.25">
      <c r="A9" s="1">
        <v>7</v>
      </c>
      <c r="B9" s="1" t="s">
        <v>4</v>
      </c>
      <c r="C9" s="1">
        <v>0</v>
      </c>
      <c r="D9" s="1">
        <v>1</v>
      </c>
      <c r="E9">
        <v>0.121</v>
      </c>
      <c r="F9">
        <v>9.2999999999999999E-2</v>
      </c>
      <c r="G9">
        <v>8.5999999999999993E-2</v>
      </c>
      <c r="H9">
        <v>7.2999999999999995E-2</v>
      </c>
    </row>
    <row r="10" spans="1:8" x14ac:dyDescent="0.25">
      <c r="A10" s="1">
        <v>8</v>
      </c>
      <c r="B10" s="1" t="s">
        <v>4</v>
      </c>
      <c r="C10" s="1">
        <v>1</v>
      </c>
      <c r="D10" s="1">
        <v>0</v>
      </c>
      <c r="E10">
        <v>0.151</v>
      </c>
      <c r="F10">
        <v>0.13200000000000001</v>
      </c>
      <c r="G10">
        <v>6.2E-2</v>
      </c>
      <c r="H10">
        <v>4.2000000000000003E-2</v>
      </c>
    </row>
    <row r="11" spans="1:8" x14ac:dyDescent="0.25">
      <c r="A11" s="1">
        <v>9</v>
      </c>
      <c r="B11" s="1" t="s">
        <v>5</v>
      </c>
      <c r="C11" s="1">
        <v>0</v>
      </c>
      <c r="D11" s="1">
        <v>0</v>
      </c>
      <c r="E11">
        <v>0.13400000000000001</v>
      </c>
      <c r="F11">
        <v>0.125</v>
      </c>
      <c r="G11">
        <v>7.4999999999999997E-2</v>
      </c>
      <c r="H11">
        <v>8.2000000000000003E-2</v>
      </c>
    </row>
    <row r="12" spans="1:8" x14ac:dyDescent="0.25">
      <c r="A12" s="1">
        <v>10</v>
      </c>
      <c r="B12" s="1" t="s">
        <v>5</v>
      </c>
      <c r="C12" s="1">
        <v>0</v>
      </c>
      <c r="D12" s="1">
        <v>0</v>
      </c>
      <c r="E12">
        <v>0.02</v>
      </c>
      <c r="F12">
        <v>0.09</v>
      </c>
      <c r="G12">
        <v>6.8000000000000005E-2</v>
      </c>
      <c r="H12">
        <v>5.8999999999999997E-2</v>
      </c>
    </row>
    <row r="13" spans="1:8" x14ac:dyDescent="0.25">
      <c r="A13" s="1">
        <v>11</v>
      </c>
      <c r="B13" s="1" t="s">
        <v>5</v>
      </c>
      <c r="C13" s="1">
        <v>0</v>
      </c>
      <c r="D13" s="1">
        <v>0</v>
      </c>
      <c r="E13">
        <v>0.13800000000000001</v>
      </c>
      <c r="F13">
        <v>0.108</v>
      </c>
      <c r="G13">
        <v>7.2999999999999995E-2</v>
      </c>
      <c r="H13">
        <v>4.2999999999999997E-2</v>
      </c>
    </row>
    <row r="14" spans="1:8" x14ac:dyDescent="0.25">
      <c r="A14" s="1">
        <v>12</v>
      </c>
      <c r="B14" s="1" t="s">
        <v>5</v>
      </c>
      <c r="C14" s="1">
        <v>0</v>
      </c>
      <c r="D14" s="1">
        <v>0</v>
      </c>
      <c r="E14">
        <v>0.113</v>
      </c>
      <c r="F14">
        <v>0.08</v>
      </c>
      <c r="G14">
        <v>7.3999999999999996E-2</v>
      </c>
      <c r="H14">
        <v>6.0999999999999999E-2</v>
      </c>
    </row>
    <row r="15" spans="1:8" x14ac:dyDescent="0.25">
      <c r="A15" s="1">
        <v>13</v>
      </c>
      <c r="B15" s="1" t="s">
        <v>5</v>
      </c>
      <c r="C15" s="1">
        <v>0</v>
      </c>
      <c r="D15" s="1">
        <v>0</v>
      </c>
      <c r="E15">
        <v>0.17299999999999999</v>
      </c>
      <c r="F15">
        <v>0.129</v>
      </c>
      <c r="G15">
        <v>9.5000000000000001E-2</v>
      </c>
      <c r="H15">
        <v>6.7000000000000004E-2</v>
      </c>
    </row>
    <row r="16" spans="1:8" x14ac:dyDescent="0.25">
      <c r="A16" s="1">
        <v>14</v>
      </c>
      <c r="B16" s="1" t="s">
        <v>21</v>
      </c>
      <c r="C16" s="1">
        <v>0</v>
      </c>
      <c r="D16" s="1">
        <v>0.5</v>
      </c>
      <c r="E16">
        <v>4.3999999999999997E-2</v>
      </c>
      <c r="F16">
        <v>0.09</v>
      </c>
      <c r="G16">
        <v>8.7999999999999995E-2</v>
      </c>
      <c r="H16">
        <v>5.7000000000000002E-2</v>
      </c>
    </row>
    <row r="17" spans="1:8" x14ac:dyDescent="0.25">
      <c r="A17" s="1">
        <v>15</v>
      </c>
      <c r="B17" s="1" t="s">
        <v>20</v>
      </c>
      <c r="C17" s="1">
        <v>0</v>
      </c>
      <c r="D17" s="1">
        <v>0.5</v>
      </c>
      <c r="E17">
        <v>5.7000000000000002E-2</v>
      </c>
      <c r="F17">
        <v>0.104</v>
      </c>
      <c r="G17">
        <v>8.1000000000000003E-2</v>
      </c>
      <c r="H17">
        <v>6.7000000000000004E-2</v>
      </c>
    </row>
  </sheetData>
  <autoFilter ref="A2:D15" xr:uid="{00000000-0009-0000-0000-000000000000}"/>
  <pageMargins left="0.25" right="0.25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"/>
  <sheetViews>
    <sheetView workbookViewId="0">
      <selection activeCell="K2" sqref="A2:K15"/>
    </sheetView>
  </sheetViews>
  <sheetFormatPr defaultRowHeight="15" x14ac:dyDescent="0.25"/>
  <cols>
    <col min="5" max="5" width="34.85546875" bestFit="1" customWidth="1"/>
    <col min="6" max="6" width="15" customWidth="1"/>
    <col min="8" max="8" width="10.42578125" customWidth="1"/>
    <col min="12" max="12" width="14.42578125" customWidth="1"/>
    <col min="13" max="13" width="14.5703125" customWidth="1"/>
    <col min="14" max="14" width="22.42578125" customWidth="1"/>
  </cols>
  <sheetData>
    <row r="1" spans="1:15" x14ac:dyDescent="0.25">
      <c r="E1" s="4" t="s">
        <v>10</v>
      </c>
      <c r="F1" s="4"/>
      <c r="G1" s="4"/>
      <c r="H1" s="4"/>
      <c r="I1" s="4" t="s">
        <v>11</v>
      </c>
      <c r="J1" s="4"/>
      <c r="K1" s="5"/>
      <c r="L1" s="4" t="s">
        <v>12</v>
      </c>
      <c r="M1" s="4"/>
      <c r="N1" s="4"/>
    </row>
    <row r="2" spans="1:15" x14ac:dyDescent="0.25">
      <c r="A2" s="1" t="s">
        <v>9</v>
      </c>
      <c r="B2" s="1" t="s">
        <v>1</v>
      </c>
      <c r="C2" s="1" t="s">
        <v>0</v>
      </c>
      <c r="D2" s="1" t="s">
        <v>2</v>
      </c>
      <c r="E2" s="1" t="s">
        <v>14</v>
      </c>
      <c r="F2" s="1" t="s">
        <v>13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6</v>
      </c>
      <c r="M2" s="1" t="s">
        <v>7</v>
      </c>
      <c r="N2" s="1" t="s">
        <v>8</v>
      </c>
      <c r="O2" s="2"/>
    </row>
    <row r="3" spans="1:15" x14ac:dyDescent="0.25">
      <c r="A3" s="1">
        <v>1</v>
      </c>
      <c r="B3" s="1" t="s">
        <v>3</v>
      </c>
      <c r="C3" s="1">
        <v>-1</v>
      </c>
      <c r="D3" s="1">
        <v>-1</v>
      </c>
      <c r="E3" s="1">
        <f ca="1">'hypothetical data'!temp*2+10+NORMINV(RAND(),0,1)</f>
        <v>8.5593512553501636</v>
      </c>
      <c r="F3" s="1">
        <f ca="1">'hypothetical data'!temp*1+10+NORMINV(RAND(),0,1)</f>
        <v>7.2225313403262668</v>
      </c>
      <c r="G3" s="1">
        <f ca="1">3*'hypothetical data'!temp+10+NORMINV(RAND(),0,1)</f>
        <v>7.3630805326469702</v>
      </c>
      <c r="H3" s="1">
        <f ca="1">'hypothetical data'!temp^2+10+NORMINV(RAND(),0,1)</f>
        <v>10.790536075689978</v>
      </c>
      <c r="I3" s="1">
        <f ca="1">2*'hypothetical data'!temp^2+10+NORMINV(RAND(),0,1)</f>
        <v>12.734837340660263</v>
      </c>
      <c r="J3" s="1">
        <f ca="1">'hypothetical data'!temp^2+D3^2+10+NORMINV(RAND(),0,1)</f>
        <v>11.267874332436785</v>
      </c>
      <c r="K3" s="1">
        <f ca="1">2*'hypothetical data'!temp^2+2*D3^2+10+NORMINV(RAND(),0,1)</f>
        <v>13.556657523777901</v>
      </c>
      <c r="L3" s="1"/>
      <c r="M3" s="1"/>
      <c r="N3" s="1"/>
      <c r="O3" s="2"/>
    </row>
    <row r="4" spans="1:15" x14ac:dyDescent="0.25">
      <c r="A4" s="1">
        <v>2</v>
      </c>
      <c r="B4" s="1" t="s">
        <v>3</v>
      </c>
      <c r="C4" s="1">
        <v>-1</v>
      </c>
      <c r="D4" s="1">
        <v>1</v>
      </c>
      <c r="E4" s="1">
        <f ca="1">'hypothetical data'!temp*2+10+NORMINV(RAND(),0,1)</f>
        <v>8.4405901468047535</v>
      </c>
      <c r="F4" s="1">
        <f ca="1">'hypothetical data'!temp*1+10+NORMINV(RAND(),0,1)</f>
        <v>9.7068151539474741</v>
      </c>
      <c r="G4" s="1">
        <f ca="1">3*'hypothetical data'!temp+10+NORMINV(RAND(),0,1)</f>
        <v>5.902105177625919</v>
      </c>
      <c r="H4" s="1">
        <f ca="1">'hypothetical data'!temp^2+10+NORMINV(RAND(),0,1)</f>
        <v>11.082079204780902</v>
      </c>
      <c r="I4" s="1">
        <f ca="1">2*'hypothetical data'!temp^2+10+NORMINV(RAND(),0,1)</f>
        <v>12.89529947194027</v>
      </c>
      <c r="J4" s="1">
        <f ca="1">'hypothetical data'!temp^2+D4^2+10+NORMINV(RAND(),0,1)</f>
        <v>11.464988421990384</v>
      </c>
      <c r="K4" s="1">
        <f ca="1">2*'hypothetical data'!temp^2+2*D4^2+10+NORMINV(RAND(),0,1)</f>
        <v>14.708302948165011</v>
      </c>
      <c r="L4" s="1"/>
      <c r="M4" s="1"/>
      <c r="N4" s="1"/>
      <c r="O4" s="2"/>
    </row>
    <row r="5" spans="1:15" x14ac:dyDescent="0.25">
      <c r="A5" s="1">
        <v>3</v>
      </c>
      <c r="B5" s="1" t="s">
        <v>3</v>
      </c>
      <c r="C5" s="1">
        <v>1</v>
      </c>
      <c r="D5" s="1">
        <v>-1</v>
      </c>
      <c r="E5" s="1">
        <f ca="1">'hypothetical data'!temp*2+10+NORMINV(RAND(),0,1)</f>
        <v>10.826934279342376</v>
      </c>
      <c r="F5" s="1">
        <f ca="1">'hypothetical data'!temp*1+10+NORMINV(RAND(),0,1)</f>
        <v>10.974793870512276</v>
      </c>
      <c r="G5" s="1">
        <f ca="1">3*'hypothetical data'!temp+10+NORMINV(RAND(),0,1)</f>
        <v>12.194011982679561</v>
      </c>
      <c r="H5" s="1">
        <f ca="1">'hypothetical data'!temp^2+10+NORMINV(RAND(),0,1)</f>
        <v>10.981310548145526</v>
      </c>
      <c r="I5" s="1">
        <f ca="1">2*'hypothetical data'!temp^2+10+NORMINV(RAND(),0,1)</f>
        <v>11.978744580248442</v>
      </c>
      <c r="J5" s="1">
        <f ca="1">'hypothetical data'!temp^2+D5^2+10+NORMINV(RAND(),0,1)</f>
        <v>11.027439785682917</v>
      </c>
      <c r="K5" s="1">
        <f ca="1">2*'hypothetical data'!temp^2+2*D5^2+10+NORMINV(RAND(),0,1)</f>
        <v>14.062169227887175</v>
      </c>
      <c r="L5" s="1"/>
      <c r="M5" s="1"/>
      <c r="N5" s="1"/>
      <c r="O5" s="2"/>
    </row>
    <row r="6" spans="1:15" x14ac:dyDescent="0.25">
      <c r="A6" s="1">
        <v>4</v>
      </c>
      <c r="B6" s="1" t="s">
        <v>3</v>
      </c>
      <c r="C6" s="1">
        <v>1</v>
      </c>
      <c r="D6" s="1">
        <v>1</v>
      </c>
      <c r="E6" s="1">
        <f ca="1">'hypothetical data'!temp*2+10+NORMINV(RAND(),0,1)</f>
        <v>13.041220720188111</v>
      </c>
      <c r="F6" s="1">
        <f ca="1">'hypothetical data'!temp*1+10+NORMINV(RAND(),0,1)</f>
        <v>9.5824360045458725</v>
      </c>
      <c r="G6" s="1">
        <f ca="1">3*'hypothetical data'!temp+10+NORMINV(RAND(),0,1)</f>
        <v>11.998134289461614</v>
      </c>
      <c r="H6" s="1">
        <f ca="1">'hypothetical data'!temp^2+10+NORMINV(RAND(),0,1)</f>
        <v>9.3394928047214005</v>
      </c>
      <c r="I6" s="1">
        <f ca="1">2*'hypothetical data'!temp^2+10+NORMINV(RAND(),0,1)</f>
        <v>9.8419133854973175</v>
      </c>
      <c r="J6" s="1">
        <f ca="1">'hypothetical data'!temp^2+D6^2+10+NORMINV(RAND(),0,1)</f>
        <v>11.547793290106265</v>
      </c>
      <c r="K6" s="1">
        <f ca="1">2*'hypothetical data'!temp^2+2*D6^2+10+NORMINV(RAND(),0,1)</f>
        <v>14.453545704132955</v>
      </c>
      <c r="L6" s="1"/>
      <c r="M6" s="1"/>
      <c r="N6" s="1"/>
      <c r="O6" s="2"/>
    </row>
    <row r="7" spans="1:15" x14ac:dyDescent="0.25">
      <c r="A7" s="1">
        <v>5</v>
      </c>
      <c r="B7" s="1" t="s">
        <v>4</v>
      </c>
      <c r="C7" s="1">
        <v>0</v>
      </c>
      <c r="D7" s="1">
        <v>-1</v>
      </c>
      <c r="E7" s="1">
        <f ca="1">'hypothetical data'!temp*2+10+NORMINV(RAND(),0,1)</f>
        <v>10.933863475884218</v>
      </c>
      <c r="F7" s="1">
        <f ca="1">'hypothetical data'!temp*1+10+NORMINV(RAND(),0,1)</f>
        <v>10.414400224338332</v>
      </c>
      <c r="G7" s="1">
        <f ca="1">3*'hypothetical data'!temp+10+NORMINV(RAND(),0,1)</f>
        <v>9.0437529325005066</v>
      </c>
      <c r="H7" s="1">
        <f ca="1">'hypothetical data'!temp^2+10+NORMINV(RAND(),0,1)</f>
        <v>9.8432036607893547</v>
      </c>
      <c r="I7" s="1">
        <f ca="1">2*'hypothetical data'!temp^2+10+NORMINV(RAND(),0,1)</f>
        <v>9.7270408863660638</v>
      </c>
      <c r="J7" s="1">
        <f ca="1">'hypothetical data'!temp^2+D7^2+10+NORMINV(RAND(),0,1)</f>
        <v>12.0761159857524</v>
      </c>
      <c r="K7" s="1">
        <f ca="1">2*'hypothetical data'!temp^2+2*D7^2+10+NORMINV(RAND(),0,1)</f>
        <v>13.250275471541402</v>
      </c>
      <c r="L7" s="1"/>
      <c r="M7" s="1"/>
      <c r="N7" s="1"/>
      <c r="O7" s="2"/>
    </row>
    <row r="8" spans="1:15" x14ac:dyDescent="0.25">
      <c r="A8" s="1">
        <v>6</v>
      </c>
      <c r="B8" s="1" t="s">
        <v>4</v>
      </c>
      <c r="C8" s="1">
        <v>-1</v>
      </c>
      <c r="D8" s="1">
        <v>0</v>
      </c>
      <c r="E8" s="1">
        <f ca="1">'hypothetical data'!temp*2+10+NORMINV(RAND(),0,1)</f>
        <v>6.6468124693251314</v>
      </c>
      <c r="F8" s="1">
        <f ca="1">'hypothetical data'!temp*1+10+NORMINV(RAND(),0,1)</f>
        <v>10.092135136745663</v>
      </c>
      <c r="G8" s="1">
        <f ca="1">3*'hypothetical data'!temp+10+NORMINV(RAND(),0,1)</f>
        <v>7.9143269925263215</v>
      </c>
      <c r="H8" s="1">
        <f ca="1">'hypothetical data'!temp^2+10+NORMINV(RAND(),0,1)</f>
        <v>11.791068975027081</v>
      </c>
      <c r="I8" s="1">
        <f ca="1">2*'hypothetical data'!temp^2+10+NORMINV(RAND(),0,1)</f>
        <v>11.854686668908595</v>
      </c>
      <c r="J8" s="1">
        <f ca="1">'hypothetical data'!temp^2+D8^2+10+NORMINV(RAND(),0,1)</f>
        <v>9.8825550390104606</v>
      </c>
      <c r="K8" s="1">
        <f ca="1">2*'hypothetical data'!temp^2+2*D8^2+10+NORMINV(RAND(),0,1)</f>
        <v>12.365735750475439</v>
      </c>
      <c r="L8" s="1"/>
      <c r="M8" s="1"/>
      <c r="N8" s="1"/>
      <c r="O8" s="2"/>
    </row>
    <row r="9" spans="1:15" x14ac:dyDescent="0.25">
      <c r="A9" s="1">
        <v>7</v>
      </c>
      <c r="B9" s="1" t="s">
        <v>4</v>
      </c>
      <c r="C9" s="1">
        <v>0</v>
      </c>
      <c r="D9" s="1">
        <v>1</v>
      </c>
      <c r="E9" s="1">
        <f ca="1">'hypothetical data'!temp*2+10+NORMINV(RAND(),0,1)</f>
        <v>10.575243364347543</v>
      </c>
      <c r="F9" s="1">
        <f ca="1">'hypothetical data'!temp*1+10+NORMINV(RAND(),0,1)</f>
        <v>9.8918390555120403</v>
      </c>
      <c r="G9" s="1">
        <f ca="1">3*'hypothetical data'!temp+10+NORMINV(RAND(),0,1)</f>
        <v>8.0009435718332558</v>
      </c>
      <c r="H9" s="1">
        <f ca="1">'hypothetical data'!temp^2+10+NORMINV(RAND(),0,1)</f>
        <v>11.099643807489317</v>
      </c>
      <c r="I9" s="1">
        <f ca="1">2*'hypothetical data'!temp^2+10+NORMINV(RAND(),0,1)</f>
        <v>9.4384437997698942</v>
      </c>
      <c r="J9" s="1">
        <f ca="1">'hypothetical data'!temp^2+D9^2+10+NORMINV(RAND(),0,1)</f>
        <v>9.1874477529203897</v>
      </c>
      <c r="K9" s="1">
        <f ca="1">2*'hypothetical data'!temp^2+2*D9^2+10+NORMINV(RAND(),0,1)</f>
        <v>11.383269217980871</v>
      </c>
      <c r="L9" s="1"/>
      <c r="M9" s="1"/>
      <c r="N9" s="1"/>
      <c r="O9" s="2"/>
    </row>
    <row r="10" spans="1:15" x14ac:dyDescent="0.25">
      <c r="A10" s="1">
        <v>8</v>
      </c>
      <c r="B10" s="1" t="s">
        <v>4</v>
      </c>
      <c r="C10" s="1">
        <v>1</v>
      </c>
      <c r="D10" s="1">
        <v>0</v>
      </c>
      <c r="E10" s="1">
        <f ca="1">'hypothetical data'!temp*2+10+NORMINV(RAND(),0,1)</f>
        <v>11.506275772326573</v>
      </c>
      <c r="F10" s="1">
        <f ca="1">'hypothetical data'!temp*1+10+NORMINV(RAND(),0,1)</f>
        <v>9.9644434497931744</v>
      </c>
      <c r="G10" s="1">
        <f ca="1">3*'hypothetical data'!temp+10+NORMINV(RAND(),0,1)</f>
        <v>12.163268089662193</v>
      </c>
      <c r="H10" s="1">
        <f ca="1">'hypothetical data'!temp^2+10+NORMINV(RAND(),0,1)</f>
        <v>12.368086985958877</v>
      </c>
      <c r="I10" s="1">
        <f ca="1">2*'hypothetical data'!temp^2+10+NORMINV(RAND(),0,1)</f>
        <v>12.998342682679674</v>
      </c>
      <c r="J10" s="1">
        <f ca="1">'hypothetical data'!temp^2+D10^2+10+NORMINV(RAND(),0,1)</f>
        <v>10.282142159099333</v>
      </c>
      <c r="K10" s="1">
        <f ca="1">2*'hypothetical data'!temp^2+2*D10^2+10+NORMINV(RAND(),0,1)</f>
        <v>11.769744068608052</v>
      </c>
      <c r="L10" s="1"/>
      <c r="M10" s="1"/>
      <c r="N10" s="1"/>
      <c r="O10" s="2"/>
    </row>
    <row r="11" spans="1:15" x14ac:dyDescent="0.25">
      <c r="A11" s="1">
        <v>9</v>
      </c>
      <c r="B11" s="1" t="s">
        <v>5</v>
      </c>
      <c r="C11" s="1">
        <v>0</v>
      </c>
      <c r="D11" s="1">
        <v>0</v>
      </c>
      <c r="E11" s="1">
        <f ca="1">'hypothetical data'!temp*2+10+NORMINV(RAND(),0,1)</f>
        <v>10.635031785731206</v>
      </c>
      <c r="F11" s="1">
        <f ca="1">'hypothetical data'!temp*1+10+NORMINV(RAND(),0,1)</f>
        <v>9.0890099935529207</v>
      </c>
      <c r="G11" s="1">
        <f ca="1">3*'hypothetical data'!temp+10+NORMINV(RAND(),0,1)</f>
        <v>9.1706639627878896</v>
      </c>
      <c r="H11" s="1">
        <f ca="1">'hypothetical data'!temp^2+10+NORMINV(RAND(),0,1)</f>
        <v>7.4045369490200512</v>
      </c>
      <c r="I11" s="1">
        <f ca="1">2*'hypothetical data'!temp^2+10+NORMINV(RAND(),0,1)</f>
        <v>10.940664831245938</v>
      </c>
      <c r="J11" s="1">
        <f ca="1">'hypothetical data'!temp^2+D11^2+10+NORMINV(RAND(),0,1)</f>
        <v>10.238095876565023</v>
      </c>
      <c r="K11" s="1">
        <f ca="1">2*'hypothetical data'!temp^2+2*D11^2+10+NORMINV(RAND(),0,1)</f>
        <v>8.6986441722206376</v>
      </c>
      <c r="L11" s="1"/>
      <c r="M11" s="1"/>
      <c r="N11" s="1"/>
      <c r="O11" s="2"/>
    </row>
    <row r="12" spans="1:15" x14ac:dyDescent="0.25">
      <c r="A12" s="1">
        <v>10</v>
      </c>
      <c r="B12" s="1" t="s">
        <v>5</v>
      </c>
      <c r="C12" s="1">
        <v>0</v>
      </c>
      <c r="D12" s="1">
        <v>0</v>
      </c>
      <c r="E12" s="1">
        <f ca="1">'hypothetical data'!temp*2+10+NORMINV(RAND(),0,1)</f>
        <v>9.7282450780014891</v>
      </c>
      <c r="F12" s="1">
        <f ca="1">'hypothetical data'!temp*1+10+NORMINV(RAND(),0,1)</f>
        <v>9.9891392039575173</v>
      </c>
      <c r="G12" s="1">
        <f ca="1">3*'hypothetical data'!temp+10+NORMINV(RAND(),0,1)</f>
        <v>10.270634784353511</v>
      </c>
      <c r="H12" s="1">
        <f ca="1">'hypothetical data'!temp^2+10+NORMINV(RAND(),0,1)</f>
        <v>9.7855068860801921</v>
      </c>
      <c r="I12" s="1">
        <f ca="1">2*'hypothetical data'!temp^2+10+NORMINV(RAND(),0,1)</f>
        <v>9.9578459515608859</v>
      </c>
      <c r="J12" s="1">
        <f ca="1">'hypothetical data'!temp^2+D12^2+10+NORMINV(RAND(),0,1)</f>
        <v>10.763105547060999</v>
      </c>
      <c r="K12" s="1">
        <f ca="1">2*'hypothetical data'!temp^2+2*D12^2+10+NORMINV(RAND(),0,1)</f>
        <v>8.3894205150665666</v>
      </c>
      <c r="L12" s="1"/>
      <c r="M12" s="1"/>
      <c r="N12" s="1"/>
      <c r="O12" s="2"/>
    </row>
    <row r="13" spans="1:15" x14ac:dyDescent="0.25">
      <c r="A13" s="1">
        <v>11</v>
      </c>
      <c r="B13" s="1" t="s">
        <v>5</v>
      </c>
      <c r="C13" s="1">
        <v>0</v>
      </c>
      <c r="D13" s="1">
        <v>0</v>
      </c>
      <c r="E13" s="1">
        <f ca="1">'hypothetical data'!temp*2+10+NORMINV(RAND(),0,1)</f>
        <v>10.818370215075184</v>
      </c>
      <c r="F13" s="1">
        <f ca="1">'hypothetical data'!temp*1+10+NORMINV(RAND(),0,1)</f>
        <v>9.3696032741558195</v>
      </c>
      <c r="G13" s="1">
        <f ca="1">3*'hypothetical data'!temp+10+NORMINV(RAND(),0,1)</f>
        <v>10.970660032388164</v>
      </c>
      <c r="H13" s="1">
        <f ca="1">'hypothetical data'!temp^2+10+NORMINV(RAND(),0,1)</f>
        <v>10.437568208704072</v>
      </c>
      <c r="I13" s="1">
        <f ca="1">2*'hypothetical data'!temp^2+10+NORMINV(RAND(),0,1)</f>
        <v>9.7165500843009074</v>
      </c>
      <c r="J13" s="1">
        <f ca="1">'hypothetical data'!temp^2+D13^2+10+NORMINV(RAND(),0,1)</f>
        <v>10.783223298739337</v>
      </c>
      <c r="K13" s="1">
        <f ca="1">2*'hypothetical data'!temp^2+2*D13^2+10+NORMINV(RAND(),0,1)</f>
        <v>11.322619340605423</v>
      </c>
      <c r="L13" s="1"/>
      <c r="M13" s="1"/>
      <c r="N13" s="1"/>
      <c r="O13" s="2"/>
    </row>
    <row r="14" spans="1:15" x14ac:dyDescent="0.25">
      <c r="A14" s="1">
        <v>12</v>
      </c>
      <c r="B14" s="1" t="s">
        <v>5</v>
      </c>
      <c r="C14" s="1">
        <v>0</v>
      </c>
      <c r="D14" s="1">
        <v>0</v>
      </c>
      <c r="E14" s="1">
        <f ca="1">'hypothetical data'!temp*2+10+NORMINV(RAND(),0,1)</f>
        <v>10.743197366004901</v>
      </c>
      <c r="F14" s="1">
        <f ca="1">'hypothetical data'!temp*1+10+NORMINV(RAND(),0,1)</f>
        <v>10.52143500318326</v>
      </c>
      <c r="G14" s="1">
        <f ca="1">3*'hypothetical data'!temp+10+NORMINV(RAND(),0,1)</f>
        <v>11.579610849010805</v>
      </c>
      <c r="H14" s="1">
        <f ca="1">'hypothetical data'!temp^2+10+NORMINV(RAND(),0,1)</f>
        <v>9.9562945048681168</v>
      </c>
      <c r="I14" s="1">
        <f ca="1">2*'hypothetical data'!temp^2+10+NORMINV(RAND(),0,1)</f>
        <v>9.738100739016275</v>
      </c>
      <c r="J14" s="1">
        <f ca="1">'hypothetical data'!temp^2+D14^2+10+NORMINV(RAND(),0,1)</f>
        <v>8.8862987904567667</v>
      </c>
      <c r="K14" s="1">
        <f ca="1">2*'hypothetical data'!temp^2+2*D14^2+10+NORMINV(RAND(),0,1)</f>
        <v>10.874156703586134</v>
      </c>
      <c r="L14" s="1"/>
      <c r="M14" s="1"/>
      <c r="N14" s="1"/>
      <c r="O14" s="2"/>
    </row>
    <row r="15" spans="1:15" x14ac:dyDescent="0.25">
      <c r="A15" s="1">
        <v>13</v>
      </c>
      <c r="B15" s="1" t="s">
        <v>5</v>
      </c>
      <c r="C15" s="1">
        <v>0</v>
      </c>
      <c r="D15" s="1">
        <v>0</v>
      </c>
      <c r="E15" s="1">
        <f ca="1">'hypothetical data'!temp*2+10+NORMINV(RAND(),0,1)</f>
        <v>8.3905380160746148</v>
      </c>
      <c r="F15" s="1">
        <f ca="1">'hypothetical data'!temp*1+10+NORMINV(RAND(),0,1)</f>
        <v>8.3329016073899354</v>
      </c>
      <c r="G15" s="1">
        <f ca="1">3*'hypothetical data'!temp+10+NORMINV(RAND(),0,1)</f>
        <v>11.409679461416047</v>
      </c>
      <c r="H15" s="1">
        <f ca="1">'hypothetical data'!temp^2+10+NORMINV(RAND(),0,1)</f>
        <v>8.770098505675346</v>
      </c>
      <c r="I15" s="1">
        <f ca="1">2*'hypothetical data'!temp^2+10+NORMINV(RAND(),0,1)</f>
        <v>11.494901053182657</v>
      </c>
      <c r="J15" s="1">
        <f ca="1">'hypothetical data'!temp^2+D15^2+10+NORMINV(RAND(),0,1)</f>
        <v>9.1168368800023032</v>
      </c>
      <c r="K15" s="1">
        <f ca="1">2*'hypothetical data'!temp^2+2*D15^2+10+NORMINV(RAND(),0,1)</f>
        <v>9.501844447327068</v>
      </c>
      <c r="L15" s="1"/>
      <c r="M15" s="1"/>
      <c r="N15" s="1"/>
      <c r="O15" s="2"/>
    </row>
  </sheetData>
  <autoFilter ref="A2:N15" xr:uid="{00000000-0009-0000-0000-000001000000}"/>
  <mergeCells count="3">
    <mergeCell ref="E1:H1"/>
    <mergeCell ref="I1:K1"/>
    <mergeCell ref="L1:N1"/>
  </mergeCells>
  <pageMargins left="0.25" right="0.25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 sheet</vt:lpstr>
      <vt:lpstr>hypothetical data</vt:lpstr>
      <vt:lpstr>'data sheet'!_FilterDatabase</vt:lpstr>
      <vt:lpstr>'hypothetical data'!acetate</vt:lpstr>
      <vt:lpstr>acetate</vt:lpstr>
      <vt:lpstr>center</vt:lpstr>
      <vt:lpstr>'hypothetical data'!temp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Dowdy</dc:creator>
  <cp:lastModifiedBy>Ryan Dowdy</cp:lastModifiedBy>
  <cp:lastPrinted>2017-06-20T22:06:06Z</cp:lastPrinted>
  <dcterms:created xsi:type="dcterms:W3CDTF">2017-06-20T21:25:35Z</dcterms:created>
  <dcterms:modified xsi:type="dcterms:W3CDTF">2017-09-12T15:07:13Z</dcterms:modified>
</cp:coreProperties>
</file>