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index" sheetId="4" r:id="rId1"/>
    <sheet name="Banco_de_dados" sheetId="1" r:id="rId2"/>
    <sheet name="calculos" sheetId="6" r:id="rId3"/>
  </sheets>
  <definedNames>
    <definedName name="_xlnm._FilterDatabase" localSheetId="1" hidden="1">Banco_de_dados!$A$1:$E$1</definedName>
  </definedNames>
  <calcPr calcId="125725" iterate="1" iterateCount="2" iterateDelta="2"/>
  <pivotCaches>
    <pivotCache cacheId="15" r:id="rId4"/>
  </pivotCaches>
</workbook>
</file>

<file path=xl/calcChain.xml><?xml version="1.0" encoding="utf-8"?>
<calcChain xmlns="http://schemas.openxmlformats.org/spreadsheetml/2006/main">
  <c r="I5" i="6"/>
  <c r="F6"/>
  <c r="F5"/>
  <c r="F4"/>
  <c r="B2"/>
  <c r="F7" s="1"/>
</calcChain>
</file>

<file path=xl/sharedStrings.xml><?xml version="1.0" encoding="utf-8"?>
<sst xmlns="http://schemas.openxmlformats.org/spreadsheetml/2006/main" count="400" uniqueCount="57">
  <si>
    <t>pg</t>
  </si>
  <si>
    <t>ag</t>
  </si>
  <si>
    <t>Seleção e manipulação de intervalos</t>
  </si>
  <si>
    <t>Formatação por tipos de células (texto, número, hora, percentual,etc)</t>
  </si>
  <si>
    <t>Formatação condicional</t>
  </si>
  <si>
    <t>Gráfico</t>
  </si>
  <si>
    <t>Cassificação e filtro</t>
  </si>
  <si>
    <t>Fórmulas</t>
  </si>
  <si>
    <t>Funções</t>
  </si>
  <si>
    <t>Procs</t>
  </si>
  <si>
    <t>Tabela dinâmica</t>
  </si>
  <si>
    <t>Requisitos</t>
  </si>
  <si>
    <t>Planilha banco_de_dados</t>
  </si>
  <si>
    <t>Localização da implantação</t>
  </si>
  <si>
    <t>O que foi feito</t>
  </si>
  <si>
    <t>Fornecedor</t>
  </si>
  <si>
    <t>Nota fiscal</t>
  </si>
  <si>
    <t>Valor</t>
  </si>
  <si>
    <t>Vencimento</t>
  </si>
  <si>
    <t>Status</t>
  </si>
  <si>
    <t>(vazio)</t>
  </si>
  <si>
    <t>Total geral</t>
  </si>
  <si>
    <t>Rótulos de Linha</t>
  </si>
  <si>
    <t>Contar de Valor</t>
  </si>
  <si>
    <t>Valor de compras realizados no período de um ano:</t>
  </si>
  <si>
    <t>Maiores fornecedores:</t>
  </si>
  <si>
    <t>Valor em compras dos maiores fonecedores</t>
  </si>
  <si>
    <t>Caixas EIRELI</t>
  </si>
  <si>
    <t>Revendedora de parafusos</t>
  </si>
  <si>
    <t>FIos eletricos ltda</t>
  </si>
  <si>
    <t>Etiquetas ltda</t>
  </si>
  <si>
    <t>ferragens ltda</t>
  </si>
  <si>
    <t>Revendedora de componentes ltda</t>
  </si>
  <si>
    <t>Vasilhames de plastico ltda</t>
  </si>
  <si>
    <t>caixas de plastico ltda</t>
  </si>
  <si>
    <t>Fios de cobre ltda</t>
  </si>
  <si>
    <t>Embalagens do zezinho ltda</t>
  </si>
  <si>
    <t>Importadora S.A</t>
  </si>
  <si>
    <t>Vendedora de tubos ltda</t>
  </si>
  <si>
    <t>Barramentos ltda</t>
  </si>
  <si>
    <t>Rafael correia ltda</t>
  </si>
  <si>
    <t>transportadora ltda</t>
  </si>
  <si>
    <t>Demais Compras</t>
  </si>
  <si>
    <t>Encontrando compra revendedora de parafusos</t>
  </si>
  <si>
    <t>nota fiscal:</t>
  </si>
  <si>
    <t>Cálculos</t>
  </si>
  <si>
    <t>Seleção dos valores relativos aos maiores fonecedores</t>
  </si>
  <si>
    <t>Banco de dados</t>
  </si>
  <si>
    <t>Organização dos daodos por tipos</t>
  </si>
  <si>
    <t>Representação de compras em percentual dos maiores fonecedores</t>
  </si>
  <si>
    <t>Filtro disponível para observar valores em específico</t>
  </si>
  <si>
    <t>calculos</t>
  </si>
  <si>
    <t>Formulas de soma para obter valores totais de fonecedores</t>
  </si>
  <si>
    <t>Funções para determinar valores dos demais fornecedores que não são os maiores</t>
  </si>
  <si>
    <t>Usada para identificar quem são os maiores fornecedores</t>
  </si>
  <si>
    <t>Realça valores de acsições maiores de 2500; Realçar contas que foram parceladas</t>
  </si>
  <si>
    <t>Usando ProcV: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</si>
</sst>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/>
    </xf>
    <xf numFmtId="44" fontId="1" fillId="0" borderId="0" xfId="1" applyFont="1" applyAlignment="1">
      <alignment horizontal="center"/>
    </xf>
    <xf numFmtId="14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2" borderId="0" xfId="0" applyFill="1"/>
    <xf numFmtId="0" fontId="0" fillId="0" borderId="0" xfId="0" applyFill="1"/>
    <xf numFmtId="49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44" fontId="0" fillId="2" borderId="0" xfId="1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Moeda" xfId="1" builtinId="4"/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title>
      <c:tx>
        <c:rich>
          <a:bodyPr/>
          <a:lstStyle/>
          <a:p>
            <a:pPr>
              <a:defRPr/>
            </a:pPr>
            <a:r>
              <a:rPr lang="pt-BR" sz="1400"/>
              <a:t>Percentual de</a:t>
            </a:r>
            <a:r>
              <a:rPr lang="pt-BR" sz="1400" baseline="0"/>
              <a:t> compras - maiores fornecedores</a:t>
            </a:r>
            <a:endParaRPr lang="pt-BR" sz="1400"/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calculos!$E$4:$E$7</c:f>
              <c:strCache>
                <c:ptCount val="4"/>
                <c:pt idx="0">
                  <c:v>Vendedora de tubos ltda</c:v>
                </c:pt>
                <c:pt idx="1">
                  <c:v>Revendedora de componentes ltda</c:v>
                </c:pt>
                <c:pt idx="2">
                  <c:v>Caixas EIRELI</c:v>
                </c:pt>
                <c:pt idx="3">
                  <c:v>Demais Compras</c:v>
                </c:pt>
              </c:strCache>
            </c:strRef>
          </c:cat>
          <c:val>
            <c:numRef>
              <c:f>calculos!$F$4:$F$7</c:f>
              <c:numCache>
                <c:formatCode>_-"R$"\ * #,##0.00_-;\-"R$"\ * #,##0.00_-;_-"R$"\ * "-"??_-;_-@_-</c:formatCode>
                <c:ptCount val="4"/>
                <c:pt idx="0">
                  <c:v>43157.844444444418</c:v>
                </c:pt>
                <c:pt idx="1">
                  <c:v>19274.313333333332</c:v>
                </c:pt>
                <c:pt idx="2">
                  <c:v>17881.940000000002</c:v>
                </c:pt>
                <c:pt idx="3">
                  <c:v>27536.866666666829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8</xdr:row>
      <xdr:rowOff>57150</xdr:rowOff>
    </xdr:from>
    <xdr:to>
      <xdr:col>6</xdr:col>
      <xdr:colOff>419100</xdr:colOff>
      <xdr:row>22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ederico Luiz" refreshedDate="44906.457646875002" createdVersion="3" refreshedVersion="3" minRefreshableVersion="3" recordCount="170">
  <cacheSource type="worksheet">
    <worksheetSource ref="A1:E1048576" sheet="Banco_de_dados"/>
  </cacheSource>
  <cacheFields count="5">
    <cacheField name="Fornecedor" numFmtId="49">
      <sharedItems containsBlank="1" count="16">
        <s v="Caixas EIRELI"/>
        <s v="Revendedora de parafusos"/>
        <s v="FIos eletricos ltda"/>
        <s v="Etiquetas ltda"/>
        <s v="ferragens ltda"/>
        <s v="Revendedora de componentes ltda"/>
        <s v="Vasilhames de plastico ltda"/>
        <s v="caixas de plastico ltda"/>
        <s v="Fios de cobre ltda"/>
        <s v="Embalagens do zezinho ltda"/>
        <s v="Importadora S.A"/>
        <s v="Vendedora de tubos ltda"/>
        <s v="Barramentos ltda"/>
        <s v="Rafael correia ltda"/>
        <s v="transportadora ltda"/>
        <m/>
      </sharedItems>
    </cacheField>
    <cacheField name="Nota fiscal" numFmtId="2">
      <sharedItems containsString="0" containsBlank="1" containsNumber="1" containsInteger="1" minValue="87" maxValue="279062"/>
    </cacheField>
    <cacheField name="Valor" numFmtId="44">
      <sharedItems containsString="0" containsBlank="1" containsNumber="1" minValue="47.83" maxValue="11472"/>
    </cacheField>
    <cacheField name="Vencimento" numFmtId="14">
      <sharedItems containsNonDate="0" containsDate="1" containsString="0" containsBlank="1" minDate="2022-01-12T00:00:00" maxDate="2023-01-04T00:00:00"/>
    </cacheField>
    <cacheField name="Status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">
  <r>
    <x v="0"/>
    <n v="525"/>
    <n v="736.53"/>
    <d v="2022-01-24T00:00:00"/>
    <s v="pg"/>
  </r>
  <r>
    <x v="0"/>
    <n v="513"/>
    <n v="873.99"/>
    <d v="2022-01-25T00:00:00"/>
    <s v="pg"/>
  </r>
  <r>
    <x v="0"/>
    <n v="525"/>
    <n v="736.54"/>
    <d v="2022-02-08T00:00:00"/>
    <s v="pg"/>
  </r>
  <r>
    <x v="0"/>
    <n v="569"/>
    <n v="923.27"/>
    <d v="2022-03-11T00:00:00"/>
    <s v="pg"/>
  </r>
  <r>
    <x v="0"/>
    <n v="569"/>
    <n v="923.27"/>
    <d v="2022-03-25T00:00:00"/>
    <s v="pg"/>
  </r>
  <r>
    <x v="0"/>
    <n v="569"/>
    <n v="923.26"/>
    <d v="2022-04-08T00:00:00"/>
    <s v="pg"/>
  </r>
  <r>
    <x v="0"/>
    <n v="616"/>
    <n v="432.35"/>
    <d v="2022-05-18T00:00:00"/>
    <s v="pg"/>
  </r>
  <r>
    <x v="0"/>
    <n v="645"/>
    <n v="11472"/>
    <d v="2022-06-01T00:00:00"/>
    <s v="pg"/>
  </r>
  <r>
    <x v="0"/>
    <n v="616"/>
    <n v="432.35"/>
    <d v="2022-06-02T00:00:00"/>
    <s v="pg"/>
  </r>
  <r>
    <x v="0"/>
    <n v="616"/>
    <n v="432.35"/>
    <d v="2022-06-17T00:00:00"/>
    <s v="pg"/>
  </r>
  <r>
    <x v="0"/>
    <n v="682"/>
    <n v="1615.7"/>
    <d v="2022-08-05T00:00:00"/>
    <s v="pg"/>
  </r>
  <r>
    <x v="0"/>
    <n v="736"/>
    <n v="832.6"/>
    <d v="2022-10-25T00:00:00"/>
    <s v="ag"/>
  </r>
  <r>
    <x v="0"/>
    <n v="763"/>
    <n v="3244.35"/>
    <d v="2022-12-26T00:00:00"/>
    <s v="ag"/>
  </r>
  <r>
    <x v="0"/>
    <n v="763"/>
    <n v="3244.35"/>
    <d v="2023-01-02T00:00:00"/>
    <s v="ag"/>
  </r>
  <r>
    <x v="1"/>
    <n v="272340"/>
    <n v="1142.01"/>
    <d v="2022-09-23T00:00:00"/>
    <s v="ag"/>
  </r>
  <r>
    <x v="2"/>
    <n v="56621"/>
    <n v="3965.27"/>
    <d v="2022-06-17T00:00:00"/>
    <s v="pg"/>
  </r>
  <r>
    <x v="2"/>
    <n v="56621"/>
    <n v="3965.27"/>
    <d v="2022-06-24T00:00:00"/>
    <s v="pg"/>
  </r>
  <r>
    <x v="2"/>
    <n v="56621"/>
    <n v="3966.46"/>
    <d v="2022-07-01T00:00:00"/>
    <s v="pg"/>
  </r>
  <r>
    <x v="2"/>
    <n v="58976"/>
    <n v="808.41"/>
    <d v="2022-10-31T00:00:00"/>
    <s v="ag"/>
  </r>
  <r>
    <x v="2"/>
    <n v="58976"/>
    <n v="808.41"/>
    <d v="2022-11-07T00:00:00"/>
    <s v="ag"/>
  </r>
  <r>
    <x v="2"/>
    <n v="58976"/>
    <n v="808.41"/>
    <d v="2022-11-14T00:00:00"/>
    <s v="ag"/>
  </r>
  <r>
    <x v="2"/>
    <n v="58976"/>
    <n v="808.41"/>
    <d v="2022-11-21T00:00:00"/>
    <s v="ag"/>
  </r>
  <r>
    <x v="2"/>
    <n v="58976"/>
    <n v="808.4"/>
    <d v="2022-11-28T00:00:00"/>
    <s v="ag"/>
  </r>
  <r>
    <x v="3"/>
    <n v="1886"/>
    <n v="471"/>
    <d v="2022-07-09T00:00:00"/>
    <s v="pg"/>
  </r>
  <r>
    <x v="4"/>
    <n v="2789"/>
    <n v="1275"/>
    <d v="2022-06-07T00:00:00"/>
    <s v="pg"/>
  </r>
  <r>
    <x v="5"/>
    <n v="18455"/>
    <n v="807.66"/>
    <d v="2022-01-17T00:00:00"/>
    <s v="pg"/>
  </r>
  <r>
    <x v="5"/>
    <n v="18591"/>
    <n v="324.98"/>
    <d v="2022-01-20T00:00:00"/>
    <s v="pg"/>
  </r>
  <r>
    <x v="5"/>
    <n v="279062"/>
    <n v="1017.08"/>
    <d v="2022-01-21T00:00:00"/>
    <s v="pg"/>
  </r>
  <r>
    <x v="5"/>
    <n v="18725"/>
    <n v="1337.4"/>
    <d v="2022-01-26T00:00:00"/>
    <s v="pg"/>
  </r>
  <r>
    <x v="5"/>
    <n v="18455"/>
    <n v="807.67"/>
    <d v="2022-02-14T00:00:00"/>
    <s v="pg"/>
  </r>
  <r>
    <x v="5"/>
    <n v="19567"/>
    <n v="644.24"/>
    <d v="2022-02-21T00:00:00"/>
    <s v="pg"/>
  </r>
  <r>
    <x v="5"/>
    <n v="19880"/>
    <n v="603.49"/>
    <d v="2022-03-02T00:00:00"/>
    <s v="pg"/>
  </r>
  <r>
    <x v="5"/>
    <n v="20458"/>
    <n v="105.05"/>
    <d v="2022-03-02T00:00:00"/>
    <s v="pg"/>
  </r>
  <r>
    <x v="5"/>
    <n v="19973"/>
    <n v="480.65"/>
    <d v="2022-03-04T00:00:00"/>
    <s v="pg"/>
  </r>
  <r>
    <x v="5"/>
    <n v="20084"/>
    <n v="179.16"/>
    <d v="2022-03-07T00:00:00"/>
    <s v="pg"/>
  </r>
  <r>
    <x v="5"/>
    <n v="20936"/>
    <n v="117.66"/>
    <d v="2022-03-16T00:00:00"/>
    <s v="pg"/>
  </r>
  <r>
    <x v="5"/>
    <n v="20814"/>
    <n v="294.87"/>
    <d v="2022-03-24T00:00:00"/>
    <s v="pg"/>
  </r>
  <r>
    <x v="5"/>
    <n v="20814"/>
    <n v="294.87"/>
    <d v="2022-03-24T00:00:00"/>
    <s v="pg"/>
  </r>
  <r>
    <x v="5"/>
    <n v="19973"/>
    <n v="480.65"/>
    <d v="2022-04-01T00:00:00"/>
    <s v="pg"/>
  </r>
  <r>
    <x v="5"/>
    <n v="21614"/>
    <n v="634.14"/>
    <d v="2022-04-18T00:00:00"/>
    <s v="pg"/>
  </r>
  <r>
    <x v="5"/>
    <n v="21968"/>
    <n v="495.92"/>
    <d v="2022-04-25T00:00:00"/>
    <s v="pg"/>
  </r>
  <r>
    <x v="5"/>
    <n v="22141"/>
    <n v="476.64"/>
    <d v="2022-04-28T00:00:00"/>
    <s v="pg"/>
  </r>
  <r>
    <x v="5"/>
    <n v="455"/>
    <n v="132.63999999999999"/>
    <d v="2022-05-05T00:00:00"/>
    <s v="pg"/>
  </r>
  <r>
    <x v="5"/>
    <n v="22803"/>
    <n v="271.05"/>
    <d v="2022-05-17T00:00:00"/>
    <s v="pg"/>
  </r>
  <r>
    <x v="5"/>
    <n v="21968"/>
    <n v="495.92"/>
    <d v="2022-05-23T00:00:00"/>
    <s v="pg"/>
  </r>
  <r>
    <x v="5"/>
    <n v="24116"/>
    <n v="2132.67"/>
    <d v="2022-05-23T00:00:00"/>
    <s v="pg"/>
  </r>
  <r>
    <x v="5"/>
    <n v="24213"/>
    <n v="1283.47"/>
    <d v="2022-06-22T00:00:00"/>
    <s v="pg"/>
  </r>
  <r>
    <x v="5"/>
    <n v="24213"/>
    <n v="1245.72"/>
    <d v="2022-06-29T00:00:00"/>
    <s v="pg"/>
  </r>
  <r>
    <x v="5"/>
    <n v="24773"/>
    <n v="495.48"/>
    <d v="2022-07-05T00:00:00"/>
    <s v="pg"/>
  </r>
  <r>
    <x v="5"/>
    <n v="24213"/>
    <n v="1245.74"/>
    <d v="2022-07-06T00:00:00"/>
    <s v="pg"/>
  </r>
  <r>
    <x v="5"/>
    <n v="25253"/>
    <n v="149.25"/>
    <d v="2022-07-18T00:00:00"/>
    <s v="pg"/>
  </r>
  <r>
    <x v="5"/>
    <n v="25704"/>
    <n v="518.79"/>
    <d v="2022-07-27T00:00:00"/>
    <s v="pg"/>
  </r>
  <r>
    <x v="5"/>
    <n v="25704"/>
    <n v="503.53"/>
    <d v="2022-08-03T00:00:00"/>
    <s v="pg"/>
  </r>
  <r>
    <x v="5"/>
    <n v="26050"/>
    <n v="1255.32"/>
    <d v="2022-08-05T00:00:00"/>
    <s v="pg"/>
  </r>
  <r>
    <x v="5"/>
    <n v="25704"/>
    <n v="503.54"/>
    <d v="2022-08-10T00:00:00"/>
    <s v="pg"/>
  </r>
  <r>
    <x v="5"/>
    <n v="26554"/>
    <n v="1012.8"/>
    <d v="2022-08-17T00:00:00"/>
    <s v="pg"/>
  </r>
  <r>
    <x v="5"/>
    <n v="27131"/>
    <n v="315.42"/>
    <d v="2022-08-31T00:00:00"/>
    <s v="pg"/>
  </r>
  <r>
    <x v="5"/>
    <n v="27805"/>
    <n v="1005.6"/>
    <d v="2022-09-15T00:00:00"/>
    <s v="pg"/>
  </r>
  <r>
    <x v="5"/>
    <n v="27975"/>
    <n v="540.28"/>
    <d v="2022-09-20T00:00:00"/>
    <s v="ag"/>
  </r>
  <r>
    <x v="5"/>
    <n v="28492"/>
    <n v="441.55"/>
    <d v="2022-09-30T00:00:00"/>
    <s v="ag"/>
  </r>
  <r>
    <x v="5"/>
    <n v="28739"/>
    <n v="459.84"/>
    <d v="2022-10-06T00:00:00"/>
    <s v="ag"/>
  </r>
  <r>
    <x v="5"/>
    <n v="28967"/>
    <n v="574.23"/>
    <d v="2022-10-13T00:00:00"/>
    <s v="ag"/>
  </r>
  <r>
    <x v="5"/>
    <n v="29168"/>
    <n v="191.31"/>
    <d v="2022-10-18T00:00:00"/>
    <s v="ag"/>
  </r>
  <r>
    <x v="5"/>
    <n v="29973"/>
    <n v="422.79"/>
    <d v="2022-11-04T00:00:00"/>
    <s v="ag"/>
  </r>
  <r>
    <x v="5"/>
    <n v="29973"/>
    <n v="410.35"/>
    <d v="2022-11-04T00:00:00"/>
    <s v="ag"/>
  </r>
  <r>
    <x v="5"/>
    <n v="29973"/>
    <n v="410.37"/>
    <d v="2022-11-04T00:00:00"/>
    <s v="ag"/>
  </r>
  <r>
    <x v="5"/>
    <n v="30140"/>
    <n v="102.47"/>
    <d v="2022-11-08T00:00:00"/>
    <s v="ag"/>
  </r>
  <r>
    <x v="5"/>
    <n v="30237"/>
    <n v="102.01"/>
    <d v="2022-11-11T00:00:00"/>
    <s v="ag"/>
  </r>
  <r>
    <x v="5"/>
    <n v="30702"/>
    <n v="750.1"/>
    <d v="2022-11-22T00:00:00"/>
    <s v="ag"/>
  </r>
  <r>
    <x v="5"/>
    <n v="30846"/>
    <n v="111.68"/>
    <d v="2022-11-24T00:00:00"/>
    <s v="ag"/>
  </r>
  <r>
    <x v="5"/>
    <n v="30702"/>
    <n v="728.03"/>
    <d v="2022-11-29T00:00:00"/>
    <s v="ag"/>
  </r>
  <r>
    <x v="5"/>
    <n v="30702"/>
    <n v="728.05"/>
    <d v="2022-12-06T00:00:00"/>
    <s v="ag"/>
  </r>
  <r>
    <x v="5"/>
    <n v="31482"/>
    <n v="456.47"/>
    <d v="2022-12-09T00:00:00"/>
    <s v="ag"/>
  </r>
  <r>
    <x v="5"/>
    <n v="31905"/>
    <n v="812.87"/>
    <d v="2022-12-20T00:00:00"/>
    <s v="ag"/>
  </r>
  <r>
    <x v="6"/>
    <n v="280"/>
    <n v="2415"/>
    <d v="2022-06-06T00:00:00"/>
    <s v="pg"/>
  </r>
  <r>
    <x v="7"/>
    <n v="17031"/>
    <n v="1212.75"/>
    <d v="2022-01-12T00:00:00"/>
    <s v="pg"/>
  </r>
  <r>
    <x v="7"/>
    <n v="17457"/>
    <n v="1843.01"/>
    <d v="2022-06-16T00:00:00"/>
    <s v="pg"/>
  </r>
  <r>
    <x v="7"/>
    <n v="17993"/>
    <n v="872.67"/>
    <d v="2022-11-29T00:00:00"/>
    <s v="ag"/>
  </r>
  <r>
    <x v="8"/>
    <n v="24543"/>
    <n v="1775.66"/>
    <d v="2022-01-14T00:00:00"/>
    <s v="pg"/>
  </r>
  <r>
    <x v="8"/>
    <n v="24543"/>
    <n v="1775.65"/>
    <d v="2022-01-21T00:00:00"/>
    <s v="pg"/>
  </r>
  <r>
    <x v="8"/>
    <n v="24543"/>
    <n v="1775.65"/>
    <d v="2022-01-28T00:00:00"/>
    <s v="pg"/>
  </r>
  <r>
    <x v="8"/>
    <n v="25652"/>
    <n v="2255.4299999999998"/>
    <d v="2022-04-05T00:00:00"/>
    <s v="pg"/>
  </r>
  <r>
    <x v="8"/>
    <n v="25652"/>
    <n v="2255.42"/>
    <d v="2022-04-12T00:00:00"/>
    <s v="pg"/>
  </r>
  <r>
    <x v="8"/>
    <n v="25652"/>
    <n v="2255.42"/>
    <d v="2022-04-19T00:00:00"/>
    <s v="pg"/>
  </r>
  <r>
    <x v="9"/>
    <n v="87"/>
    <n v="493.14"/>
    <d v="2022-01-12T00:00:00"/>
    <s v="pg"/>
  </r>
  <r>
    <x v="10"/>
    <n v="23834"/>
    <n v="1564.69"/>
    <d v="2022-07-08T00:00:00"/>
    <s v="pg"/>
  </r>
  <r>
    <x v="10"/>
    <n v="23834"/>
    <n v="1564.69"/>
    <d v="2022-07-15T00:00:00"/>
    <s v="pg"/>
  </r>
  <r>
    <x v="11"/>
    <n v="35204"/>
    <n v="729"/>
    <d v="2022-01-17T00:00:00"/>
    <s v="pg"/>
  </r>
  <r>
    <x v="11"/>
    <n v="35064"/>
    <n v="452.57"/>
    <d v="2022-01-18T00:00:00"/>
    <s v="pg"/>
  </r>
  <r>
    <x v="11"/>
    <n v="35255"/>
    <n v="1077.8599999999999"/>
    <d v="2022-01-26T00:00:00"/>
    <s v="pg"/>
  </r>
  <r>
    <x v="11"/>
    <n v="35255"/>
    <n v="1077.8599999999999"/>
    <d v="2022-02-02T00:00:00"/>
    <s v="pg"/>
  </r>
  <r>
    <x v="11"/>
    <n v="35255"/>
    <n v="1077.8800000000001"/>
    <d v="2022-02-09T00:00:00"/>
    <s v="pg"/>
  </r>
  <r>
    <x v="11"/>
    <n v="35454"/>
    <n v="510.02"/>
    <d v="2022-02-21T00:00:00"/>
    <s v="pg"/>
  </r>
  <r>
    <x v="11"/>
    <n v="35582"/>
    <n v="1292.24"/>
    <d v="2022-03-03T00:00:00"/>
    <s v="pg"/>
  </r>
  <r>
    <x v="11"/>
    <n v="35454"/>
    <n v="510.03"/>
    <d v="2022-03-07T00:00:00"/>
    <s v="pg"/>
  </r>
  <r>
    <x v="11"/>
    <n v="35582"/>
    <n v="1292.24"/>
    <d v="2022-03-10T00:00:00"/>
    <s v="pg"/>
  </r>
  <r>
    <x v="11"/>
    <n v="35582"/>
    <n v="1292.26"/>
    <d v="2022-03-17T00:00:00"/>
    <s v="pg"/>
  </r>
  <r>
    <x v="11"/>
    <n v="35755"/>
    <n v="981.89"/>
    <d v="2022-03-21T00:00:00"/>
    <s v="pg"/>
  </r>
  <r>
    <x v="11"/>
    <n v="35772"/>
    <n v="1115.79"/>
    <d v="2022-03-22T00:00:00"/>
    <s v="pg"/>
  </r>
  <r>
    <x v="11"/>
    <n v="35755"/>
    <n v="981.89"/>
    <d v="2022-03-28T00:00:00"/>
    <s v="pg"/>
  </r>
  <r>
    <x v="11"/>
    <n v="35772"/>
    <n v="1115.8"/>
    <d v="2022-03-29T00:00:00"/>
    <s v="pg"/>
  </r>
  <r>
    <x v="11"/>
    <n v="35755"/>
    <n v="981.89"/>
    <d v="2022-04-04T00:00:00"/>
    <s v="pg"/>
  </r>
  <r>
    <x v="11"/>
    <n v="36328"/>
    <n v="1337.54"/>
    <d v="2022-05-05T00:00:00"/>
    <s v="pg"/>
  </r>
  <r>
    <x v="11"/>
    <n v="36352"/>
    <n v="1273.0899999999999"/>
    <d v="2022-05-09T00:00:00"/>
    <s v="pg"/>
  </r>
  <r>
    <x v="11"/>
    <n v="36328"/>
    <n v="1337.54"/>
    <d v="2022-05-12T00:00:00"/>
    <s v="pg"/>
  </r>
  <r>
    <x v="11"/>
    <n v="36352"/>
    <n v="1273.0899999999999"/>
    <d v="2022-05-16T00:00:00"/>
    <s v="pg"/>
  </r>
  <r>
    <x v="11"/>
    <n v="36467"/>
    <n v="605.92999999999995"/>
    <d v="2022-05-18T00:00:00"/>
    <s v="pg"/>
  </r>
  <r>
    <x v="11"/>
    <n v="36328"/>
    <n v="1337.56"/>
    <d v="2022-05-19T00:00:00"/>
    <s v="pg"/>
  </r>
  <r>
    <x v="11"/>
    <n v="36352"/>
    <n v="1273.0899999999999"/>
    <d v="2022-05-23T00:00:00"/>
    <s v="pg"/>
  </r>
  <r>
    <x v="11"/>
    <n v="36467"/>
    <n v="605.92999999999995"/>
    <d v="2022-05-25T00:00:00"/>
    <s v="pg"/>
  </r>
  <r>
    <x v="11"/>
    <n v="36554"/>
    <n v="411.33"/>
    <d v="2022-05-26T00:00:00"/>
    <s v="pg"/>
  </r>
  <r>
    <x v="11"/>
    <n v="36589"/>
    <n v="697.93"/>
    <d v="2022-05-30T00:00:00"/>
    <s v="pg"/>
  </r>
  <r>
    <x v="11"/>
    <n v="36467"/>
    <n v="605.94000000000005"/>
    <d v="2022-06-01T00:00:00"/>
    <s v="pg"/>
  </r>
  <r>
    <x v="11"/>
    <n v="36589"/>
    <n v="697.93"/>
    <d v="2022-06-06T00:00:00"/>
    <s v="pg"/>
  </r>
  <r>
    <x v="11"/>
    <n v="36589"/>
    <n v="697.93"/>
    <d v="2022-06-13T00:00:00"/>
    <s v="pg"/>
  </r>
  <r>
    <x v="11"/>
    <n v="36772"/>
    <n v="681.67"/>
    <d v="2022-06-13T00:00:00"/>
    <s v="pg"/>
  </r>
  <r>
    <x v="11"/>
    <n v="36819"/>
    <n v="725.63333333333333"/>
    <d v="2022-06-17T00:00:00"/>
    <s v="pg"/>
  </r>
  <r>
    <x v="11"/>
    <n v="36861"/>
    <n v="590"/>
    <d v="2022-06-21T00:00:00"/>
    <s v="pg"/>
  </r>
  <r>
    <x v="11"/>
    <n v="36819"/>
    <n v="725.63333333333333"/>
    <d v="2022-06-24T00:00:00"/>
    <s v="pg"/>
  </r>
  <r>
    <x v="11"/>
    <n v="36772"/>
    <n v="681.68"/>
    <d v="2022-06-27T00:00:00"/>
    <s v="pg"/>
  </r>
  <r>
    <x v="11"/>
    <n v="36819"/>
    <n v="725.64"/>
    <d v="2022-07-01T00:00:00"/>
    <s v="pg"/>
  </r>
  <r>
    <x v="11"/>
    <n v="37032"/>
    <n v="1016.27"/>
    <d v="2022-07-01T00:00:00"/>
    <s v="pg"/>
  </r>
  <r>
    <x v="11"/>
    <n v="37077"/>
    <n v="859.85"/>
    <d v="2022-07-05T00:00:00"/>
    <s v="pg"/>
  </r>
  <r>
    <x v="11"/>
    <n v="37077"/>
    <n v="859.85"/>
    <d v="2022-07-12T00:00:00"/>
    <s v="pg"/>
  </r>
  <r>
    <x v="11"/>
    <n v="37414"/>
    <n v="47.83"/>
    <d v="2022-07-13T00:00:00"/>
    <s v="pg"/>
  </r>
  <r>
    <x v="11"/>
    <n v="37077"/>
    <n v="859.85"/>
    <d v="2022-07-19T00:00:00"/>
    <s v="pg"/>
  </r>
  <r>
    <x v="11"/>
    <n v="37220"/>
    <n v="645.74"/>
    <d v="2022-07-19T00:00:00"/>
    <s v="pg"/>
  </r>
  <r>
    <x v="11"/>
    <n v="37249"/>
    <n v="706.98"/>
    <d v="2022-07-21T00:00:00"/>
    <s v="pg"/>
  </r>
  <r>
    <x v="11"/>
    <n v="37220"/>
    <n v="645.74"/>
    <d v="2022-07-26T00:00:00"/>
    <s v="pg"/>
  </r>
  <r>
    <x v="11"/>
    <n v="37357"/>
    <n v="1072.7"/>
    <d v="2022-07-28T00:00:00"/>
    <s v="pg"/>
  </r>
  <r>
    <x v="11"/>
    <n v="37220"/>
    <n v="645.76"/>
    <d v="2022-08-02T00:00:00"/>
    <s v="pg"/>
  </r>
  <r>
    <x v="11"/>
    <n v="37403"/>
    <n v="1004.37"/>
    <d v="2022-08-02T00:00:00"/>
    <s v="pg"/>
  </r>
  <r>
    <x v="11"/>
    <n v="37440"/>
    <n v="1073"/>
    <d v="2022-08-04T00:00:00"/>
    <s v="pg"/>
  </r>
  <r>
    <x v="11"/>
    <n v="37403"/>
    <n v="1004.37"/>
    <d v="2022-08-09T00:00:00"/>
    <s v="pg"/>
  </r>
  <r>
    <x v="11"/>
    <n v="37403"/>
    <n v="1004.37"/>
    <d v="2022-08-16T00:00:00"/>
    <s v="pg"/>
  </r>
  <r>
    <x v="11"/>
    <n v="37611"/>
    <n v="1075.97"/>
    <d v="2022-08-19T00:00:00"/>
    <s v="pg"/>
  </r>
  <r>
    <x v="11"/>
    <n v="37611"/>
    <n v="1075.97"/>
    <d v="2022-08-26T00:00:00"/>
    <s v="pg"/>
  </r>
  <r>
    <x v="11"/>
    <n v="37922"/>
    <n v="425"/>
    <d v="2022-08-27T00:00:00"/>
    <s v="pg"/>
  </r>
  <r>
    <x v="11"/>
    <n v="37611"/>
    <n v="1075.97"/>
    <d v="2022-09-02T00:00:00"/>
    <s v="pg"/>
  </r>
  <r>
    <x v="11"/>
    <n v="37891"/>
    <n v="475.6"/>
    <d v="2022-09-12T00:00:00"/>
    <s v="pg"/>
  </r>
  <r>
    <x v="11"/>
    <n v="37976"/>
    <n v="335.9"/>
    <d v="2022-09-13T00:00:00"/>
    <s v="pg"/>
  </r>
  <r>
    <x v="11"/>
    <n v="37921"/>
    <n v="526.33000000000004"/>
    <d v="2022-09-14T00:00:00"/>
    <s v="pg"/>
  </r>
  <r>
    <x v="11"/>
    <n v="37891"/>
    <n v="475.6"/>
    <d v="2022-09-19T00:00:00"/>
    <s v="pg"/>
  </r>
  <r>
    <x v="11"/>
    <n v="37921"/>
    <n v="526.33000000000004"/>
    <d v="2022-09-21T00:00:00"/>
    <s v="ag"/>
  </r>
  <r>
    <x v="11"/>
    <n v="37921"/>
    <n v="526.34"/>
    <d v="2022-09-28T00:00:00"/>
    <s v="ag"/>
  </r>
  <r>
    <x v="11"/>
    <n v="38156"/>
    <n v="547.33000000000004"/>
    <d v="2022-10-06T00:00:00"/>
    <s v="ag"/>
  </r>
  <r>
    <x v="11"/>
    <n v="38119"/>
    <n v="1447.02"/>
    <d v="2022-10-07T00:00:00"/>
    <s v="ag"/>
  </r>
  <r>
    <x v="11"/>
    <n v="38224"/>
    <n v="615.16"/>
    <d v="2022-10-12T00:00:00"/>
    <s v="ag"/>
  </r>
  <r>
    <x v="11"/>
    <n v="38156"/>
    <n v="547.33000000000004"/>
    <d v="2022-10-13T00:00:00"/>
    <s v="ag"/>
  </r>
  <r>
    <x v="11"/>
    <n v="38119"/>
    <n v="1447.03"/>
    <d v="2022-10-14T00:00:00"/>
    <s v="ag"/>
  </r>
  <r>
    <x v="11"/>
    <n v="38224"/>
    <n v="615.16"/>
    <d v="2022-10-19T00:00:00"/>
    <s v="ag"/>
  </r>
  <r>
    <x v="11"/>
    <n v="38156"/>
    <n v="547.33000000000004"/>
    <d v="2022-10-20T00:00:00"/>
    <s v="ag"/>
  </r>
  <r>
    <x v="11"/>
    <n v="38331"/>
    <n v="931.01"/>
    <d v="2022-10-21T00:00:00"/>
    <s v="ag"/>
  </r>
  <r>
    <x v="11"/>
    <n v="38224"/>
    <n v="615.17999999999995"/>
    <d v="2022-10-26T00:00:00"/>
    <s v="ag"/>
  </r>
  <r>
    <x v="11"/>
    <n v="38428"/>
    <n v="652"/>
    <d v="2022-10-31T00:00:00"/>
    <s v="ag"/>
  </r>
  <r>
    <x v="11"/>
    <n v="38428"/>
    <n v="652"/>
    <d v="2022-11-07T00:00:00"/>
    <s v="ag"/>
  </r>
  <r>
    <x v="11"/>
    <n v="38428"/>
    <n v="652"/>
    <d v="2022-11-14T00:00:00"/>
    <s v="ag"/>
  </r>
  <r>
    <x v="11"/>
    <n v="38672"/>
    <n v="986.5"/>
    <d v="2022-11-22T00:00:00"/>
    <s v="ag"/>
  </r>
  <r>
    <x v="11"/>
    <n v="38672"/>
    <n v="986.5"/>
    <d v="2022-11-29T00:00:00"/>
    <s v="ag"/>
  </r>
  <r>
    <x v="11"/>
    <n v="38672"/>
    <n v="986.5"/>
    <d v="2022-12-06T00:00:00"/>
    <s v="ag"/>
  </r>
  <r>
    <x v="11"/>
    <n v="38835"/>
    <n v="464.58"/>
    <d v="2022-12-07T00:00:00"/>
    <s v="ag"/>
  </r>
  <r>
    <x v="11"/>
    <n v="38835"/>
    <n v="464.58"/>
    <d v="2022-12-14T00:00:00"/>
    <s v="ag"/>
  </r>
  <r>
    <x v="11"/>
    <n v="38973"/>
    <n v="791.66"/>
    <d v="2022-12-20T00:00:00"/>
    <s v="ag"/>
  </r>
  <r>
    <x v="11"/>
    <n v="38835"/>
    <n v="464.58"/>
    <d v="2022-12-21T00:00:00"/>
    <s v="ag"/>
  </r>
  <r>
    <x v="11"/>
    <n v="38973"/>
    <n v="791.66"/>
    <d v="2022-12-27T00:00:00"/>
    <s v="ag"/>
  </r>
  <r>
    <x v="11"/>
    <n v="38973"/>
    <n v="791.66"/>
    <d v="2023-01-03T00:00:00"/>
    <s v="ag"/>
  </r>
  <r>
    <x v="12"/>
    <n v="34553"/>
    <n v="198.65"/>
    <d v="2022-06-20T00:00:00"/>
    <s v="pg"/>
  </r>
  <r>
    <x v="13"/>
    <n v="8780"/>
    <n v="135"/>
    <d v="2022-09-09T00:00:00"/>
    <s v="pg"/>
  </r>
  <r>
    <x v="14"/>
    <n v="19160"/>
    <n v="85.42"/>
    <d v="2022-06-17T00:00:00"/>
    <s v="pg"/>
  </r>
  <r>
    <x v="1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1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6:B23" firstHeaderRow="1" firstDataRow="1" firstDataCol="1"/>
  <pivotFields count="5">
    <pivotField axis="axisRow" showAll="0">
      <items count="17">
        <item x="12"/>
        <item x="7"/>
        <item x="0"/>
        <item x="9"/>
        <item x="3"/>
        <item x="4"/>
        <item x="8"/>
        <item x="2"/>
        <item x="10"/>
        <item x="13"/>
        <item x="5"/>
        <item x="1"/>
        <item x="14"/>
        <item x="6"/>
        <item x="11"/>
        <item x="15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ntar de Valor" fld="2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showGridLines="0" tabSelected="1" workbookViewId="0">
      <selection activeCell="B15" sqref="B15"/>
    </sheetView>
  </sheetViews>
  <sheetFormatPr defaultColWidth="0" defaultRowHeight="15" zeroHeight="1"/>
  <cols>
    <col min="1" max="1" width="64.140625" bestFit="1" customWidth="1"/>
    <col min="2" max="2" width="25.140625" bestFit="1" customWidth="1"/>
    <col min="3" max="3" width="75.85546875" bestFit="1" customWidth="1"/>
    <col min="4" max="6" width="9.140625" customWidth="1"/>
    <col min="7" max="16384" width="9.140625" hidden="1"/>
  </cols>
  <sheetData>
    <row r="1" spans="1:3" s="1" customFormat="1">
      <c r="A1" s="20" t="s">
        <v>11</v>
      </c>
      <c r="B1" s="20" t="s">
        <v>13</v>
      </c>
      <c r="C1" s="20" t="s">
        <v>14</v>
      </c>
    </row>
    <row r="2" spans="1:3">
      <c r="A2" t="s">
        <v>2</v>
      </c>
      <c r="B2" t="s">
        <v>45</v>
      </c>
      <c r="C2" t="s">
        <v>46</v>
      </c>
    </row>
    <row r="3" spans="1:3">
      <c r="A3" t="s">
        <v>3</v>
      </c>
      <c r="B3" t="s">
        <v>47</v>
      </c>
      <c r="C3" t="s">
        <v>48</v>
      </c>
    </row>
    <row r="4" spans="1:3">
      <c r="A4" t="s">
        <v>4</v>
      </c>
      <c r="B4" t="s">
        <v>12</v>
      </c>
      <c r="C4" t="s">
        <v>55</v>
      </c>
    </row>
    <row r="5" spans="1:3">
      <c r="A5" t="s">
        <v>5</v>
      </c>
      <c r="B5" t="s">
        <v>45</v>
      </c>
      <c r="C5" t="s">
        <v>49</v>
      </c>
    </row>
    <row r="6" spans="1:3">
      <c r="A6" t="s">
        <v>6</v>
      </c>
      <c r="B6" t="s">
        <v>47</v>
      </c>
      <c r="C6" t="s">
        <v>50</v>
      </c>
    </row>
    <row r="7" spans="1:3">
      <c r="A7" t="s">
        <v>7</v>
      </c>
      <c r="B7" t="s">
        <v>51</v>
      </c>
      <c r="C7" t="s">
        <v>52</v>
      </c>
    </row>
    <row r="8" spans="1:3">
      <c r="A8" t="s">
        <v>8</v>
      </c>
      <c r="B8" t="s">
        <v>51</v>
      </c>
      <c r="C8" t="s">
        <v>53</v>
      </c>
    </row>
    <row r="9" spans="1:3">
      <c r="A9" t="s">
        <v>9</v>
      </c>
      <c r="B9" t="s">
        <v>51</v>
      </c>
      <c r="C9" t="s">
        <v>54</v>
      </c>
    </row>
    <row r="10" spans="1:3">
      <c r="A10" t="s">
        <v>10</v>
      </c>
    </row>
    <row r="11" spans="1:3"/>
    <row r="12" spans="1:3"/>
    <row r="13" spans="1:3"/>
    <row r="14" spans="1:3"/>
    <row r="15" spans="1:3"/>
    <row r="16" spans="1:3"/>
    <row r="17"/>
    <row r="18"/>
    <row r="19"/>
    <row r="20"/>
    <row r="21"/>
    <row r="22"/>
    <row r="23"/>
    <row r="24"/>
    <row r="25"/>
    <row r="26"/>
    <row r="27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70"/>
  <sheetViews>
    <sheetView showGridLines="0" workbookViewId="0">
      <selection activeCell="B10" sqref="B10"/>
    </sheetView>
  </sheetViews>
  <sheetFormatPr defaultColWidth="0" defaultRowHeight="15"/>
  <cols>
    <col min="1" max="1" width="32.7109375" style="13" bestFit="1" customWidth="1"/>
    <col min="2" max="2" width="14.85546875" style="10" bestFit="1" customWidth="1"/>
    <col min="3" max="3" width="13.28515625" style="11" bestFit="1" customWidth="1"/>
    <col min="4" max="4" width="16.42578125" style="12" bestFit="1" customWidth="1"/>
    <col min="5" max="5" width="11" style="13" bestFit="1" customWidth="1"/>
    <col min="6" max="10" width="9.140625" style="1" hidden="1"/>
    <col min="11" max="11" width="53.5703125" style="1" hidden="1"/>
    <col min="12" max="12" width="7" style="1" hidden="1"/>
    <col min="13" max="13" width="12.140625" style="1" hidden="1"/>
    <col min="14" max="14" width="10.7109375" style="1" hidden="1"/>
    <col min="15" max="15" width="3.140625" style="1" hidden="1"/>
    <col min="16" max="16384" width="9.140625" style="1" hidden="1"/>
  </cols>
  <sheetData>
    <row r="1" spans="1:5" s="20" customFormat="1">
      <c r="A1" s="16" t="s">
        <v>15</v>
      </c>
      <c r="B1" s="17" t="s">
        <v>16</v>
      </c>
      <c r="C1" s="18" t="s">
        <v>17</v>
      </c>
      <c r="D1" s="19" t="s">
        <v>18</v>
      </c>
      <c r="E1" s="16" t="s">
        <v>19</v>
      </c>
    </row>
    <row r="2" spans="1:5">
      <c r="A2" s="3" t="s">
        <v>27</v>
      </c>
      <c r="B2" s="9">
        <v>525</v>
      </c>
      <c r="C2" s="2">
        <v>491.02</v>
      </c>
      <c r="D2" s="4">
        <v>44585</v>
      </c>
      <c r="E2" s="3" t="s">
        <v>0</v>
      </c>
    </row>
    <row r="3" spans="1:5">
      <c r="A3" s="3" t="s">
        <v>27</v>
      </c>
      <c r="B3" s="9">
        <v>513</v>
      </c>
      <c r="C3" s="2">
        <v>582.66</v>
      </c>
      <c r="D3" s="4">
        <v>44586</v>
      </c>
      <c r="E3" s="3" t="s">
        <v>0</v>
      </c>
    </row>
    <row r="4" spans="1:5">
      <c r="A4" s="3" t="s">
        <v>27</v>
      </c>
      <c r="B4" s="10">
        <v>525</v>
      </c>
      <c r="C4" s="11">
        <v>491.02666666666664</v>
      </c>
      <c r="D4" s="12">
        <v>44600</v>
      </c>
      <c r="E4" s="13" t="s">
        <v>0</v>
      </c>
    </row>
    <row r="5" spans="1:5">
      <c r="A5" s="3" t="s">
        <v>27</v>
      </c>
      <c r="B5" s="10">
        <v>569</v>
      </c>
      <c r="C5" s="11">
        <v>615.51333333333332</v>
      </c>
      <c r="D5" s="12">
        <v>44631</v>
      </c>
      <c r="E5" s="13" t="s">
        <v>0</v>
      </c>
    </row>
    <row r="6" spans="1:5">
      <c r="A6" s="3" t="s">
        <v>27</v>
      </c>
      <c r="B6" s="10">
        <v>569</v>
      </c>
      <c r="C6" s="11">
        <v>615.51333333333332</v>
      </c>
      <c r="D6" s="12">
        <v>44645</v>
      </c>
      <c r="E6" s="13" t="s">
        <v>0</v>
      </c>
    </row>
    <row r="7" spans="1:5">
      <c r="A7" s="3" t="s">
        <v>27</v>
      </c>
      <c r="B7" s="10">
        <v>569</v>
      </c>
      <c r="C7" s="11">
        <v>615.50666666666666</v>
      </c>
      <c r="D7" s="12">
        <v>44659</v>
      </c>
      <c r="E7" s="13" t="s">
        <v>0</v>
      </c>
    </row>
    <row r="8" spans="1:5">
      <c r="A8" s="3" t="s">
        <v>27</v>
      </c>
      <c r="B8" s="10">
        <v>616</v>
      </c>
      <c r="C8" s="11">
        <v>288.23333333333335</v>
      </c>
      <c r="D8" s="12">
        <v>44699</v>
      </c>
      <c r="E8" s="13" t="s">
        <v>0</v>
      </c>
    </row>
    <row r="9" spans="1:5">
      <c r="A9" s="3" t="s">
        <v>27</v>
      </c>
      <c r="B9" s="10">
        <v>645</v>
      </c>
      <c r="C9" s="11">
        <v>7648</v>
      </c>
      <c r="D9" s="12">
        <v>44713</v>
      </c>
      <c r="E9" s="13" t="s">
        <v>0</v>
      </c>
    </row>
    <row r="10" spans="1:5">
      <c r="A10" s="3" t="s">
        <v>27</v>
      </c>
      <c r="B10" s="10">
        <v>616</v>
      </c>
      <c r="C10" s="11">
        <v>288.23333333333335</v>
      </c>
      <c r="D10" s="12">
        <v>44714</v>
      </c>
      <c r="E10" s="13" t="s">
        <v>0</v>
      </c>
    </row>
    <row r="11" spans="1:5">
      <c r="A11" s="3" t="s">
        <v>27</v>
      </c>
      <c r="B11" s="10">
        <v>616</v>
      </c>
      <c r="C11" s="11">
        <v>288.23333333333335</v>
      </c>
      <c r="D11" s="12">
        <v>44729</v>
      </c>
      <c r="E11" s="13" t="s">
        <v>0</v>
      </c>
    </row>
    <row r="12" spans="1:5">
      <c r="A12" s="3" t="s">
        <v>27</v>
      </c>
      <c r="B12" s="10">
        <v>682</v>
      </c>
      <c r="C12" s="11">
        <v>1077.1333333333334</v>
      </c>
      <c r="D12" s="12">
        <v>44778</v>
      </c>
      <c r="E12" s="13" t="s">
        <v>0</v>
      </c>
    </row>
    <row r="13" spans="1:5">
      <c r="A13" s="3" t="s">
        <v>27</v>
      </c>
      <c r="B13" s="10">
        <v>736</v>
      </c>
      <c r="C13" s="11">
        <v>555.06666666666672</v>
      </c>
      <c r="D13" s="12">
        <v>44859</v>
      </c>
      <c r="E13" s="3" t="s">
        <v>1</v>
      </c>
    </row>
    <row r="14" spans="1:5">
      <c r="A14" s="3" t="s">
        <v>27</v>
      </c>
      <c r="B14" s="10">
        <v>763</v>
      </c>
      <c r="C14" s="11">
        <v>2162.9</v>
      </c>
      <c r="D14" s="12">
        <v>44921</v>
      </c>
      <c r="E14" s="3" t="s">
        <v>1</v>
      </c>
    </row>
    <row r="15" spans="1:5">
      <c r="A15" s="3" t="s">
        <v>27</v>
      </c>
      <c r="B15" s="10">
        <v>763</v>
      </c>
      <c r="C15" s="11">
        <v>2162.9</v>
      </c>
      <c r="D15" s="12">
        <v>44928</v>
      </c>
      <c r="E15" s="3" t="s">
        <v>1</v>
      </c>
    </row>
    <row r="16" spans="1:5">
      <c r="A16" s="3" t="s">
        <v>28</v>
      </c>
      <c r="B16" s="10">
        <v>272340</v>
      </c>
      <c r="C16" s="11">
        <v>761.34</v>
      </c>
      <c r="D16" s="12">
        <v>44827</v>
      </c>
      <c r="E16" s="3" t="s">
        <v>1</v>
      </c>
    </row>
    <row r="17" spans="1:5">
      <c r="A17" s="3" t="s">
        <v>29</v>
      </c>
      <c r="B17" s="10">
        <v>56621</v>
      </c>
      <c r="C17" s="11">
        <v>2643.5133333333333</v>
      </c>
      <c r="D17" s="12">
        <v>44729</v>
      </c>
      <c r="E17" s="13" t="s">
        <v>0</v>
      </c>
    </row>
    <row r="18" spans="1:5">
      <c r="A18" s="3" t="s">
        <v>29</v>
      </c>
      <c r="B18" s="10">
        <v>56621</v>
      </c>
      <c r="C18" s="11">
        <v>2643.5133333333333</v>
      </c>
      <c r="D18" s="12">
        <v>44736</v>
      </c>
      <c r="E18" s="13" t="s">
        <v>0</v>
      </c>
    </row>
    <row r="19" spans="1:5">
      <c r="A19" s="3" t="s">
        <v>29</v>
      </c>
      <c r="B19" s="10">
        <v>56621</v>
      </c>
      <c r="C19" s="11">
        <v>2644.3066666666668</v>
      </c>
      <c r="D19" s="12">
        <v>44743</v>
      </c>
      <c r="E19" s="13" t="s">
        <v>0</v>
      </c>
    </row>
    <row r="20" spans="1:5">
      <c r="A20" s="3" t="s">
        <v>29</v>
      </c>
      <c r="B20" s="10">
        <v>58976</v>
      </c>
      <c r="C20" s="11">
        <v>538.93999999999994</v>
      </c>
      <c r="D20" s="12">
        <v>44865</v>
      </c>
      <c r="E20" s="3" t="s">
        <v>1</v>
      </c>
    </row>
    <row r="21" spans="1:5">
      <c r="A21" s="3" t="s">
        <v>29</v>
      </c>
      <c r="B21" s="10">
        <v>58976</v>
      </c>
      <c r="C21" s="11">
        <v>538.93999999999994</v>
      </c>
      <c r="D21" s="12">
        <v>44872</v>
      </c>
      <c r="E21" s="3" t="s">
        <v>1</v>
      </c>
    </row>
    <row r="22" spans="1:5">
      <c r="A22" s="3" t="s">
        <v>29</v>
      </c>
      <c r="B22" s="10">
        <v>58976</v>
      </c>
      <c r="C22" s="11">
        <v>538.93999999999994</v>
      </c>
      <c r="D22" s="12">
        <v>44879</v>
      </c>
      <c r="E22" s="3" t="s">
        <v>1</v>
      </c>
    </row>
    <row r="23" spans="1:5">
      <c r="A23" s="3" t="s">
        <v>29</v>
      </c>
      <c r="B23" s="10">
        <v>58976</v>
      </c>
      <c r="C23" s="11">
        <v>538.93999999999994</v>
      </c>
      <c r="D23" s="12">
        <v>44886</v>
      </c>
      <c r="E23" s="3" t="s">
        <v>1</v>
      </c>
    </row>
    <row r="24" spans="1:5">
      <c r="A24" s="3" t="s">
        <v>29</v>
      </c>
      <c r="B24" s="10">
        <v>58976</v>
      </c>
      <c r="C24" s="11">
        <v>538.93333333333328</v>
      </c>
      <c r="D24" s="12">
        <v>44893</v>
      </c>
      <c r="E24" s="3" t="s">
        <v>1</v>
      </c>
    </row>
    <row r="25" spans="1:5">
      <c r="A25" s="3" t="s">
        <v>30</v>
      </c>
      <c r="B25" s="10">
        <v>1886</v>
      </c>
      <c r="C25" s="11">
        <v>314</v>
      </c>
      <c r="D25" s="12">
        <v>44751</v>
      </c>
      <c r="E25" s="13" t="s">
        <v>0</v>
      </c>
    </row>
    <row r="26" spans="1:5">
      <c r="A26" s="3" t="s">
        <v>31</v>
      </c>
      <c r="B26" s="10">
        <v>2789</v>
      </c>
      <c r="C26" s="11">
        <v>850</v>
      </c>
      <c r="D26" s="12">
        <v>44719</v>
      </c>
      <c r="E26" s="13" t="s">
        <v>0</v>
      </c>
    </row>
    <row r="27" spans="1:5">
      <c r="A27" s="3" t="s">
        <v>32</v>
      </c>
      <c r="B27" s="9">
        <v>18455</v>
      </c>
      <c r="C27" s="2">
        <v>538.43999999999994</v>
      </c>
      <c r="D27" s="4">
        <v>44578</v>
      </c>
      <c r="E27" s="3" t="s">
        <v>0</v>
      </c>
    </row>
    <row r="28" spans="1:5">
      <c r="A28" s="3" t="s">
        <v>32</v>
      </c>
      <c r="B28" s="9">
        <v>18591</v>
      </c>
      <c r="C28" s="2">
        <v>216.65333333333334</v>
      </c>
      <c r="D28" s="4">
        <v>44581</v>
      </c>
      <c r="E28" s="3" t="s">
        <v>0</v>
      </c>
    </row>
    <row r="29" spans="1:5">
      <c r="A29" s="3" t="s">
        <v>32</v>
      </c>
      <c r="B29" s="9">
        <v>279062</v>
      </c>
      <c r="C29" s="2">
        <v>678.0533333333334</v>
      </c>
      <c r="D29" s="4">
        <v>44582</v>
      </c>
      <c r="E29" s="3" t="s">
        <v>0</v>
      </c>
    </row>
    <row r="30" spans="1:5">
      <c r="A30" s="3" t="s">
        <v>32</v>
      </c>
      <c r="B30" s="9">
        <v>18725</v>
      </c>
      <c r="C30" s="2">
        <v>891.6</v>
      </c>
      <c r="D30" s="4">
        <v>44587</v>
      </c>
      <c r="E30" s="3" t="s">
        <v>0</v>
      </c>
    </row>
    <row r="31" spans="1:5">
      <c r="A31" s="3" t="s">
        <v>32</v>
      </c>
      <c r="B31" s="10">
        <v>18455</v>
      </c>
      <c r="C31" s="11">
        <v>538.4466666666666</v>
      </c>
      <c r="D31" s="12">
        <v>44606</v>
      </c>
      <c r="E31" s="13" t="s">
        <v>0</v>
      </c>
    </row>
    <row r="32" spans="1:5">
      <c r="A32" s="3" t="s">
        <v>32</v>
      </c>
      <c r="B32" s="10">
        <v>19567</v>
      </c>
      <c r="C32" s="11">
        <v>429.49333333333334</v>
      </c>
      <c r="D32" s="12">
        <v>44613</v>
      </c>
      <c r="E32" s="13" t="s">
        <v>0</v>
      </c>
    </row>
    <row r="33" spans="1:5">
      <c r="A33" s="3" t="s">
        <v>32</v>
      </c>
      <c r="B33" s="10">
        <v>19880</v>
      </c>
      <c r="C33" s="11">
        <v>402.32666666666665</v>
      </c>
      <c r="D33" s="12">
        <v>44622</v>
      </c>
      <c r="E33" s="13" t="s">
        <v>0</v>
      </c>
    </row>
    <row r="34" spans="1:5">
      <c r="A34" s="3" t="s">
        <v>32</v>
      </c>
      <c r="B34" s="10">
        <v>20458</v>
      </c>
      <c r="C34" s="11">
        <v>70.033333333333331</v>
      </c>
      <c r="D34" s="12">
        <v>44622</v>
      </c>
      <c r="E34" s="13" t="s">
        <v>0</v>
      </c>
    </row>
    <row r="35" spans="1:5">
      <c r="A35" s="3" t="s">
        <v>32</v>
      </c>
      <c r="B35" s="10">
        <v>19973</v>
      </c>
      <c r="C35" s="11">
        <v>320.43333333333334</v>
      </c>
      <c r="D35" s="12">
        <v>44624</v>
      </c>
      <c r="E35" s="13" t="s">
        <v>0</v>
      </c>
    </row>
    <row r="36" spans="1:5">
      <c r="A36" s="3" t="s">
        <v>32</v>
      </c>
      <c r="B36" s="10">
        <v>20084</v>
      </c>
      <c r="C36" s="11">
        <v>119.44</v>
      </c>
      <c r="D36" s="12">
        <v>44627</v>
      </c>
      <c r="E36" s="13" t="s">
        <v>0</v>
      </c>
    </row>
    <row r="37" spans="1:5">
      <c r="A37" s="3" t="s">
        <v>32</v>
      </c>
      <c r="B37" s="10">
        <v>20936</v>
      </c>
      <c r="C37" s="11">
        <v>78.44</v>
      </c>
      <c r="D37" s="12">
        <v>44636</v>
      </c>
      <c r="E37" s="13" t="s">
        <v>0</v>
      </c>
    </row>
    <row r="38" spans="1:5">
      <c r="A38" s="3" t="s">
        <v>32</v>
      </c>
      <c r="B38" s="10">
        <v>20814</v>
      </c>
      <c r="C38" s="11">
        <v>196.58</v>
      </c>
      <c r="D38" s="12">
        <v>44644</v>
      </c>
      <c r="E38" s="13" t="s">
        <v>0</v>
      </c>
    </row>
    <row r="39" spans="1:5">
      <c r="A39" s="3" t="s">
        <v>32</v>
      </c>
      <c r="B39" s="10">
        <v>20814</v>
      </c>
      <c r="C39" s="11">
        <v>196.58</v>
      </c>
      <c r="D39" s="12">
        <v>44644</v>
      </c>
      <c r="E39" s="13" t="s">
        <v>0</v>
      </c>
    </row>
    <row r="40" spans="1:5">
      <c r="A40" s="3" t="s">
        <v>32</v>
      </c>
      <c r="B40" s="10">
        <v>19973</v>
      </c>
      <c r="C40" s="11">
        <v>320.43333333333334</v>
      </c>
      <c r="D40" s="12">
        <v>44652</v>
      </c>
      <c r="E40" s="13" t="s">
        <v>0</v>
      </c>
    </row>
    <row r="41" spans="1:5">
      <c r="A41" s="3" t="s">
        <v>32</v>
      </c>
      <c r="B41" s="10">
        <v>21614</v>
      </c>
      <c r="C41" s="11">
        <v>422.76</v>
      </c>
      <c r="D41" s="12">
        <v>44669</v>
      </c>
      <c r="E41" s="13" t="s">
        <v>0</v>
      </c>
    </row>
    <row r="42" spans="1:5">
      <c r="A42" s="3" t="s">
        <v>32</v>
      </c>
      <c r="B42" s="10">
        <v>21968</v>
      </c>
      <c r="C42" s="11">
        <v>330.61333333333334</v>
      </c>
      <c r="D42" s="12">
        <v>44676</v>
      </c>
      <c r="E42" s="13" t="s">
        <v>0</v>
      </c>
    </row>
    <row r="43" spans="1:5">
      <c r="A43" s="3" t="s">
        <v>32</v>
      </c>
      <c r="B43" s="10">
        <v>22141</v>
      </c>
      <c r="C43" s="11">
        <v>317.76</v>
      </c>
      <c r="D43" s="12">
        <v>44679</v>
      </c>
      <c r="E43" s="13" t="s">
        <v>0</v>
      </c>
    </row>
    <row r="44" spans="1:5">
      <c r="A44" s="3" t="s">
        <v>32</v>
      </c>
      <c r="B44" s="10">
        <v>455</v>
      </c>
      <c r="C44" s="11">
        <v>88.426666666666662</v>
      </c>
      <c r="D44" s="12">
        <v>44686</v>
      </c>
      <c r="E44" s="13" t="s">
        <v>0</v>
      </c>
    </row>
    <row r="45" spans="1:5">
      <c r="A45" s="3" t="s">
        <v>32</v>
      </c>
      <c r="B45" s="10">
        <v>22803</v>
      </c>
      <c r="C45" s="11">
        <v>180.70000000000002</v>
      </c>
      <c r="D45" s="12">
        <v>44698</v>
      </c>
      <c r="E45" s="13" t="s">
        <v>0</v>
      </c>
    </row>
    <row r="46" spans="1:5">
      <c r="A46" s="3" t="s">
        <v>32</v>
      </c>
      <c r="B46" s="10">
        <v>21968</v>
      </c>
      <c r="C46" s="11">
        <v>330.61333333333334</v>
      </c>
      <c r="D46" s="12">
        <v>44704</v>
      </c>
      <c r="E46" s="13" t="s">
        <v>0</v>
      </c>
    </row>
    <row r="47" spans="1:5">
      <c r="A47" s="3" t="s">
        <v>32</v>
      </c>
      <c r="B47" s="10">
        <v>24116</v>
      </c>
      <c r="C47" s="11">
        <v>1421.78</v>
      </c>
      <c r="D47" s="12">
        <v>44704</v>
      </c>
      <c r="E47" s="13" t="s">
        <v>0</v>
      </c>
    </row>
    <row r="48" spans="1:5">
      <c r="A48" s="3" t="s">
        <v>32</v>
      </c>
      <c r="B48" s="10">
        <v>24213</v>
      </c>
      <c r="C48" s="11">
        <v>855.64666666666665</v>
      </c>
      <c r="D48" s="12">
        <v>44734</v>
      </c>
      <c r="E48" s="13" t="s">
        <v>0</v>
      </c>
    </row>
    <row r="49" spans="1:5">
      <c r="A49" s="3" t="s">
        <v>32</v>
      </c>
      <c r="B49" s="10">
        <v>24213</v>
      </c>
      <c r="C49" s="11">
        <v>830.48</v>
      </c>
      <c r="D49" s="12">
        <v>44741</v>
      </c>
      <c r="E49" s="13" t="s">
        <v>0</v>
      </c>
    </row>
    <row r="50" spans="1:5">
      <c r="A50" s="3" t="s">
        <v>32</v>
      </c>
      <c r="B50" s="10">
        <v>24773</v>
      </c>
      <c r="C50" s="11">
        <v>330.32</v>
      </c>
      <c r="D50" s="12">
        <v>44747</v>
      </c>
      <c r="E50" s="13" t="s">
        <v>0</v>
      </c>
    </row>
    <row r="51" spans="1:5">
      <c r="A51" s="3" t="s">
        <v>32</v>
      </c>
      <c r="B51" s="10">
        <v>24213</v>
      </c>
      <c r="C51" s="11">
        <v>830.49333333333334</v>
      </c>
      <c r="D51" s="12">
        <v>44748</v>
      </c>
      <c r="E51" s="13" t="s">
        <v>0</v>
      </c>
    </row>
    <row r="52" spans="1:5">
      <c r="A52" s="3" t="s">
        <v>32</v>
      </c>
      <c r="B52" s="10">
        <v>25253</v>
      </c>
      <c r="C52" s="11">
        <v>99.5</v>
      </c>
      <c r="D52" s="12">
        <v>44760</v>
      </c>
      <c r="E52" s="13" t="s">
        <v>0</v>
      </c>
    </row>
    <row r="53" spans="1:5">
      <c r="A53" s="3" t="s">
        <v>32</v>
      </c>
      <c r="B53" s="10">
        <v>25704</v>
      </c>
      <c r="C53" s="11">
        <v>345.85999999999996</v>
      </c>
      <c r="D53" s="12">
        <v>44769</v>
      </c>
      <c r="E53" s="13" t="s">
        <v>0</v>
      </c>
    </row>
    <row r="54" spans="1:5">
      <c r="A54" s="3" t="s">
        <v>32</v>
      </c>
      <c r="B54" s="10">
        <v>25704</v>
      </c>
      <c r="C54" s="11">
        <v>335.68666666666667</v>
      </c>
      <c r="D54" s="12">
        <v>44776</v>
      </c>
      <c r="E54" s="13" t="s">
        <v>0</v>
      </c>
    </row>
    <row r="55" spans="1:5">
      <c r="A55" s="3" t="s">
        <v>32</v>
      </c>
      <c r="B55" s="10">
        <v>26050</v>
      </c>
      <c r="C55" s="11">
        <v>836.88</v>
      </c>
      <c r="D55" s="12">
        <v>44778</v>
      </c>
      <c r="E55" s="13" t="s">
        <v>0</v>
      </c>
    </row>
    <row r="56" spans="1:5">
      <c r="A56" s="3" t="s">
        <v>32</v>
      </c>
      <c r="B56" s="10">
        <v>25704</v>
      </c>
      <c r="C56" s="11">
        <v>335.69333333333333</v>
      </c>
      <c r="D56" s="12">
        <v>44783</v>
      </c>
      <c r="E56" s="13" t="s">
        <v>0</v>
      </c>
    </row>
    <row r="57" spans="1:5">
      <c r="A57" s="3" t="s">
        <v>32</v>
      </c>
      <c r="B57" s="10">
        <v>26554</v>
      </c>
      <c r="C57" s="11">
        <v>675.19999999999993</v>
      </c>
      <c r="D57" s="12">
        <v>44790</v>
      </c>
      <c r="E57" s="13" t="s">
        <v>0</v>
      </c>
    </row>
    <row r="58" spans="1:5">
      <c r="A58" s="3" t="s">
        <v>32</v>
      </c>
      <c r="B58" s="10">
        <v>27131</v>
      </c>
      <c r="C58" s="11">
        <v>210.28</v>
      </c>
      <c r="D58" s="12">
        <v>44804</v>
      </c>
      <c r="E58" s="13" t="s">
        <v>0</v>
      </c>
    </row>
    <row r="59" spans="1:5">
      <c r="A59" s="3" t="s">
        <v>32</v>
      </c>
      <c r="B59" s="10">
        <v>27805</v>
      </c>
      <c r="C59" s="11">
        <v>670.4</v>
      </c>
      <c r="D59" s="12">
        <v>44819</v>
      </c>
      <c r="E59" s="13" t="s">
        <v>0</v>
      </c>
    </row>
    <row r="60" spans="1:5">
      <c r="A60" s="3" t="s">
        <v>32</v>
      </c>
      <c r="B60" s="10">
        <v>27975</v>
      </c>
      <c r="C60" s="11">
        <v>360.18666666666667</v>
      </c>
      <c r="D60" s="12">
        <v>44824</v>
      </c>
      <c r="E60" s="3" t="s">
        <v>1</v>
      </c>
    </row>
    <row r="61" spans="1:5">
      <c r="A61" s="3" t="s">
        <v>32</v>
      </c>
      <c r="B61" s="10">
        <v>28492</v>
      </c>
      <c r="C61" s="11">
        <v>294.36666666666667</v>
      </c>
      <c r="D61" s="12">
        <v>44834</v>
      </c>
      <c r="E61" s="3" t="s">
        <v>1</v>
      </c>
    </row>
    <row r="62" spans="1:5">
      <c r="A62" s="3" t="s">
        <v>32</v>
      </c>
      <c r="B62" s="10">
        <v>28739</v>
      </c>
      <c r="C62" s="11">
        <v>306.56</v>
      </c>
      <c r="D62" s="12">
        <v>44840</v>
      </c>
      <c r="E62" s="3" t="s">
        <v>1</v>
      </c>
    </row>
    <row r="63" spans="1:5">
      <c r="A63" s="3" t="s">
        <v>32</v>
      </c>
      <c r="B63" s="10">
        <v>28967</v>
      </c>
      <c r="C63" s="11">
        <v>382.82</v>
      </c>
      <c r="D63" s="12">
        <v>44847</v>
      </c>
      <c r="E63" s="3" t="s">
        <v>1</v>
      </c>
    </row>
    <row r="64" spans="1:5">
      <c r="A64" s="3" t="s">
        <v>32</v>
      </c>
      <c r="B64" s="10">
        <v>29168</v>
      </c>
      <c r="C64" s="11">
        <v>127.54</v>
      </c>
      <c r="D64" s="12">
        <v>44852</v>
      </c>
      <c r="E64" s="3" t="s">
        <v>1</v>
      </c>
    </row>
    <row r="65" spans="1:5">
      <c r="A65" s="3" t="s">
        <v>32</v>
      </c>
      <c r="B65" s="10">
        <v>29973</v>
      </c>
      <c r="C65" s="11">
        <v>281.86</v>
      </c>
      <c r="D65" s="12">
        <v>44869</v>
      </c>
      <c r="E65" s="3" t="s">
        <v>1</v>
      </c>
    </row>
    <row r="66" spans="1:5">
      <c r="A66" s="3" t="s">
        <v>32</v>
      </c>
      <c r="B66" s="10">
        <v>29973</v>
      </c>
      <c r="C66" s="11">
        <v>273.56666666666666</v>
      </c>
      <c r="D66" s="12">
        <v>44869</v>
      </c>
      <c r="E66" s="3" t="s">
        <v>1</v>
      </c>
    </row>
    <row r="67" spans="1:5">
      <c r="A67" s="3" t="s">
        <v>32</v>
      </c>
      <c r="B67" s="10">
        <v>29973</v>
      </c>
      <c r="C67" s="11">
        <v>273.58</v>
      </c>
      <c r="D67" s="12">
        <v>44869</v>
      </c>
      <c r="E67" s="3" t="s">
        <v>1</v>
      </c>
    </row>
    <row r="68" spans="1:5">
      <c r="A68" s="3" t="s">
        <v>32</v>
      </c>
      <c r="B68" s="10">
        <v>30140</v>
      </c>
      <c r="C68" s="11">
        <v>68.313333333333333</v>
      </c>
      <c r="D68" s="12">
        <v>44873</v>
      </c>
      <c r="E68" s="3" t="s">
        <v>1</v>
      </c>
    </row>
    <row r="69" spans="1:5">
      <c r="A69" s="3" t="s">
        <v>32</v>
      </c>
      <c r="B69" s="10">
        <v>30237</v>
      </c>
      <c r="C69" s="11">
        <v>68.006666666666675</v>
      </c>
      <c r="D69" s="12">
        <v>44876</v>
      </c>
      <c r="E69" s="3" t="s">
        <v>1</v>
      </c>
    </row>
    <row r="70" spans="1:5">
      <c r="A70" s="3" t="s">
        <v>32</v>
      </c>
      <c r="B70" s="10">
        <v>30702</v>
      </c>
      <c r="C70" s="11">
        <v>500.06666666666666</v>
      </c>
      <c r="D70" s="12">
        <v>44887</v>
      </c>
      <c r="E70" s="3" t="s">
        <v>1</v>
      </c>
    </row>
    <row r="71" spans="1:5">
      <c r="A71" s="3" t="s">
        <v>32</v>
      </c>
      <c r="B71" s="10">
        <v>30846</v>
      </c>
      <c r="C71" s="11">
        <v>74.453333333333333</v>
      </c>
      <c r="D71" s="12">
        <v>44889</v>
      </c>
      <c r="E71" s="3" t="s">
        <v>1</v>
      </c>
    </row>
    <row r="72" spans="1:5">
      <c r="A72" s="3" t="s">
        <v>32</v>
      </c>
      <c r="B72" s="10">
        <v>30702</v>
      </c>
      <c r="C72" s="11">
        <v>485.3533333333333</v>
      </c>
      <c r="D72" s="12">
        <v>44894</v>
      </c>
      <c r="E72" s="3" t="s">
        <v>1</v>
      </c>
    </row>
    <row r="73" spans="1:5">
      <c r="A73" s="3" t="s">
        <v>32</v>
      </c>
      <c r="B73" s="10">
        <v>30702</v>
      </c>
      <c r="C73" s="11">
        <v>485.36666666666662</v>
      </c>
      <c r="D73" s="12">
        <v>44901</v>
      </c>
      <c r="E73" s="3" t="s">
        <v>1</v>
      </c>
    </row>
    <row r="74" spans="1:5">
      <c r="A74" s="3" t="s">
        <v>32</v>
      </c>
      <c r="B74" s="10">
        <v>31482</v>
      </c>
      <c r="C74" s="11">
        <v>304.31333333333333</v>
      </c>
      <c r="D74" s="12">
        <v>44904</v>
      </c>
      <c r="E74" s="3" t="s">
        <v>1</v>
      </c>
    </row>
    <row r="75" spans="1:5">
      <c r="A75" s="3" t="s">
        <v>32</v>
      </c>
      <c r="B75" s="10">
        <v>31905</v>
      </c>
      <c r="C75" s="11">
        <v>541.9133333333333</v>
      </c>
      <c r="D75" s="12">
        <v>44915</v>
      </c>
      <c r="E75" s="3" t="s">
        <v>1</v>
      </c>
    </row>
    <row r="76" spans="1:5">
      <c r="A76" s="3" t="s">
        <v>33</v>
      </c>
      <c r="B76" s="10">
        <v>280</v>
      </c>
      <c r="C76" s="11">
        <v>1610</v>
      </c>
      <c r="D76" s="12">
        <v>44718</v>
      </c>
      <c r="E76" s="13" t="s">
        <v>0</v>
      </c>
    </row>
    <row r="77" spans="1:5">
      <c r="A77" s="3" t="s">
        <v>34</v>
      </c>
      <c r="B77" s="9">
        <v>17031</v>
      </c>
      <c r="C77" s="2">
        <v>808.5</v>
      </c>
      <c r="D77" s="4">
        <v>44573</v>
      </c>
      <c r="E77" s="3" t="s">
        <v>0</v>
      </c>
    </row>
    <row r="78" spans="1:5">
      <c r="A78" s="3" t="s">
        <v>34</v>
      </c>
      <c r="B78" s="10">
        <v>17457</v>
      </c>
      <c r="C78" s="11">
        <v>1228.6733333333334</v>
      </c>
      <c r="D78" s="12">
        <v>44728</v>
      </c>
      <c r="E78" s="13" t="s">
        <v>0</v>
      </c>
    </row>
    <row r="79" spans="1:5">
      <c r="A79" s="3" t="s">
        <v>34</v>
      </c>
      <c r="B79" s="10">
        <v>17993</v>
      </c>
      <c r="C79" s="11">
        <v>581.78</v>
      </c>
      <c r="D79" s="12">
        <v>44894</v>
      </c>
      <c r="E79" s="3" t="s">
        <v>1</v>
      </c>
    </row>
    <row r="80" spans="1:5">
      <c r="A80" s="3" t="s">
        <v>35</v>
      </c>
      <c r="B80" s="9">
        <v>24543</v>
      </c>
      <c r="C80" s="2">
        <v>1183.7733333333333</v>
      </c>
      <c r="D80" s="4">
        <v>44575</v>
      </c>
      <c r="E80" s="3" t="s">
        <v>0</v>
      </c>
    </row>
    <row r="81" spans="1:5">
      <c r="A81" s="3" t="s">
        <v>35</v>
      </c>
      <c r="B81" s="9">
        <v>24543</v>
      </c>
      <c r="C81" s="2">
        <v>1183.7666666666667</v>
      </c>
      <c r="D81" s="4">
        <v>44582</v>
      </c>
      <c r="E81" s="3" t="s">
        <v>0</v>
      </c>
    </row>
    <row r="82" spans="1:5">
      <c r="A82" s="3" t="s">
        <v>35</v>
      </c>
      <c r="B82" s="9">
        <v>24543</v>
      </c>
      <c r="C82" s="2">
        <v>1183.7666666666667</v>
      </c>
      <c r="D82" s="4">
        <v>44589</v>
      </c>
      <c r="E82" s="3" t="s">
        <v>0</v>
      </c>
    </row>
    <row r="83" spans="1:5">
      <c r="A83" s="3" t="s">
        <v>35</v>
      </c>
      <c r="B83" s="10">
        <v>25652</v>
      </c>
      <c r="C83" s="11">
        <v>1503.62</v>
      </c>
      <c r="D83" s="12">
        <v>44656</v>
      </c>
      <c r="E83" s="13" t="s">
        <v>0</v>
      </c>
    </row>
    <row r="84" spans="1:5">
      <c r="A84" s="3" t="s">
        <v>35</v>
      </c>
      <c r="B84" s="10">
        <v>25652</v>
      </c>
      <c r="C84" s="11">
        <v>1503.6133333333335</v>
      </c>
      <c r="D84" s="12">
        <v>44663</v>
      </c>
      <c r="E84" s="13" t="s">
        <v>0</v>
      </c>
    </row>
    <row r="85" spans="1:5">
      <c r="A85" s="3" t="s">
        <v>35</v>
      </c>
      <c r="B85" s="10">
        <v>25652</v>
      </c>
      <c r="C85" s="11">
        <v>1503.6133333333335</v>
      </c>
      <c r="D85" s="12">
        <v>44670</v>
      </c>
      <c r="E85" s="13" t="s">
        <v>0</v>
      </c>
    </row>
    <row r="86" spans="1:5">
      <c r="A86" s="3" t="s">
        <v>36</v>
      </c>
      <c r="B86" s="9">
        <v>87</v>
      </c>
      <c r="C86" s="2">
        <v>328.76</v>
      </c>
      <c r="D86" s="4">
        <v>44573</v>
      </c>
      <c r="E86" s="3" t="s">
        <v>0</v>
      </c>
    </row>
    <row r="87" spans="1:5">
      <c r="A87" s="3" t="s">
        <v>37</v>
      </c>
      <c r="B87" s="10">
        <v>23834</v>
      </c>
      <c r="C87" s="11">
        <v>1043.1266666666668</v>
      </c>
      <c r="D87" s="12">
        <v>44750</v>
      </c>
      <c r="E87" s="13" t="s">
        <v>0</v>
      </c>
    </row>
    <row r="88" spans="1:5">
      <c r="A88" s="3" t="s">
        <v>37</v>
      </c>
      <c r="B88" s="10">
        <v>23834</v>
      </c>
      <c r="C88" s="11">
        <v>1043.1266666666668</v>
      </c>
      <c r="D88" s="12">
        <v>44757</v>
      </c>
      <c r="E88" s="13" t="s">
        <v>0</v>
      </c>
    </row>
    <row r="89" spans="1:5">
      <c r="A89" s="3" t="s">
        <v>38</v>
      </c>
      <c r="B89" s="9">
        <v>35204</v>
      </c>
      <c r="C89" s="2">
        <v>486</v>
      </c>
      <c r="D89" s="4">
        <v>44578</v>
      </c>
      <c r="E89" s="3" t="s">
        <v>0</v>
      </c>
    </row>
    <row r="90" spans="1:5">
      <c r="A90" s="3" t="s">
        <v>38</v>
      </c>
      <c r="B90" s="9">
        <v>35064</v>
      </c>
      <c r="C90" s="2">
        <v>301.71333333333331</v>
      </c>
      <c r="D90" s="4">
        <v>44579</v>
      </c>
      <c r="E90" s="3" t="s">
        <v>0</v>
      </c>
    </row>
    <row r="91" spans="1:5">
      <c r="A91" s="3" t="s">
        <v>38</v>
      </c>
      <c r="B91" s="9">
        <v>35255</v>
      </c>
      <c r="C91" s="2">
        <v>718.57333333333327</v>
      </c>
      <c r="D91" s="4">
        <v>44587</v>
      </c>
      <c r="E91" s="3" t="s">
        <v>0</v>
      </c>
    </row>
    <row r="92" spans="1:5">
      <c r="A92" s="3" t="s">
        <v>38</v>
      </c>
      <c r="B92" s="10">
        <v>35255</v>
      </c>
      <c r="C92" s="11">
        <v>718.57333333333327</v>
      </c>
      <c r="D92" s="12">
        <v>44594</v>
      </c>
      <c r="E92" s="13" t="s">
        <v>0</v>
      </c>
    </row>
    <row r="93" spans="1:5">
      <c r="A93" s="3" t="s">
        <v>38</v>
      </c>
      <c r="B93" s="10">
        <v>35255</v>
      </c>
      <c r="C93" s="11">
        <v>718.5866666666667</v>
      </c>
      <c r="D93" s="12">
        <v>44601</v>
      </c>
      <c r="E93" s="13" t="s">
        <v>0</v>
      </c>
    </row>
    <row r="94" spans="1:5">
      <c r="A94" s="3" t="s">
        <v>38</v>
      </c>
      <c r="B94" s="10">
        <v>35454</v>
      </c>
      <c r="C94" s="11">
        <v>340.01333333333332</v>
      </c>
      <c r="D94" s="12">
        <v>44613</v>
      </c>
      <c r="E94" s="13" t="s">
        <v>0</v>
      </c>
    </row>
    <row r="95" spans="1:5">
      <c r="A95" s="3" t="s">
        <v>38</v>
      </c>
      <c r="B95" s="10">
        <v>35582</v>
      </c>
      <c r="C95" s="11">
        <v>861.49333333333334</v>
      </c>
      <c r="D95" s="12">
        <v>44623</v>
      </c>
      <c r="E95" s="13" t="s">
        <v>0</v>
      </c>
    </row>
    <row r="96" spans="1:5">
      <c r="A96" s="3" t="s">
        <v>38</v>
      </c>
      <c r="B96" s="10">
        <v>35454</v>
      </c>
      <c r="C96" s="11">
        <v>340.02</v>
      </c>
      <c r="D96" s="12">
        <v>44627</v>
      </c>
      <c r="E96" s="13" t="s">
        <v>0</v>
      </c>
    </row>
    <row r="97" spans="1:5">
      <c r="A97" s="3" t="s">
        <v>38</v>
      </c>
      <c r="B97" s="10">
        <v>35582</v>
      </c>
      <c r="C97" s="11">
        <v>861.49333333333334</v>
      </c>
      <c r="D97" s="12">
        <v>44630</v>
      </c>
      <c r="E97" s="13" t="s">
        <v>0</v>
      </c>
    </row>
    <row r="98" spans="1:5">
      <c r="A98" s="3" t="s">
        <v>38</v>
      </c>
      <c r="B98" s="10">
        <v>35582</v>
      </c>
      <c r="C98" s="11">
        <v>861.50666666666666</v>
      </c>
      <c r="D98" s="12">
        <v>44637</v>
      </c>
      <c r="E98" s="13" t="s">
        <v>0</v>
      </c>
    </row>
    <row r="99" spans="1:5">
      <c r="A99" s="3" t="s">
        <v>38</v>
      </c>
      <c r="B99" s="10">
        <v>35755</v>
      </c>
      <c r="C99" s="11">
        <v>654.59333333333336</v>
      </c>
      <c r="D99" s="12">
        <v>44641</v>
      </c>
      <c r="E99" s="13" t="s">
        <v>0</v>
      </c>
    </row>
    <row r="100" spans="1:5">
      <c r="A100" s="3" t="s">
        <v>38</v>
      </c>
      <c r="B100" s="10">
        <v>35772</v>
      </c>
      <c r="C100" s="11">
        <v>743.86</v>
      </c>
      <c r="D100" s="12">
        <v>44642</v>
      </c>
      <c r="E100" s="13" t="s">
        <v>0</v>
      </c>
    </row>
    <row r="101" spans="1:5">
      <c r="A101" s="3" t="s">
        <v>38</v>
      </c>
      <c r="B101" s="10">
        <v>35755</v>
      </c>
      <c r="C101" s="11">
        <v>654.59333333333336</v>
      </c>
      <c r="D101" s="12">
        <v>44648</v>
      </c>
      <c r="E101" s="13" t="s">
        <v>0</v>
      </c>
    </row>
    <row r="102" spans="1:5">
      <c r="A102" s="3" t="s">
        <v>38</v>
      </c>
      <c r="B102" s="10">
        <v>35772</v>
      </c>
      <c r="C102" s="11">
        <v>743.86666666666667</v>
      </c>
      <c r="D102" s="12">
        <v>44649</v>
      </c>
      <c r="E102" s="13" t="s">
        <v>0</v>
      </c>
    </row>
    <row r="103" spans="1:5">
      <c r="A103" s="3" t="s">
        <v>38</v>
      </c>
      <c r="B103" s="10">
        <v>35755</v>
      </c>
      <c r="C103" s="11">
        <v>654.59333333333336</v>
      </c>
      <c r="D103" s="12">
        <v>44655</v>
      </c>
      <c r="E103" s="13" t="s">
        <v>0</v>
      </c>
    </row>
    <row r="104" spans="1:5">
      <c r="A104" s="3" t="s">
        <v>38</v>
      </c>
      <c r="B104" s="10">
        <v>36328</v>
      </c>
      <c r="C104" s="11">
        <v>891.69333333333327</v>
      </c>
      <c r="D104" s="12">
        <v>44686</v>
      </c>
      <c r="E104" s="13" t="s">
        <v>0</v>
      </c>
    </row>
    <row r="105" spans="1:5">
      <c r="A105" s="3" t="s">
        <v>38</v>
      </c>
      <c r="B105" s="10">
        <v>36352</v>
      </c>
      <c r="C105" s="11">
        <v>848.72666666666657</v>
      </c>
      <c r="D105" s="12">
        <v>44690</v>
      </c>
      <c r="E105" s="13" t="s">
        <v>0</v>
      </c>
    </row>
    <row r="106" spans="1:5">
      <c r="A106" s="3" t="s">
        <v>38</v>
      </c>
      <c r="B106" s="10">
        <v>36328</v>
      </c>
      <c r="C106" s="11">
        <v>891.69333333333327</v>
      </c>
      <c r="D106" s="12">
        <v>44693</v>
      </c>
      <c r="E106" s="13" t="s">
        <v>0</v>
      </c>
    </row>
    <row r="107" spans="1:5">
      <c r="A107" s="3" t="s">
        <v>38</v>
      </c>
      <c r="B107" s="10">
        <v>36352</v>
      </c>
      <c r="C107" s="11">
        <v>848.72666666666657</v>
      </c>
      <c r="D107" s="12">
        <v>44697</v>
      </c>
      <c r="E107" s="13" t="s">
        <v>0</v>
      </c>
    </row>
    <row r="108" spans="1:5">
      <c r="A108" s="3" t="s">
        <v>38</v>
      </c>
      <c r="B108" s="10">
        <v>36467</v>
      </c>
      <c r="C108" s="11">
        <v>403.95333333333332</v>
      </c>
      <c r="D108" s="12">
        <v>44699</v>
      </c>
      <c r="E108" s="13" t="s">
        <v>0</v>
      </c>
    </row>
    <row r="109" spans="1:5">
      <c r="A109" s="3" t="s">
        <v>38</v>
      </c>
      <c r="B109" s="10">
        <v>36328</v>
      </c>
      <c r="C109" s="11">
        <v>891.70666666666659</v>
      </c>
      <c r="D109" s="12">
        <v>44700</v>
      </c>
      <c r="E109" s="13" t="s">
        <v>0</v>
      </c>
    </row>
    <row r="110" spans="1:5">
      <c r="A110" s="3" t="s">
        <v>38</v>
      </c>
      <c r="B110" s="10">
        <v>36352</v>
      </c>
      <c r="C110" s="11">
        <v>848.72666666666657</v>
      </c>
      <c r="D110" s="12">
        <v>44704</v>
      </c>
      <c r="E110" s="13" t="s">
        <v>0</v>
      </c>
    </row>
    <row r="111" spans="1:5">
      <c r="A111" s="3" t="s">
        <v>38</v>
      </c>
      <c r="B111" s="10">
        <v>36467</v>
      </c>
      <c r="C111" s="11">
        <v>403.95333333333332</v>
      </c>
      <c r="D111" s="12">
        <v>44706</v>
      </c>
      <c r="E111" s="13" t="s">
        <v>0</v>
      </c>
    </row>
    <row r="112" spans="1:5">
      <c r="A112" s="3" t="s">
        <v>38</v>
      </c>
      <c r="B112" s="10">
        <v>36554</v>
      </c>
      <c r="C112" s="11">
        <v>274.21999999999997</v>
      </c>
      <c r="D112" s="12">
        <v>44707</v>
      </c>
      <c r="E112" s="13" t="s">
        <v>0</v>
      </c>
    </row>
    <row r="113" spans="1:5">
      <c r="A113" s="3" t="s">
        <v>38</v>
      </c>
      <c r="B113" s="10">
        <v>36589</v>
      </c>
      <c r="C113" s="11">
        <v>465.28666666666663</v>
      </c>
      <c r="D113" s="12">
        <v>44711</v>
      </c>
      <c r="E113" s="13" t="s">
        <v>0</v>
      </c>
    </row>
    <row r="114" spans="1:5">
      <c r="A114" s="3" t="s">
        <v>38</v>
      </c>
      <c r="B114" s="10">
        <v>36467</v>
      </c>
      <c r="C114" s="11">
        <v>403.96000000000004</v>
      </c>
      <c r="D114" s="12">
        <v>44713</v>
      </c>
      <c r="E114" s="13" t="s">
        <v>0</v>
      </c>
    </row>
    <row r="115" spans="1:5">
      <c r="A115" s="3" t="s">
        <v>38</v>
      </c>
      <c r="B115" s="10">
        <v>36589</v>
      </c>
      <c r="C115" s="11">
        <v>465.28666666666663</v>
      </c>
      <c r="D115" s="12">
        <v>44718</v>
      </c>
      <c r="E115" s="13" t="s">
        <v>0</v>
      </c>
    </row>
    <row r="116" spans="1:5">
      <c r="A116" s="3" t="s">
        <v>38</v>
      </c>
      <c r="B116" s="10">
        <v>36589</v>
      </c>
      <c r="C116" s="11">
        <v>465.28666666666663</v>
      </c>
      <c r="D116" s="12">
        <v>44725</v>
      </c>
      <c r="E116" s="13" t="s">
        <v>0</v>
      </c>
    </row>
    <row r="117" spans="1:5">
      <c r="A117" s="3" t="s">
        <v>38</v>
      </c>
      <c r="B117" s="10">
        <v>36772</v>
      </c>
      <c r="C117" s="11">
        <v>454.44666666666666</v>
      </c>
      <c r="D117" s="12">
        <v>44725</v>
      </c>
      <c r="E117" s="13" t="s">
        <v>0</v>
      </c>
    </row>
    <row r="118" spans="1:5">
      <c r="A118" s="3" t="s">
        <v>38</v>
      </c>
      <c r="B118" s="10">
        <v>36819</v>
      </c>
      <c r="C118" s="11">
        <v>483.75555555555553</v>
      </c>
      <c r="D118" s="12">
        <v>44729</v>
      </c>
      <c r="E118" s="13" t="s">
        <v>0</v>
      </c>
    </row>
    <row r="119" spans="1:5">
      <c r="A119" s="3" t="s">
        <v>38</v>
      </c>
      <c r="B119" s="10">
        <v>36861</v>
      </c>
      <c r="C119" s="11">
        <v>393.33333333333331</v>
      </c>
      <c r="D119" s="12">
        <v>44733</v>
      </c>
      <c r="E119" s="13" t="s">
        <v>0</v>
      </c>
    </row>
    <row r="120" spans="1:5">
      <c r="A120" s="3" t="s">
        <v>38</v>
      </c>
      <c r="B120" s="10">
        <v>36819</v>
      </c>
      <c r="C120" s="11">
        <v>483.75555555555553</v>
      </c>
      <c r="D120" s="12">
        <v>44736</v>
      </c>
      <c r="E120" s="13" t="s">
        <v>0</v>
      </c>
    </row>
    <row r="121" spans="1:5">
      <c r="A121" s="3" t="s">
        <v>38</v>
      </c>
      <c r="B121" s="10">
        <v>36772</v>
      </c>
      <c r="C121" s="11">
        <v>454.45333333333332</v>
      </c>
      <c r="D121" s="12">
        <v>44739</v>
      </c>
      <c r="E121" s="13" t="s">
        <v>0</v>
      </c>
    </row>
    <row r="122" spans="1:5">
      <c r="A122" s="3" t="s">
        <v>38</v>
      </c>
      <c r="B122" s="10">
        <v>36819</v>
      </c>
      <c r="C122" s="11">
        <v>483.76</v>
      </c>
      <c r="D122" s="12">
        <v>44743</v>
      </c>
      <c r="E122" s="13" t="s">
        <v>0</v>
      </c>
    </row>
    <row r="123" spans="1:5">
      <c r="A123" s="3" t="s">
        <v>38</v>
      </c>
      <c r="B123" s="10">
        <v>37032</v>
      </c>
      <c r="C123" s="11">
        <v>677.51333333333332</v>
      </c>
      <c r="D123" s="12">
        <v>44743</v>
      </c>
      <c r="E123" s="13" t="s">
        <v>0</v>
      </c>
    </row>
    <row r="124" spans="1:5">
      <c r="A124" s="3" t="s">
        <v>38</v>
      </c>
      <c r="B124" s="10">
        <v>37077</v>
      </c>
      <c r="C124" s="11">
        <v>573.23333333333335</v>
      </c>
      <c r="D124" s="12">
        <v>44747</v>
      </c>
      <c r="E124" s="13" t="s">
        <v>0</v>
      </c>
    </row>
    <row r="125" spans="1:5">
      <c r="A125" s="3" t="s">
        <v>38</v>
      </c>
      <c r="B125" s="10">
        <v>37077</v>
      </c>
      <c r="C125" s="11">
        <v>573.23333333333335</v>
      </c>
      <c r="D125" s="12">
        <v>44754</v>
      </c>
      <c r="E125" s="13" t="s">
        <v>0</v>
      </c>
    </row>
    <row r="126" spans="1:5">
      <c r="A126" s="3" t="s">
        <v>38</v>
      </c>
      <c r="B126" s="10">
        <v>37414</v>
      </c>
      <c r="C126" s="11">
        <v>31.886666666666667</v>
      </c>
      <c r="D126" s="12">
        <v>44755</v>
      </c>
      <c r="E126" s="13" t="s">
        <v>0</v>
      </c>
    </row>
    <row r="127" spans="1:5">
      <c r="A127" s="3" t="s">
        <v>38</v>
      </c>
      <c r="B127" s="10">
        <v>37077</v>
      </c>
      <c r="C127" s="11">
        <v>573.23333333333335</v>
      </c>
      <c r="D127" s="12">
        <v>44761</v>
      </c>
      <c r="E127" s="13" t="s">
        <v>0</v>
      </c>
    </row>
    <row r="128" spans="1:5">
      <c r="A128" s="3" t="s">
        <v>38</v>
      </c>
      <c r="B128" s="10">
        <v>37220</v>
      </c>
      <c r="C128" s="11">
        <v>430.49333333333334</v>
      </c>
      <c r="D128" s="12">
        <v>44761</v>
      </c>
      <c r="E128" s="13" t="s">
        <v>0</v>
      </c>
    </row>
    <row r="129" spans="1:5">
      <c r="A129" s="3" t="s">
        <v>38</v>
      </c>
      <c r="B129" s="10">
        <v>37249</v>
      </c>
      <c r="C129" s="11">
        <v>471.32</v>
      </c>
      <c r="D129" s="12">
        <v>44763</v>
      </c>
      <c r="E129" s="13" t="s">
        <v>0</v>
      </c>
    </row>
    <row r="130" spans="1:5">
      <c r="A130" s="3" t="s">
        <v>38</v>
      </c>
      <c r="B130" s="10">
        <v>37220</v>
      </c>
      <c r="C130" s="11">
        <v>430.49333333333334</v>
      </c>
      <c r="D130" s="12">
        <v>44768</v>
      </c>
      <c r="E130" s="13" t="s">
        <v>0</v>
      </c>
    </row>
    <row r="131" spans="1:5">
      <c r="A131" s="3" t="s">
        <v>38</v>
      </c>
      <c r="B131" s="10">
        <v>37357</v>
      </c>
      <c r="C131" s="11">
        <v>715.13333333333333</v>
      </c>
      <c r="D131" s="12">
        <v>44770</v>
      </c>
      <c r="E131" s="13" t="s">
        <v>0</v>
      </c>
    </row>
    <row r="132" spans="1:5">
      <c r="A132" s="3" t="s">
        <v>38</v>
      </c>
      <c r="B132" s="10">
        <v>37220</v>
      </c>
      <c r="C132" s="11">
        <v>430.50666666666666</v>
      </c>
      <c r="D132" s="12">
        <v>44775</v>
      </c>
      <c r="E132" s="13" t="s">
        <v>0</v>
      </c>
    </row>
    <row r="133" spans="1:5">
      <c r="A133" s="3" t="s">
        <v>38</v>
      </c>
      <c r="B133" s="10">
        <v>37403</v>
      </c>
      <c r="C133" s="11">
        <v>669.58</v>
      </c>
      <c r="D133" s="12">
        <v>44775</v>
      </c>
      <c r="E133" s="13" t="s">
        <v>0</v>
      </c>
    </row>
    <row r="134" spans="1:5">
      <c r="A134" s="3" t="s">
        <v>38</v>
      </c>
      <c r="B134" s="10">
        <v>37440</v>
      </c>
      <c r="C134" s="11">
        <v>715.33333333333337</v>
      </c>
      <c r="D134" s="12">
        <v>44777</v>
      </c>
      <c r="E134" s="13" t="s">
        <v>0</v>
      </c>
    </row>
    <row r="135" spans="1:5">
      <c r="A135" s="3" t="s">
        <v>38</v>
      </c>
      <c r="B135" s="10">
        <v>37403</v>
      </c>
      <c r="C135" s="11">
        <v>669.58</v>
      </c>
      <c r="D135" s="12">
        <v>44782</v>
      </c>
      <c r="E135" s="13" t="s">
        <v>0</v>
      </c>
    </row>
    <row r="136" spans="1:5">
      <c r="A136" s="3" t="s">
        <v>38</v>
      </c>
      <c r="B136" s="10">
        <v>37403</v>
      </c>
      <c r="C136" s="11">
        <v>669.58</v>
      </c>
      <c r="D136" s="12">
        <v>44789</v>
      </c>
      <c r="E136" s="13" t="s">
        <v>0</v>
      </c>
    </row>
    <row r="137" spans="1:5">
      <c r="A137" s="3" t="s">
        <v>38</v>
      </c>
      <c r="B137" s="10">
        <v>37611</v>
      </c>
      <c r="C137" s="11">
        <v>717.31333333333339</v>
      </c>
      <c r="D137" s="12">
        <v>44792</v>
      </c>
      <c r="E137" s="13" t="s">
        <v>0</v>
      </c>
    </row>
    <row r="138" spans="1:5">
      <c r="A138" s="3" t="s">
        <v>38</v>
      </c>
      <c r="B138" s="10">
        <v>37611</v>
      </c>
      <c r="C138" s="11">
        <v>717.31333333333339</v>
      </c>
      <c r="D138" s="12">
        <v>44799</v>
      </c>
      <c r="E138" s="13" t="s">
        <v>0</v>
      </c>
    </row>
    <row r="139" spans="1:5">
      <c r="A139" s="3" t="s">
        <v>38</v>
      </c>
      <c r="B139" s="10">
        <v>37922</v>
      </c>
      <c r="C139" s="11">
        <v>283.33333333333331</v>
      </c>
      <c r="D139" s="12">
        <v>44800</v>
      </c>
      <c r="E139" s="13" t="s">
        <v>0</v>
      </c>
    </row>
    <row r="140" spans="1:5">
      <c r="A140" s="3" t="s">
        <v>38</v>
      </c>
      <c r="B140" s="10">
        <v>37611</v>
      </c>
      <c r="C140" s="11">
        <v>717.31333333333339</v>
      </c>
      <c r="D140" s="12">
        <v>44806</v>
      </c>
      <c r="E140" s="13" t="s">
        <v>0</v>
      </c>
    </row>
    <row r="141" spans="1:5">
      <c r="A141" s="3" t="s">
        <v>38</v>
      </c>
      <c r="B141" s="10">
        <v>37891</v>
      </c>
      <c r="C141" s="11">
        <v>317.06666666666666</v>
      </c>
      <c r="D141" s="12">
        <v>44816</v>
      </c>
      <c r="E141" s="13" t="s">
        <v>0</v>
      </c>
    </row>
    <row r="142" spans="1:5">
      <c r="A142" s="3" t="s">
        <v>38</v>
      </c>
      <c r="B142" s="10">
        <v>37976</v>
      </c>
      <c r="C142" s="11">
        <v>223.93333333333331</v>
      </c>
      <c r="D142" s="12">
        <v>44817</v>
      </c>
      <c r="E142" s="13" t="s">
        <v>0</v>
      </c>
    </row>
    <row r="143" spans="1:5">
      <c r="A143" s="3" t="s">
        <v>38</v>
      </c>
      <c r="B143" s="10">
        <v>37921</v>
      </c>
      <c r="C143" s="11">
        <v>350.88666666666671</v>
      </c>
      <c r="D143" s="12">
        <v>44818</v>
      </c>
      <c r="E143" s="13" t="s">
        <v>0</v>
      </c>
    </row>
    <row r="144" spans="1:5">
      <c r="A144" s="3" t="s">
        <v>38</v>
      </c>
      <c r="B144" s="10">
        <v>37891</v>
      </c>
      <c r="C144" s="11">
        <v>317.06666666666666</v>
      </c>
      <c r="D144" s="12">
        <v>44823</v>
      </c>
      <c r="E144" s="13" t="s">
        <v>0</v>
      </c>
    </row>
    <row r="145" spans="1:5">
      <c r="A145" s="3" t="s">
        <v>38</v>
      </c>
      <c r="B145" s="10">
        <v>37921</v>
      </c>
      <c r="C145" s="11">
        <v>350.88666666666671</v>
      </c>
      <c r="D145" s="12">
        <v>44825</v>
      </c>
      <c r="E145" s="3" t="s">
        <v>1</v>
      </c>
    </row>
    <row r="146" spans="1:5">
      <c r="A146" s="3" t="s">
        <v>38</v>
      </c>
      <c r="B146" s="10">
        <v>37921</v>
      </c>
      <c r="C146" s="11">
        <v>350.89333333333337</v>
      </c>
      <c r="D146" s="12">
        <v>44832</v>
      </c>
      <c r="E146" s="3" t="s">
        <v>1</v>
      </c>
    </row>
    <row r="147" spans="1:5">
      <c r="A147" s="3" t="s">
        <v>38</v>
      </c>
      <c r="B147" s="10">
        <v>38156</v>
      </c>
      <c r="C147" s="11">
        <v>364.88666666666671</v>
      </c>
      <c r="D147" s="12">
        <v>44840</v>
      </c>
      <c r="E147" s="3" t="s">
        <v>1</v>
      </c>
    </row>
    <row r="148" spans="1:5">
      <c r="A148" s="3" t="s">
        <v>38</v>
      </c>
      <c r="B148" s="10">
        <v>38119</v>
      </c>
      <c r="C148" s="11">
        <v>964.68</v>
      </c>
      <c r="D148" s="12">
        <v>44841</v>
      </c>
      <c r="E148" s="3" t="s">
        <v>1</v>
      </c>
    </row>
    <row r="149" spans="1:5">
      <c r="A149" s="3" t="s">
        <v>38</v>
      </c>
      <c r="B149" s="10">
        <v>38224</v>
      </c>
      <c r="C149" s="11">
        <v>410.10666666666663</v>
      </c>
      <c r="D149" s="12">
        <v>44846</v>
      </c>
      <c r="E149" s="3" t="s">
        <v>1</v>
      </c>
    </row>
    <row r="150" spans="1:5">
      <c r="A150" s="3" t="s">
        <v>38</v>
      </c>
      <c r="B150" s="10">
        <v>38156</v>
      </c>
      <c r="C150" s="11">
        <v>364.88666666666671</v>
      </c>
      <c r="D150" s="12">
        <v>44847</v>
      </c>
      <c r="E150" s="3" t="s">
        <v>1</v>
      </c>
    </row>
    <row r="151" spans="1:5">
      <c r="A151" s="3" t="s">
        <v>38</v>
      </c>
      <c r="B151" s="10">
        <v>38119</v>
      </c>
      <c r="C151" s="11">
        <v>964.68666666666661</v>
      </c>
      <c r="D151" s="12">
        <v>44848</v>
      </c>
      <c r="E151" s="3" t="s">
        <v>1</v>
      </c>
    </row>
    <row r="152" spans="1:5">
      <c r="A152" s="3" t="s">
        <v>38</v>
      </c>
      <c r="B152" s="10">
        <v>38224</v>
      </c>
      <c r="C152" s="11">
        <v>410.10666666666663</v>
      </c>
      <c r="D152" s="12">
        <v>44853</v>
      </c>
      <c r="E152" s="3" t="s">
        <v>1</v>
      </c>
    </row>
    <row r="153" spans="1:5">
      <c r="A153" s="3" t="s">
        <v>38</v>
      </c>
      <c r="B153" s="10">
        <v>38156</v>
      </c>
      <c r="C153" s="11">
        <v>364.88666666666671</v>
      </c>
      <c r="D153" s="12">
        <v>44854</v>
      </c>
      <c r="E153" s="3" t="s">
        <v>1</v>
      </c>
    </row>
    <row r="154" spans="1:5">
      <c r="A154" s="3" t="s">
        <v>38</v>
      </c>
      <c r="B154" s="10">
        <v>38331</v>
      </c>
      <c r="C154" s="11">
        <v>620.67333333333329</v>
      </c>
      <c r="D154" s="12">
        <v>44855</v>
      </c>
      <c r="E154" s="3" t="s">
        <v>1</v>
      </c>
    </row>
    <row r="155" spans="1:5">
      <c r="A155" s="3" t="s">
        <v>38</v>
      </c>
      <c r="B155" s="10">
        <v>38224</v>
      </c>
      <c r="C155" s="11">
        <v>410.11999999999995</v>
      </c>
      <c r="D155" s="12">
        <v>44860</v>
      </c>
      <c r="E155" s="3" t="s">
        <v>1</v>
      </c>
    </row>
    <row r="156" spans="1:5">
      <c r="A156" s="3" t="s">
        <v>38</v>
      </c>
      <c r="B156" s="10">
        <v>38428</v>
      </c>
      <c r="C156" s="11">
        <v>434.66666666666669</v>
      </c>
      <c r="D156" s="12">
        <v>44865</v>
      </c>
      <c r="E156" s="3" t="s">
        <v>1</v>
      </c>
    </row>
    <row r="157" spans="1:5">
      <c r="A157" s="3" t="s">
        <v>38</v>
      </c>
      <c r="B157" s="10">
        <v>38428</v>
      </c>
      <c r="C157" s="11">
        <v>434.66666666666669</v>
      </c>
      <c r="D157" s="12">
        <v>44872</v>
      </c>
      <c r="E157" s="3" t="s">
        <v>1</v>
      </c>
    </row>
    <row r="158" spans="1:5">
      <c r="A158" s="3" t="s">
        <v>38</v>
      </c>
      <c r="B158" s="10">
        <v>38428</v>
      </c>
      <c r="C158" s="11">
        <v>434.66666666666669</v>
      </c>
      <c r="D158" s="12">
        <v>44879</v>
      </c>
      <c r="E158" s="3" t="s">
        <v>1</v>
      </c>
    </row>
    <row r="159" spans="1:5">
      <c r="A159" s="3" t="s">
        <v>38</v>
      </c>
      <c r="B159" s="10">
        <v>38672</v>
      </c>
      <c r="C159" s="11">
        <v>657.66666666666663</v>
      </c>
      <c r="D159" s="12">
        <v>44887</v>
      </c>
      <c r="E159" s="3" t="s">
        <v>1</v>
      </c>
    </row>
    <row r="160" spans="1:5">
      <c r="A160" s="3" t="s">
        <v>38</v>
      </c>
      <c r="B160" s="10">
        <v>38672</v>
      </c>
      <c r="C160" s="11">
        <v>657.66666666666663</v>
      </c>
      <c r="D160" s="12">
        <v>44894</v>
      </c>
      <c r="E160" s="3" t="s">
        <v>1</v>
      </c>
    </row>
    <row r="161" spans="1:5">
      <c r="A161" s="3" t="s">
        <v>38</v>
      </c>
      <c r="B161" s="10">
        <v>38672</v>
      </c>
      <c r="C161" s="11">
        <v>657.66666666666663</v>
      </c>
      <c r="D161" s="12">
        <v>44901</v>
      </c>
      <c r="E161" s="3" t="s">
        <v>1</v>
      </c>
    </row>
    <row r="162" spans="1:5">
      <c r="A162" s="3" t="s">
        <v>38</v>
      </c>
      <c r="B162" s="10">
        <v>38835</v>
      </c>
      <c r="C162" s="11">
        <v>309.71999999999997</v>
      </c>
      <c r="D162" s="12">
        <v>44902</v>
      </c>
      <c r="E162" s="3" t="s">
        <v>1</v>
      </c>
    </row>
    <row r="163" spans="1:5">
      <c r="A163" s="3" t="s">
        <v>38</v>
      </c>
      <c r="B163" s="10">
        <v>38835</v>
      </c>
      <c r="C163" s="11">
        <v>309.71999999999997</v>
      </c>
      <c r="D163" s="12">
        <v>44909</v>
      </c>
      <c r="E163" s="3" t="s">
        <v>1</v>
      </c>
    </row>
    <row r="164" spans="1:5">
      <c r="A164" s="3" t="s">
        <v>38</v>
      </c>
      <c r="B164" s="10">
        <v>38973</v>
      </c>
      <c r="C164" s="11">
        <v>527.77333333333331</v>
      </c>
      <c r="D164" s="12">
        <v>44915</v>
      </c>
      <c r="E164" s="3" t="s">
        <v>1</v>
      </c>
    </row>
    <row r="165" spans="1:5">
      <c r="A165" s="3" t="s">
        <v>38</v>
      </c>
      <c r="B165" s="10">
        <v>38835</v>
      </c>
      <c r="C165" s="11">
        <v>309.71999999999997</v>
      </c>
      <c r="D165" s="12">
        <v>44916</v>
      </c>
      <c r="E165" s="3" t="s">
        <v>1</v>
      </c>
    </row>
    <row r="166" spans="1:5">
      <c r="A166" s="3" t="s">
        <v>38</v>
      </c>
      <c r="B166" s="10">
        <v>38973</v>
      </c>
      <c r="C166" s="11">
        <v>527.77333333333331</v>
      </c>
      <c r="D166" s="12">
        <v>44922</v>
      </c>
      <c r="E166" s="3" t="s">
        <v>1</v>
      </c>
    </row>
    <row r="167" spans="1:5">
      <c r="A167" s="3" t="s">
        <v>38</v>
      </c>
      <c r="B167" s="10">
        <v>38973</v>
      </c>
      <c r="C167" s="11">
        <v>527.77333333333331</v>
      </c>
      <c r="D167" s="12">
        <v>44929</v>
      </c>
      <c r="E167" s="3" t="s">
        <v>1</v>
      </c>
    </row>
    <row r="168" spans="1:5">
      <c r="A168" s="3" t="s">
        <v>39</v>
      </c>
      <c r="B168" s="10">
        <v>34553</v>
      </c>
      <c r="C168" s="11">
        <v>132.43333333333334</v>
      </c>
      <c r="D168" s="12">
        <v>44732</v>
      </c>
      <c r="E168" s="13" t="s">
        <v>0</v>
      </c>
    </row>
    <row r="169" spans="1:5">
      <c r="A169" s="3" t="s">
        <v>40</v>
      </c>
      <c r="B169" s="10">
        <v>8780</v>
      </c>
      <c r="C169" s="11">
        <v>90</v>
      </c>
      <c r="D169" s="12">
        <v>44813</v>
      </c>
      <c r="E169" s="13" t="s">
        <v>0</v>
      </c>
    </row>
    <row r="170" spans="1:5">
      <c r="A170" s="3" t="s">
        <v>41</v>
      </c>
      <c r="B170" s="10">
        <v>19160</v>
      </c>
      <c r="C170" s="11">
        <v>56.946666666666665</v>
      </c>
      <c r="D170" s="12">
        <v>44729</v>
      </c>
      <c r="E170" s="13" t="s">
        <v>0</v>
      </c>
    </row>
  </sheetData>
  <autoFilter ref="A1:E1"/>
  <sortState ref="A2:E170">
    <sortCondition ref="A2:A170"/>
  </sortState>
  <conditionalFormatting sqref="B17:B1048576">
    <cfRule type="duplicateValues" dxfId="4" priority="21"/>
  </conditionalFormatting>
  <conditionalFormatting sqref="F115 E16:E1048576">
    <cfRule type="cellIs" dxfId="3" priority="20" operator="equal">
      <formula>"Bo"</formula>
    </cfRule>
  </conditionalFormatting>
  <conditionalFormatting sqref="I52">
    <cfRule type="duplicateValues" dxfId="2" priority="4"/>
  </conditionalFormatting>
  <conditionalFormatting sqref="I53">
    <cfRule type="duplicateValues" dxfId="1" priority="3"/>
  </conditionalFormatting>
  <conditionalFormatting sqref="C2:C1048576">
    <cfRule type="cellIs" dxfId="0" priority="1" operator="greaterThan">
      <formula>2000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23"/>
  <sheetViews>
    <sheetView showGridLines="0" workbookViewId="0">
      <selection activeCell="I15" sqref="I15"/>
    </sheetView>
  </sheetViews>
  <sheetFormatPr defaultRowHeight="15"/>
  <cols>
    <col min="1" max="1" width="47.28515625" bestFit="1" customWidth="1"/>
    <col min="2" max="2" width="14.85546875" bestFit="1" customWidth="1"/>
    <col min="5" max="5" width="40.5703125" bestFit="1" customWidth="1"/>
    <col min="6" max="6" width="14.28515625" bestFit="1" customWidth="1"/>
    <col min="8" max="8" width="13.42578125" customWidth="1"/>
  </cols>
  <sheetData>
    <row r="2" spans="1:9">
      <c r="A2" s="14" t="s">
        <v>24</v>
      </c>
      <c r="B2" s="8">
        <f>SUM(Banco_de_dados!C:C)</f>
        <v>107850.96444444459</v>
      </c>
      <c r="E2" s="14" t="s">
        <v>26</v>
      </c>
      <c r="H2" s="14" t="s">
        <v>56</v>
      </c>
      <c r="I2" s="15"/>
    </row>
    <row r="4" spans="1:9">
      <c r="A4" s="14" t="s">
        <v>25</v>
      </c>
      <c r="E4" t="s">
        <v>38</v>
      </c>
      <c r="F4" s="8">
        <f>SUM(Banco_de_dados!$C$89:$C$167)</f>
        <v>43157.844444444418</v>
      </c>
      <c r="H4" t="s">
        <v>43</v>
      </c>
    </row>
    <row r="5" spans="1:9">
      <c r="E5" t="s">
        <v>32</v>
      </c>
      <c r="F5" s="8">
        <f>SUM(Banco_de_dados!$C$27:$C$75)</f>
        <v>19274.313333333332</v>
      </c>
      <c r="H5" t="s">
        <v>44</v>
      </c>
      <c r="I5">
        <f>VLOOKUP("Revendedora de parafusos",Banco_de_dados!A:E,2,0)</f>
        <v>272340</v>
      </c>
    </row>
    <row r="6" spans="1:9">
      <c r="A6" s="5" t="s">
        <v>22</v>
      </c>
      <c r="B6" t="s">
        <v>23</v>
      </c>
      <c r="E6" t="s">
        <v>27</v>
      </c>
      <c r="F6" s="8">
        <f>SUM(Banco_de_dados!$C$2:$C$15)</f>
        <v>17881.940000000002</v>
      </c>
    </row>
    <row r="7" spans="1:9">
      <c r="A7" s="6" t="s">
        <v>39</v>
      </c>
      <c r="B7" s="7">
        <v>1</v>
      </c>
      <c r="E7" t="s">
        <v>42</v>
      </c>
      <c r="F7" s="8">
        <f>$B$2-SUM($F$4:$F$6)</f>
        <v>27536.866666666829</v>
      </c>
    </row>
    <row r="8" spans="1:9">
      <c r="A8" s="6" t="s">
        <v>34</v>
      </c>
      <c r="B8" s="7">
        <v>3</v>
      </c>
    </row>
    <row r="9" spans="1:9">
      <c r="A9" s="6" t="s">
        <v>27</v>
      </c>
      <c r="B9" s="7">
        <v>14</v>
      </c>
    </row>
    <row r="10" spans="1:9">
      <c r="A10" s="6" t="s">
        <v>36</v>
      </c>
      <c r="B10" s="7">
        <v>1</v>
      </c>
    </row>
    <row r="11" spans="1:9">
      <c r="A11" s="6" t="s">
        <v>30</v>
      </c>
      <c r="B11" s="7">
        <v>1</v>
      </c>
    </row>
    <row r="12" spans="1:9">
      <c r="A12" s="6" t="s">
        <v>31</v>
      </c>
      <c r="B12" s="7">
        <v>1</v>
      </c>
    </row>
    <row r="13" spans="1:9">
      <c r="A13" s="6" t="s">
        <v>35</v>
      </c>
      <c r="B13" s="7">
        <v>6</v>
      </c>
    </row>
    <row r="14" spans="1:9">
      <c r="A14" s="6" t="s">
        <v>29</v>
      </c>
      <c r="B14" s="7">
        <v>8</v>
      </c>
    </row>
    <row r="15" spans="1:9">
      <c r="A15" s="6" t="s">
        <v>37</v>
      </c>
      <c r="B15" s="7">
        <v>2</v>
      </c>
    </row>
    <row r="16" spans="1:9">
      <c r="A16" s="6" t="s">
        <v>40</v>
      </c>
      <c r="B16" s="7">
        <v>1</v>
      </c>
    </row>
    <row r="17" spans="1:2">
      <c r="A17" s="6" t="s">
        <v>32</v>
      </c>
      <c r="B17" s="7">
        <v>49</v>
      </c>
    </row>
    <row r="18" spans="1:2">
      <c r="A18" s="6" t="s">
        <v>28</v>
      </c>
      <c r="B18" s="7">
        <v>1</v>
      </c>
    </row>
    <row r="19" spans="1:2">
      <c r="A19" s="6" t="s">
        <v>41</v>
      </c>
      <c r="B19" s="7">
        <v>1</v>
      </c>
    </row>
    <row r="20" spans="1:2">
      <c r="A20" s="6" t="s">
        <v>33</v>
      </c>
      <c r="B20" s="7">
        <v>1</v>
      </c>
    </row>
    <row r="21" spans="1:2">
      <c r="A21" s="6" t="s">
        <v>38</v>
      </c>
      <c r="B21" s="7">
        <v>79</v>
      </c>
    </row>
    <row r="22" spans="1:2">
      <c r="A22" s="6" t="s">
        <v>20</v>
      </c>
      <c r="B22" s="7"/>
    </row>
    <row r="23" spans="1:2">
      <c r="A23" s="6" t="s">
        <v>21</v>
      </c>
      <c r="B23" s="7">
        <v>169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index</vt:lpstr>
      <vt:lpstr>Banco_de_dados</vt:lpstr>
      <vt:lpstr>calculos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Luiz</dc:creator>
  <cp:lastModifiedBy>Frederico Luiz</cp:lastModifiedBy>
  <dcterms:created xsi:type="dcterms:W3CDTF">2022-01-13T12:23:03Z</dcterms:created>
  <dcterms:modified xsi:type="dcterms:W3CDTF">2022-12-11T14:17:00Z</dcterms:modified>
</cp:coreProperties>
</file>