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jioke.ogbonna\Documents\Practise\"/>
    </mc:Choice>
  </mc:AlternateContent>
  <xr:revisionPtr revIDLastSave="0" documentId="13_ncr:1_{70DA0BB2-2157-4119-8989-0336A7524C90}" xr6:coauthVersionLast="47" xr6:coauthVersionMax="47" xr10:uidLastSave="{00000000-0000-0000-0000-000000000000}"/>
  <bookViews>
    <workbookView xWindow="-120" yWindow="-120" windowWidth="20730" windowHeight="11040" firstSheet="1" activeTab="6" xr2:uid="{00000000-000D-0000-FFFF-FFFF00000000}"/>
  </bookViews>
  <sheets>
    <sheet name="Pivot table" sheetId="4" r:id="rId1"/>
    <sheet name="Recommendations" sheetId="7" r:id="rId2"/>
    <sheet name="Week2dataset" sheetId="1" r:id="rId3"/>
    <sheet name="Anova" sheetId="6" r:id="rId4"/>
    <sheet name="T.test" sheetId="5" r:id="rId5"/>
    <sheet name="Descriptive statistics" sheetId="2" r:id="rId6"/>
    <sheet name="Visuals" sheetId="3" r:id="rId7"/>
  </sheets>
  <definedNames>
    <definedName name="_xlchart.v1.0" hidden="1">Week2dataset!$E$2:$E$1001</definedName>
    <definedName name="_xlchart.v1.1" hidden="1">Week2dataset!$G$2:$G$1001</definedName>
    <definedName name="_xlchart.v1.2" hidden="1">Week2dataset!$F$2:$F$1001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B11" i="5" l="1"/>
  <c r="C10" i="2" l="1"/>
  <c r="B10" i="2"/>
  <c r="C9" i="2"/>
  <c r="B9" i="2"/>
  <c r="B8" i="2"/>
  <c r="C8" i="2"/>
  <c r="C7" i="2"/>
  <c r="B7" i="2"/>
  <c r="C6" i="2"/>
  <c r="B6" i="2"/>
  <c r="C5" i="2"/>
  <c r="B5" i="2"/>
  <c r="C4" i="2"/>
  <c r="B4" i="2"/>
  <c r="C3" i="2"/>
  <c r="B3" i="2"/>
  <c r="D7" i="2"/>
  <c r="D10" i="2"/>
  <c r="D8" i="2"/>
  <c r="D6" i="2"/>
  <c r="D4" i="2"/>
  <c r="D9" i="2"/>
  <c r="D3" i="2"/>
  <c r="D5" i="2"/>
</calcChain>
</file>

<file path=xl/sharedStrings.xml><?xml version="1.0" encoding="utf-8"?>
<sst xmlns="http://schemas.openxmlformats.org/spreadsheetml/2006/main" count="4159" uniqueCount="553">
  <si>
    <t>item_id</t>
  </si>
  <si>
    <t>status</t>
  </si>
  <si>
    <t>created_at</t>
  </si>
  <si>
    <t>sku</t>
  </si>
  <si>
    <t>price</t>
  </si>
  <si>
    <t>qty_ordered</t>
  </si>
  <si>
    <t>grand_total</t>
  </si>
  <si>
    <t>payment_method</t>
  </si>
  <si>
    <t>Customer ID</t>
  </si>
  <si>
    <t>complete</t>
  </si>
  <si>
    <t>kreations_YI 06-L</t>
  </si>
  <si>
    <t>Women's Fashion</t>
  </si>
  <si>
    <t>cod</t>
  </si>
  <si>
    <t>canceled</t>
  </si>
  <si>
    <t>kcc_Buy 2 Frey Air Freshener &amp; Get 1 Kasual Body Spray Free</t>
  </si>
  <si>
    <t>Beauty &amp; Grooming</t>
  </si>
  <si>
    <t>Ego_UP0017-999-MR0</t>
  </si>
  <si>
    <t>kcc_krone deal</t>
  </si>
  <si>
    <t>order_refunded</t>
  </si>
  <si>
    <t>BK7010400AG</t>
  </si>
  <si>
    <t>Soghaat</t>
  </si>
  <si>
    <t>UK_Namkino All In One 200 Gms</t>
  </si>
  <si>
    <t>UK_Namkino Mix Nimco 400 Gms</t>
  </si>
  <si>
    <t>Apple iPhone 6S 64GB</t>
  </si>
  <si>
    <t>Mobiles &amp; Tablets</t>
  </si>
  <si>
    <t>ublcreditcard</t>
  </si>
  <si>
    <t>mygateway</t>
  </si>
  <si>
    <t>GFC_Pedestal Myga Cross Base (Special Guard) 24"</t>
  </si>
  <si>
    <t>Appliances</t>
  </si>
  <si>
    <t>received</t>
  </si>
  <si>
    <t>BK1070200PL</t>
  </si>
  <si>
    <t>BK1130200CF</t>
  </si>
  <si>
    <t>kcc_Sultanat</t>
  </si>
  <si>
    <t>Home &amp; Living</t>
  </si>
  <si>
    <t>kcc_glamour deal</t>
  </si>
  <si>
    <t>customercredit</t>
  </si>
  <si>
    <t>Assetmen_MD-346-M</t>
  </si>
  <si>
    <t>Men's Fashion</t>
  </si>
  <si>
    <t>cr_DATES WITH CASHEW-400 GM</t>
  </si>
  <si>
    <t>UK_Gift Box Mix Dry Fruit Sweets 500 Gms</t>
  </si>
  <si>
    <t>itter_AB 1199</t>
  </si>
  <si>
    <t>RL_B005</t>
  </si>
  <si>
    <t>bed&amp;rest_S7</t>
  </si>
  <si>
    <t>L&amp;L_LLHLE8224S</t>
  </si>
  <si>
    <t>J&amp;J_JJR-4</t>
  </si>
  <si>
    <t>Kids &amp; Baby</t>
  </si>
  <si>
    <t>J&amp;J_JJR-20</t>
  </si>
  <si>
    <t>D Lend a Helping Hand</t>
  </si>
  <si>
    <t>Mochika_M0001112-12</t>
  </si>
  <si>
    <t>Mochika_M0001112-8</t>
  </si>
  <si>
    <t>SKMT_Blood Test</t>
  </si>
  <si>
    <t>Others</t>
  </si>
  <si>
    <t>SKMT_Medicine</t>
  </si>
  <si>
    <t>sputnik_701/5-11</t>
  </si>
  <si>
    <t>Ctees-Black Zip- Up Hoodie-XL</t>
  </si>
  <si>
    <t>Samsung Galaxy J5</t>
  </si>
  <si>
    <t>refund</t>
  </si>
  <si>
    <t>Veet_4</t>
  </si>
  <si>
    <t>RS_Gulab jaman Tin</t>
  </si>
  <si>
    <t>cr_PEANUT SALTY-200 GM</t>
  </si>
  <si>
    <t>Oriflame_21557</t>
  </si>
  <si>
    <t>JBS_TAT-128</t>
  </si>
  <si>
    <t>Ajmery_BRR-590-M</t>
  </si>
  <si>
    <t>HOS_GUCFW75</t>
  </si>
  <si>
    <t>Lexon_LL116B-Blue</t>
  </si>
  <si>
    <t>kcc_Fantasy Perfumed Talcum Powder-200gm</t>
  </si>
  <si>
    <t>2Zee_SC6</t>
  </si>
  <si>
    <t>Q MOBILE Noir X20</t>
  </si>
  <si>
    <t>rehaab_RJ160047</t>
  </si>
  <si>
    <t>Farah_3-B</t>
  </si>
  <si>
    <t>RS_Sohan Halwa Tin</t>
  </si>
  <si>
    <t>UK_Soan Papdi Original 250 Gms</t>
  </si>
  <si>
    <t>UK_Gift Box Soghaat 500 Gms</t>
  </si>
  <si>
    <t>RS_Double Delight</t>
  </si>
  <si>
    <t>Al Muhafiz Sohan Halwa Almond</t>
  </si>
  <si>
    <t>UK_Gift Box Baklawa 500 Gms</t>
  </si>
  <si>
    <t>sputnik_2146/6-8</t>
  </si>
  <si>
    <t>kkc_Kingtox 450ml Classic Green All Insect Killer Spray</t>
  </si>
  <si>
    <t>Al Muhafiz Sohan Halwa Walnut</t>
  </si>
  <si>
    <t>RS_Honey Dry Fruit Halwa</t>
  </si>
  <si>
    <t>itter_AB 1214</t>
  </si>
  <si>
    <t>Eco Star_40U557</t>
  </si>
  <si>
    <t>Entertainment</t>
  </si>
  <si>
    <t>Orient_OR-6057 GX LGFD LV</t>
  </si>
  <si>
    <t>HOS_JPGCW100</t>
  </si>
  <si>
    <t>kkc_Jasmine King Air Freshener</t>
  </si>
  <si>
    <t>asimjofaeanew_5A</t>
  </si>
  <si>
    <t>ajmery_F9-981</t>
  </si>
  <si>
    <t>hijabh_JILBAB-C (1)-52x</t>
  </si>
  <si>
    <t>noritake_NTM163M</t>
  </si>
  <si>
    <t>RS_Habshi Halwa Tin</t>
  </si>
  <si>
    <t>sentiments_WRK1612</t>
  </si>
  <si>
    <t>bata_comfit-8613714-43-9</t>
  </si>
  <si>
    <t>UK_Namkino Mix Nimco 8 Pcs Gift Pack</t>
  </si>
  <si>
    <t>Inoxy_Inoxy Hair Miracle Elixir</t>
  </si>
  <si>
    <t>RS_Chum Chum Tin</t>
  </si>
  <si>
    <t xml:space="preserve">Dany_AUK-650 </t>
  </si>
  <si>
    <t>urban_ PT004-L</t>
  </si>
  <si>
    <t>jackpot_JP-7999</t>
  </si>
  <si>
    <t>UK_Gift Box Pistachio Delight 500 Gms</t>
  </si>
  <si>
    <t>test_tcsconnect</t>
  </si>
  <si>
    <t>sst_Lyquin-Regular fit-Large</t>
  </si>
  <si>
    <t>Fcafe_11777-L</t>
  </si>
  <si>
    <t>LC_359547105042</t>
  </si>
  <si>
    <t>LC_3349668508587</t>
  </si>
  <si>
    <t xml:space="preserve">RS_pheni Desi Ghee 1 kg </t>
  </si>
  <si>
    <t>cashatdoorstep</t>
  </si>
  <si>
    <t>UK_Gulab Jamun Tin Pack 500 Gms</t>
  </si>
  <si>
    <t>UK_Chum Chum Tin Pack  500 Gms</t>
  </si>
  <si>
    <t>UK_Namkino Mix Nimco 200 Gms</t>
  </si>
  <si>
    <t>sentiments_Ferrero Rocher Gift Box</t>
  </si>
  <si>
    <t>EGO_E02377-SML-BG00-S</t>
  </si>
  <si>
    <t>darzee_DP-234-B-Pink-15-M</t>
  </si>
  <si>
    <t>Q MOBILE Noir W7</t>
  </si>
  <si>
    <t>RS_Kaju Barfi</t>
  </si>
  <si>
    <t>RS_cake rusk</t>
  </si>
  <si>
    <t>HR_Bhel Puri 200g</t>
  </si>
  <si>
    <t>UK_Gift Box Almond Delight 500 Gms</t>
  </si>
  <si>
    <t>UK_Soan Papdi 500 Gms</t>
  </si>
  <si>
    <t>Huawei Honor 4C</t>
  </si>
  <si>
    <t>bata_comfit-8614096-43-9</t>
  </si>
  <si>
    <t>bata_comfit-8614096-41-7</t>
  </si>
  <si>
    <t>UK_Gift Box Baklawa 300 Gms</t>
  </si>
  <si>
    <t>UK_Namkino Daal Moth Classic 160 Gms</t>
  </si>
  <si>
    <t>kcc_Bold Pocket Perfume</t>
  </si>
  <si>
    <t>UK_Cake Rusk Original 150 Gms</t>
  </si>
  <si>
    <t>itter_AB 1207</t>
  </si>
  <si>
    <t>Samsung Galaxy J7</t>
  </si>
  <si>
    <t xml:space="preserve">Dany_AUK 55 </t>
  </si>
  <si>
    <t>anex_2028</t>
  </si>
  <si>
    <t>Atiqa_ACFP-01</t>
  </si>
  <si>
    <t>UK_Soan Papdi Orange 250 Gms</t>
  </si>
  <si>
    <t>kcc_Xtreme Classical Men Shower Gel</t>
  </si>
  <si>
    <t>UK_Tea Rusk Regular 220 Gms</t>
  </si>
  <si>
    <t>kcc_Glow</t>
  </si>
  <si>
    <t>emo_HST-17030-B-M</t>
  </si>
  <si>
    <t>Dany_Powerbank Pb- 41</t>
  </si>
  <si>
    <t>Getiit_Joy</t>
  </si>
  <si>
    <t>MYWALET_MW-012-BLACK</t>
  </si>
  <si>
    <t>sstop_Mini AIr Conditioner</t>
  </si>
  <si>
    <t>Huawei_Huawei B2 Talk Band</t>
  </si>
  <si>
    <t>cr_DATES WITH CASHEW-200 GM</t>
  </si>
  <si>
    <t>cr_DATES WITH WALNUT-200 GM</t>
  </si>
  <si>
    <t>Xenium_TG-201653</t>
  </si>
  <si>
    <t>Xenium_TG-2016132</t>
  </si>
  <si>
    <t>Xenium_MBC-2016130</t>
  </si>
  <si>
    <t>ESPICO_Sports Bra-Skin-Free size</t>
  </si>
  <si>
    <t>PucaM_FLASH-BLACK-45</t>
  </si>
  <si>
    <t>Huawei Y221</t>
  </si>
  <si>
    <t>Rabia_1-A</t>
  </si>
  <si>
    <t>kkc_Rose Oasis Prickly Heat Powder</t>
  </si>
  <si>
    <t>cr_MUZAFTI IRANI (500GM)</t>
  </si>
  <si>
    <t>test_tcsconnect1</t>
  </si>
  <si>
    <t>Test Hazir Product 2-Karachi</t>
  </si>
  <si>
    <t>Audionic_B-710</t>
  </si>
  <si>
    <t>Computing</t>
  </si>
  <si>
    <t>Haier M106</t>
  </si>
  <si>
    <t>GBH-GL245-GOLD-7</t>
  </si>
  <si>
    <t>itter_AB1263</t>
  </si>
  <si>
    <t>mcblite</t>
  </si>
  <si>
    <t>GBH-GL226-PINK-8</t>
  </si>
  <si>
    <t>sstop_3dcreenwithspeakers</t>
  </si>
  <si>
    <t>UK_Namkino Khat Mitha Mix 400 Gms</t>
  </si>
  <si>
    <t>UK_Sohan Halwa Tin Pack 400 Gms</t>
  </si>
  <si>
    <t>bata_leena-5178202-38-5</t>
  </si>
  <si>
    <t>KC_209 White-M</t>
  </si>
  <si>
    <t>mm_AG-1038c</t>
  </si>
  <si>
    <t>3m_DC272923871</t>
  </si>
  <si>
    <t>Superstore</t>
  </si>
  <si>
    <t>MEGUIAR_G12711</t>
  </si>
  <si>
    <t>MEGUIAR_G3503</t>
  </si>
  <si>
    <t>MEGUIAR_X3070</t>
  </si>
  <si>
    <t>BFk_Denim Jeans with Gallace for Boys |OF67-3-4 yrs</t>
  </si>
  <si>
    <t>RS_Soan Papri-250gm</t>
  </si>
  <si>
    <t>kcc_lush</t>
  </si>
  <si>
    <t>HR_Pani Puri 360g</t>
  </si>
  <si>
    <t>kcc_active</t>
  </si>
  <si>
    <t>kcc_Xtreme Mantastic Men Shower Gels</t>
  </si>
  <si>
    <t>Rajesh_RAJ033</t>
  </si>
  <si>
    <t>Health &amp; Sports</t>
  </si>
  <si>
    <t>ajmery_AJ-123-L</t>
  </si>
  <si>
    <t>mitsubishi_1.5 ton SRC 18CLK</t>
  </si>
  <si>
    <t xml:space="preserve">Dany_Genius Tab G7 Metallica </t>
  </si>
  <si>
    <t>bata_leena-6618940-39-6</t>
  </si>
  <si>
    <t>gree_12CZ8</t>
  </si>
  <si>
    <t>Teenz_B-0541</t>
  </si>
  <si>
    <t>internetbanking</t>
  </si>
  <si>
    <t>Emo_SS-22057-11</t>
  </si>
  <si>
    <t>sapil_Sapil Disclosure Men 100ML</t>
  </si>
  <si>
    <t>MYWALET_MW-002-D-BROWN</t>
  </si>
  <si>
    <t>kcc_Bakheer Pocket Perfume</t>
  </si>
  <si>
    <t>kcc_Oudh Pocket Perfume</t>
  </si>
  <si>
    <t>kcc_Asool Pocket Perfume</t>
  </si>
  <si>
    <t>Veet_3</t>
  </si>
  <si>
    <t>itter_AB 1141</t>
  </si>
  <si>
    <t>Veet_5</t>
  </si>
  <si>
    <t>sst_Logic  3-Regular fit-Medium</t>
  </si>
  <si>
    <t>kkc_Hayam King Air Freshener</t>
  </si>
  <si>
    <t>sapil_Sapil Passion Women 200ML</t>
  </si>
  <si>
    <t>Dynasty_Classic Cotton-Skin</t>
  </si>
  <si>
    <t>WE_ni72_parrot-veet-gift</t>
  </si>
  <si>
    <t>marketingexpense</t>
  </si>
  <si>
    <t>cos_prfume_9</t>
  </si>
  <si>
    <t xml:space="preserve">Trans_LW 509B </t>
  </si>
  <si>
    <t>LC_3595471021182</t>
  </si>
  <si>
    <t>shoppingmania_18k Gold Filled Blue Ruby Necklace &amp; Earrings</t>
  </si>
  <si>
    <t>Teenz_R-0172-7</t>
  </si>
  <si>
    <t>HOS_RLRW100</t>
  </si>
  <si>
    <t>AKL_A131131293_FC-12</t>
  </si>
  <si>
    <t>MYWALET_MW-014-BLACK</t>
  </si>
  <si>
    <t>Xenium_WA-201611</t>
  </si>
  <si>
    <t>pak_B-32</t>
  </si>
  <si>
    <t>rub_Rubian_VR-Box With Remote</t>
  </si>
  <si>
    <t>kkc_ Icy Menthol Oasis Prickly Heat Powder</t>
  </si>
  <si>
    <t>shoppingmania_Enamel Retro NecklaceTitanic Heart Crystal Pendant</t>
  </si>
  <si>
    <t>Teenz_E-1574 silver</t>
  </si>
  <si>
    <t>emo_HSP-17043-M</t>
  </si>
  <si>
    <t>Emo_HST-28676-L</t>
  </si>
  <si>
    <t>RS_Pheni Desi Ghee 500gm</t>
  </si>
  <si>
    <t>Huawei Honor 4X</t>
  </si>
  <si>
    <t>AUDIONIC6-954217-513546</t>
  </si>
  <si>
    <t>bata_leena-5176214-40-7</t>
  </si>
  <si>
    <t>Tiraaz_Tm-01-001-M</t>
  </si>
  <si>
    <t>Audionic_B-334</t>
  </si>
  <si>
    <t>kcc_effect</t>
  </si>
  <si>
    <t>bata_wein-8734881-44-10</t>
  </si>
  <si>
    <t>CU-0107-Slim Fit Small</t>
  </si>
  <si>
    <t>itter_AB 1122</t>
  </si>
  <si>
    <t>itter_AB 1126</t>
  </si>
  <si>
    <t>itter_AB 1125</t>
  </si>
  <si>
    <t>HR_Soan Papdi 500g</t>
  </si>
  <si>
    <t>stitchers_TnT 012-L</t>
  </si>
  <si>
    <t>Ego_E02437-GN0-Green-XSM</t>
  </si>
  <si>
    <t>Ref-Queen 5041-Black-38</t>
  </si>
  <si>
    <t>B-power_8282391-44</t>
  </si>
  <si>
    <t>dawlance_Health Zone Plus 30 - 1.5 Ton Air Conditioner</t>
  </si>
  <si>
    <t>vitamin_Vita White</t>
  </si>
  <si>
    <t>Rajesh_RAJ61</t>
  </si>
  <si>
    <t>BO_topfastRc-yellow</t>
  </si>
  <si>
    <t>Rajesh_Ben 10 Rail</t>
  </si>
  <si>
    <t>kcc_jazzy</t>
  </si>
  <si>
    <t>Samsung Galaxy S7 Edge</t>
  </si>
  <si>
    <t>BO_racingjeeoRC-silver</t>
  </si>
  <si>
    <t>Rajesh_Green Ben 10 Educational Computer</t>
  </si>
  <si>
    <t>BO_nonRC-Jeep-Red</t>
  </si>
  <si>
    <t>BO_blocks-small-1</t>
  </si>
  <si>
    <t>osaka_3.5W LED BULB</t>
  </si>
  <si>
    <t>Mochika_M0001125-8</t>
  </si>
  <si>
    <t>Mochika_M0001125-12</t>
  </si>
  <si>
    <t>Dany256564981654986456</t>
  </si>
  <si>
    <t>Dany72474879523146357896</t>
  </si>
  <si>
    <t>cr_REWARI CHAKWAL</t>
  </si>
  <si>
    <t>AKL_A131128850_SS-19_Blue</t>
  </si>
  <si>
    <t>ihijab_PN025</t>
  </si>
  <si>
    <t>bed&amp;rest_Danika 3D</t>
  </si>
  <si>
    <t>VITAMIN_KOJIC ACID WHITENING CREAM</t>
  </si>
  <si>
    <t>PHILIPS_HP8600_32</t>
  </si>
  <si>
    <t xml:space="preserve">b&amp;d_Citrus Juicer CJ650   </t>
  </si>
  <si>
    <t>vitamin_Kojic Acid Whitening Face Wash</t>
  </si>
  <si>
    <t>E TCF_Educate a child for a month-PKR 1250</t>
  </si>
  <si>
    <t>bata_comfit-8614737-42-8</t>
  </si>
  <si>
    <t>kcc_Cool Pocket Perfume</t>
  </si>
  <si>
    <t>UK_Gift Box Mix Sweets 500 Gms</t>
  </si>
  <si>
    <t>Dynasty_Dynasty Spark-Off-White</t>
  </si>
  <si>
    <t>mitsubhisi_1.0 Ton - SRK-13CMK</t>
  </si>
  <si>
    <t>Dynasty_Dynasty Spark-Grey</t>
  </si>
  <si>
    <t>UK_Bangali Rasgulla Tin Pack  500 Gms</t>
  </si>
  <si>
    <t>UK_Namkino Masala Sev 200 Gms</t>
  </si>
  <si>
    <t>UK_ Namkino Daal Moong 200 Gms</t>
  </si>
  <si>
    <t>UK_Bhel Puri 200 Gms</t>
  </si>
  <si>
    <t>UK_Namkino Khat Mitha Mix 200 Gms</t>
  </si>
  <si>
    <t>Ctees_Paris Butterflies Pouch</t>
  </si>
  <si>
    <t>bata_comfit-8644502-42-8</t>
  </si>
  <si>
    <t>Emo_SS-18755-41</t>
  </si>
  <si>
    <t>itter_AB 1211</t>
  </si>
  <si>
    <t>WE_TU2</t>
  </si>
  <si>
    <t>bata_bags_9064517-Brown</t>
  </si>
  <si>
    <t>sapil_Sapil Nancy Women 200ML</t>
  </si>
  <si>
    <t>ajmery_TA-3</t>
  </si>
  <si>
    <t>Emo-CT-24304 Green 8 Pocket Cargo Trouser-34</t>
  </si>
  <si>
    <t>UK_Kala Jamun Tin Pack 500 Gms</t>
  </si>
  <si>
    <t>tram_TT25125100</t>
  </si>
  <si>
    <t>US-MSK-6-pink-2T</t>
  </si>
  <si>
    <t>productcredit</t>
  </si>
  <si>
    <t>ihijab_PN041</t>
  </si>
  <si>
    <t>asimjofaeanew_4A</t>
  </si>
  <si>
    <t>tram_TT25128100</t>
  </si>
  <si>
    <t>jackpot_JP-902</t>
  </si>
  <si>
    <t>sanasafinaz_march16_10B-Nationwide Delivery</t>
  </si>
  <si>
    <t>HR_Punjabi Tadka 200g</t>
  </si>
  <si>
    <t>UK_Namkino Crunchy Nut Mix 200 Gms</t>
  </si>
  <si>
    <t>Royal_Energy saver Fan 56 New Model</t>
  </si>
  <si>
    <t>emo_Emo-MH-25104-M</t>
  </si>
  <si>
    <t>urban_URT0025 -L</t>
  </si>
  <si>
    <t>Emo-CT-24302 Brown Twill Cotton 8 Pocket Cargo Trouser-30</t>
  </si>
  <si>
    <t>emo_Emo-MH-19734-M</t>
  </si>
  <si>
    <t>UK_Namkino Mix Nimco 5 Pcs Gift Pack</t>
  </si>
  <si>
    <t>dawlance_Refrigerator 9170WB Energy Saver</t>
  </si>
  <si>
    <t>UK_Bangali Chum Chum Tin Pack  500 Gms</t>
  </si>
  <si>
    <t>bed&amp;rest_B3</t>
  </si>
  <si>
    <t>tram_TT23080083</t>
  </si>
  <si>
    <t>ajmery_BAT-3-S</t>
  </si>
  <si>
    <t>UC_Dark Navy Plain Polo-XL</t>
  </si>
  <si>
    <t>UC_Rust Plain Polo-XL</t>
  </si>
  <si>
    <t>UC_Purple Plain Polo-XL</t>
  </si>
  <si>
    <t>UC_Lagoon Plain Polo-XL</t>
  </si>
  <si>
    <t>audionic9-542175-49576</t>
  </si>
  <si>
    <t>shoppers stop_AndroidOTGAdaptor-7</t>
  </si>
  <si>
    <t>sputnik_806/14A-8</t>
  </si>
  <si>
    <t>Rajesh_White Wax Vac Ear Cleaner</t>
  </si>
  <si>
    <t>Samsung Galaxy A7 710F (2016)</t>
  </si>
  <si>
    <t>casio_MTP-1183A-2ADF</t>
  </si>
  <si>
    <t>stitchers_TnT 034-L</t>
  </si>
  <si>
    <t>qzs_Blue Cotton Broad Neck T-shirt</t>
  </si>
  <si>
    <t>Apple iPhone 6S 16GB</t>
  </si>
  <si>
    <t>vitamin_Milk Thistle Liver Formula</t>
  </si>
  <si>
    <t>Q&amp;Q_VW90-112Y</t>
  </si>
  <si>
    <t>emo_MK-19113-S</t>
  </si>
  <si>
    <t>Tiraaz_Tm-02-012-S</t>
  </si>
  <si>
    <t>Tiraaz_Tm-02-016-S</t>
  </si>
  <si>
    <t>Dynasty_Dynasty Spark-Royal Blue</t>
  </si>
  <si>
    <t>Dynasty_Dynasty Spark-French Blue</t>
  </si>
  <si>
    <t>Dynasty_Dynasty Spark-Brown</t>
  </si>
  <si>
    <t>Emo_SS-24020-42</t>
  </si>
  <si>
    <t>GBH_GS802-7</t>
  </si>
  <si>
    <t>Mochika_M0001129-10</t>
  </si>
  <si>
    <t>RS_Karachi Halwa Tin</t>
  </si>
  <si>
    <t>cr_AJWA DATES (400 GM)</t>
  </si>
  <si>
    <t>kcc_Sultanat Pocket Perfume</t>
  </si>
  <si>
    <t>Haier G20</t>
  </si>
  <si>
    <t>Eco Star_32U557</t>
  </si>
  <si>
    <t>Dany6-954217-555652</t>
  </si>
  <si>
    <t>kcc_lavender</t>
  </si>
  <si>
    <t>kkc_Fayha King Air Freshener</t>
  </si>
  <si>
    <t>kkc_Lavender King Air Freshener</t>
  </si>
  <si>
    <t>kcc_rose</t>
  </si>
  <si>
    <t>kcc_fresh</t>
  </si>
  <si>
    <t>west point_WF-306</t>
  </si>
  <si>
    <t>RS_Sohan Halwa_Tin-1000 GM</t>
  </si>
  <si>
    <t>Huawei P8 lite</t>
  </si>
  <si>
    <t>Audionic_LT-486</t>
  </si>
  <si>
    <t>ajmery_1-AJ</t>
  </si>
  <si>
    <t>alpina_Popcorn Maker SF-2608</t>
  </si>
  <si>
    <t>Haier M108</t>
  </si>
  <si>
    <t>Gree_24CZ8</t>
  </si>
  <si>
    <t>hol_A-406M-42</t>
  </si>
  <si>
    <t>Samsung Galaxy A3</t>
  </si>
  <si>
    <t>PHILIPS_HP8105_29</t>
  </si>
  <si>
    <t>RS_Baklawa 500gm</t>
  </si>
  <si>
    <t>RS_Nan Khatai</t>
  </si>
  <si>
    <t>philips_HD8323/01</t>
  </si>
  <si>
    <t>cr_ALMOND PLAIN-500 GM</t>
  </si>
  <si>
    <t>dawlance_Health Zone Plus 15 - 1 Ton Air Conditioner</t>
  </si>
  <si>
    <t>Audionic_B-880</t>
  </si>
  <si>
    <t>mm_AG-3017</t>
  </si>
  <si>
    <t>VITAMIN_VITA HAIR TREATMENT</t>
  </si>
  <si>
    <t>vitamin_Aloe Vera Plus</t>
  </si>
  <si>
    <t>audionic6-954217-562582</t>
  </si>
  <si>
    <t>MYWALET_MW-060-BROWN</t>
  </si>
  <si>
    <t>WE_MA14</t>
  </si>
  <si>
    <t>Teenz_E-1573</t>
  </si>
  <si>
    <t>AT-TT-2</t>
  </si>
  <si>
    <t>AT-MFNC-10</t>
  </si>
  <si>
    <t>BB_KIDSHD_PIR</t>
  </si>
  <si>
    <t>BB_KIDSHD_ BUL</t>
  </si>
  <si>
    <t>JBS_SL-STOR-031</t>
  </si>
  <si>
    <t>BO_nonRC-Jeep-Silver</t>
  </si>
  <si>
    <t>AUDIONIC BT110 SPEAKER</t>
  </si>
  <si>
    <t>sapil_Sapil Chichi Women 100ML</t>
  </si>
  <si>
    <t>AKL_A131128777_SS-33_Yellow</t>
  </si>
  <si>
    <t>Dany6-954217-691862</t>
  </si>
  <si>
    <t>kke_SCF690_17-A2P-global-001</t>
  </si>
  <si>
    <t>PucaM_SS-35-OLIVE BLACK-42</t>
  </si>
  <si>
    <t>ajmery_SYB-519-43</t>
  </si>
  <si>
    <t>Bold_Classic</t>
  </si>
  <si>
    <t>Bold_Active</t>
  </si>
  <si>
    <t>PucaM_atlas-grey-42</t>
  </si>
  <si>
    <t>Life source_GS300</t>
  </si>
  <si>
    <t>OPI_NLF16</t>
  </si>
  <si>
    <t>salience_SK101-L</t>
  </si>
  <si>
    <t>panasonic_3411</t>
  </si>
  <si>
    <t>UK_Cake Rusk Cardamom 150 Gms</t>
  </si>
  <si>
    <t>bb_WSTIV</t>
  </si>
  <si>
    <t>KI_bedsheet-2050mkmmbs</t>
  </si>
  <si>
    <t>Al Muhafiz Sohan Halwa Cashew</t>
  </si>
  <si>
    <t>audionic_AH-70</t>
  </si>
  <si>
    <t>Dawlance_MD 10 + DWB 600</t>
  </si>
  <si>
    <t>kcc_social</t>
  </si>
  <si>
    <t>kcc_smart</t>
  </si>
  <si>
    <t>Rajesh_RAJ001</t>
  </si>
  <si>
    <t>HR_Moong Dal 200g</t>
  </si>
  <si>
    <t>UK_Karachi Halwa Tin Pack 400 Gms</t>
  </si>
  <si>
    <t>emo_SS-17227-L</t>
  </si>
  <si>
    <t>sst_Jessy-Regular fit-Large</t>
  </si>
  <si>
    <t>BK5110500DG</t>
  </si>
  <si>
    <t>kcc_Charming Perfumed Talcum Powder-100gm</t>
  </si>
  <si>
    <t>sstop_etable</t>
  </si>
  <si>
    <t>sst_Logic 2-Slim Fit-Large</t>
  </si>
  <si>
    <t>samsung_ETA-U90JWSO_45</t>
  </si>
  <si>
    <t>AKL_GMTP002_Earth Red-L</t>
  </si>
  <si>
    <t>mm_AG-2049</t>
  </si>
  <si>
    <t>UC_PP-004-L</t>
  </si>
  <si>
    <t>liberty_9788174367181</t>
  </si>
  <si>
    <t>Books</t>
  </si>
  <si>
    <t>casio_MTP-1302D-1A1VDF</t>
  </si>
  <si>
    <t>Senorita_GAK-836-RED-34</t>
  </si>
  <si>
    <t>Dany_6954217552453</t>
  </si>
  <si>
    <t>dany_6954217942148</t>
  </si>
  <si>
    <t>kcc_funky</t>
  </si>
  <si>
    <t>Huawei_Y6 DS</t>
  </si>
  <si>
    <t>iPhone SE-16GB</t>
  </si>
  <si>
    <t>3m_NANOPAX</t>
  </si>
  <si>
    <t>Gasonline-MPT-524-BEIGE-36</t>
  </si>
  <si>
    <t>Ifsha_CU-0047</t>
  </si>
  <si>
    <t>UK_Namkino Badshahi Mix 200 Gms</t>
  </si>
  <si>
    <t>UK_Namkino Spicy Peanuts 200 Gms</t>
  </si>
  <si>
    <t>Tiraaz_Tm-02-019-L</t>
  </si>
  <si>
    <t>centrix_Scootify - Red Self Balancing Scooter</t>
  </si>
  <si>
    <t>Audionic  BT125 Speaker</t>
  </si>
  <si>
    <t>HOL_A-802T-39</t>
  </si>
  <si>
    <t>BB_RCKBS_GARD</t>
  </si>
  <si>
    <t>UK_Gift Box Habshi Halwa 500 Gms</t>
  </si>
  <si>
    <t>UK_Habshi Halwa Tin Pack 400 Gms</t>
  </si>
  <si>
    <t>UK_Pheni 400 Gms</t>
  </si>
  <si>
    <t>UC_SP-042-L</t>
  </si>
  <si>
    <t>emo_MJ-21916-36</t>
  </si>
  <si>
    <t>Gasonline-MPT-560-GREY-30</t>
  </si>
  <si>
    <t>AKL_A131128809_SS-87_Sea Green</t>
  </si>
  <si>
    <t>AKL_A131130523_SS-185_Blue</t>
  </si>
  <si>
    <t>AKL_A131128827_SS-118_Ivory</t>
  </si>
  <si>
    <t>nabila_Nchant FOR Olive</t>
  </si>
  <si>
    <t>AKL_DL-02-YELLOW</t>
  </si>
  <si>
    <t>UK_Namkino Chatkhara Papdi 150 Gms</t>
  </si>
  <si>
    <t>jackpot_JP-14</t>
  </si>
  <si>
    <t>RUB_Kingston_16 gb Sd Card</t>
  </si>
  <si>
    <t>B-power_8284384-42</t>
  </si>
  <si>
    <t>Emotions_Emo-BS-28436</t>
  </si>
  <si>
    <t>J&amp;J_JJNR16</t>
  </si>
  <si>
    <t>J&amp;J_JJPS-007XL</t>
  </si>
  <si>
    <t>J&amp;J_JJNR12</t>
  </si>
  <si>
    <t>nabila_Ngage FOR Honey</t>
  </si>
  <si>
    <t>Truck Art Round metal tray</t>
  </si>
  <si>
    <t>CK_530-Vest-XLarge</t>
  </si>
  <si>
    <t>CK_530-Underwear-XLarge</t>
  </si>
  <si>
    <t>closecomfort_PC8</t>
  </si>
  <si>
    <t>edifier_XM6-PF</t>
  </si>
  <si>
    <t>qzs_Black V-Neck T-Shirt</t>
  </si>
  <si>
    <t>sm-SamsungC3520</t>
  </si>
  <si>
    <t>qzs_V-neck by QZS Clothing</t>
  </si>
  <si>
    <t>BO_4 Ft Sunset Glow Baby Swimming Pool</t>
  </si>
  <si>
    <t>RT002-M</t>
  </si>
  <si>
    <t>shubinak_SN-ERT-13-S - 34</t>
  </si>
  <si>
    <t>shubinak_SN-ERT-13-grey-S - 34</t>
  </si>
  <si>
    <t>AKL_A131128767_SS-25_Light Blue</t>
  </si>
  <si>
    <t>AKL_A131130507_SS-161_Blue</t>
  </si>
  <si>
    <t>Silkasia_Cream Stylish Embroidered Dress</t>
  </si>
  <si>
    <t>UK_ Namkino Lajawab Mix 200 Gms</t>
  </si>
  <si>
    <t>QMobile Bolt T50</t>
  </si>
  <si>
    <t>shubinak_SN-ERT-13-grey-M - 36</t>
  </si>
  <si>
    <t>kcc_bakheer</t>
  </si>
  <si>
    <t>bata_comfit-8744557-41-7</t>
  </si>
  <si>
    <t>JBS_WEN-043</t>
  </si>
  <si>
    <t>JBS_TAT-173</t>
  </si>
  <si>
    <t>Hstyle_HW-2016165</t>
  </si>
  <si>
    <t>emo_Emo-VB-12 Black Blazer</t>
  </si>
  <si>
    <t>vitamin_Ultra Gainer</t>
  </si>
  <si>
    <t>BK1010200BR</t>
  </si>
  <si>
    <t>UK_Gift Box Sohan Halwa 500 Gms</t>
  </si>
  <si>
    <t>UK_Gulab Jamun Tin Pack  1000 Gms</t>
  </si>
  <si>
    <t>AC_ac168-yellow</t>
  </si>
  <si>
    <t>Emo_SS-21775-41</t>
  </si>
  <si>
    <t>Hawks_A17</t>
  </si>
  <si>
    <t>urban_URT0023-L</t>
  </si>
  <si>
    <t>Bold_Fresh</t>
  </si>
  <si>
    <t>BK5110250OR</t>
  </si>
  <si>
    <t>BK5110500</t>
  </si>
  <si>
    <t>Infinix Hot Note X551-1GB-Gold-Nationwide Delivery</t>
  </si>
  <si>
    <t>Lenovo Zuk</t>
  </si>
  <si>
    <t>Nokia Asha 105</t>
  </si>
  <si>
    <t>bata_comfit-8613714-44-10</t>
  </si>
  <si>
    <t>bata_leena-5161226-37-4</t>
  </si>
  <si>
    <t>PucaM_SS-25-BLACK-41</t>
  </si>
  <si>
    <t>PucaM_SS-2715-CAMEL-43</t>
  </si>
  <si>
    <t>kkc_Rose King  Air Freshener</t>
  </si>
  <si>
    <t>AC_110-white with blacck</t>
  </si>
  <si>
    <t>hol_T-38-42</t>
  </si>
  <si>
    <t>Am-PTV_VC-1029-M</t>
  </si>
  <si>
    <t xml:space="preserve">Audionic_ LT-480 </t>
  </si>
  <si>
    <t>sputnik_701/5-9</t>
  </si>
  <si>
    <t>B-power_8282391-43</t>
  </si>
  <si>
    <t>sputnik_701/D14-10</t>
  </si>
  <si>
    <t>Hstyle_HW-2016156</t>
  </si>
  <si>
    <t>Veet_1</t>
  </si>
  <si>
    <t>kcc_Harmony Perfumed Talcum Powder-200gm</t>
  </si>
  <si>
    <t>rute2_Vit B 50 Complex 50 Tablets</t>
  </si>
  <si>
    <t>vitamin_Ultra Whey Protein</t>
  </si>
  <si>
    <t>MYWALET_MW-033-D1-BLACK</t>
  </si>
  <si>
    <t>vitamin_Royal Jelly 500</t>
  </si>
  <si>
    <t>VITAMIN_HAIR SKIN &amp; NAIL FORMULA</t>
  </si>
  <si>
    <t>VITAMIN_WHITENING BB CREAM</t>
  </si>
  <si>
    <t>alkhair_Black Seed Oil Softgel Capsules100  Cap bottle</t>
  </si>
  <si>
    <t>ESPICO_050-Fancy Nylon Bra-Black-34</t>
  </si>
  <si>
    <t>JBS_SL-STOR-017</t>
  </si>
  <si>
    <t>JBS_SL-STOR-051</t>
  </si>
  <si>
    <t>JBS_SL-STOR-024</t>
  </si>
  <si>
    <t>sputnik_177/9-10</t>
  </si>
  <si>
    <t>Audionic_DJ-106</t>
  </si>
  <si>
    <t>sputnik_3444/10-9</t>
  </si>
  <si>
    <t>ihijab_PN039</t>
  </si>
  <si>
    <t>ajwa_Ajwa Seeds Powder</t>
  </si>
  <si>
    <t>ajwa_Ajwa Dates Powder</t>
  </si>
  <si>
    <t>Descriptive Statistics</t>
  </si>
  <si>
    <t>Price</t>
  </si>
  <si>
    <t>Quantity</t>
  </si>
  <si>
    <t>Grand total</t>
  </si>
  <si>
    <t>Mean</t>
  </si>
  <si>
    <t>Median</t>
  </si>
  <si>
    <t>Mode</t>
  </si>
  <si>
    <t>Standard deviation</t>
  </si>
  <si>
    <t>25th quartile</t>
  </si>
  <si>
    <t>Statistics</t>
  </si>
  <si>
    <t>75th quartile</t>
  </si>
  <si>
    <t>Grand Total</t>
  </si>
  <si>
    <t>Count</t>
  </si>
  <si>
    <t>Max_number</t>
  </si>
  <si>
    <t>Min_number</t>
  </si>
  <si>
    <t>category_name</t>
  </si>
  <si>
    <t>Category</t>
  </si>
  <si>
    <t>Payment method</t>
  </si>
  <si>
    <t>(All)</t>
  </si>
  <si>
    <t>Order status</t>
  </si>
  <si>
    <t>Row Labels</t>
  </si>
  <si>
    <t>Column Labels</t>
  </si>
  <si>
    <t>Count of status</t>
  </si>
  <si>
    <t>P-value</t>
  </si>
  <si>
    <t>Cod</t>
  </si>
  <si>
    <t>Anova: Single Factor</t>
  </si>
  <si>
    <t>SUMMARY</t>
  </si>
  <si>
    <t>Groups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</si>
  <si>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</si>
  <si>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</si>
  <si>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</si>
  <si>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</si>
  <si>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</si>
  <si>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</si>
  <si>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</si>
  <si>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</si>
  <si>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</si>
  <si>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F crit</t>
  </si>
  <si>
    <t>Between Groups</t>
  </si>
  <si>
    <t>Within Groups</t>
  </si>
  <si>
    <t>Total</t>
  </si>
  <si>
    <t>Sum of grand_total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</si>
</sst>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0" borderId="13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33" borderId="0" xfId="0" applyFill="1" applyAlignment="1">
      <alignment horizontal="center"/>
    </xf>
    <xf numFmtId="0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payment_method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cashatdoorstep</c:v>
              </c:pt>
              <c:pt idx="1">
                <c:v>cod</c:v>
              </c:pt>
              <c:pt idx="2">
                <c:v>customercredit</c:v>
              </c:pt>
              <c:pt idx="3">
                <c:v>internetbanking</c:v>
              </c:pt>
              <c:pt idx="4">
                <c:v>marketingexpense</c:v>
              </c:pt>
              <c:pt idx="5">
                <c:v>mcblite</c:v>
              </c:pt>
              <c:pt idx="6">
                <c:v>mygateway</c:v>
              </c:pt>
              <c:pt idx="7">
                <c:v>productcredit</c:v>
              </c:pt>
              <c:pt idx="8">
                <c:v>ublcreditcard</c:v>
              </c:pt>
            </c:strLit>
          </c:cat>
          <c:val>
            <c:numLit>
              <c:formatCode>General</c:formatCode>
              <c:ptCount val="9"/>
              <c:pt idx="0">
                <c:v>24</c:v>
              </c:pt>
              <c:pt idx="1">
                <c:v>825</c:v>
              </c:pt>
              <c:pt idx="2">
                <c:v>14</c:v>
              </c:pt>
              <c:pt idx="3">
                <c:v>8</c:v>
              </c:pt>
              <c:pt idx="4">
                <c:v>1</c:v>
              </c:pt>
              <c:pt idx="5">
                <c:v>10</c:v>
              </c:pt>
              <c:pt idx="6">
                <c:v>78</c:v>
              </c:pt>
              <c:pt idx="7">
                <c:v>4</c:v>
              </c:pt>
              <c:pt idx="8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D0BD-47B3-A0C0-29E615FC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9306000"/>
        <c:axId val="699308880"/>
      </c:barChart>
      <c:catAx>
        <c:axId val="69930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08880"/>
        <c:crosses val="autoZero"/>
        <c:auto val="1"/>
        <c:lblAlgn val="ctr"/>
        <c:lblOffset val="100"/>
        <c:noMultiLvlLbl val="0"/>
      </c:catAx>
      <c:valAx>
        <c:axId val="69930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category_name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Appliances</c:v>
              </c:pt>
              <c:pt idx="1">
                <c:v>Beauty &amp; Grooming</c:v>
              </c:pt>
              <c:pt idx="2">
                <c:v>Books</c:v>
              </c:pt>
              <c:pt idx="3">
                <c:v>Computing</c:v>
              </c:pt>
              <c:pt idx="4">
                <c:v>Entertainment</c:v>
              </c:pt>
              <c:pt idx="5">
                <c:v>Health &amp; Sports</c:v>
              </c:pt>
              <c:pt idx="6">
                <c:v>Home &amp; Living</c:v>
              </c:pt>
              <c:pt idx="7">
                <c:v>Kids &amp; Baby</c:v>
              </c:pt>
              <c:pt idx="8">
                <c:v>Men's Fashion</c:v>
              </c:pt>
              <c:pt idx="9">
                <c:v>Mobiles &amp; Tablets</c:v>
              </c:pt>
              <c:pt idx="10">
                <c:v>Others</c:v>
              </c:pt>
              <c:pt idx="11">
                <c:v>Soghaat</c:v>
              </c:pt>
              <c:pt idx="12">
                <c:v>Superstore</c:v>
              </c:pt>
              <c:pt idx="13">
                <c:v>Women's Fashion</c:v>
              </c:pt>
            </c:strLit>
          </c:cat>
          <c:val>
            <c:numLit>
              <c:formatCode>General</c:formatCode>
              <c:ptCount val="14"/>
              <c:pt idx="0">
                <c:v>33</c:v>
              </c:pt>
              <c:pt idx="1">
                <c:v>302</c:v>
              </c:pt>
              <c:pt idx="2">
                <c:v>1</c:v>
              </c:pt>
              <c:pt idx="3">
                <c:v>25</c:v>
              </c:pt>
              <c:pt idx="4">
                <c:v>3</c:v>
              </c:pt>
              <c:pt idx="5">
                <c:v>15</c:v>
              </c:pt>
              <c:pt idx="6">
                <c:v>38</c:v>
              </c:pt>
              <c:pt idx="7">
                <c:v>29</c:v>
              </c:pt>
              <c:pt idx="8">
                <c:v>114</c:v>
              </c:pt>
              <c:pt idx="9">
                <c:v>56</c:v>
              </c:pt>
              <c:pt idx="10">
                <c:v>36</c:v>
              </c:pt>
              <c:pt idx="11">
                <c:v>290</c:v>
              </c:pt>
              <c:pt idx="12">
                <c:v>1</c:v>
              </c:pt>
              <c:pt idx="13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00-B216-4D37-808C-F0EE5284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2003136"/>
        <c:axId val="811997376"/>
      </c:barChart>
      <c:catAx>
        <c:axId val="81200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97376"/>
        <c:crosses val="autoZero"/>
        <c:auto val="1"/>
        <c:lblAlgn val="ctr"/>
        <c:lblOffset val="100"/>
        <c:noMultiLvlLbl val="0"/>
      </c:catAx>
      <c:valAx>
        <c:axId val="8119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0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[Week2dataset.xlsx]Pivot table!PivotTable23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Order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table'!$I$4:$I$9</c:f>
              <c:strCache>
                <c:ptCount val="5"/>
                <c:pt idx="0">
                  <c:v>canceled</c:v>
                </c:pt>
                <c:pt idx="1">
                  <c:v>complete</c:v>
                </c:pt>
                <c:pt idx="2">
                  <c:v>order_refunded</c:v>
                </c:pt>
                <c:pt idx="3">
                  <c:v>received</c:v>
                </c:pt>
                <c:pt idx="4">
                  <c:v>refund</c:v>
                </c:pt>
              </c:strCache>
            </c:strRef>
          </c:cat>
          <c:val>
            <c:numRef>
              <c:f>'Pivot table'!$J$4:$J$9</c:f>
              <c:numCache>
                <c:formatCode>General</c:formatCode>
                <c:ptCount val="5"/>
                <c:pt idx="0">
                  <c:v>265</c:v>
                </c:pt>
                <c:pt idx="1">
                  <c:v>581</c:v>
                </c:pt>
                <c:pt idx="2">
                  <c:v>125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7-4EDE-9FE3-3F9EFE8B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316080"/>
        <c:axId val="699308400"/>
      </c:barChart>
      <c:catAx>
        <c:axId val="6993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08400"/>
        <c:crosses val="autoZero"/>
        <c:auto val="1"/>
        <c:lblAlgn val="ctr"/>
        <c:lblOffset val="100"/>
        <c:noMultiLvlLbl val="0"/>
      </c:catAx>
      <c:valAx>
        <c:axId val="699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[Week2dataset.xlsx]Pivot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Grand</a:t>
            </a:r>
            <a:r>
              <a:rPr lang="en-US" baseline="0"/>
              <a:t> total across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table'!$E$17:$E$31</c:f>
              <c:strCache>
                <c:ptCount val="14"/>
                <c:pt idx="0">
                  <c:v>Appliances</c:v>
                </c:pt>
                <c:pt idx="1">
                  <c:v>Beauty &amp; Grooming</c:v>
                </c:pt>
                <c:pt idx="2">
                  <c:v>Books</c:v>
                </c:pt>
                <c:pt idx="3">
                  <c:v>Computing</c:v>
                </c:pt>
                <c:pt idx="4">
                  <c:v>Entertainment</c:v>
                </c:pt>
                <c:pt idx="5">
                  <c:v>Health &amp; Sports</c:v>
                </c:pt>
                <c:pt idx="6">
                  <c:v>Home &amp; Living</c:v>
                </c:pt>
                <c:pt idx="7">
                  <c:v>Kids &amp; Baby</c:v>
                </c:pt>
                <c:pt idx="8">
                  <c:v>Men's Fashion</c:v>
                </c:pt>
                <c:pt idx="9">
                  <c:v>Mobiles &amp; Tablets</c:v>
                </c:pt>
                <c:pt idx="10">
                  <c:v>Others</c:v>
                </c:pt>
                <c:pt idx="11">
                  <c:v>Soghaat</c:v>
                </c:pt>
                <c:pt idx="12">
                  <c:v>Superstore</c:v>
                </c:pt>
                <c:pt idx="13">
                  <c:v>Women's Fashion</c:v>
                </c:pt>
              </c:strCache>
            </c:strRef>
          </c:cat>
          <c:val>
            <c:numRef>
              <c:f>'Pivot table'!$F$17:$F$31</c:f>
              <c:numCache>
                <c:formatCode>General</c:formatCode>
                <c:ptCount val="14"/>
                <c:pt idx="0">
                  <c:v>618934</c:v>
                </c:pt>
                <c:pt idx="1">
                  <c:v>200114</c:v>
                </c:pt>
                <c:pt idx="2">
                  <c:v>200</c:v>
                </c:pt>
                <c:pt idx="3">
                  <c:v>48720</c:v>
                </c:pt>
                <c:pt idx="4">
                  <c:v>53471</c:v>
                </c:pt>
                <c:pt idx="5">
                  <c:v>17725</c:v>
                </c:pt>
                <c:pt idx="6">
                  <c:v>25386.25</c:v>
                </c:pt>
                <c:pt idx="7">
                  <c:v>37130.9</c:v>
                </c:pt>
                <c:pt idx="8">
                  <c:v>181056</c:v>
                </c:pt>
                <c:pt idx="9">
                  <c:v>2206428</c:v>
                </c:pt>
                <c:pt idx="10">
                  <c:v>38420</c:v>
                </c:pt>
                <c:pt idx="11">
                  <c:v>102285</c:v>
                </c:pt>
                <c:pt idx="12">
                  <c:v>500</c:v>
                </c:pt>
                <c:pt idx="13">
                  <c:v>147010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8-481A-BCC6-AEA41758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2568176"/>
        <c:axId val="312568656"/>
      </c:barChart>
      <c:catAx>
        <c:axId val="31256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8656"/>
        <c:crosses val="autoZero"/>
        <c:auto val="1"/>
        <c:lblAlgn val="ctr"/>
        <c:lblOffset val="100"/>
        <c:noMultiLvlLbl val="0"/>
      </c:catAx>
      <c:valAx>
        <c:axId val="3125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[Week2dataset.xlsx]Pivot table!PivotTable3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table'!$D$26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7-4EAA-A5C3-F5C1792DFE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7-4EAA-A5C3-F5C1792DFE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7-4EAA-A5C3-F5C1792DFE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D7-4EAA-A5C3-F5C1792DFE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D7-4EAA-A5C3-F5C1792DFE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D7-4EAA-A5C3-F5C1792DFE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3D7-4EAA-A5C3-F5C1792DFE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3D7-4EAA-A5C3-F5C1792DFE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3D7-4EAA-A5C3-F5C1792DFE0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table'!$C$27:$C$36</c:f>
              <c:strCache>
                <c:ptCount val="9"/>
                <c:pt idx="0">
                  <c:v>cashatdoorstep</c:v>
                </c:pt>
                <c:pt idx="1">
                  <c:v>cod</c:v>
                </c:pt>
                <c:pt idx="2">
                  <c:v>customercredit</c:v>
                </c:pt>
                <c:pt idx="3">
                  <c:v>internetbanking</c:v>
                </c:pt>
                <c:pt idx="4">
                  <c:v>marketingexpense</c:v>
                </c:pt>
                <c:pt idx="5">
                  <c:v>mcblite</c:v>
                </c:pt>
                <c:pt idx="6">
                  <c:v>mygateway</c:v>
                </c:pt>
                <c:pt idx="7">
                  <c:v>productcredit</c:v>
                </c:pt>
                <c:pt idx="8">
                  <c:v>ublcreditcard</c:v>
                </c:pt>
              </c:strCache>
            </c:strRef>
          </c:cat>
          <c:val>
            <c:numRef>
              <c:f>'Pivot table'!$D$27:$D$36</c:f>
              <c:numCache>
                <c:formatCode>General</c:formatCode>
                <c:ptCount val="9"/>
                <c:pt idx="0">
                  <c:v>5615</c:v>
                </c:pt>
                <c:pt idx="1">
                  <c:v>1627653.15</c:v>
                </c:pt>
                <c:pt idx="2">
                  <c:v>9746</c:v>
                </c:pt>
                <c:pt idx="3">
                  <c:v>34478</c:v>
                </c:pt>
                <c:pt idx="4">
                  <c:v>1330</c:v>
                </c:pt>
                <c:pt idx="5">
                  <c:v>57849</c:v>
                </c:pt>
                <c:pt idx="6">
                  <c:v>1431876</c:v>
                </c:pt>
                <c:pt idx="7">
                  <c:v>8638</c:v>
                </c:pt>
                <c:pt idx="8">
                  <c:v>500195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D7-4EAA-A5C3-F5C1792DFE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[Week2dataset.xlsx]Pivot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 vs</a:t>
            </a:r>
            <a:r>
              <a:rPr lang="en-US" baseline="0"/>
              <a:t> Order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table'!$J$11:$J$12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table'!$I$13:$I$27</c:f>
              <c:strCache>
                <c:ptCount val="14"/>
                <c:pt idx="0">
                  <c:v>Appliances</c:v>
                </c:pt>
                <c:pt idx="1">
                  <c:v>Beauty &amp; Grooming</c:v>
                </c:pt>
                <c:pt idx="2">
                  <c:v>Books</c:v>
                </c:pt>
                <c:pt idx="3">
                  <c:v>Computing</c:v>
                </c:pt>
                <c:pt idx="4">
                  <c:v>Entertainment</c:v>
                </c:pt>
                <c:pt idx="5">
                  <c:v>Health &amp; Sports</c:v>
                </c:pt>
                <c:pt idx="6">
                  <c:v>Home &amp; Living</c:v>
                </c:pt>
                <c:pt idx="7">
                  <c:v>Kids &amp; Baby</c:v>
                </c:pt>
                <c:pt idx="8">
                  <c:v>Men's Fashion</c:v>
                </c:pt>
                <c:pt idx="9">
                  <c:v>Mobiles &amp; Tablets</c:v>
                </c:pt>
                <c:pt idx="10">
                  <c:v>Others</c:v>
                </c:pt>
                <c:pt idx="11">
                  <c:v>Soghaat</c:v>
                </c:pt>
                <c:pt idx="12">
                  <c:v>Superstore</c:v>
                </c:pt>
                <c:pt idx="13">
                  <c:v>Women's Fashion</c:v>
                </c:pt>
              </c:strCache>
            </c:strRef>
          </c:cat>
          <c:val>
            <c:numRef>
              <c:f>'Pivot table'!$J$13:$J$27</c:f>
              <c:numCache>
                <c:formatCode>General</c:formatCode>
                <c:ptCount val="14"/>
                <c:pt idx="0">
                  <c:v>10</c:v>
                </c:pt>
                <c:pt idx="1">
                  <c:v>18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12</c:v>
                </c:pt>
                <c:pt idx="7">
                  <c:v>12</c:v>
                </c:pt>
                <c:pt idx="8">
                  <c:v>52</c:v>
                </c:pt>
                <c:pt idx="9">
                  <c:v>26</c:v>
                </c:pt>
                <c:pt idx="10">
                  <c:v>14</c:v>
                </c:pt>
                <c:pt idx="11">
                  <c:v>81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552-BDDD-9BCCFB1E5F84}"/>
            </c:ext>
          </c:extLst>
        </c:ser>
        <c:ser>
          <c:idx val="1"/>
          <c:order val="1"/>
          <c:tx>
            <c:strRef>
              <c:f>'Pivot table'!$K$11:$K$12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table'!$I$13:$I$27</c:f>
              <c:strCache>
                <c:ptCount val="14"/>
                <c:pt idx="0">
                  <c:v>Appliances</c:v>
                </c:pt>
                <c:pt idx="1">
                  <c:v>Beauty &amp; Grooming</c:v>
                </c:pt>
                <c:pt idx="2">
                  <c:v>Books</c:v>
                </c:pt>
                <c:pt idx="3">
                  <c:v>Computing</c:v>
                </c:pt>
                <c:pt idx="4">
                  <c:v>Entertainment</c:v>
                </c:pt>
                <c:pt idx="5">
                  <c:v>Health &amp; Sports</c:v>
                </c:pt>
                <c:pt idx="6">
                  <c:v>Home &amp; Living</c:v>
                </c:pt>
                <c:pt idx="7">
                  <c:v>Kids &amp; Baby</c:v>
                </c:pt>
                <c:pt idx="8">
                  <c:v>Men's Fashion</c:v>
                </c:pt>
                <c:pt idx="9">
                  <c:v>Mobiles &amp; Tablets</c:v>
                </c:pt>
                <c:pt idx="10">
                  <c:v>Others</c:v>
                </c:pt>
                <c:pt idx="11">
                  <c:v>Soghaat</c:v>
                </c:pt>
                <c:pt idx="12">
                  <c:v>Superstore</c:v>
                </c:pt>
                <c:pt idx="13">
                  <c:v>Women's Fashion</c:v>
                </c:pt>
              </c:strCache>
            </c:strRef>
          </c:cat>
          <c:val>
            <c:numRef>
              <c:f>'Pivot table'!$K$13:$K$27</c:f>
              <c:numCache>
                <c:formatCode>General</c:formatCode>
                <c:ptCount val="14"/>
                <c:pt idx="0">
                  <c:v>16</c:v>
                </c:pt>
                <c:pt idx="1">
                  <c:v>245</c:v>
                </c:pt>
                <c:pt idx="2">
                  <c:v>1</c:v>
                </c:pt>
                <c:pt idx="3">
                  <c:v>13</c:v>
                </c:pt>
                <c:pt idx="5">
                  <c:v>11</c:v>
                </c:pt>
                <c:pt idx="6">
                  <c:v>24</c:v>
                </c:pt>
                <c:pt idx="7">
                  <c:v>16</c:v>
                </c:pt>
                <c:pt idx="8">
                  <c:v>33</c:v>
                </c:pt>
                <c:pt idx="9">
                  <c:v>13</c:v>
                </c:pt>
                <c:pt idx="10">
                  <c:v>16</c:v>
                </c:pt>
                <c:pt idx="11">
                  <c:v>173</c:v>
                </c:pt>
                <c:pt idx="12">
                  <c:v>1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F-4552-BDDD-9BCCFB1E5F84}"/>
            </c:ext>
          </c:extLst>
        </c:ser>
        <c:ser>
          <c:idx val="2"/>
          <c:order val="2"/>
          <c:tx>
            <c:strRef>
              <c:f>'Pivot table'!$L$11:$L$12</c:f>
              <c:strCache>
                <c:ptCount val="1"/>
                <c:pt idx="0">
                  <c:v>order_refunded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table'!$I$13:$I$27</c:f>
              <c:strCache>
                <c:ptCount val="14"/>
                <c:pt idx="0">
                  <c:v>Appliances</c:v>
                </c:pt>
                <c:pt idx="1">
                  <c:v>Beauty &amp; Grooming</c:v>
                </c:pt>
                <c:pt idx="2">
                  <c:v>Books</c:v>
                </c:pt>
                <c:pt idx="3">
                  <c:v>Computing</c:v>
                </c:pt>
                <c:pt idx="4">
                  <c:v>Entertainment</c:v>
                </c:pt>
                <c:pt idx="5">
                  <c:v>Health &amp; Sports</c:v>
                </c:pt>
                <c:pt idx="6">
                  <c:v>Home &amp; Living</c:v>
                </c:pt>
                <c:pt idx="7">
                  <c:v>Kids &amp; Baby</c:v>
                </c:pt>
                <c:pt idx="8">
                  <c:v>Men's Fashion</c:v>
                </c:pt>
                <c:pt idx="9">
                  <c:v>Mobiles &amp; Tablets</c:v>
                </c:pt>
                <c:pt idx="10">
                  <c:v>Others</c:v>
                </c:pt>
                <c:pt idx="11">
                  <c:v>Soghaat</c:v>
                </c:pt>
                <c:pt idx="12">
                  <c:v>Superstore</c:v>
                </c:pt>
                <c:pt idx="13">
                  <c:v>Women's Fashion</c:v>
                </c:pt>
              </c:strCache>
            </c:strRef>
          </c:cat>
          <c:val>
            <c:numRef>
              <c:f>'Pivot table'!$L$13:$L$27</c:f>
              <c:numCache>
                <c:formatCode>General</c:formatCode>
                <c:ptCount val="14"/>
                <c:pt idx="0">
                  <c:v>7</c:v>
                </c:pt>
                <c:pt idx="1">
                  <c:v>26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27</c:v>
                </c:pt>
                <c:pt idx="9">
                  <c:v>13</c:v>
                </c:pt>
                <c:pt idx="10">
                  <c:v>6</c:v>
                </c:pt>
                <c:pt idx="11">
                  <c:v>28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F-4552-BDDD-9BCCFB1E5F84}"/>
            </c:ext>
          </c:extLst>
        </c:ser>
        <c:ser>
          <c:idx val="3"/>
          <c:order val="3"/>
          <c:tx>
            <c:strRef>
              <c:f>'Pivot table'!$M$11:$M$12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table'!$I$13:$I$27</c:f>
              <c:strCache>
                <c:ptCount val="14"/>
                <c:pt idx="0">
                  <c:v>Appliances</c:v>
                </c:pt>
                <c:pt idx="1">
                  <c:v>Beauty &amp; Grooming</c:v>
                </c:pt>
                <c:pt idx="2">
                  <c:v>Books</c:v>
                </c:pt>
                <c:pt idx="3">
                  <c:v>Computing</c:v>
                </c:pt>
                <c:pt idx="4">
                  <c:v>Entertainment</c:v>
                </c:pt>
                <c:pt idx="5">
                  <c:v>Health &amp; Sports</c:v>
                </c:pt>
                <c:pt idx="6">
                  <c:v>Home &amp; Living</c:v>
                </c:pt>
                <c:pt idx="7">
                  <c:v>Kids &amp; Baby</c:v>
                </c:pt>
                <c:pt idx="8">
                  <c:v>Men's Fashion</c:v>
                </c:pt>
                <c:pt idx="9">
                  <c:v>Mobiles &amp; Tablets</c:v>
                </c:pt>
                <c:pt idx="10">
                  <c:v>Others</c:v>
                </c:pt>
                <c:pt idx="11">
                  <c:v>Soghaat</c:v>
                </c:pt>
                <c:pt idx="12">
                  <c:v>Superstore</c:v>
                </c:pt>
                <c:pt idx="13">
                  <c:v>Women's Fashion</c:v>
                </c:pt>
              </c:strCache>
            </c:strRef>
          </c:cat>
          <c:val>
            <c:numRef>
              <c:f>'Pivot table'!$M$13:$M$27</c:f>
              <c:numCache>
                <c:formatCode>General</c:formatCode>
                <c:ptCount val="14"/>
                <c:pt idx="1">
                  <c:v>11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F-4552-BDDD-9BCCFB1E5F84}"/>
            </c:ext>
          </c:extLst>
        </c:ser>
        <c:ser>
          <c:idx val="4"/>
          <c:order val="4"/>
          <c:tx>
            <c:strRef>
              <c:f>'Pivot table'!$N$11:$N$12</c:f>
              <c:strCache>
                <c:ptCount val="1"/>
                <c:pt idx="0">
                  <c:v>refund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table'!$I$13:$I$27</c:f>
              <c:strCache>
                <c:ptCount val="14"/>
                <c:pt idx="0">
                  <c:v>Appliances</c:v>
                </c:pt>
                <c:pt idx="1">
                  <c:v>Beauty &amp; Grooming</c:v>
                </c:pt>
                <c:pt idx="2">
                  <c:v>Books</c:v>
                </c:pt>
                <c:pt idx="3">
                  <c:v>Computing</c:v>
                </c:pt>
                <c:pt idx="4">
                  <c:v>Entertainment</c:v>
                </c:pt>
                <c:pt idx="5">
                  <c:v>Health &amp; Sports</c:v>
                </c:pt>
                <c:pt idx="6">
                  <c:v>Home &amp; Living</c:v>
                </c:pt>
                <c:pt idx="7">
                  <c:v>Kids &amp; Baby</c:v>
                </c:pt>
                <c:pt idx="8">
                  <c:v>Men's Fashion</c:v>
                </c:pt>
                <c:pt idx="9">
                  <c:v>Mobiles &amp; Tablets</c:v>
                </c:pt>
                <c:pt idx="10">
                  <c:v>Others</c:v>
                </c:pt>
                <c:pt idx="11">
                  <c:v>Soghaat</c:v>
                </c:pt>
                <c:pt idx="12">
                  <c:v>Superstore</c:v>
                </c:pt>
                <c:pt idx="13">
                  <c:v>Women's Fashion</c:v>
                </c:pt>
              </c:strCache>
            </c:strRef>
          </c:cat>
          <c:val>
            <c:numRef>
              <c:f>'Pivot table'!$N$13:$N$27</c:f>
              <c:numCache>
                <c:formatCode>General</c:formatCode>
                <c:ptCount val="14"/>
                <c:pt idx="1">
                  <c:v>2</c:v>
                </c:pt>
                <c:pt idx="8">
                  <c:v>2</c:v>
                </c:pt>
                <c:pt idx="9">
                  <c:v>4</c:v>
                </c:pt>
                <c:pt idx="11">
                  <c:v>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F-4552-BDDD-9BCCFB1E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889024"/>
        <c:axId val="2109889504"/>
      </c:barChart>
      <c:catAx>
        <c:axId val="21098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89504"/>
        <c:crosses val="autoZero"/>
        <c:auto val="1"/>
        <c:lblAlgn val="ctr"/>
        <c:lblOffset val="100"/>
        <c:noMultiLvlLbl val="0"/>
      </c:catAx>
      <c:valAx>
        <c:axId val="2109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9460FAB4-F745-4664-A214-1AC9489BAB71}"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Quantity ordered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Quantity ordered distribution</a:t>
          </a:r>
        </a:p>
      </cx:txPr>
    </cx:title>
    <cx:plotArea>
      <cx:plotAreaRegion>
        <cx:series layoutId="clusteredColumn" uniqueId="{DDDD74D0-C70E-4A2B-BEF2-17BBD45D687E}"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Grand Total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Grand Total distribution</a:t>
          </a:r>
        </a:p>
      </cx:txPr>
    </cx:title>
    <cx:plotArea>
      <cx:plotAreaRegion>
        <cx:series layoutId="clusteredColumn" uniqueId="{B13D0A69-7E5E-4E1B-9B96-293877C7AD5F}">
          <cx:dataId val="0"/>
          <cx:layoutPr>
            <cx:binning intervalClosed="r" overflow="auto">
              <cx:binSize val="13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5927979-BE75-42B9-9B97-3533A49339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77DFDE-7E99-4A73-A5A8-38BC401B6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D443D8-48A5-4285-9C51-AFC80F58EC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6909A8-47CC-40FF-897F-A7A55966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DE9861-E332-4152-860C-702E4B8B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1EAE3-DC36-4B49-843A-2B9FDA05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17</xdr:col>
      <xdr:colOff>552450</xdr:colOff>
      <xdr:row>47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0C8761-D16F-4A13-970A-FF17E101E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C6FEC3-7483-42B5-BBC4-04B25B989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29</xdr:row>
      <xdr:rowOff>190499</xdr:rowOff>
    </xdr:from>
    <xdr:to>
      <xdr:col>28</xdr:col>
      <xdr:colOff>57150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3F1897-90A8-426F-B7B2-773055794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jioke Ogbonna" refreshedDate="45185.807034027777" createdVersion="8" refreshedVersion="8" minRefreshableVersion="3" recordCount="1000" xr:uid="{A71AA4DB-8A9E-4C27-9AB6-F2E6800EDD04}">
  <cacheSource type="worksheet">
    <worksheetSource name="Table1"/>
  </cacheSource>
  <cacheFields count="10">
    <cacheField name="item_id" numFmtId="0">
      <sharedItems containsSemiMixedTypes="0" containsString="0" containsNumber="1" containsInteger="1" minValue="211131" maxValue="212292"/>
    </cacheField>
    <cacheField name="status" numFmtId="0">
      <sharedItems count="5">
        <s v="complete"/>
        <s v="canceled"/>
        <s v="order_refunded"/>
        <s v="received"/>
        <s v="refund"/>
      </sharedItems>
    </cacheField>
    <cacheField name="created_at" numFmtId="14">
      <sharedItems containsSemiMixedTypes="0" containsNonDate="0" containsDate="1" containsString="0" minDate="2016-07-01T00:00:00" maxDate="2016-07-04T00:00:00"/>
    </cacheField>
    <cacheField name="sku" numFmtId="0">
      <sharedItems/>
    </cacheField>
    <cacheField name="price" numFmtId="0">
      <sharedItems containsSemiMixedTypes="0" containsString="0" containsNumber="1" minValue="1" maxValue="96499"/>
    </cacheField>
    <cacheField name="qty_ordered" numFmtId="0">
      <sharedItems containsSemiMixedTypes="0" containsString="0" containsNumber="1" containsInteger="1" minValue="1" maxValue="34"/>
    </cacheField>
    <cacheField name="grand_total" numFmtId="0">
      <sharedItems containsSemiMixedTypes="0" containsString="0" containsNumber="1" minValue="1" maxValue="1155966"/>
    </cacheField>
    <cacheField name="category_name" numFmtId="0">
      <sharedItems count="14">
        <s v="Women's Fashion"/>
        <s v="Beauty &amp; Grooming"/>
        <s v="Soghaat"/>
        <s v="Mobiles &amp; Tablets"/>
        <s v="Appliances"/>
        <s v="Home &amp; Living"/>
        <s v="Men's Fashion"/>
        <s v="Kids &amp; Baby"/>
        <s v="Others"/>
        <s v="Entertainment"/>
        <s v="Computing"/>
        <s v="Superstore"/>
        <s v="Health &amp; Sports"/>
        <s v="Books"/>
      </sharedItems>
    </cacheField>
    <cacheField name="payment_method" numFmtId="0">
      <sharedItems count="9">
        <s v="cod"/>
        <s v="ublcreditcard"/>
        <s v="mygateway"/>
        <s v="customercredit"/>
        <s v="cashatdoorstep"/>
        <s v="mcblite"/>
        <s v="internetbanking"/>
        <s v="marketingexpense"/>
        <s v="productcredit"/>
      </sharedItems>
    </cacheField>
    <cacheField name="Customer ID" numFmtId="0">
      <sharedItems containsSemiMixedTypes="0" containsString="0" containsNumber="1" containsInteger="1" minValue="1" maxValue="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11131"/>
    <x v="0"/>
    <d v="2016-07-01T00:00:00"/>
    <s v="kreations_YI 06-L"/>
    <n v="1950"/>
    <n v="1"/>
    <n v="1950"/>
    <x v="0"/>
    <x v="0"/>
    <n v="1"/>
  </r>
  <r>
    <n v="211133"/>
    <x v="1"/>
    <d v="2016-07-01T00:00:00"/>
    <s v="kcc_Buy 2 Frey Air Freshener &amp; Get 1 Kasual Body Spray Free"/>
    <n v="240"/>
    <n v="1"/>
    <n v="240"/>
    <x v="1"/>
    <x v="0"/>
    <n v="2"/>
  </r>
  <r>
    <n v="211134"/>
    <x v="1"/>
    <d v="2016-07-01T00:00:00"/>
    <s v="Ego_UP0017-999-MR0"/>
    <n v="2450"/>
    <n v="1"/>
    <n v="2450"/>
    <x v="0"/>
    <x v="0"/>
    <n v="3"/>
  </r>
  <r>
    <n v="211135"/>
    <x v="0"/>
    <d v="2016-07-01T00:00:00"/>
    <s v="kcc_krone deal"/>
    <n v="360"/>
    <n v="1"/>
    <n v="360"/>
    <x v="1"/>
    <x v="0"/>
    <n v="4"/>
  </r>
  <r>
    <n v="211136"/>
    <x v="2"/>
    <d v="2016-07-01T00:00:00"/>
    <s v="BK7010400AG"/>
    <n v="555"/>
    <n v="2"/>
    <n v="1110"/>
    <x v="2"/>
    <x v="0"/>
    <n v="5"/>
  </r>
  <r>
    <n v="211137"/>
    <x v="1"/>
    <d v="2016-07-01T00:00:00"/>
    <s v="UK_Namkino All In One 200 Gms"/>
    <n v="80"/>
    <n v="1"/>
    <n v="80"/>
    <x v="2"/>
    <x v="0"/>
    <n v="6"/>
  </r>
  <r>
    <n v="211138"/>
    <x v="0"/>
    <d v="2016-07-01T00:00:00"/>
    <s v="kcc_krone deal"/>
    <n v="360"/>
    <n v="1"/>
    <n v="360"/>
    <x v="1"/>
    <x v="0"/>
    <n v="7"/>
  </r>
  <r>
    <n v="211139"/>
    <x v="0"/>
    <d v="2016-07-01T00:00:00"/>
    <s v="UK_Namkino Mix Nimco 400 Gms"/>
    <n v="170"/>
    <n v="1"/>
    <n v="170"/>
    <x v="2"/>
    <x v="0"/>
    <n v="6"/>
  </r>
  <r>
    <n v="211140"/>
    <x v="1"/>
    <d v="2016-07-01T00:00:00"/>
    <s v="Apple iPhone 6S 64GB"/>
    <n v="96499"/>
    <n v="1"/>
    <n v="96499"/>
    <x v="3"/>
    <x v="1"/>
    <n v="8"/>
  </r>
  <r>
    <n v="211141"/>
    <x v="1"/>
    <d v="2016-07-01T00:00:00"/>
    <s v="Apple iPhone 6S 64GB"/>
    <n v="96499"/>
    <n v="1"/>
    <n v="96499"/>
    <x v="3"/>
    <x v="2"/>
    <n v="8"/>
  </r>
  <r>
    <n v="211142"/>
    <x v="0"/>
    <d v="2016-07-01T00:00:00"/>
    <s v="GFC_Pedestal Myga Cross Base (Special Guard) 24&quot;"/>
    <n v="5500"/>
    <n v="1"/>
    <n v="5500"/>
    <x v="4"/>
    <x v="0"/>
    <n v="9"/>
  </r>
  <r>
    <n v="211143"/>
    <x v="3"/>
    <d v="2016-07-01T00:00:00"/>
    <s v="BK1070200PL"/>
    <n v="210"/>
    <n v="1"/>
    <n v="210"/>
    <x v="2"/>
    <x v="0"/>
    <n v="10"/>
  </r>
  <r>
    <n v="211144"/>
    <x v="3"/>
    <d v="2016-07-01T00:00:00"/>
    <s v="BK1130200CF"/>
    <n v="156"/>
    <n v="1"/>
    <n v="156"/>
    <x v="2"/>
    <x v="0"/>
    <n v="10"/>
  </r>
  <r>
    <n v="211145"/>
    <x v="0"/>
    <d v="2016-07-01T00:00:00"/>
    <s v="kcc_Sultanat"/>
    <n v="120"/>
    <n v="1"/>
    <n v="120"/>
    <x v="5"/>
    <x v="1"/>
    <n v="11"/>
  </r>
  <r>
    <n v="211146"/>
    <x v="0"/>
    <d v="2016-07-01T00:00:00"/>
    <s v="kcc_glamour deal"/>
    <n v="320"/>
    <n v="1"/>
    <n v="320"/>
    <x v="1"/>
    <x v="3"/>
    <n v="12"/>
  </r>
  <r>
    <n v="211147"/>
    <x v="1"/>
    <d v="2016-07-01T00:00:00"/>
    <s v="Assetmen_MD-346-M"/>
    <n v="1550"/>
    <n v="1"/>
    <n v="1550"/>
    <x v="6"/>
    <x v="1"/>
    <n v="11"/>
  </r>
  <r>
    <n v="211149"/>
    <x v="0"/>
    <d v="2016-07-01T00:00:00"/>
    <s v="cr_DATES WITH CASHEW-400 GM"/>
    <n v="420"/>
    <n v="1"/>
    <n v="420"/>
    <x v="2"/>
    <x v="0"/>
    <n v="13"/>
  </r>
  <r>
    <n v="211150"/>
    <x v="0"/>
    <d v="2016-07-01T00:00:00"/>
    <s v="UK_Gift Box Mix Dry Fruit Sweets 500 Gms"/>
    <n v="360"/>
    <n v="1"/>
    <n v="360"/>
    <x v="2"/>
    <x v="0"/>
    <n v="13"/>
  </r>
  <r>
    <n v="211151"/>
    <x v="0"/>
    <d v="2016-07-01T00:00:00"/>
    <s v="itter_AB 1199"/>
    <n v="490"/>
    <n v="1"/>
    <n v="490"/>
    <x v="1"/>
    <x v="0"/>
    <n v="13"/>
  </r>
  <r>
    <n v="211152"/>
    <x v="1"/>
    <d v="2016-07-01T00:00:00"/>
    <s v="RL_B005"/>
    <n v="899.25"/>
    <n v="1"/>
    <n v="899.25"/>
    <x v="5"/>
    <x v="0"/>
    <n v="14"/>
  </r>
  <r>
    <n v="211153"/>
    <x v="1"/>
    <d v="2016-07-01T00:00:00"/>
    <s v="bed&amp;rest_S7"/>
    <n v="899"/>
    <n v="1"/>
    <n v="899"/>
    <x v="5"/>
    <x v="0"/>
    <n v="14"/>
  </r>
  <r>
    <n v="211154"/>
    <x v="1"/>
    <d v="2016-07-01T00:00:00"/>
    <s v="L&amp;L_LLHLE8224S"/>
    <n v="320"/>
    <n v="1"/>
    <n v="320"/>
    <x v="5"/>
    <x v="0"/>
    <n v="14"/>
  </r>
  <r>
    <n v="211155"/>
    <x v="0"/>
    <d v="2016-07-01T00:00:00"/>
    <s v="J&amp;J_JJR-4"/>
    <n v="149"/>
    <n v="1"/>
    <n v="149"/>
    <x v="7"/>
    <x v="0"/>
    <n v="15"/>
  </r>
  <r>
    <n v="211156"/>
    <x v="0"/>
    <d v="2016-07-01T00:00:00"/>
    <s v="J&amp;J_JJR-20"/>
    <n v="149"/>
    <n v="1"/>
    <n v="149"/>
    <x v="7"/>
    <x v="0"/>
    <n v="15"/>
  </r>
  <r>
    <n v="211157"/>
    <x v="2"/>
    <d v="2016-07-01T00:00:00"/>
    <s v="D Lend a Helping Hand"/>
    <n v="1000"/>
    <n v="1"/>
    <n v="1000"/>
    <x v="8"/>
    <x v="3"/>
    <n v="16"/>
  </r>
  <r>
    <n v="211158"/>
    <x v="2"/>
    <d v="2016-07-01T00:00:00"/>
    <s v="Mochika_M0001112-12"/>
    <n v="1913"/>
    <n v="1"/>
    <n v="1913"/>
    <x v="6"/>
    <x v="0"/>
    <n v="17"/>
  </r>
  <r>
    <n v="211160"/>
    <x v="2"/>
    <d v="2016-07-01T00:00:00"/>
    <s v="Mochika_M0001112-8"/>
    <n v="1913"/>
    <n v="1"/>
    <n v="1913"/>
    <x v="6"/>
    <x v="0"/>
    <n v="17"/>
  </r>
  <r>
    <n v="211162"/>
    <x v="0"/>
    <d v="2016-07-01T00:00:00"/>
    <s v="SKMT_Blood Test"/>
    <n v="500"/>
    <n v="1"/>
    <n v="500"/>
    <x v="8"/>
    <x v="3"/>
    <n v="16"/>
  </r>
  <r>
    <n v="211163"/>
    <x v="0"/>
    <d v="2016-07-01T00:00:00"/>
    <s v="SKMT_Medicine"/>
    <n v="100"/>
    <n v="5"/>
    <n v="500"/>
    <x v="8"/>
    <x v="3"/>
    <n v="16"/>
  </r>
  <r>
    <n v="211164"/>
    <x v="1"/>
    <d v="2016-07-01T00:00:00"/>
    <s v="sputnik_701/5-11"/>
    <n v="1500"/>
    <n v="2"/>
    <n v="3000"/>
    <x v="6"/>
    <x v="0"/>
    <n v="18"/>
  </r>
  <r>
    <n v="211166"/>
    <x v="0"/>
    <d v="2016-07-01T00:00:00"/>
    <s v="Ctees-Black Zip- Up Hoodie-XL"/>
    <n v="450"/>
    <n v="1"/>
    <n v="450"/>
    <x v="7"/>
    <x v="0"/>
    <n v="19"/>
  </r>
  <r>
    <n v="211168"/>
    <x v="0"/>
    <d v="2016-07-01T00:00:00"/>
    <s v="Samsung Galaxy J5"/>
    <n v="20999"/>
    <n v="1"/>
    <n v="20999"/>
    <x v="3"/>
    <x v="0"/>
    <n v="20"/>
  </r>
  <r>
    <n v="211169"/>
    <x v="0"/>
    <d v="2016-07-01T00:00:00"/>
    <s v="kcc_krone deal"/>
    <n v="360"/>
    <n v="1"/>
    <n v="360"/>
    <x v="1"/>
    <x v="0"/>
    <n v="20"/>
  </r>
  <r>
    <n v="211170"/>
    <x v="4"/>
    <d v="2016-07-01T00:00:00"/>
    <s v="Veet_4"/>
    <n v="165"/>
    <n v="1"/>
    <n v="165"/>
    <x v="1"/>
    <x v="0"/>
    <n v="21"/>
  </r>
  <r>
    <n v="211171"/>
    <x v="4"/>
    <d v="2016-07-01T00:00:00"/>
    <s v="RS_Gulab jaman Tin"/>
    <n v="435"/>
    <n v="1"/>
    <n v="435"/>
    <x v="2"/>
    <x v="0"/>
    <n v="21"/>
  </r>
  <r>
    <n v="211172"/>
    <x v="1"/>
    <d v="2016-07-01T00:00:00"/>
    <s v="cr_PEANUT SALTY-200 GM"/>
    <n v="90"/>
    <n v="1"/>
    <n v="90"/>
    <x v="2"/>
    <x v="0"/>
    <n v="22"/>
  </r>
  <r>
    <n v="211173"/>
    <x v="1"/>
    <d v="2016-07-01T00:00:00"/>
    <s v="Oriflame_21557"/>
    <n v="850"/>
    <n v="1"/>
    <n v="850"/>
    <x v="1"/>
    <x v="0"/>
    <n v="22"/>
  </r>
  <r>
    <n v="211174"/>
    <x v="0"/>
    <d v="2016-07-01T00:00:00"/>
    <s v="JBS_TAT-128"/>
    <n v="3672"/>
    <n v="1"/>
    <n v="3672"/>
    <x v="5"/>
    <x v="0"/>
    <n v="23"/>
  </r>
  <r>
    <n v="211175"/>
    <x v="0"/>
    <d v="2016-07-01T00:00:00"/>
    <s v="cr_PEANUT SALTY-200 GM"/>
    <n v="90"/>
    <n v="1"/>
    <n v="90"/>
    <x v="2"/>
    <x v="0"/>
    <n v="22"/>
  </r>
  <r>
    <n v="211176"/>
    <x v="0"/>
    <d v="2016-07-01T00:00:00"/>
    <s v="Oriflame_21557"/>
    <n v="850"/>
    <n v="1"/>
    <n v="850"/>
    <x v="1"/>
    <x v="0"/>
    <n v="22"/>
  </r>
  <r>
    <n v="211177"/>
    <x v="2"/>
    <d v="2016-07-01T00:00:00"/>
    <s v="Ajmery_BRR-590-M"/>
    <n v="899"/>
    <n v="1"/>
    <n v="899"/>
    <x v="6"/>
    <x v="0"/>
    <n v="24"/>
  </r>
  <r>
    <n v="211179"/>
    <x v="1"/>
    <d v="2016-07-01T00:00:00"/>
    <s v="HOS_GUCFW75"/>
    <n v="7400"/>
    <n v="1"/>
    <n v="7400"/>
    <x v="1"/>
    <x v="2"/>
    <n v="25"/>
  </r>
  <r>
    <n v="211180"/>
    <x v="1"/>
    <d v="2016-07-01T00:00:00"/>
    <s v="Lexon_LL116B-Blue"/>
    <n v="3600"/>
    <n v="1"/>
    <n v="3600"/>
    <x v="3"/>
    <x v="2"/>
    <n v="25"/>
  </r>
  <r>
    <n v="211182"/>
    <x v="0"/>
    <d v="2016-07-01T00:00:00"/>
    <s v="kcc_Fantasy Perfumed Talcum Powder-200gm"/>
    <n v="143"/>
    <n v="1"/>
    <n v="143"/>
    <x v="1"/>
    <x v="0"/>
    <n v="22"/>
  </r>
  <r>
    <n v="211184"/>
    <x v="0"/>
    <d v="2016-07-01T00:00:00"/>
    <s v="2Zee_SC6"/>
    <n v="225"/>
    <n v="1"/>
    <n v="225"/>
    <x v="1"/>
    <x v="0"/>
    <n v="22"/>
  </r>
  <r>
    <n v="211185"/>
    <x v="0"/>
    <d v="2016-07-01T00:00:00"/>
    <s v="Q MOBILE Noir X20"/>
    <n v="4500"/>
    <n v="1"/>
    <n v="4500"/>
    <x v="3"/>
    <x v="0"/>
    <n v="26"/>
  </r>
  <r>
    <n v="211186"/>
    <x v="1"/>
    <d v="2016-07-01T00:00:00"/>
    <s v="rehaab_RJ160047"/>
    <n v="3156"/>
    <n v="1"/>
    <n v="3156"/>
    <x v="0"/>
    <x v="0"/>
    <n v="27"/>
  </r>
  <r>
    <n v="211187"/>
    <x v="1"/>
    <d v="2016-07-01T00:00:00"/>
    <s v="Farah_3-B"/>
    <n v="2996"/>
    <n v="1"/>
    <n v="2996"/>
    <x v="0"/>
    <x v="0"/>
    <n v="27"/>
  </r>
  <r>
    <n v="211188"/>
    <x v="1"/>
    <d v="2016-07-01T00:00:00"/>
    <s v="RS_Sohan Halwa Tin"/>
    <n v="300"/>
    <n v="2"/>
    <n v="600"/>
    <x v="2"/>
    <x v="0"/>
    <n v="28"/>
  </r>
  <r>
    <n v="211189"/>
    <x v="1"/>
    <d v="2016-07-01T00:00:00"/>
    <s v="UK_Soan Papdi Original 250 Gms"/>
    <n v="150"/>
    <n v="2"/>
    <n v="300"/>
    <x v="2"/>
    <x v="0"/>
    <n v="28"/>
  </r>
  <r>
    <n v="211190"/>
    <x v="1"/>
    <d v="2016-07-01T00:00:00"/>
    <s v="UK_Gift Box Soghaat 500 Gms"/>
    <n v="465"/>
    <n v="2"/>
    <n v="930"/>
    <x v="2"/>
    <x v="0"/>
    <n v="28"/>
  </r>
  <r>
    <n v="211191"/>
    <x v="1"/>
    <d v="2016-07-01T00:00:00"/>
    <s v="RS_Double Delight"/>
    <n v="380"/>
    <n v="1"/>
    <n v="380"/>
    <x v="2"/>
    <x v="0"/>
    <n v="28"/>
  </r>
  <r>
    <n v="211192"/>
    <x v="1"/>
    <d v="2016-07-01T00:00:00"/>
    <s v="Al Muhafiz Sohan Halwa Almond"/>
    <n v="350"/>
    <n v="1"/>
    <n v="350"/>
    <x v="2"/>
    <x v="0"/>
    <n v="29"/>
  </r>
  <r>
    <n v="211193"/>
    <x v="0"/>
    <d v="2016-07-01T00:00:00"/>
    <s v="UK_Gift Box Baklawa 500 Gms"/>
    <n v="425"/>
    <n v="1"/>
    <n v="425"/>
    <x v="2"/>
    <x v="0"/>
    <n v="30"/>
  </r>
  <r>
    <n v="211194"/>
    <x v="0"/>
    <d v="2016-07-01T00:00:00"/>
    <s v="sputnik_2146/6-8"/>
    <n v="850"/>
    <n v="1"/>
    <n v="850"/>
    <x v="0"/>
    <x v="0"/>
    <n v="31"/>
  </r>
  <r>
    <n v="211196"/>
    <x v="0"/>
    <d v="2016-07-01T00:00:00"/>
    <s v="kkc_Kingtox 450ml Classic Green All Insect Killer Spray"/>
    <n v="251"/>
    <n v="1"/>
    <n v="251"/>
    <x v="5"/>
    <x v="0"/>
    <n v="32"/>
  </r>
  <r>
    <n v="211197"/>
    <x v="2"/>
    <d v="2016-07-01T00:00:00"/>
    <s v="kcc_krone deal"/>
    <n v="360"/>
    <n v="1"/>
    <n v="360"/>
    <x v="1"/>
    <x v="0"/>
    <n v="33"/>
  </r>
  <r>
    <n v="211198"/>
    <x v="0"/>
    <d v="2016-07-01T00:00:00"/>
    <s v="Al Muhafiz Sohan Halwa Walnut"/>
    <n v="510"/>
    <n v="1"/>
    <n v="510"/>
    <x v="2"/>
    <x v="0"/>
    <n v="34"/>
  </r>
  <r>
    <n v="211199"/>
    <x v="0"/>
    <d v="2016-07-01T00:00:00"/>
    <s v="RS_Honey Dry Fruit Halwa"/>
    <n v="325"/>
    <n v="1"/>
    <n v="325"/>
    <x v="2"/>
    <x v="0"/>
    <n v="34"/>
  </r>
  <r>
    <n v="211200"/>
    <x v="0"/>
    <d v="2016-07-01T00:00:00"/>
    <s v="itter_AB 1214"/>
    <n v="300"/>
    <n v="1"/>
    <n v="300"/>
    <x v="1"/>
    <x v="0"/>
    <n v="35"/>
  </r>
  <r>
    <n v="211202"/>
    <x v="2"/>
    <d v="2016-07-01T00:00:00"/>
    <s v="Eco Star_40U557"/>
    <n v="30417"/>
    <n v="1"/>
    <n v="30417"/>
    <x v="9"/>
    <x v="0"/>
    <n v="36"/>
  </r>
  <r>
    <n v="211201"/>
    <x v="2"/>
    <d v="2016-07-01T00:00:00"/>
    <s v="kcc_krone deal"/>
    <n v="360"/>
    <n v="1"/>
    <n v="360"/>
    <x v="1"/>
    <x v="0"/>
    <n v="33"/>
  </r>
  <r>
    <n v="211203"/>
    <x v="0"/>
    <d v="2016-07-01T00:00:00"/>
    <s v="Al Muhafiz Sohan Halwa Almond"/>
    <n v="350"/>
    <n v="2"/>
    <n v="700"/>
    <x v="2"/>
    <x v="0"/>
    <n v="37"/>
  </r>
  <r>
    <n v="211204"/>
    <x v="0"/>
    <d v="2016-07-01T00:00:00"/>
    <s v="Orient_OR-6057 GX LGFD LV"/>
    <n v="45250"/>
    <n v="1"/>
    <n v="45250"/>
    <x v="4"/>
    <x v="0"/>
    <n v="38"/>
  </r>
  <r>
    <n v="211205"/>
    <x v="1"/>
    <d v="2016-07-01T00:00:00"/>
    <s v="HOS_JPGCW100"/>
    <n v="8100"/>
    <n v="3"/>
    <n v="24300"/>
    <x v="1"/>
    <x v="0"/>
    <n v="39"/>
  </r>
  <r>
    <n v="211206"/>
    <x v="1"/>
    <d v="2016-07-01T00:00:00"/>
    <s v="kkc_Jasmine King Air Freshener"/>
    <n v="144"/>
    <n v="2"/>
    <n v="288"/>
    <x v="5"/>
    <x v="0"/>
    <n v="39"/>
  </r>
  <r>
    <n v="211207"/>
    <x v="0"/>
    <d v="2016-07-01T00:00:00"/>
    <s v="asimjofaeanew_5A"/>
    <n v="5597"/>
    <n v="1"/>
    <n v="5597"/>
    <x v="0"/>
    <x v="0"/>
    <n v="40"/>
  </r>
  <r>
    <n v="211208"/>
    <x v="2"/>
    <d v="2016-07-01T00:00:00"/>
    <s v="ajmery_F9-981"/>
    <n v="999"/>
    <n v="1"/>
    <n v="999"/>
    <x v="6"/>
    <x v="0"/>
    <n v="35"/>
  </r>
  <r>
    <n v="211209"/>
    <x v="4"/>
    <d v="2016-07-01T00:00:00"/>
    <s v="hijabh_JILBAB-C (1)-52x"/>
    <n v="4950"/>
    <n v="1"/>
    <n v="4950"/>
    <x v="0"/>
    <x v="0"/>
    <n v="40"/>
  </r>
  <r>
    <n v="211211"/>
    <x v="2"/>
    <d v="2016-07-01T00:00:00"/>
    <s v="noritake_NTM163M"/>
    <n v="805"/>
    <n v="1"/>
    <n v="805"/>
    <x v="5"/>
    <x v="0"/>
    <n v="41"/>
  </r>
  <r>
    <n v="211212"/>
    <x v="0"/>
    <d v="2016-07-01T00:00:00"/>
    <s v="kcc_krone deal"/>
    <n v="360"/>
    <n v="1"/>
    <n v="360"/>
    <x v="1"/>
    <x v="0"/>
    <n v="35"/>
  </r>
  <r>
    <n v="211213"/>
    <x v="2"/>
    <d v="2016-07-01T00:00:00"/>
    <s v="RS_Habshi Halwa Tin"/>
    <n v="280"/>
    <n v="1"/>
    <n v="280"/>
    <x v="2"/>
    <x v="0"/>
    <n v="35"/>
  </r>
  <r>
    <n v="211214"/>
    <x v="1"/>
    <d v="2016-07-01T00:00:00"/>
    <s v="sentiments_WRK1612"/>
    <n v="1"/>
    <n v="1"/>
    <n v="1"/>
    <x v="8"/>
    <x v="0"/>
    <n v="33"/>
  </r>
  <r>
    <n v="211215"/>
    <x v="2"/>
    <d v="2016-07-01T00:00:00"/>
    <s v="bata_comfit-8613714-43-9"/>
    <n v="999"/>
    <n v="1"/>
    <n v="999"/>
    <x v="6"/>
    <x v="0"/>
    <n v="42"/>
  </r>
  <r>
    <n v="211217"/>
    <x v="0"/>
    <d v="2016-07-01T00:00:00"/>
    <s v="kcc_krone deal"/>
    <n v="360"/>
    <n v="1"/>
    <n v="360"/>
    <x v="1"/>
    <x v="0"/>
    <n v="43"/>
  </r>
  <r>
    <n v="211218"/>
    <x v="2"/>
    <d v="2016-07-01T00:00:00"/>
    <s v="Al Muhafiz Sohan Halwa Almond"/>
    <n v="350"/>
    <n v="1"/>
    <n v="350"/>
    <x v="2"/>
    <x v="0"/>
    <n v="44"/>
  </r>
  <r>
    <n v="211219"/>
    <x v="2"/>
    <d v="2016-07-01T00:00:00"/>
    <s v="Al Muhafiz Sohan Halwa Almond"/>
    <n v="350"/>
    <n v="1"/>
    <n v="350"/>
    <x v="2"/>
    <x v="0"/>
    <n v="44"/>
  </r>
  <r>
    <n v="211220"/>
    <x v="0"/>
    <d v="2016-07-01T00:00:00"/>
    <s v="UK_Namkino Mix Nimco 8 Pcs Gift Pack"/>
    <n v="760"/>
    <n v="1"/>
    <n v="760"/>
    <x v="2"/>
    <x v="0"/>
    <n v="13"/>
  </r>
  <r>
    <n v="211221"/>
    <x v="0"/>
    <d v="2016-07-01T00:00:00"/>
    <s v="RS_Gulab jaman Tin"/>
    <n v="435"/>
    <n v="1"/>
    <n v="435"/>
    <x v="2"/>
    <x v="0"/>
    <n v="13"/>
  </r>
  <r>
    <n v="211222"/>
    <x v="1"/>
    <d v="2016-07-01T00:00:00"/>
    <s v="sentiments_WRK1612"/>
    <n v="1"/>
    <n v="5"/>
    <n v="5"/>
    <x v="8"/>
    <x v="0"/>
    <n v="33"/>
  </r>
  <r>
    <n v="211223"/>
    <x v="1"/>
    <d v="2016-07-01T00:00:00"/>
    <s v="sentiments_WRK1612"/>
    <n v="1"/>
    <n v="2"/>
    <n v="2"/>
    <x v="8"/>
    <x v="0"/>
    <n v="33"/>
  </r>
  <r>
    <n v="211225"/>
    <x v="1"/>
    <d v="2016-07-01T00:00:00"/>
    <s v="sentiments_WRK1612"/>
    <n v="1"/>
    <n v="1"/>
    <n v="1"/>
    <x v="8"/>
    <x v="0"/>
    <n v="33"/>
  </r>
  <r>
    <n v="211224"/>
    <x v="3"/>
    <d v="2016-07-01T00:00:00"/>
    <s v="kcc_krone deal"/>
    <n v="360"/>
    <n v="1"/>
    <n v="360"/>
    <x v="1"/>
    <x v="0"/>
    <n v="43"/>
  </r>
  <r>
    <n v="211226"/>
    <x v="3"/>
    <d v="2016-07-01T00:00:00"/>
    <s v="kcc_glamour deal"/>
    <n v="320"/>
    <n v="1"/>
    <n v="320"/>
    <x v="1"/>
    <x v="0"/>
    <n v="43"/>
  </r>
  <r>
    <n v="211227"/>
    <x v="0"/>
    <d v="2016-07-01T00:00:00"/>
    <s v="RS_Gulab jaman Tin"/>
    <n v="435"/>
    <n v="1"/>
    <n v="435"/>
    <x v="2"/>
    <x v="0"/>
    <n v="13"/>
  </r>
  <r>
    <n v="211228"/>
    <x v="0"/>
    <d v="2016-07-01T00:00:00"/>
    <s v="UK_Namkino Mix Nimco 8 Pcs Gift Pack"/>
    <n v="760"/>
    <n v="1"/>
    <n v="760"/>
    <x v="2"/>
    <x v="0"/>
    <n v="13"/>
  </r>
  <r>
    <n v="211229"/>
    <x v="3"/>
    <d v="2016-07-01T00:00:00"/>
    <s v="kcc_Buy 2 Frey Air Freshener &amp; Get 1 Kasual Body Spray Free"/>
    <n v="240"/>
    <n v="1"/>
    <n v="240"/>
    <x v="1"/>
    <x v="0"/>
    <n v="43"/>
  </r>
  <r>
    <n v="211230"/>
    <x v="3"/>
    <d v="2016-07-01T00:00:00"/>
    <s v="kcc_krone deal"/>
    <n v="360"/>
    <n v="1"/>
    <n v="360"/>
    <x v="1"/>
    <x v="0"/>
    <n v="43"/>
  </r>
  <r>
    <n v="211231"/>
    <x v="2"/>
    <d v="2016-07-01T00:00:00"/>
    <s v="Inoxy_Inoxy Hair Miracle Elixir"/>
    <n v="1875"/>
    <n v="1"/>
    <n v="1875"/>
    <x v="1"/>
    <x v="0"/>
    <n v="45"/>
  </r>
  <r>
    <n v="211232"/>
    <x v="0"/>
    <d v="2016-07-01T00:00:00"/>
    <s v="UK_Namkino Mix Nimco 8 Pcs Gift Pack"/>
    <n v="760"/>
    <n v="1"/>
    <n v="760"/>
    <x v="2"/>
    <x v="0"/>
    <n v="13"/>
  </r>
  <r>
    <n v="211233"/>
    <x v="0"/>
    <d v="2016-07-01T00:00:00"/>
    <s v="RS_Chum Chum Tin"/>
    <n v="435"/>
    <n v="1"/>
    <n v="435"/>
    <x v="2"/>
    <x v="0"/>
    <n v="13"/>
  </r>
  <r>
    <n v="211234"/>
    <x v="3"/>
    <d v="2016-07-01T00:00:00"/>
    <s v="kcc_krone deal"/>
    <n v="360"/>
    <n v="1"/>
    <n v="360"/>
    <x v="1"/>
    <x v="0"/>
    <n v="43"/>
  </r>
  <r>
    <n v="211235"/>
    <x v="3"/>
    <d v="2016-07-01T00:00:00"/>
    <s v="kcc_krone deal"/>
    <n v="360"/>
    <n v="1"/>
    <n v="360"/>
    <x v="1"/>
    <x v="0"/>
    <n v="43"/>
  </r>
  <r>
    <n v="211236"/>
    <x v="0"/>
    <d v="2016-07-01T00:00:00"/>
    <s v="RS_Chum Chum Tin"/>
    <n v="435"/>
    <n v="1"/>
    <n v="435"/>
    <x v="2"/>
    <x v="0"/>
    <n v="13"/>
  </r>
  <r>
    <n v="211237"/>
    <x v="0"/>
    <d v="2016-07-01T00:00:00"/>
    <s v="UK_Namkino Mix Nimco 8 Pcs Gift Pack"/>
    <n v="760"/>
    <n v="1"/>
    <n v="760"/>
    <x v="2"/>
    <x v="0"/>
    <n v="13"/>
  </r>
  <r>
    <n v="211238"/>
    <x v="3"/>
    <d v="2016-07-01T00:00:00"/>
    <s v="kcc_glamour deal"/>
    <n v="320"/>
    <n v="1"/>
    <n v="320"/>
    <x v="1"/>
    <x v="0"/>
    <n v="43"/>
  </r>
  <r>
    <n v="211239"/>
    <x v="0"/>
    <d v="2016-07-01T00:00:00"/>
    <s v="Dany_AUK-650 "/>
    <n v="4200"/>
    <n v="1"/>
    <n v="4200"/>
    <x v="3"/>
    <x v="0"/>
    <n v="46"/>
  </r>
  <r>
    <n v="211240"/>
    <x v="0"/>
    <d v="2016-07-01T00:00:00"/>
    <s v="UK_Namkino Mix Nimco 8 Pcs Gift Pack"/>
    <n v="760"/>
    <n v="1"/>
    <n v="760"/>
    <x v="2"/>
    <x v="0"/>
    <n v="13"/>
  </r>
  <r>
    <n v="211241"/>
    <x v="0"/>
    <d v="2016-07-01T00:00:00"/>
    <s v="RS_Chum Chum Tin"/>
    <n v="435"/>
    <n v="1"/>
    <n v="435"/>
    <x v="2"/>
    <x v="0"/>
    <n v="13"/>
  </r>
  <r>
    <n v="211242"/>
    <x v="0"/>
    <d v="2016-07-01T00:00:00"/>
    <s v="urban_ PT004-L"/>
    <n v="550"/>
    <n v="1"/>
    <n v="550"/>
    <x v="8"/>
    <x v="0"/>
    <n v="47"/>
  </r>
  <r>
    <n v="211244"/>
    <x v="0"/>
    <d v="2016-07-01T00:00:00"/>
    <s v="jackpot_JP-7999"/>
    <n v="1230"/>
    <n v="1"/>
    <n v="1230"/>
    <x v="4"/>
    <x v="0"/>
    <n v="48"/>
  </r>
  <r>
    <n v="211245"/>
    <x v="0"/>
    <d v="2016-07-01T00:00:00"/>
    <s v="RS_Chum Chum Tin"/>
    <n v="435"/>
    <n v="1"/>
    <n v="435"/>
    <x v="2"/>
    <x v="0"/>
    <n v="13"/>
  </r>
  <r>
    <n v="211246"/>
    <x v="0"/>
    <d v="2016-07-01T00:00:00"/>
    <s v="UK_Namkino Mix Nimco 8 Pcs Gift Pack"/>
    <n v="760"/>
    <n v="1"/>
    <n v="760"/>
    <x v="2"/>
    <x v="0"/>
    <n v="13"/>
  </r>
  <r>
    <n v="211247"/>
    <x v="0"/>
    <d v="2016-07-01T00:00:00"/>
    <s v="UK_Namkino Mix Nimco 8 Pcs Gift Pack"/>
    <n v="760"/>
    <n v="1"/>
    <n v="760"/>
    <x v="2"/>
    <x v="0"/>
    <n v="13"/>
  </r>
  <r>
    <n v="211248"/>
    <x v="0"/>
    <d v="2016-07-01T00:00:00"/>
    <s v="RS_Chum Chum Tin"/>
    <n v="435"/>
    <n v="1"/>
    <n v="435"/>
    <x v="2"/>
    <x v="0"/>
    <n v="13"/>
  </r>
  <r>
    <n v="211249"/>
    <x v="3"/>
    <d v="2016-07-01T00:00:00"/>
    <s v="kcc_glamour deal"/>
    <n v="320"/>
    <n v="1"/>
    <n v="320"/>
    <x v="1"/>
    <x v="0"/>
    <n v="43"/>
  </r>
  <r>
    <n v="211250"/>
    <x v="3"/>
    <d v="2016-07-01T00:00:00"/>
    <s v="kcc_glamour deal"/>
    <n v="320"/>
    <n v="1"/>
    <n v="320"/>
    <x v="1"/>
    <x v="0"/>
    <n v="43"/>
  </r>
  <r>
    <n v="211251"/>
    <x v="1"/>
    <d v="2016-07-01T00:00:00"/>
    <s v="Al Muhafiz Sohan Halwa Walnut"/>
    <n v="510"/>
    <n v="1"/>
    <n v="510"/>
    <x v="2"/>
    <x v="1"/>
    <n v="49"/>
  </r>
  <r>
    <n v="211252"/>
    <x v="1"/>
    <d v="2016-07-01T00:00:00"/>
    <s v="UK_Gift Box Pistachio Delight 500 Gms"/>
    <n v="370"/>
    <n v="1"/>
    <n v="370"/>
    <x v="2"/>
    <x v="1"/>
    <n v="49"/>
  </r>
  <r>
    <n v="211253"/>
    <x v="1"/>
    <d v="2016-07-01T00:00:00"/>
    <s v="test_tcsconnect"/>
    <n v="2"/>
    <n v="1"/>
    <n v="2"/>
    <x v="8"/>
    <x v="0"/>
    <n v="50"/>
  </r>
  <r>
    <n v="211254"/>
    <x v="3"/>
    <d v="2016-07-01T00:00:00"/>
    <s v="kcc_glamour deal"/>
    <n v="320"/>
    <n v="1"/>
    <n v="320"/>
    <x v="1"/>
    <x v="0"/>
    <n v="43"/>
  </r>
  <r>
    <n v="211255"/>
    <x v="3"/>
    <d v="2016-07-01T00:00:00"/>
    <s v="kcc_krone deal"/>
    <n v="360"/>
    <n v="4"/>
    <n v="1440"/>
    <x v="1"/>
    <x v="0"/>
    <n v="43"/>
  </r>
  <r>
    <n v="211256"/>
    <x v="0"/>
    <d v="2016-07-01T00:00:00"/>
    <s v="kcc_krone deal"/>
    <n v="360"/>
    <n v="1"/>
    <n v="360"/>
    <x v="1"/>
    <x v="0"/>
    <n v="43"/>
  </r>
  <r>
    <n v="211257"/>
    <x v="0"/>
    <d v="2016-07-01T00:00:00"/>
    <s v="kcc_glamour deal"/>
    <n v="320"/>
    <n v="1"/>
    <n v="320"/>
    <x v="1"/>
    <x v="0"/>
    <n v="43"/>
  </r>
  <r>
    <n v="211258"/>
    <x v="2"/>
    <d v="2016-07-01T00:00:00"/>
    <s v="kcc_Buy 2 Frey Air Freshener &amp; Get 1 Kasual Body Spray Free"/>
    <n v="240"/>
    <n v="1"/>
    <n v="240"/>
    <x v="1"/>
    <x v="0"/>
    <n v="43"/>
  </r>
  <r>
    <n v="211259"/>
    <x v="1"/>
    <d v="2016-07-01T00:00:00"/>
    <s v="Al Muhafiz Sohan Halwa Almond"/>
    <n v="350"/>
    <n v="1"/>
    <n v="350"/>
    <x v="2"/>
    <x v="0"/>
    <n v="51"/>
  </r>
  <r>
    <n v="211260"/>
    <x v="1"/>
    <d v="2016-07-01T00:00:00"/>
    <s v="sst_Lyquin-Regular fit-Large"/>
    <n v="1950"/>
    <n v="1"/>
    <n v="1950"/>
    <x v="6"/>
    <x v="1"/>
    <n v="52"/>
  </r>
  <r>
    <n v="211262"/>
    <x v="1"/>
    <d v="2016-07-01T00:00:00"/>
    <s v="Fcafe_11777-L"/>
    <n v="795"/>
    <n v="1"/>
    <n v="795"/>
    <x v="6"/>
    <x v="1"/>
    <n v="52"/>
  </r>
  <r>
    <n v="211264"/>
    <x v="0"/>
    <d v="2016-07-01T00:00:00"/>
    <s v="LC_359547105042"/>
    <n v="4750"/>
    <n v="1"/>
    <n v="4750"/>
    <x v="1"/>
    <x v="0"/>
    <n v="13"/>
  </r>
  <r>
    <n v="211265"/>
    <x v="0"/>
    <d v="2016-07-01T00:00:00"/>
    <s v="LC_3349668508587"/>
    <n v="7400"/>
    <n v="1"/>
    <n v="7400"/>
    <x v="1"/>
    <x v="0"/>
    <n v="13"/>
  </r>
  <r>
    <n v="211266"/>
    <x v="0"/>
    <d v="2016-07-01T00:00:00"/>
    <s v="kcc_glamour deal"/>
    <n v="320"/>
    <n v="1"/>
    <n v="320"/>
    <x v="1"/>
    <x v="0"/>
    <n v="43"/>
  </r>
  <r>
    <n v="211267"/>
    <x v="0"/>
    <d v="2016-07-01T00:00:00"/>
    <s v="kcc_Buy 2 Frey Air Freshener &amp; Get 1 Kasual Body Spray Free"/>
    <n v="240"/>
    <n v="1"/>
    <n v="240"/>
    <x v="1"/>
    <x v="0"/>
    <n v="43"/>
  </r>
  <r>
    <n v="211268"/>
    <x v="2"/>
    <d v="2016-07-01T00:00:00"/>
    <s v="RS_pheni Desi Ghee 1 kg "/>
    <n v="520"/>
    <n v="1"/>
    <n v="520"/>
    <x v="2"/>
    <x v="4"/>
    <n v="44"/>
  </r>
  <r>
    <n v="211269"/>
    <x v="2"/>
    <d v="2016-07-01T00:00:00"/>
    <s v="RS_pheni Desi Ghee 1 kg "/>
    <n v="520"/>
    <n v="1"/>
    <n v="520"/>
    <x v="2"/>
    <x v="4"/>
    <n v="44"/>
  </r>
  <r>
    <n v="211270"/>
    <x v="0"/>
    <d v="2016-07-01T00:00:00"/>
    <s v="kcc_glamour deal"/>
    <n v="320"/>
    <n v="1"/>
    <n v="320"/>
    <x v="1"/>
    <x v="0"/>
    <n v="43"/>
  </r>
  <r>
    <n v="211271"/>
    <x v="0"/>
    <d v="2016-07-01T00:00:00"/>
    <s v="kcc_krone deal"/>
    <n v="360"/>
    <n v="1"/>
    <n v="360"/>
    <x v="1"/>
    <x v="0"/>
    <n v="43"/>
  </r>
  <r>
    <n v="211272"/>
    <x v="0"/>
    <d v="2016-07-01T00:00:00"/>
    <s v="kcc_krone deal"/>
    <n v="360"/>
    <n v="1"/>
    <n v="360"/>
    <x v="1"/>
    <x v="0"/>
    <n v="43"/>
  </r>
  <r>
    <n v="211273"/>
    <x v="0"/>
    <d v="2016-07-01T00:00:00"/>
    <s v="kcc_glamour deal"/>
    <n v="320"/>
    <n v="1"/>
    <n v="320"/>
    <x v="1"/>
    <x v="0"/>
    <n v="43"/>
  </r>
  <r>
    <n v="211274"/>
    <x v="0"/>
    <d v="2016-07-01T00:00:00"/>
    <s v="kcc_Buy 2 Frey Air Freshener &amp; Get 1 Kasual Body Spray Free"/>
    <n v="240"/>
    <n v="1"/>
    <n v="240"/>
    <x v="1"/>
    <x v="0"/>
    <n v="43"/>
  </r>
  <r>
    <n v="211275"/>
    <x v="0"/>
    <d v="2016-07-01T00:00:00"/>
    <s v="kcc_glamour deal"/>
    <n v="320"/>
    <n v="1"/>
    <n v="320"/>
    <x v="1"/>
    <x v="0"/>
    <n v="43"/>
  </r>
  <r>
    <n v="211276"/>
    <x v="0"/>
    <d v="2016-07-01T00:00:00"/>
    <s v="Al Muhafiz Sohan Halwa Walnut"/>
    <n v="510"/>
    <n v="1"/>
    <n v="510"/>
    <x v="2"/>
    <x v="1"/>
    <n v="49"/>
  </r>
  <r>
    <n v="211277"/>
    <x v="0"/>
    <d v="2016-07-01T00:00:00"/>
    <s v="UK_Gift Box Pistachio Delight 500 Gms"/>
    <n v="370"/>
    <n v="1"/>
    <n v="370"/>
    <x v="2"/>
    <x v="1"/>
    <n v="49"/>
  </r>
  <r>
    <n v="211278"/>
    <x v="0"/>
    <d v="2016-07-01T00:00:00"/>
    <s v="kcc_krone deal"/>
    <n v="360"/>
    <n v="1"/>
    <n v="360"/>
    <x v="1"/>
    <x v="0"/>
    <n v="43"/>
  </r>
  <r>
    <n v="211279"/>
    <x v="0"/>
    <d v="2016-07-01T00:00:00"/>
    <s v="UK_Gulab Jamun Tin Pack 500 Gms"/>
    <n v="260"/>
    <n v="1"/>
    <n v="260"/>
    <x v="2"/>
    <x v="4"/>
    <n v="53"/>
  </r>
  <r>
    <n v="211280"/>
    <x v="0"/>
    <d v="2016-07-01T00:00:00"/>
    <s v="UK_Chum Chum Tin Pack  500 Gms"/>
    <n v="260"/>
    <n v="1"/>
    <n v="260"/>
    <x v="2"/>
    <x v="4"/>
    <n v="53"/>
  </r>
  <r>
    <n v="211281"/>
    <x v="0"/>
    <d v="2016-07-01T00:00:00"/>
    <s v="UK_Namkino Mix Nimco 200 Gms"/>
    <n v="80"/>
    <n v="1"/>
    <n v="80"/>
    <x v="2"/>
    <x v="4"/>
    <n v="53"/>
  </r>
  <r>
    <n v="211282"/>
    <x v="0"/>
    <d v="2016-07-01T00:00:00"/>
    <s v="kcc_glamour deal"/>
    <n v="320"/>
    <n v="1"/>
    <n v="320"/>
    <x v="1"/>
    <x v="0"/>
    <n v="43"/>
  </r>
  <r>
    <n v="211283"/>
    <x v="1"/>
    <d v="2016-07-01T00:00:00"/>
    <s v="sentiments_Ferrero Rocher Gift Box"/>
    <n v="1"/>
    <n v="1"/>
    <n v="1"/>
    <x v="8"/>
    <x v="0"/>
    <n v="54"/>
  </r>
  <r>
    <n v="211284"/>
    <x v="0"/>
    <d v="2016-07-01T00:00:00"/>
    <s v="UK_Gulab Jamun Tin Pack 500 Gms"/>
    <n v="260"/>
    <n v="1"/>
    <n v="260"/>
    <x v="2"/>
    <x v="4"/>
    <n v="53"/>
  </r>
  <r>
    <n v="211285"/>
    <x v="0"/>
    <d v="2016-07-01T00:00:00"/>
    <s v="UK_Chum Chum Tin Pack  500 Gms"/>
    <n v="260"/>
    <n v="1"/>
    <n v="260"/>
    <x v="2"/>
    <x v="4"/>
    <n v="53"/>
  </r>
  <r>
    <n v="211286"/>
    <x v="0"/>
    <d v="2016-07-01T00:00:00"/>
    <s v="UK_Namkino Mix Nimco 200 Gms"/>
    <n v="80"/>
    <n v="1"/>
    <n v="80"/>
    <x v="2"/>
    <x v="4"/>
    <n v="53"/>
  </r>
  <r>
    <n v="211287"/>
    <x v="0"/>
    <d v="2016-07-01T00:00:00"/>
    <s v="kcc_krone deal"/>
    <n v="360"/>
    <n v="1"/>
    <n v="360"/>
    <x v="1"/>
    <x v="0"/>
    <n v="43"/>
  </r>
  <r>
    <n v="211288"/>
    <x v="0"/>
    <d v="2016-07-01T00:00:00"/>
    <s v="kcc_krone deal"/>
    <n v="360"/>
    <n v="1"/>
    <n v="360"/>
    <x v="1"/>
    <x v="0"/>
    <n v="43"/>
  </r>
  <r>
    <n v="211289"/>
    <x v="1"/>
    <d v="2016-07-01T00:00:00"/>
    <s v="EGO_E02377-SML-BG00-S"/>
    <n v="1950"/>
    <n v="2"/>
    <n v="3900"/>
    <x v="0"/>
    <x v="0"/>
    <n v="55"/>
  </r>
  <r>
    <n v="211291"/>
    <x v="1"/>
    <d v="2016-07-01T00:00:00"/>
    <s v="sentiments_WRK1612"/>
    <n v="1"/>
    <n v="1"/>
    <n v="1"/>
    <x v="8"/>
    <x v="0"/>
    <n v="55"/>
  </r>
  <r>
    <n v="211292"/>
    <x v="0"/>
    <d v="2016-07-01T00:00:00"/>
    <s v="kcc_krone deal"/>
    <n v="360"/>
    <n v="1"/>
    <n v="360"/>
    <x v="1"/>
    <x v="0"/>
    <n v="43"/>
  </r>
  <r>
    <n v="211295"/>
    <x v="0"/>
    <d v="2016-07-01T00:00:00"/>
    <s v="kcc_krone deal"/>
    <n v="360"/>
    <n v="1"/>
    <n v="360"/>
    <x v="1"/>
    <x v="0"/>
    <n v="43"/>
  </r>
  <r>
    <n v="211293"/>
    <x v="1"/>
    <d v="2016-07-01T00:00:00"/>
    <s v="darzee_DP-234-B-Pink-15-M"/>
    <n v="1450"/>
    <n v="1"/>
    <n v="1450"/>
    <x v="6"/>
    <x v="1"/>
    <n v="52"/>
  </r>
  <r>
    <n v="211296"/>
    <x v="1"/>
    <d v="2016-07-01T00:00:00"/>
    <s v="sentiments_Ferrero Rocher Gift Box"/>
    <n v="1"/>
    <n v="1"/>
    <n v="1"/>
    <x v="8"/>
    <x v="0"/>
    <n v="55"/>
  </r>
  <r>
    <n v="211297"/>
    <x v="0"/>
    <d v="2016-07-01T00:00:00"/>
    <s v="kcc_krone deal"/>
    <n v="360"/>
    <n v="1"/>
    <n v="360"/>
    <x v="1"/>
    <x v="0"/>
    <n v="43"/>
  </r>
  <r>
    <n v="211298"/>
    <x v="0"/>
    <d v="2016-07-01T00:00:00"/>
    <s v="kcc_krone deal"/>
    <n v="360"/>
    <n v="1"/>
    <n v="360"/>
    <x v="1"/>
    <x v="0"/>
    <n v="43"/>
  </r>
  <r>
    <n v="211299"/>
    <x v="2"/>
    <d v="2016-07-01T00:00:00"/>
    <s v="Q MOBILE Noir W7"/>
    <n v="3950"/>
    <n v="1"/>
    <n v="3950"/>
    <x v="3"/>
    <x v="0"/>
    <n v="56"/>
  </r>
  <r>
    <n v="211300"/>
    <x v="0"/>
    <d v="2016-07-01T00:00:00"/>
    <s v="kcc_krone deal"/>
    <n v="360"/>
    <n v="1"/>
    <n v="360"/>
    <x v="1"/>
    <x v="0"/>
    <n v="43"/>
  </r>
  <r>
    <n v="211301"/>
    <x v="2"/>
    <d v="2016-07-01T00:00:00"/>
    <s v="UK_Gulab Jamun Tin Pack 500 Gms"/>
    <n v="260"/>
    <n v="1"/>
    <n v="260"/>
    <x v="2"/>
    <x v="4"/>
    <n v="53"/>
  </r>
  <r>
    <n v="211302"/>
    <x v="2"/>
    <d v="2016-07-01T00:00:00"/>
    <s v="UK_Chum Chum Tin Pack  500 Gms"/>
    <n v="260"/>
    <n v="1"/>
    <n v="260"/>
    <x v="2"/>
    <x v="4"/>
    <n v="53"/>
  </r>
  <r>
    <n v="211303"/>
    <x v="2"/>
    <d v="2016-07-01T00:00:00"/>
    <s v="UK_Namkino Mix Nimco 200 Gms"/>
    <n v="80"/>
    <n v="1"/>
    <n v="80"/>
    <x v="2"/>
    <x v="4"/>
    <n v="53"/>
  </r>
  <r>
    <n v="211304"/>
    <x v="0"/>
    <d v="2016-07-01T00:00:00"/>
    <s v="kcc_krone deal"/>
    <n v="360"/>
    <n v="1"/>
    <n v="360"/>
    <x v="1"/>
    <x v="0"/>
    <n v="43"/>
  </r>
  <r>
    <n v="211305"/>
    <x v="0"/>
    <d v="2016-07-01T00:00:00"/>
    <s v="kcc_krone deal"/>
    <n v="360"/>
    <n v="1"/>
    <n v="360"/>
    <x v="1"/>
    <x v="0"/>
    <n v="43"/>
  </r>
  <r>
    <n v="211306"/>
    <x v="0"/>
    <d v="2016-07-01T00:00:00"/>
    <s v="kcc_krone deal"/>
    <n v="360"/>
    <n v="1"/>
    <n v="360"/>
    <x v="1"/>
    <x v="0"/>
    <n v="43"/>
  </r>
  <r>
    <n v="211307"/>
    <x v="0"/>
    <d v="2016-07-01T00:00:00"/>
    <s v="kcc_krone deal"/>
    <n v="360"/>
    <n v="1"/>
    <n v="360"/>
    <x v="1"/>
    <x v="0"/>
    <n v="43"/>
  </r>
  <r>
    <n v="211308"/>
    <x v="2"/>
    <d v="2016-07-01T00:00:00"/>
    <s v="UK_Namkino Mix Nimco 8 Pcs Gift Pack"/>
    <n v="760"/>
    <n v="1"/>
    <n v="760"/>
    <x v="2"/>
    <x v="0"/>
    <n v="33"/>
  </r>
  <r>
    <n v="211309"/>
    <x v="0"/>
    <d v="2016-07-01T00:00:00"/>
    <s v="kcc_krone deal"/>
    <n v="360"/>
    <n v="1"/>
    <n v="360"/>
    <x v="1"/>
    <x v="0"/>
    <n v="43"/>
  </r>
  <r>
    <n v="211310"/>
    <x v="0"/>
    <d v="2016-07-01T00:00:00"/>
    <s v="UK_Gulab Jamun Tin Pack 500 Gms"/>
    <n v="260"/>
    <n v="1"/>
    <n v="260"/>
    <x v="2"/>
    <x v="4"/>
    <n v="53"/>
  </r>
  <r>
    <n v="211311"/>
    <x v="0"/>
    <d v="2016-07-01T00:00:00"/>
    <s v="UK_Chum Chum Tin Pack  500 Gms"/>
    <n v="260"/>
    <n v="1"/>
    <n v="260"/>
    <x v="2"/>
    <x v="4"/>
    <n v="53"/>
  </r>
  <r>
    <n v="211312"/>
    <x v="0"/>
    <d v="2016-07-01T00:00:00"/>
    <s v="UK_Namkino Mix Nimco 200 Gms"/>
    <n v="80"/>
    <n v="1"/>
    <n v="80"/>
    <x v="2"/>
    <x v="4"/>
    <n v="53"/>
  </r>
  <r>
    <n v="211313"/>
    <x v="0"/>
    <d v="2016-07-01T00:00:00"/>
    <s v="RS_Kaju Barfi"/>
    <n v="425"/>
    <n v="1"/>
    <n v="425"/>
    <x v="2"/>
    <x v="0"/>
    <n v="57"/>
  </r>
  <r>
    <n v="211314"/>
    <x v="0"/>
    <d v="2016-07-01T00:00:00"/>
    <s v="RS_Sohan Halwa Tin"/>
    <n v="300"/>
    <n v="1"/>
    <n v="300"/>
    <x v="2"/>
    <x v="0"/>
    <n v="57"/>
  </r>
  <r>
    <n v="211315"/>
    <x v="0"/>
    <d v="2016-07-01T00:00:00"/>
    <s v="RS_cake rusk"/>
    <n v="190"/>
    <n v="1"/>
    <n v="190"/>
    <x v="2"/>
    <x v="0"/>
    <n v="57"/>
  </r>
  <r>
    <n v="211316"/>
    <x v="0"/>
    <d v="2016-07-01T00:00:00"/>
    <s v="HR_Bhel Puri 200g"/>
    <n v="210"/>
    <n v="1"/>
    <n v="210"/>
    <x v="2"/>
    <x v="0"/>
    <n v="57"/>
  </r>
  <r>
    <n v="211317"/>
    <x v="0"/>
    <d v="2016-07-01T00:00:00"/>
    <s v="kcc_krone deal"/>
    <n v="360"/>
    <n v="1"/>
    <n v="360"/>
    <x v="1"/>
    <x v="0"/>
    <n v="33"/>
  </r>
  <r>
    <n v="211318"/>
    <x v="0"/>
    <d v="2016-07-01T00:00:00"/>
    <s v="UK_Gulab Jamun Tin Pack 500 Gms"/>
    <n v="260"/>
    <n v="1"/>
    <n v="260"/>
    <x v="2"/>
    <x v="4"/>
    <n v="53"/>
  </r>
  <r>
    <n v="211319"/>
    <x v="0"/>
    <d v="2016-07-01T00:00:00"/>
    <s v="UK_Chum Chum Tin Pack  500 Gms"/>
    <n v="260"/>
    <n v="1"/>
    <n v="260"/>
    <x v="2"/>
    <x v="4"/>
    <n v="53"/>
  </r>
  <r>
    <n v="211320"/>
    <x v="0"/>
    <d v="2016-07-01T00:00:00"/>
    <s v="UK_Namkino Mix Nimco 200 Gms"/>
    <n v="80"/>
    <n v="1"/>
    <n v="80"/>
    <x v="2"/>
    <x v="4"/>
    <n v="53"/>
  </r>
  <r>
    <n v="211321"/>
    <x v="1"/>
    <d v="2016-07-01T00:00:00"/>
    <s v="UK_Gift Box Almond Delight 500 Gms"/>
    <n v="350"/>
    <n v="1"/>
    <n v="350"/>
    <x v="2"/>
    <x v="0"/>
    <n v="58"/>
  </r>
  <r>
    <n v="211322"/>
    <x v="2"/>
    <d v="2016-07-01T00:00:00"/>
    <s v="UK_Gift Box Almond Delight 500 Gms"/>
    <n v="350"/>
    <n v="1"/>
    <n v="350"/>
    <x v="2"/>
    <x v="0"/>
    <n v="58"/>
  </r>
  <r>
    <n v="211324"/>
    <x v="0"/>
    <d v="2016-07-01T00:00:00"/>
    <s v="UK_Gulab Jamun Tin Pack 500 Gms"/>
    <n v="260"/>
    <n v="1"/>
    <n v="260"/>
    <x v="2"/>
    <x v="4"/>
    <n v="53"/>
  </r>
  <r>
    <n v="211325"/>
    <x v="0"/>
    <d v="2016-07-01T00:00:00"/>
    <s v="UK_Chum Chum Tin Pack  500 Gms"/>
    <n v="260"/>
    <n v="1"/>
    <n v="260"/>
    <x v="2"/>
    <x v="4"/>
    <n v="53"/>
  </r>
  <r>
    <n v="211326"/>
    <x v="0"/>
    <d v="2016-07-01T00:00:00"/>
    <s v="UK_Namkino Mix Nimco 200 Gms"/>
    <n v="80"/>
    <n v="1"/>
    <n v="80"/>
    <x v="2"/>
    <x v="4"/>
    <n v="53"/>
  </r>
  <r>
    <n v="211323"/>
    <x v="2"/>
    <d v="2016-07-01T00:00:00"/>
    <s v="UK_Namkino Mix Nimco 8 Pcs Gift Pack"/>
    <n v="760"/>
    <n v="1"/>
    <n v="760"/>
    <x v="2"/>
    <x v="0"/>
    <n v="33"/>
  </r>
  <r>
    <n v="211328"/>
    <x v="0"/>
    <d v="2016-07-01T00:00:00"/>
    <s v="kcc_krone deal"/>
    <n v="360"/>
    <n v="1"/>
    <n v="360"/>
    <x v="1"/>
    <x v="0"/>
    <n v="43"/>
  </r>
  <r>
    <n v="211327"/>
    <x v="2"/>
    <d v="2016-07-01T00:00:00"/>
    <s v="kcc_krone deal"/>
    <n v="360"/>
    <n v="1"/>
    <n v="360"/>
    <x v="1"/>
    <x v="0"/>
    <n v="33"/>
  </r>
  <r>
    <n v="211329"/>
    <x v="0"/>
    <d v="2016-07-01T00:00:00"/>
    <s v="UK_Soan Papdi 500 Gms"/>
    <n v="280"/>
    <n v="1"/>
    <n v="280"/>
    <x v="2"/>
    <x v="0"/>
    <n v="59"/>
  </r>
  <r>
    <n v="211330"/>
    <x v="2"/>
    <d v="2016-07-01T00:00:00"/>
    <s v="UK_Namkino Mix Nimco 8 Pcs Gift Pack"/>
    <n v="760"/>
    <n v="1"/>
    <n v="760"/>
    <x v="2"/>
    <x v="0"/>
    <n v="33"/>
  </r>
  <r>
    <n v="211332"/>
    <x v="0"/>
    <d v="2016-07-01T00:00:00"/>
    <s v="UK_Gulab Jamun Tin Pack 500 Gms"/>
    <n v="260"/>
    <n v="1"/>
    <n v="260"/>
    <x v="2"/>
    <x v="4"/>
    <n v="53"/>
  </r>
  <r>
    <n v="211333"/>
    <x v="0"/>
    <d v="2016-07-01T00:00:00"/>
    <s v="UK_Chum Chum Tin Pack  500 Gms"/>
    <n v="260"/>
    <n v="1"/>
    <n v="260"/>
    <x v="2"/>
    <x v="4"/>
    <n v="53"/>
  </r>
  <r>
    <n v="211334"/>
    <x v="0"/>
    <d v="2016-07-01T00:00:00"/>
    <s v="UK_Namkino Mix Nimco 200 Gms"/>
    <n v="80"/>
    <n v="1"/>
    <n v="80"/>
    <x v="2"/>
    <x v="4"/>
    <n v="53"/>
  </r>
  <r>
    <n v="211331"/>
    <x v="0"/>
    <d v="2016-07-01T00:00:00"/>
    <s v="kcc_krone deal"/>
    <n v="360"/>
    <n v="1"/>
    <n v="360"/>
    <x v="1"/>
    <x v="0"/>
    <n v="33"/>
  </r>
  <r>
    <n v="211336"/>
    <x v="2"/>
    <d v="2016-07-01T00:00:00"/>
    <s v="UK_Namkino Mix Nimco 8 Pcs Gift Pack"/>
    <n v="760"/>
    <n v="1"/>
    <n v="760"/>
    <x v="2"/>
    <x v="0"/>
    <n v="33"/>
  </r>
  <r>
    <n v="211335"/>
    <x v="0"/>
    <d v="2016-07-01T00:00:00"/>
    <s v="kcc_krone deal"/>
    <n v="360"/>
    <n v="1"/>
    <n v="360"/>
    <x v="1"/>
    <x v="0"/>
    <n v="43"/>
  </r>
  <r>
    <n v="211337"/>
    <x v="0"/>
    <d v="2016-07-01T00:00:00"/>
    <s v="kcc_krone deal"/>
    <n v="360"/>
    <n v="1"/>
    <n v="360"/>
    <x v="1"/>
    <x v="0"/>
    <n v="43"/>
  </r>
  <r>
    <n v="211338"/>
    <x v="0"/>
    <d v="2016-07-01T00:00:00"/>
    <s v="kcc_krone deal"/>
    <n v="360"/>
    <n v="1"/>
    <n v="360"/>
    <x v="1"/>
    <x v="0"/>
    <n v="33"/>
  </r>
  <r>
    <n v="211339"/>
    <x v="0"/>
    <d v="2016-07-01T00:00:00"/>
    <s v="kcc_krone deal"/>
    <n v="360"/>
    <n v="1"/>
    <n v="360"/>
    <x v="1"/>
    <x v="0"/>
    <n v="43"/>
  </r>
  <r>
    <n v="211340"/>
    <x v="0"/>
    <d v="2016-07-01T00:00:00"/>
    <s v="kcc_glamour deal"/>
    <n v="320"/>
    <n v="1"/>
    <n v="320"/>
    <x v="1"/>
    <x v="0"/>
    <n v="33"/>
  </r>
  <r>
    <n v="211341"/>
    <x v="0"/>
    <d v="2016-07-01T00:00:00"/>
    <s v="kcc_krone deal"/>
    <n v="360"/>
    <n v="1"/>
    <n v="360"/>
    <x v="1"/>
    <x v="0"/>
    <n v="43"/>
  </r>
  <r>
    <n v="211342"/>
    <x v="0"/>
    <d v="2016-07-01T00:00:00"/>
    <s v="kcc_Buy 2 Frey Air Freshener &amp; Get 1 Kasual Body Spray Free"/>
    <n v="240"/>
    <n v="1"/>
    <n v="240"/>
    <x v="1"/>
    <x v="0"/>
    <n v="56"/>
  </r>
  <r>
    <n v="211343"/>
    <x v="0"/>
    <d v="2016-07-01T00:00:00"/>
    <s v="Al Muhafiz Sohan Halwa Almond"/>
    <n v="350"/>
    <n v="1"/>
    <n v="350"/>
    <x v="2"/>
    <x v="0"/>
    <n v="60"/>
  </r>
  <r>
    <n v="211344"/>
    <x v="1"/>
    <d v="2016-07-01T00:00:00"/>
    <s v="Huawei Honor 4C"/>
    <n v="16460"/>
    <n v="1"/>
    <n v="16460"/>
    <x v="3"/>
    <x v="0"/>
    <n v="61"/>
  </r>
  <r>
    <n v="211347"/>
    <x v="0"/>
    <d v="2016-07-01T00:00:00"/>
    <s v="bata_comfit-8614096-43-9"/>
    <n v="599"/>
    <n v="1"/>
    <n v="599"/>
    <x v="6"/>
    <x v="0"/>
    <n v="62"/>
  </r>
  <r>
    <n v="211345"/>
    <x v="0"/>
    <d v="2016-07-01T00:00:00"/>
    <s v="bata_comfit-8614096-41-7"/>
    <n v="599"/>
    <n v="1"/>
    <n v="599"/>
    <x v="6"/>
    <x v="0"/>
    <n v="63"/>
  </r>
  <r>
    <n v="211350"/>
    <x v="0"/>
    <d v="2016-07-01T00:00:00"/>
    <s v="kcc_krone deal"/>
    <n v="360"/>
    <n v="1"/>
    <n v="360"/>
    <x v="1"/>
    <x v="0"/>
    <n v="63"/>
  </r>
  <r>
    <n v="211349"/>
    <x v="0"/>
    <d v="2016-07-01T00:00:00"/>
    <s v="kcc_krone deal"/>
    <n v="360"/>
    <n v="1"/>
    <n v="360"/>
    <x v="1"/>
    <x v="0"/>
    <n v="43"/>
  </r>
  <r>
    <n v="211352"/>
    <x v="0"/>
    <d v="2016-07-01T00:00:00"/>
    <s v="UK_Gift Box Baklawa 300 Gms"/>
    <n v="265"/>
    <n v="1"/>
    <n v="265"/>
    <x v="2"/>
    <x v="0"/>
    <n v="60"/>
  </r>
  <r>
    <n v="211353"/>
    <x v="0"/>
    <d v="2016-07-01T00:00:00"/>
    <s v="UK_Namkino Daal Moth Classic 160 Gms"/>
    <n v="90"/>
    <n v="1"/>
    <n v="90"/>
    <x v="2"/>
    <x v="0"/>
    <n v="60"/>
  </r>
  <r>
    <n v="211351"/>
    <x v="0"/>
    <d v="2016-07-01T00:00:00"/>
    <s v="kcc_krone deal"/>
    <n v="360"/>
    <n v="1"/>
    <n v="360"/>
    <x v="1"/>
    <x v="0"/>
    <n v="43"/>
  </r>
  <r>
    <n v="211354"/>
    <x v="0"/>
    <d v="2016-07-01T00:00:00"/>
    <s v="kcc_krone deal"/>
    <n v="360"/>
    <n v="1"/>
    <n v="360"/>
    <x v="1"/>
    <x v="0"/>
    <n v="43"/>
  </r>
  <r>
    <n v="211355"/>
    <x v="0"/>
    <d v="2016-07-01T00:00:00"/>
    <s v="kcc_Bold Pocket Perfume"/>
    <n v="120"/>
    <n v="1"/>
    <n v="120"/>
    <x v="1"/>
    <x v="0"/>
    <n v="63"/>
  </r>
  <r>
    <n v="211356"/>
    <x v="0"/>
    <d v="2016-07-01T00:00:00"/>
    <s v="kcc_krone deal"/>
    <n v="360"/>
    <n v="1"/>
    <n v="360"/>
    <x v="1"/>
    <x v="0"/>
    <n v="43"/>
  </r>
  <r>
    <n v="211357"/>
    <x v="0"/>
    <d v="2016-07-01T00:00:00"/>
    <s v="kcc_krone deal"/>
    <n v="360"/>
    <n v="1"/>
    <n v="360"/>
    <x v="1"/>
    <x v="0"/>
    <n v="43"/>
  </r>
  <r>
    <n v="211358"/>
    <x v="0"/>
    <d v="2016-07-01T00:00:00"/>
    <s v="UK_Gulab Jamun Tin Pack 500 Gms"/>
    <n v="260"/>
    <n v="1"/>
    <n v="260"/>
    <x v="2"/>
    <x v="0"/>
    <n v="60"/>
  </r>
  <r>
    <n v="211359"/>
    <x v="0"/>
    <d v="2016-07-01T00:00:00"/>
    <s v="UK_Cake Rusk Original 150 Gms"/>
    <n v="90"/>
    <n v="1"/>
    <n v="90"/>
    <x v="2"/>
    <x v="0"/>
    <n v="60"/>
  </r>
  <r>
    <n v="211360"/>
    <x v="0"/>
    <d v="2016-07-01T00:00:00"/>
    <s v="kcc_krone deal"/>
    <n v="360"/>
    <n v="1"/>
    <n v="360"/>
    <x v="1"/>
    <x v="0"/>
    <n v="43"/>
  </r>
  <r>
    <n v="211361"/>
    <x v="0"/>
    <d v="2016-07-01T00:00:00"/>
    <s v="itter_AB 1207"/>
    <n v="250"/>
    <n v="1"/>
    <n v="250"/>
    <x v="1"/>
    <x v="0"/>
    <n v="63"/>
  </r>
  <r>
    <n v="211362"/>
    <x v="0"/>
    <d v="2016-07-01T00:00:00"/>
    <s v="kcc_krone deal"/>
    <n v="360"/>
    <n v="1"/>
    <n v="360"/>
    <x v="1"/>
    <x v="0"/>
    <n v="43"/>
  </r>
  <r>
    <n v="211363"/>
    <x v="0"/>
    <d v="2016-07-01T00:00:00"/>
    <s v="Samsung Galaxy J7"/>
    <n v="25999"/>
    <n v="1"/>
    <n v="25999"/>
    <x v="3"/>
    <x v="0"/>
    <n v="64"/>
  </r>
  <r>
    <n v="211365"/>
    <x v="0"/>
    <d v="2016-07-01T00:00:00"/>
    <s v="kcc_glamour deal"/>
    <n v="320"/>
    <n v="1"/>
    <n v="320"/>
    <x v="1"/>
    <x v="0"/>
    <n v="65"/>
  </r>
  <r>
    <n v="211366"/>
    <x v="0"/>
    <d v="2016-07-01T00:00:00"/>
    <s v="kcc_Buy 2 Frey Air Freshener &amp; Get 1 Kasual Body Spray Free"/>
    <n v="240"/>
    <n v="1"/>
    <n v="240"/>
    <x v="1"/>
    <x v="0"/>
    <n v="65"/>
  </r>
  <r>
    <n v="211367"/>
    <x v="0"/>
    <d v="2016-07-01T00:00:00"/>
    <s v="kcc_krone deal"/>
    <n v="360"/>
    <n v="1"/>
    <n v="360"/>
    <x v="1"/>
    <x v="0"/>
    <n v="65"/>
  </r>
  <r>
    <n v="211364"/>
    <x v="0"/>
    <d v="2016-07-01T00:00:00"/>
    <s v="kcc_krone deal"/>
    <n v="360"/>
    <n v="1"/>
    <n v="360"/>
    <x v="1"/>
    <x v="0"/>
    <n v="43"/>
  </r>
  <r>
    <n v="211368"/>
    <x v="2"/>
    <d v="2016-07-01T00:00:00"/>
    <s v="Dany_AUK 55 "/>
    <n v="3900"/>
    <n v="1"/>
    <n v="3900"/>
    <x v="3"/>
    <x v="0"/>
    <n v="66"/>
  </r>
  <r>
    <n v="211369"/>
    <x v="0"/>
    <d v="2016-07-01T00:00:00"/>
    <s v="kcc_krone deal"/>
    <n v="360"/>
    <n v="1"/>
    <n v="360"/>
    <x v="1"/>
    <x v="0"/>
    <n v="43"/>
  </r>
  <r>
    <n v="211370"/>
    <x v="0"/>
    <d v="2016-07-01T00:00:00"/>
    <s v="anex_2028"/>
    <n v="3600"/>
    <n v="1"/>
    <n v="3600"/>
    <x v="4"/>
    <x v="0"/>
    <n v="63"/>
  </r>
  <r>
    <n v="211371"/>
    <x v="0"/>
    <d v="2016-07-01T00:00:00"/>
    <s v="kcc_krone deal"/>
    <n v="360"/>
    <n v="1"/>
    <n v="360"/>
    <x v="1"/>
    <x v="0"/>
    <n v="43"/>
  </r>
  <r>
    <n v="211372"/>
    <x v="0"/>
    <d v="2016-07-01T00:00:00"/>
    <s v="kcc_krone deal"/>
    <n v="360"/>
    <n v="1"/>
    <n v="360"/>
    <x v="1"/>
    <x v="0"/>
    <n v="43"/>
  </r>
  <r>
    <n v="211373"/>
    <x v="2"/>
    <d v="2016-07-01T00:00:00"/>
    <s v="Atiqa_ACFP-01"/>
    <n v="450"/>
    <n v="1"/>
    <n v="450"/>
    <x v="1"/>
    <x v="0"/>
    <n v="67"/>
  </r>
  <r>
    <n v="211375"/>
    <x v="0"/>
    <d v="2016-07-01T00:00:00"/>
    <s v="kcc_krone deal"/>
    <n v="360"/>
    <n v="1"/>
    <n v="360"/>
    <x v="1"/>
    <x v="0"/>
    <n v="43"/>
  </r>
  <r>
    <n v="211374"/>
    <x v="0"/>
    <d v="2016-07-01T00:00:00"/>
    <s v="Al Muhafiz Sohan Halwa Almond"/>
    <n v="350"/>
    <n v="2"/>
    <n v="700"/>
    <x v="2"/>
    <x v="0"/>
    <n v="68"/>
  </r>
  <r>
    <n v="211376"/>
    <x v="0"/>
    <d v="2016-07-01T00:00:00"/>
    <s v="UK_Soan Papdi Orange 250 Gms"/>
    <n v="150"/>
    <n v="1"/>
    <n v="150"/>
    <x v="2"/>
    <x v="0"/>
    <n v="60"/>
  </r>
  <r>
    <n v="211377"/>
    <x v="0"/>
    <d v="2016-07-01T00:00:00"/>
    <s v="kcc_Xtreme Classical Men Shower Gel"/>
    <n v="143"/>
    <n v="1"/>
    <n v="143"/>
    <x v="1"/>
    <x v="0"/>
    <n v="60"/>
  </r>
  <r>
    <n v="211378"/>
    <x v="0"/>
    <d v="2016-07-01T00:00:00"/>
    <s v="UK_Tea Rusk Regular 220 Gms"/>
    <n v="75"/>
    <n v="1"/>
    <n v="75"/>
    <x v="2"/>
    <x v="0"/>
    <n v="60"/>
  </r>
  <r>
    <n v="211379"/>
    <x v="0"/>
    <d v="2016-07-01T00:00:00"/>
    <s v="kcc_krone deal"/>
    <n v="360"/>
    <n v="1"/>
    <n v="360"/>
    <x v="1"/>
    <x v="0"/>
    <n v="43"/>
  </r>
  <r>
    <n v="211380"/>
    <x v="1"/>
    <d v="2016-07-01T00:00:00"/>
    <s v="Atiqa_ACFP-01"/>
    <n v="450"/>
    <n v="1"/>
    <n v="450"/>
    <x v="1"/>
    <x v="0"/>
    <n v="67"/>
  </r>
  <r>
    <n v="211381"/>
    <x v="0"/>
    <d v="2016-07-01T00:00:00"/>
    <s v="kcc_krone deal"/>
    <n v="360"/>
    <n v="1"/>
    <n v="360"/>
    <x v="1"/>
    <x v="0"/>
    <n v="43"/>
  </r>
  <r>
    <n v="211382"/>
    <x v="0"/>
    <d v="2016-07-01T00:00:00"/>
    <s v="kcc_krone deal"/>
    <n v="360"/>
    <n v="1"/>
    <n v="360"/>
    <x v="1"/>
    <x v="0"/>
    <n v="43"/>
  </r>
  <r>
    <n v="211383"/>
    <x v="0"/>
    <d v="2016-07-01T00:00:00"/>
    <s v="kcc_krone deal"/>
    <n v="360"/>
    <n v="1"/>
    <n v="360"/>
    <x v="1"/>
    <x v="0"/>
    <n v="43"/>
  </r>
  <r>
    <n v="211384"/>
    <x v="0"/>
    <d v="2016-07-01T00:00:00"/>
    <s v="kcc_Glow"/>
    <n v="140"/>
    <n v="1"/>
    <n v="140"/>
    <x v="1"/>
    <x v="0"/>
    <n v="69"/>
  </r>
  <r>
    <n v="211385"/>
    <x v="0"/>
    <d v="2016-07-01T00:00:00"/>
    <s v="Al Muhafiz Sohan Halwa Almond"/>
    <n v="350"/>
    <n v="1"/>
    <n v="350"/>
    <x v="2"/>
    <x v="0"/>
    <n v="70"/>
  </r>
  <r>
    <n v="211386"/>
    <x v="1"/>
    <d v="2016-07-01T00:00:00"/>
    <s v="Atiqa_ACFP-01"/>
    <n v="450"/>
    <n v="1"/>
    <n v="450"/>
    <x v="1"/>
    <x v="0"/>
    <n v="67"/>
  </r>
  <r>
    <n v="211387"/>
    <x v="1"/>
    <d v="2016-07-01T00:00:00"/>
    <s v="emo_HST-17030-B-M"/>
    <n v="550"/>
    <n v="1"/>
    <n v="550"/>
    <x v="6"/>
    <x v="0"/>
    <n v="71"/>
  </r>
  <r>
    <n v="211389"/>
    <x v="1"/>
    <d v="2016-07-01T00:00:00"/>
    <s v="Al Muhafiz Sohan Halwa Almond"/>
    <n v="350"/>
    <n v="1"/>
    <n v="350"/>
    <x v="2"/>
    <x v="0"/>
    <n v="71"/>
  </r>
  <r>
    <n v="211390"/>
    <x v="0"/>
    <d v="2016-07-01T00:00:00"/>
    <s v="Dany_Powerbank Pb- 41"/>
    <n v="1050"/>
    <n v="1"/>
    <n v="1050"/>
    <x v="3"/>
    <x v="0"/>
    <n v="72"/>
  </r>
  <r>
    <n v="211391"/>
    <x v="1"/>
    <d v="2016-07-01T00:00:00"/>
    <s v="Getiit_Joy"/>
    <n v="3750"/>
    <n v="1"/>
    <n v="3750"/>
    <x v="6"/>
    <x v="0"/>
    <n v="73"/>
  </r>
  <r>
    <n v="211393"/>
    <x v="1"/>
    <d v="2016-07-01T00:00:00"/>
    <s v="test_tcsconnect"/>
    <n v="2"/>
    <n v="1"/>
    <n v="2"/>
    <x v="8"/>
    <x v="2"/>
    <n v="73"/>
  </r>
  <r>
    <n v="211392"/>
    <x v="0"/>
    <d v="2016-07-01T00:00:00"/>
    <s v="MYWALET_MW-012-BLACK"/>
    <n v="455"/>
    <n v="1"/>
    <n v="455"/>
    <x v="6"/>
    <x v="0"/>
    <n v="74"/>
  </r>
  <r>
    <n v="211394"/>
    <x v="1"/>
    <d v="2016-07-01T00:00:00"/>
    <s v="RS_Kaju Barfi"/>
    <n v="425"/>
    <n v="1"/>
    <n v="425"/>
    <x v="2"/>
    <x v="0"/>
    <n v="75"/>
  </r>
  <r>
    <n v="211395"/>
    <x v="0"/>
    <d v="2016-07-01T00:00:00"/>
    <s v="sstop_Mini AIr Conditioner"/>
    <n v="1335"/>
    <n v="2"/>
    <n v="2670"/>
    <x v="4"/>
    <x v="0"/>
    <n v="76"/>
  </r>
  <r>
    <n v="211396"/>
    <x v="2"/>
    <d v="2016-07-01T00:00:00"/>
    <s v="Huawei_Huawei B2 Talk Band"/>
    <n v="10740"/>
    <n v="1"/>
    <n v="10740"/>
    <x v="3"/>
    <x v="0"/>
    <n v="77"/>
  </r>
  <r>
    <n v="211397"/>
    <x v="0"/>
    <d v="2016-07-01T00:00:00"/>
    <s v="cr_DATES WITH CASHEW-200 GM"/>
    <n v="230"/>
    <n v="1"/>
    <n v="230"/>
    <x v="2"/>
    <x v="1"/>
    <n v="49"/>
  </r>
  <r>
    <n v="211398"/>
    <x v="0"/>
    <d v="2016-07-01T00:00:00"/>
    <s v="cr_DATES WITH WALNUT-200 GM"/>
    <n v="230"/>
    <n v="1"/>
    <n v="230"/>
    <x v="2"/>
    <x v="1"/>
    <n v="49"/>
  </r>
  <r>
    <n v="211399"/>
    <x v="0"/>
    <d v="2016-07-01T00:00:00"/>
    <s v="UK_Soan Papdi 500 Gms"/>
    <n v="280"/>
    <n v="1"/>
    <n v="280"/>
    <x v="2"/>
    <x v="1"/>
    <n v="49"/>
  </r>
  <r>
    <n v="211400"/>
    <x v="4"/>
    <d v="2016-07-01T00:00:00"/>
    <s v="Xenium_TG-201653"/>
    <n v="300"/>
    <n v="1"/>
    <n v="300"/>
    <x v="3"/>
    <x v="0"/>
    <n v="78"/>
  </r>
  <r>
    <n v="211401"/>
    <x v="4"/>
    <d v="2016-07-01T00:00:00"/>
    <s v="Xenium_TG-2016132"/>
    <n v="300"/>
    <n v="1"/>
    <n v="300"/>
    <x v="3"/>
    <x v="0"/>
    <n v="78"/>
  </r>
  <r>
    <n v="211402"/>
    <x v="4"/>
    <d v="2016-07-01T00:00:00"/>
    <s v="Xenium_MBC-2016130"/>
    <n v="799"/>
    <n v="1"/>
    <n v="799"/>
    <x v="3"/>
    <x v="0"/>
    <n v="78"/>
  </r>
  <r>
    <n v="211403"/>
    <x v="0"/>
    <d v="2016-07-01T00:00:00"/>
    <s v="ESPICO_Sports Bra-Skin-Free size"/>
    <n v="480"/>
    <n v="1"/>
    <n v="480"/>
    <x v="0"/>
    <x v="0"/>
    <n v="79"/>
  </r>
  <r>
    <n v="211405"/>
    <x v="0"/>
    <d v="2016-07-01T00:00:00"/>
    <s v="PucaM_FLASH-BLACK-45"/>
    <n v="1200"/>
    <n v="1"/>
    <n v="1200"/>
    <x v="6"/>
    <x v="0"/>
    <n v="80"/>
  </r>
  <r>
    <n v="211407"/>
    <x v="2"/>
    <d v="2016-07-01T00:00:00"/>
    <s v="Huawei Y221"/>
    <n v="4530"/>
    <n v="1"/>
    <n v="4530"/>
    <x v="3"/>
    <x v="0"/>
    <n v="81"/>
  </r>
  <r>
    <n v="211408"/>
    <x v="2"/>
    <d v="2016-07-01T00:00:00"/>
    <s v="Rabia_1-A"/>
    <n v="1890"/>
    <n v="1"/>
    <n v="1890"/>
    <x v="0"/>
    <x v="0"/>
    <n v="82"/>
  </r>
  <r>
    <n v="211409"/>
    <x v="0"/>
    <d v="2016-07-01T00:00:00"/>
    <s v="kkc_Rose Oasis Prickly Heat Powder"/>
    <n v="80"/>
    <n v="1"/>
    <n v="80"/>
    <x v="1"/>
    <x v="0"/>
    <n v="66"/>
  </r>
  <r>
    <n v="211410"/>
    <x v="2"/>
    <d v="2016-07-01T00:00:00"/>
    <s v="cr_MUZAFTI IRANI (500GM)"/>
    <n v="185"/>
    <n v="2"/>
    <n v="370"/>
    <x v="2"/>
    <x v="0"/>
    <n v="80"/>
  </r>
  <r>
    <n v="211411"/>
    <x v="2"/>
    <d v="2016-07-01T00:00:00"/>
    <s v="test_tcsconnect"/>
    <n v="2"/>
    <n v="1"/>
    <n v="2"/>
    <x v="8"/>
    <x v="0"/>
    <n v="83"/>
  </r>
  <r>
    <n v="211412"/>
    <x v="2"/>
    <d v="2016-07-01T00:00:00"/>
    <s v="test_tcsconnect1"/>
    <n v="1"/>
    <n v="1"/>
    <n v="1"/>
    <x v="8"/>
    <x v="0"/>
    <n v="83"/>
  </r>
  <r>
    <n v="211413"/>
    <x v="2"/>
    <d v="2016-07-01T00:00:00"/>
    <s v="Test Hazir Product 2-Karachi"/>
    <n v="5"/>
    <n v="1"/>
    <n v="5"/>
    <x v="8"/>
    <x v="0"/>
    <n v="83"/>
  </r>
  <r>
    <n v="211415"/>
    <x v="2"/>
    <d v="2016-07-01T00:00:00"/>
    <s v="Audionic_B-710"/>
    <n v="1350"/>
    <n v="1"/>
    <n v="1350"/>
    <x v="10"/>
    <x v="0"/>
    <n v="84"/>
  </r>
  <r>
    <n v="211416"/>
    <x v="2"/>
    <d v="2016-07-01T00:00:00"/>
    <s v="Haier M106"/>
    <n v="2490"/>
    <n v="1"/>
    <n v="2490"/>
    <x v="3"/>
    <x v="0"/>
    <n v="35"/>
  </r>
  <r>
    <n v="211417"/>
    <x v="2"/>
    <d v="2016-07-01T00:00:00"/>
    <s v="GBH-GL245-GOLD-7"/>
    <n v="1650"/>
    <n v="1"/>
    <n v="1650"/>
    <x v="0"/>
    <x v="0"/>
    <n v="85"/>
  </r>
  <r>
    <n v="211419"/>
    <x v="1"/>
    <d v="2016-07-01T00:00:00"/>
    <s v="itter_AB1263"/>
    <n v="1870"/>
    <n v="1"/>
    <n v="1870"/>
    <x v="1"/>
    <x v="5"/>
    <n v="86"/>
  </r>
  <r>
    <n v="211420"/>
    <x v="4"/>
    <d v="2016-07-01T00:00:00"/>
    <s v="GBH-GL226-PINK-8"/>
    <n v="2050"/>
    <n v="1"/>
    <n v="2050"/>
    <x v="0"/>
    <x v="0"/>
    <n v="85"/>
  </r>
  <r>
    <n v="211422"/>
    <x v="0"/>
    <d v="2016-07-01T00:00:00"/>
    <s v="sstop_3dcreenwithspeakers"/>
    <n v="995"/>
    <n v="1"/>
    <n v="995"/>
    <x v="10"/>
    <x v="3"/>
    <n v="87"/>
  </r>
  <r>
    <n v="211423"/>
    <x v="0"/>
    <d v="2016-07-01T00:00:00"/>
    <s v="kcc_krone deal"/>
    <n v="360"/>
    <n v="1"/>
    <n v="360"/>
    <x v="1"/>
    <x v="0"/>
    <n v="43"/>
  </r>
  <r>
    <n v="211424"/>
    <x v="0"/>
    <d v="2016-07-01T00:00:00"/>
    <s v="kcc_krone deal"/>
    <n v="360"/>
    <n v="6"/>
    <n v="2160"/>
    <x v="1"/>
    <x v="0"/>
    <n v="43"/>
  </r>
  <r>
    <n v="211425"/>
    <x v="0"/>
    <d v="2016-07-01T00:00:00"/>
    <s v="Al Muhafiz Sohan Halwa Almond"/>
    <n v="350"/>
    <n v="1"/>
    <n v="350"/>
    <x v="2"/>
    <x v="0"/>
    <n v="88"/>
  </r>
  <r>
    <n v="211426"/>
    <x v="0"/>
    <d v="2016-07-01T00:00:00"/>
    <s v="UK_Namkino Mix Nimco 400 Gms"/>
    <n v="170"/>
    <n v="1"/>
    <n v="170"/>
    <x v="2"/>
    <x v="0"/>
    <n v="88"/>
  </r>
  <r>
    <n v="211427"/>
    <x v="0"/>
    <d v="2016-07-01T00:00:00"/>
    <s v="UK_Namkino Khat Mitha Mix 400 Gms"/>
    <n v="170"/>
    <n v="1"/>
    <n v="170"/>
    <x v="2"/>
    <x v="0"/>
    <n v="88"/>
  </r>
  <r>
    <n v="211428"/>
    <x v="0"/>
    <d v="2016-07-01T00:00:00"/>
    <s v="UK_Sohan Halwa Tin Pack 400 Gms"/>
    <n v="285"/>
    <n v="1"/>
    <n v="285"/>
    <x v="2"/>
    <x v="0"/>
    <n v="88"/>
  </r>
  <r>
    <n v="211429"/>
    <x v="0"/>
    <d v="2016-07-01T00:00:00"/>
    <s v="kcc_glamour deal"/>
    <n v="320"/>
    <n v="1"/>
    <n v="320"/>
    <x v="1"/>
    <x v="0"/>
    <n v="43"/>
  </r>
  <r>
    <n v="211430"/>
    <x v="0"/>
    <d v="2016-07-01T00:00:00"/>
    <s v="bata_leena-5178202-38-5"/>
    <n v="1099"/>
    <n v="1"/>
    <n v="1099"/>
    <x v="0"/>
    <x v="0"/>
    <n v="89"/>
  </r>
  <r>
    <n v="211432"/>
    <x v="0"/>
    <d v="2016-07-01T00:00:00"/>
    <s v="kcc_Buy 2 Frey Air Freshener &amp; Get 1 Kasual Body Spray Free"/>
    <n v="240"/>
    <n v="1"/>
    <n v="240"/>
    <x v="1"/>
    <x v="0"/>
    <n v="43"/>
  </r>
  <r>
    <n v="211433"/>
    <x v="0"/>
    <d v="2016-07-01T00:00:00"/>
    <s v="kcc_krone deal"/>
    <n v="360"/>
    <n v="2"/>
    <n v="720"/>
    <x v="1"/>
    <x v="0"/>
    <n v="43"/>
  </r>
  <r>
    <n v="211434"/>
    <x v="0"/>
    <d v="2016-07-01T00:00:00"/>
    <s v="kcc_glamour deal"/>
    <n v="320"/>
    <n v="2"/>
    <n v="640"/>
    <x v="1"/>
    <x v="0"/>
    <n v="43"/>
  </r>
  <r>
    <n v="211435"/>
    <x v="1"/>
    <d v="2016-07-01T00:00:00"/>
    <s v="KC_209 White-M"/>
    <n v="3290"/>
    <n v="1"/>
    <n v="3290"/>
    <x v="6"/>
    <x v="0"/>
    <n v="90"/>
  </r>
  <r>
    <n v="211437"/>
    <x v="0"/>
    <d v="2016-07-01T00:00:00"/>
    <s v="kcc_Buy 2 Frey Air Freshener &amp; Get 1 Kasual Body Spray Free"/>
    <n v="240"/>
    <n v="2"/>
    <n v="480"/>
    <x v="1"/>
    <x v="0"/>
    <n v="43"/>
  </r>
  <r>
    <n v="211438"/>
    <x v="0"/>
    <d v="2016-07-01T00:00:00"/>
    <s v="kcc_krone deal"/>
    <n v="360"/>
    <n v="1"/>
    <n v="360"/>
    <x v="1"/>
    <x v="0"/>
    <n v="43"/>
  </r>
  <r>
    <n v="211439"/>
    <x v="0"/>
    <d v="2016-07-01T00:00:00"/>
    <s v="kcc_glamour deal"/>
    <n v="320"/>
    <n v="1"/>
    <n v="320"/>
    <x v="1"/>
    <x v="0"/>
    <n v="43"/>
  </r>
  <r>
    <n v="211440"/>
    <x v="0"/>
    <d v="2016-07-01T00:00:00"/>
    <s v="kcc_krone deal"/>
    <n v="360"/>
    <n v="1"/>
    <n v="360"/>
    <x v="1"/>
    <x v="0"/>
    <n v="43"/>
  </r>
  <r>
    <n v="211441"/>
    <x v="0"/>
    <d v="2016-07-01T00:00:00"/>
    <s v="kcc_glamour deal"/>
    <n v="320"/>
    <n v="1"/>
    <n v="320"/>
    <x v="1"/>
    <x v="0"/>
    <n v="43"/>
  </r>
  <r>
    <n v="211442"/>
    <x v="0"/>
    <d v="2016-07-01T00:00:00"/>
    <s v="mm_AG-1038c"/>
    <n v="1690"/>
    <n v="1"/>
    <n v="1690"/>
    <x v="4"/>
    <x v="0"/>
    <n v="91"/>
  </r>
  <r>
    <n v="211443"/>
    <x v="0"/>
    <d v="2016-07-01T00:00:00"/>
    <s v="3m_DC272923871"/>
    <n v="500"/>
    <n v="1"/>
    <n v="500"/>
    <x v="11"/>
    <x v="0"/>
    <n v="91"/>
  </r>
  <r>
    <n v="211444"/>
    <x v="0"/>
    <d v="2016-07-01T00:00:00"/>
    <s v="MEGUIAR_G12711"/>
    <n v="2800"/>
    <n v="1"/>
    <n v="2800"/>
    <x v="8"/>
    <x v="0"/>
    <n v="91"/>
  </r>
  <r>
    <n v="211445"/>
    <x v="0"/>
    <d v="2016-07-01T00:00:00"/>
    <s v="MEGUIAR_G3503"/>
    <n v="2550"/>
    <n v="1"/>
    <n v="2550"/>
    <x v="8"/>
    <x v="0"/>
    <n v="91"/>
  </r>
  <r>
    <n v="211446"/>
    <x v="0"/>
    <d v="2016-07-01T00:00:00"/>
    <s v="MEGUIAR_X3070"/>
    <n v="570"/>
    <n v="1"/>
    <n v="570"/>
    <x v="8"/>
    <x v="0"/>
    <n v="91"/>
  </r>
  <r>
    <n v="211447"/>
    <x v="0"/>
    <d v="2016-07-01T00:00:00"/>
    <s v="BFk_Denim Jeans with Gallace for Boys |OF67-3-4 yrs"/>
    <n v="903"/>
    <n v="1"/>
    <n v="903"/>
    <x v="7"/>
    <x v="0"/>
    <n v="91"/>
  </r>
  <r>
    <n v="211449"/>
    <x v="0"/>
    <d v="2016-07-01T00:00:00"/>
    <s v="RS_Soan Papri-250gm"/>
    <n v="150"/>
    <n v="1"/>
    <n v="150"/>
    <x v="2"/>
    <x v="0"/>
    <n v="92"/>
  </r>
  <r>
    <n v="211450"/>
    <x v="0"/>
    <d v="2016-07-01T00:00:00"/>
    <s v="kcc_krone deal"/>
    <n v="360"/>
    <n v="1"/>
    <n v="360"/>
    <x v="1"/>
    <x v="0"/>
    <n v="43"/>
  </r>
  <r>
    <n v="211451"/>
    <x v="0"/>
    <d v="2016-07-01T00:00:00"/>
    <s v="kcc_glamour deal"/>
    <n v="320"/>
    <n v="1"/>
    <n v="320"/>
    <x v="1"/>
    <x v="0"/>
    <n v="43"/>
  </r>
  <r>
    <n v="211452"/>
    <x v="0"/>
    <d v="2016-07-01T00:00:00"/>
    <s v="kcc_krone deal"/>
    <n v="360"/>
    <n v="1"/>
    <n v="360"/>
    <x v="1"/>
    <x v="0"/>
    <n v="43"/>
  </r>
  <r>
    <n v="211453"/>
    <x v="0"/>
    <d v="2016-07-01T00:00:00"/>
    <s v="kcc_krone deal"/>
    <n v="360"/>
    <n v="1"/>
    <n v="360"/>
    <x v="1"/>
    <x v="0"/>
    <n v="43"/>
  </r>
  <r>
    <n v="211454"/>
    <x v="0"/>
    <d v="2016-07-01T00:00:00"/>
    <s v="kcc_krone deal"/>
    <n v="360"/>
    <n v="1"/>
    <n v="360"/>
    <x v="1"/>
    <x v="0"/>
    <n v="43"/>
  </r>
  <r>
    <n v="211455"/>
    <x v="0"/>
    <d v="2016-07-01T00:00:00"/>
    <s v="kcc_krone deal"/>
    <n v="360"/>
    <n v="1"/>
    <n v="360"/>
    <x v="1"/>
    <x v="0"/>
    <n v="43"/>
  </r>
  <r>
    <n v="211456"/>
    <x v="0"/>
    <d v="2016-07-01T00:00:00"/>
    <s v="kcc_krone deal"/>
    <n v="360"/>
    <n v="1"/>
    <n v="360"/>
    <x v="1"/>
    <x v="0"/>
    <n v="43"/>
  </r>
  <r>
    <n v="211457"/>
    <x v="0"/>
    <d v="2016-07-01T00:00:00"/>
    <s v="kcc_krone deal"/>
    <n v="360"/>
    <n v="1"/>
    <n v="360"/>
    <x v="1"/>
    <x v="0"/>
    <n v="43"/>
  </r>
  <r>
    <n v="211458"/>
    <x v="0"/>
    <d v="2016-07-01T00:00:00"/>
    <s v="Al Muhafiz Sohan Halwa Almond"/>
    <n v="350"/>
    <n v="2"/>
    <n v="700"/>
    <x v="2"/>
    <x v="0"/>
    <n v="93"/>
  </r>
  <r>
    <n v="211459"/>
    <x v="0"/>
    <d v="2016-07-01T00:00:00"/>
    <s v="kcc_krone deal"/>
    <n v="360"/>
    <n v="1"/>
    <n v="360"/>
    <x v="1"/>
    <x v="0"/>
    <n v="43"/>
  </r>
  <r>
    <n v="211460"/>
    <x v="0"/>
    <d v="2016-07-01T00:00:00"/>
    <s v="kcc_lush"/>
    <n v="140"/>
    <n v="5"/>
    <n v="700"/>
    <x v="1"/>
    <x v="0"/>
    <n v="94"/>
  </r>
  <r>
    <n v="211461"/>
    <x v="2"/>
    <d v="2016-07-01T00:00:00"/>
    <s v="kcc_glamour deal"/>
    <n v="320"/>
    <n v="1"/>
    <n v="320"/>
    <x v="1"/>
    <x v="0"/>
    <n v="95"/>
  </r>
  <r>
    <n v="211462"/>
    <x v="0"/>
    <d v="2016-07-01T00:00:00"/>
    <s v="HR_Pani Puri 360g"/>
    <n v="350"/>
    <n v="1"/>
    <n v="350"/>
    <x v="2"/>
    <x v="0"/>
    <n v="96"/>
  </r>
  <r>
    <n v="211463"/>
    <x v="0"/>
    <d v="2016-07-01T00:00:00"/>
    <s v="kcc_glamour deal"/>
    <n v="320"/>
    <n v="1"/>
    <n v="320"/>
    <x v="1"/>
    <x v="0"/>
    <n v="85"/>
  </r>
  <r>
    <n v="211464"/>
    <x v="0"/>
    <d v="2016-07-01T00:00:00"/>
    <s v="kcc_krone deal"/>
    <n v="360"/>
    <n v="1"/>
    <n v="360"/>
    <x v="1"/>
    <x v="0"/>
    <n v="43"/>
  </r>
  <r>
    <n v="211465"/>
    <x v="2"/>
    <d v="2016-07-01T00:00:00"/>
    <s v="kcc_glamour deal"/>
    <n v="320"/>
    <n v="1"/>
    <n v="320"/>
    <x v="1"/>
    <x v="0"/>
    <n v="95"/>
  </r>
  <r>
    <n v="211466"/>
    <x v="0"/>
    <d v="2016-07-01T00:00:00"/>
    <s v="kcc_krone deal"/>
    <n v="360"/>
    <n v="1"/>
    <n v="360"/>
    <x v="1"/>
    <x v="0"/>
    <n v="43"/>
  </r>
  <r>
    <n v="211467"/>
    <x v="0"/>
    <d v="2016-07-01T00:00:00"/>
    <s v="kcc_krone deal"/>
    <n v="360"/>
    <n v="1"/>
    <n v="360"/>
    <x v="1"/>
    <x v="0"/>
    <n v="43"/>
  </r>
  <r>
    <n v="211468"/>
    <x v="0"/>
    <d v="2016-07-01T00:00:00"/>
    <s v="kcc_Buy 2 Frey Air Freshener &amp; Get 1 Kasual Body Spray Free"/>
    <n v="240"/>
    <n v="2"/>
    <n v="480"/>
    <x v="1"/>
    <x v="0"/>
    <n v="43"/>
  </r>
  <r>
    <n v="211469"/>
    <x v="0"/>
    <d v="2016-07-01T00:00:00"/>
    <s v="kcc_active"/>
    <n v="180"/>
    <n v="1"/>
    <n v="180"/>
    <x v="1"/>
    <x v="0"/>
    <n v="97"/>
  </r>
  <r>
    <n v="211470"/>
    <x v="0"/>
    <d v="2016-07-01T00:00:00"/>
    <s v="kcc_Xtreme Mantastic Men Shower Gels"/>
    <n v="143"/>
    <n v="1"/>
    <n v="143"/>
    <x v="1"/>
    <x v="0"/>
    <n v="97"/>
  </r>
  <r>
    <n v="211471"/>
    <x v="0"/>
    <d v="2016-07-01T00:00:00"/>
    <s v="kcc_krone deal"/>
    <n v="360"/>
    <n v="1"/>
    <n v="360"/>
    <x v="1"/>
    <x v="0"/>
    <n v="43"/>
  </r>
  <r>
    <n v="211472"/>
    <x v="0"/>
    <d v="2016-07-01T00:00:00"/>
    <s v="kcc_glamour deal"/>
    <n v="320"/>
    <n v="1"/>
    <n v="320"/>
    <x v="1"/>
    <x v="3"/>
    <n v="98"/>
  </r>
  <r>
    <n v="211473"/>
    <x v="0"/>
    <d v="2016-07-01T00:00:00"/>
    <s v="Rajesh_RAJ033"/>
    <n v="1065"/>
    <n v="1"/>
    <n v="1065"/>
    <x v="12"/>
    <x v="0"/>
    <n v="99"/>
  </r>
  <r>
    <n v="211474"/>
    <x v="0"/>
    <d v="2016-07-01T00:00:00"/>
    <s v="kcc_Buy 2 Frey Air Freshener &amp; Get 1 Kasual Body Spray Free"/>
    <n v="240"/>
    <n v="1"/>
    <n v="240"/>
    <x v="1"/>
    <x v="0"/>
    <n v="43"/>
  </r>
  <r>
    <n v="211475"/>
    <x v="0"/>
    <d v="2016-07-01T00:00:00"/>
    <s v="kcc_Buy 2 Frey Air Freshener &amp; Get 1 Kasual Body Spray Free"/>
    <n v="240"/>
    <n v="1"/>
    <n v="240"/>
    <x v="1"/>
    <x v="0"/>
    <n v="43"/>
  </r>
  <r>
    <n v="211476"/>
    <x v="0"/>
    <d v="2016-07-01T00:00:00"/>
    <s v="ajmery_AJ-123-L"/>
    <n v="999"/>
    <n v="1"/>
    <n v="999"/>
    <x v="6"/>
    <x v="0"/>
    <n v="100"/>
  </r>
  <r>
    <n v="211478"/>
    <x v="2"/>
    <d v="2016-07-01T00:00:00"/>
    <s v="mitsubishi_1.5 ton SRC 18CLK"/>
    <n v="55850"/>
    <n v="1"/>
    <n v="55850"/>
    <x v="4"/>
    <x v="0"/>
    <n v="101"/>
  </r>
  <r>
    <n v="211479"/>
    <x v="0"/>
    <d v="2016-07-01T00:00:00"/>
    <s v="Dany_Genius Tab G7 Metallica "/>
    <n v="6500"/>
    <n v="1"/>
    <n v="6500"/>
    <x v="3"/>
    <x v="0"/>
    <n v="102"/>
  </r>
  <r>
    <n v="211480"/>
    <x v="2"/>
    <d v="2016-07-01T00:00:00"/>
    <s v="bata_leena-6618940-39-6"/>
    <n v="399"/>
    <n v="1"/>
    <n v="399"/>
    <x v="0"/>
    <x v="0"/>
    <n v="103"/>
  </r>
  <r>
    <n v="211482"/>
    <x v="2"/>
    <d v="2016-07-01T00:00:00"/>
    <s v="gree_12CZ8"/>
    <n v="42860"/>
    <n v="1"/>
    <n v="42860"/>
    <x v="4"/>
    <x v="0"/>
    <n v="101"/>
  </r>
  <r>
    <n v="211483"/>
    <x v="0"/>
    <d v="2016-07-01T00:00:00"/>
    <s v="kcc_krone deal"/>
    <n v="360"/>
    <n v="1"/>
    <n v="360"/>
    <x v="1"/>
    <x v="0"/>
    <n v="43"/>
  </r>
  <r>
    <n v="211484"/>
    <x v="0"/>
    <d v="2016-07-01T00:00:00"/>
    <s v="kcc_glamour deal"/>
    <n v="320"/>
    <n v="1"/>
    <n v="320"/>
    <x v="1"/>
    <x v="0"/>
    <n v="43"/>
  </r>
  <r>
    <n v="211485"/>
    <x v="0"/>
    <d v="2016-07-01T00:00:00"/>
    <s v="kcc_Buy 2 Frey Air Freshener &amp; Get 1 Kasual Body Spray Free"/>
    <n v="240"/>
    <n v="1"/>
    <n v="240"/>
    <x v="1"/>
    <x v="0"/>
    <n v="43"/>
  </r>
  <r>
    <n v="211486"/>
    <x v="1"/>
    <d v="2016-07-01T00:00:00"/>
    <s v="Teenz_B-0541"/>
    <n v="3250"/>
    <n v="1"/>
    <n v="3250"/>
    <x v="0"/>
    <x v="6"/>
    <n v="104"/>
  </r>
  <r>
    <n v="211487"/>
    <x v="0"/>
    <d v="2016-07-01T00:00:00"/>
    <s v="Emo_SS-22057-11"/>
    <n v="775"/>
    <n v="1"/>
    <n v="775"/>
    <x v="6"/>
    <x v="0"/>
    <n v="105"/>
  </r>
  <r>
    <n v="211489"/>
    <x v="0"/>
    <d v="2016-07-01T00:00:00"/>
    <s v="kcc_glamour deal"/>
    <n v="320"/>
    <n v="1"/>
    <n v="320"/>
    <x v="1"/>
    <x v="0"/>
    <n v="43"/>
  </r>
  <r>
    <n v="211490"/>
    <x v="0"/>
    <d v="2016-07-01T00:00:00"/>
    <s v="kcc_krone deal"/>
    <n v="360"/>
    <n v="1"/>
    <n v="360"/>
    <x v="1"/>
    <x v="0"/>
    <n v="43"/>
  </r>
  <r>
    <n v="211491"/>
    <x v="0"/>
    <d v="2016-07-01T00:00:00"/>
    <s v="kcc_glamour deal"/>
    <n v="320"/>
    <n v="1"/>
    <n v="320"/>
    <x v="1"/>
    <x v="0"/>
    <n v="43"/>
  </r>
  <r>
    <n v="211492"/>
    <x v="0"/>
    <d v="2016-07-01T00:00:00"/>
    <s v="kcc_Buy 2 Frey Air Freshener &amp; Get 1 Kasual Body Spray Free"/>
    <n v="240"/>
    <n v="1"/>
    <n v="240"/>
    <x v="1"/>
    <x v="0"/>
    <n v="43"/>
  </r>
  <r>
    <n v="211493"/>
    <x v="0"/>
    <d v="2016-07-01T00:00:00"/>
    <s v="kcc_krone deal"/>
    <n v="360"/>
    <n v="1"/>
    <n v="360"/>
    <x v="1"/>
    <x v="0"/>
    <n v="43"/>
  </r>
  <r>
    <n v="211495"/>
    <x v="2"/>
    <d v="2016-07-01T00:00:00"/>
    <s v="kcc_glamour deal"/>
    <n v="320"/>
    <n v="1"/>
    <n v="320"/>
    <x v="1"/>
    <x v="0"/>
    <n v="43"/>
  </r>
  <r>
    <n v="211494"/>
    <x v="0"/>
    <d v="2016-07-01T00:00:00"/>
    <s v="UK_Soan Papdi 500 Gms"/>
    <n v="280"/>
    <n v="1"/>
    <n v="280"/>
    <x v="2"/>
    <x v="0"/>
    <n v="59"/>
  </r>
  <r>
    <n v="211496"/>
    <x v="0"/>
    <d v="2016-07-01T00:00:00"/>
    <s v="sapil_Sapil Disclosure Men 100ML"/>
    <n v="1647"/>
    <n v="1"/>
    <n v="1647"/>
    <x v="1"/>
    <x v="0"/>
    <n v="101"/>
  </r>
  <r>
    <n v="211497"/>
    <x v="0"/>
    <d v="2016-07-01T00:00:00"/>
    <s v="kcc_Buy 2 Frey Air Freshener &amp; Get 1 Kasual Body Spray Free"/>
    <n v="240"/>
    <n v="1"/>
    <n v="240"/>
    <x v="1"/>
    <x v="0"/>
    <n v="43"/>
  </r>
  <r>
    <n v="211498"/>
    <x v="0"/>
    <d v="2016-07-01T00:00:00"/>
    <s v="kcc_krone deal"/>
    <n v="360"/>
    <n v="1"/>
    <n v="360"/>
    <x v="1"/>
    <x v="0"/>
    <n v="59"/>
  </r>
  <r>
    <n v="211499"/>
    <x v="0"/>
    <d v="2016-07-01T00:00:00"/>
    <s v="kcc_krone deal"/>
    <n v="360"/>
    <n v="1"/>
    <n v="360"/>
    <x v="1"/>
    <x v="0"/>
    <n v="59"/>
  </r>
  <r>
    <n v="211500"/>
    <x v="0"/>
    <d v="2016-07-01T00:00:00"/>
    <s v="kcc_krone deal"/>
    <n v="360"/>
    <n v="1"/>
    <n v="360"/>
    <x v="1"/>
    <x v="0"/>
    <n v="43"/>
  </r>
  <r>
    <n v="211501"/>
    <x v="2"/>
    <d v="2016-07-01T00:00:00"/>
    <s v="kcc_glamour deal"/>
    <n v="320"/>
    <n v="1"/>
    <n v="320"/>
    <x v="1"/>
    <x v="0"/>
    <n v="43"/>
  </r>
  <r>
    <n v="211502"/>
    <x v="0"/>
    <d v="2016-07-01T00:00:00"/>
    <s v="kcc_glamour deal"/>
    <n v="320"/>
    <n v="1"/>
    <n v="320"/>
    <x v="1"/>
    <x v="0"/>
    <n v="43"/>
  </r>
  <r>
    <n v="211503"/>
    <x v="0"/>
    <d v="2016-07-01T00:00:00"/>
    <s v="Al Muhafiz Sohan Halwa Almond"/>
    <n v="350"/>
    <n v="1"/>
    <n v="350"/>
    <x v="2"/>
    <x v="0"/>
    <n v="106"/>
  </r>
  <r>
    <n v="211504"/>
    <x v="0"/>
    <d v="2016-07-01T00:00:00"/>
    <s v="kcc_krone deal"/>
    <n v="360"/>
    <n v="1"/>
    <n v="360"/>
    <x v="1"/>
    <x v="0"/>
    <n v="43"/>
  </r>
  <r>
    <n v="211505"/>
    <x v="2"/>
    <d v="2016-07-01T00:00:00"/>
    <s v="UK_Gift Box Almond Delight 500 Gms"/>
    <n v="350"/>
    <n v="1"/>
    <n v="350"/>
    <x v="2"/>
    <x v="0"/>
    <n v="107"/>
  </r>
  <r>
    <n v="211506"/>
    <x v="0"/>
    <d v="2016-07-01T00:00:00"/>
    <s v="kcc_glamour deal"/>
    <n v="320"/>
    <n v="1"/>
    <n v="320"/>
    <x v="1"/>
    <x v="0"/>
    <n v="35"/>
  </r>
  <r>
    <n v="211507"/>
    <x v="2"/>
    <d v="2016-07-01T00:00:00"/>
    <s v="MYWALET_MW-002-D-BROWN"/>
    <n v="512"/>
    <n v="1"/>
    <n v="512"/>
    <x v="6"/>
    <x v="0"/>
    <n v="105"/>
  </r>
  <r>
    <n v="211508"/>
    <x v="0"/>
    <d v="2016-07-01T00:00:00"/>
    <s v="kcc_Bakheer Pocket Perfume"/>
    <n v="120"/>
    <n v="1"/>
    <n v="120"/>
    <x v="1"/>
    <x v="0"/>
    <n v="13"/>
  </r>
  <r>
    <n v="211509"/>
    <x v="0"/>
    <d v="2016-07-01T00:00:00"/>
    <s v="kcc_Oudh Pocket Perfume"/>
    <n v="120"/>
    <n v="1"/>
    <n v="120"/>
    <x v="1"/>
    <x v="0"/>
    <n v="13"/>
  </r>
  <r>
    <n v="211510"/>
    <x v="0"/>
    <d v="2016-07-01T00:00:00"/>
    <s v="kcc_Asool Pocket Perfume"/>
    <n v="120"/>
    <n v="1"/>
    <n v="120"/>
    <x v="1"/>
    <x v="0"/>
    <n v="13"/>
  </r>
  <r>
    <n v="211511"/>
    <x v="1"/>
    <d v="2016-07-01T00:00:00"/>
    <s v="Veet_3"/>
    <n v="165"/>
    <n v="2"/>
    <n v="330"/>
    <x v="1"/>
    <x v="0"/>
    <n v="108"/>
  </r>
  <r>
    <n v="211512"/>
    <x v="0"/>
    <d v="2016-07-01T00:00:00"/>
    <s v="itter_AB 1141"/>
    <n v="640"/>
    <n v="1"/>
    <n v="640"/>
    <x v="1"/>
    <x v="0"/>
    <n v="105"/>
  </r>
  <r>
    <n v="211513"/>
    <x v="2"/>
    <d v="2016-07-01T00:00:00"/>
    <s v="Veet_5"/>
    <n v="165"/>
    <n v="2"/>
    <n v="330"/>
    <x v="1"/>
    <x v="0"/>
    <n v="108"/>
  </r>
  <r>
    <n v="211514"/>
    <x v="1"/>
    <d v="2016-07-01T00:00:00"/>
    <s v="sst_Logic  3-Regular fit-Medium"/>
    <n v="1950"/>
    <n v="1"/>
    <n v="1950"/>
    <x v="6"/>
    <x v="1"/>
    <n v="11"/>
  </r>
  <r>
    <n v="211516"/>
    <x v="0"/>
    <d v="2016-07-01T00:00:00"/>
    <s v="kcc_krone deal"/>
    <n v="360"/>
    <n v="1"/>
    <n v="360"/>
    <x v="1"/>
    <x v="0"/>
    <n v="35"/>
  </r>
  <r>
    <n v="211517"/>
    <x v="0"/>
    <d v="2016-07-01T00:00:00"/>
    <s v="kkc_Hayam King Air Freshener"/>
    <n v="144"/>
    <n v="1"/>
    <n v="144"/>
    <x v="5"/>
    <x v="0"/>
    <n v="109"/>
  </r>
  <r>
    <n v="211518"/>
    <x v="2"/>
    <d v="2016-07-01T00:00:00"/>
    <s v="UK_Sohan Halwa Tin Pack 400 Gms"/>
    <n v="285"/>
    <n v="1"/>
    <n v="285"/>
    <x v="2"/>
    <x v="0"/>
    <n v="110"/>
  </r>
  <r>
    <n v="211519"/>
    <x v="0"/>
    <d v="2016-07-01T00:00:00"/>
    <s v="Al Muhafiz Sohan Halwa Almond"/>
    <n v="350"/>
    <n v="1"/>
    <n v="350"/>
    <x v="2"/>
    <x v="0"/>
    <n v="111"/>
  </r>
  <r>
    <n v="211520"/>
    <x v="0"/>
    <d v="2016-07-01T00:00:00"/>
    <s v="Teenz_B-0541"/>
    <n v="3250"/>
    <n v="1"/>
    <n v="3250"/>
    <x v="0"/>
    <x v="6"/>
    <n v="112"/>
  </r>
  <r>
    <n v="211521"/>
    <x v="1"/>
    <d v="2016-07-01T00:00:00"/>
    <s v="sapil_Sapil Passion Women 200ML"/>
    <n v="375"/>
    <n v="1"/>
    <n v="375"/>
    <x v="1"/>
    <x v="6"/>
    <n v="113"/>
  </r>
  <r>
    <n v="211522"/>
    <x v="0"/>
    <d v="2016-07-01T00:00:00"/>
    <s v="kcc_active"/>
    <n v="180"/>
    <n v="1"/>
    <n v="180"/>
    <x v="1"/>
    <x v="0"/>
    <n v="114"/>
  </r>
  <r>
    <n v="211523"/>
    <x v="1"/>
    <d v="2016-07-01T00:00:00"/>
    <s v="Dynasty_Classic Cotton-Skin"/>
    <n v="1725"/>
    <n v="1"/>
    <n v="1725"/>
    <x v="6"/>
    <x v="0"/>
    <n v="115"/>
  </r>
  <r>
    <n v="211524"/>
    <x v="0"/>
    <d v="2016-07-01T00:00:00"/>
    <s v="WE_ni72_parrot-veet-gift"/>
    <n v="1330"/>
    <n v="1"/>
    <n v="1330"/>
    <x v="8"/>
    <x v="7"/>
    <n v="116"/>
  </r>
  <r>
    <n v="211525"/>
    <x v="1"/>
    <d v="2016-07-01T00:00:00"/>
    <s v="cos_prfume_9"/>
    <n v="5200"/>
    <n v="1"/>
    <n v="5200"/>
    <x v="8"/>
    <x v="0"/>
    <n v="117"/>
  </r>
  <r>
    <n v="211526"/>
    <x v="1"/>
    <d v="2016-07-01T00:00:00"/>
    <s v="Trans_LW 509B "/>
    <n v="1350"/>
    <n v="1"/>
    <n v="1350"/>
    <x v="7"/>
    <x v="0"/>
    <n v="118"/>
  </r>
  <r>
    <n v="211527"/>
    <x v="1"/>
    <d v="2016-07-01T00:00:00"/>
    <s v="Trans_LW 509B "/>
    <n v="1350"/>
    <n v="1"/>
    <n v="1350"/>
    <x v="7"/>
    <x v="0"/>
    <n v="118"/>
  </r>
  <r>
    <n v="211529"/>
    <x v="0"/>
    <d v="2016-07-01T00:00:00"/>
    <s v="kcc_krone deal"/>
    <n v="360"/>
    <n v="1"/>
    <n v="360"/>
    <x v="1"/>
    <x v="0"/>
    <n v="43"/>
  </r>
  <r>
    <n v="211528"/>
    <x v="1"/>
    <d v="2016-07-01T00:00:00"/>
    <s v="Trans_LW 509B "/>
    <n v="1350"/>
    <n v="1"/>
    <n v="1350"/>
    <x v="7"/>
    <x v="0"/>
    <n v="118"/>
  </r>
  <r>
    <n v="211530"/>
    <x v="0"/>
    <d v="2016-07-01T00:00:00"/>
    <s v="kcc_krone deal"/>
    <n v="360"/>
    <n v="1"/>
    <n v="360"/>
    <x v="1"/>
    <x v="0"/>
    <n v="43"/>
  </r>
  <r>
    <n v="211532"/>
    <x v="0"/>
    <d v="2016-07-01T00:00:00"/>
    <s v="kcc_krone deal"/>
    <n v="360"/>
    <n v="1"/>
    <n v="360"/>
    <x v="1"/>
    <x v="0"/>
    <n v="43"/>
  </r>
  <r>
    <n v="211531"/>
    <x v="2"/>
    <d v="2016-07-01T00:00:00"/>
    <s v="LC_3595471021182"/>
    <n v="8150"/>
    <n v="1"/>
    <n v="8150"/>
    <x v="1"/>
    <x v="0"/>
    <n v="117"/>
  </r>
  <r>
    <n v="211533"/>
    <x v="0"/>
    <d v="2016-07-01T00:00:00"/>
    <s v="kcc_krone deal"/>
    <n v="360"/>
    <n v="1"/>
    <n v="360"/>
    <x v="1"/>
    <x v="0"/>
    <n v="43"/>
  </r>
  <r>
    <n v="211534"/>
    <x v="0"/>
    <d v="2016-07-01T00:00:00"/>
    <s v="kcc_krone deal"/>
    <n v="360"/>
    <n v="1"/>
    <n v="360"/>
    <x v="1"/>
    <x v="0"/>
    <n v="43"/>
  </r>
  <r>
    <n v="211535"/>
    <x v="0"/>
    <d v="2016-07-01T00:00:00"/>
    <s v="kcc_krone deal"/>
    <n v="360"/>
    <n v="1"/>
    <n v="360"/>
    <x v="1"/>
    <x v="0"/>
    <n v="43"/>
  </r>
  <r>
    <n v="211536"/>
    <x v="1"/>
    <d v="2016-07-01T00:00:00"/>
    <s v="shoppingmania_18k Gold Filled Blue Ruby Necklace &amp; Earrings"/>
    <n v="1499"/>
    <n v="1"/>
    <n v="1499"/>
    <x v="0"/>
    <x v="0"/>
    <n v="119"/>
  </r>
  <r>
    <n v="211537"/>
    <x v="1"/>
    <d v="2016-07-01T00:00:00"/>
    <s v="Teenz_R-0172-7"/>
    <n v="2250"/>
    <n v="1"/>
    <n v="2250"/>
    <x v="0"/>
    <x v="0"/>
    <n v="119"/>
  </r>
  <r>
    <n v="211540"/>
    <x v="0"/>
    <d v="2016-07-01T00:00:00"/>
    <s v="kcc_krone deal"/>
    <n v="360"/>
    <n v="1"/>
    <n v="360"/>
    <x v="1"/>
    <x v="0"/>
    <n v="43"/>
  </r>
  <r>
    <n v="211539"/>
    <x v="1"/>
    <d v="2016-07-01T00:00:00"/>
    <s v="LC_3595471021182"/>
    <n v="8150"/>
    <n v="1"/>
    <n v="8150"/>
    <x v="1"/>
    <x v="0"/>
    <n v="117"/>
  </r>
  <r>
    <n v="211541"/>
    <x v="1"/>
    <d v="2016-07-01T00:00:00"/>
    <s v="HOS_RLRW100"/>
    <n v="8300"/>
    <n v="1"/>
    <n v="8300"/>
    <x v="1"/>
    <x v="0"/>
    <n v="120"/>
  </r>
  <r>
    <n v="211542"/>
    <x v="1"/>
    <d v="2016-07-01T00:00:00"/>
    <s v="AKL_A131131293_FC-12"/>
    <n v="9490"/>
    <n v="1"/>
    <n v="9490"/>
    <x v="0"/>
    <x v="0"/>
    <n v="120"/>
  </r>
  <r>
    <n v="211543"/>
    <x v="0"/>
    <d v="2016-07-01T00:00:00"/>
    <s v="kcc_krone deal"/>
    <n v="360"/>
    <n v="1"/>
    <n v="360"/>
    <x v="1"/>
    <x v="0"/>
    <n v="43"/>
  </r>
  <r>
    <n v="211544"/>
    <x v="0"/>
    <d v="2016-07-01T00:00:00"/>
    <s v="kcc_krone deal"/>
    <n v="360"/>
    <n v="1"/>
    <n v="360"/>
    <x v="1"/>
    <x v="0"/>
    <n v="43"/>
  </r>
  <r>
    <n v="211545"/>
    <x v="0"/>
    <d v="2016-07-01T00:00:00"/>
    <s v="kcc_krone deal"/>
    <n v="360"/>
    <n v="1"/>
    <n v="360"/>
    <x v="1"/>
    <x v="0"/>
    <n v="59"/>
  </r>
  <r>
    <n v="211546"/>
    <x v="0"/>
    <d v="2016-07-01T00:00:00"/>
    <s v="kcc_krone deal"/>
    <n v="360"/>
    <n v="1"/>
    <n v="360"/>
    <x v="1"/>
    <x v="0"/>
    <n v="43"/>
  </r>
  <r>
    <n v="211547"/>
    <x v="0"/>
    <d v="2016-07-01T00:00:00"/>
    <s v="kcc_krone deal"/>
    <n v="360"/>
    <n v="1"/>
    <n v="360"/>
    <x v="1"/>
    <x v="0"/>
    <n v="43"/>
  </r>
  <r>
    <n v="211548"/>
    <x v="0"/>
    <d v="2016-07-01T00:00:00"/>
    <s v="kcc_glamour deal"/>
    <n v="320"/>
    <n v="1"/>
    <n v="320"/>
    <x v="1"/>
    <x v="0"/>
    <n v="43"/>
  </r>
  <r>
    <n v="211549"/>
    <x v="1"/>
    <d v="2016-07-01T00:00:00"/>
    <s v="MYWALET_MW-014-BLACK"/>
    <n v="428"/>
    <n v="1"/>
    <n v="428"/>
    <x v="6"/>
    <x v="0"/>
    <n v="121"/>
  </r>
  <r>
    <n v="211550"/>
    <x v="0"/>
    <d v="2016-07-01T00:00:00"/>
    <s v="kcc_krone deal"/>
    <n v="360"/>
    <n v="1"/>
    <n v="360"/>
    <x v="1"/>
    <x v="0"/>
    <n v="43"/>
  </r>
  <r>
    <n v="211551"/>
    <x v="1"/>
    <d v="2016-07-01T00:00:00"/>
    <s v="Xenium_WA-201611"/>
    <n v="860"/>
    <n v="1"/>
    <n v="860"/>
    <x v="0"/>
    <x v="0"/>
    <n v="122"/>
  </r>
  <r>
    <n v="211552"/>
    <x v="1"/>
    <d v="2016-07-01T00:00:00"/>
    <s v="pak_B-32"/>
    <n v="300"/>
    <n v="1"/>
    <n v="300"/>
    <x v="5"/>
    <x v="0"/>
    <n v="122"/>
  </r>
  <r>
    <n v="211553"/>
    <x v="0"/>
    <d v="2016-07-01T00:00:00"/>
    <s v="kcc_krone deal"/>
    <n v="360"/>
    <n v="1"/>
    <n v="360"/>
    <x v="1"/>
    <x v="0"/>
    <n v="43"/>
  </r>
  <r>
    <n v="211554"/>
    <x v="0"/>
    <d v="2016-07-01T00:00:00"/>
    <s v="kcc_krone deal"/>
    <n v="360"/>
    <n v="1"/>
    <n v="360"/>
    <x v="1"/>
    <x v="0"/>
    <n v="43"/>
  </r>
  <r>
    <n v="211555"/>
    <x v="0"/>
    <d v="2016-07-01T00:00:00"/>
    <s v="kcc_krone deal"/>
    <n v="360"/>
    <n v="1"/>
    <n v="360"/>
    <x v="1"/>
    <x v="0"/>
    <n v="43"/>
  </r>
  <r>
    <n v="211556"/>
    <x v="4"/>
    <d v="2016-07-01T00:00:00"/>
    <s v="rub_Rubian_VR-Box With Remote"/>
    <n v="1765"/>
    <n v="1"/>
    <n v="1765"/>
    <x v="3"/>
    <x v="0"/>
    <n v="106"/>
  </r>
  <r>
    <n v="211557"/>
    <x v="0"/>
    <d v="2016-07-01T00:00:00"/>
    <s v="kcc_glamour deal"/>
    <n v="320"/>
    <n v="1"/>
    <n v="320"/>
    <x v="1"/>
    <x v="0"/>
    <n v="43"/>
  </r>
  <r>
    <n v="211558"/>
    <x v="0"/>
    <d v="2016-07-01T00:00:00"/>
    <s v="kcc_glamour deal"/>
    <n v="320"/>
    <n v="1"/>
    <n v="320"/>
    <x v="1"/>
    <x v="0"/>
    <n v="43"/>
  </r>
  <r>
    <n v="211559"/>
    <x v="0"/>
    <d v="2016-07-01T00:00:00"/>
    <s v="kcc_glamour deal"/>
    <n v="320"/>
    <n v="1"/>
    <n v="320"/>
    <x v="1"/>
    <x v="0"/>
    <n v="43"/>
  </r>
  <r>
    <n v="211560"/>
    <x v="0"/>
    <d v="2016-07-01T00:00:00"/>
    <s v="kcc_glamour deal"/>
    <n v="320"/>
    <n v="1"/>
    <n v="320"/>
    <x v="1"/>
    <x v="0"/>
    <n v="43"/>
  </r>
  <r>
    <n v="211561"/>
    <x v="0"/>
    <d v="2016-07-01T00:00:00"/>
    <s v="kcc_glamour deal"/>
    <n v="320"/>
    <n v="1"/>
    <n v="320"/>
    <x v="1"/>
    <x v="0"/>
    <n v="43"/>
  </r>
  <r>
    <n v="211562"/>
    <x v="0"/>
    <d v="2016-07-01T00:00:00"/>
    <s v="kcc_glamour deal"/>
    <n v="320"/>
    <n v="1"/>
    <n v="320"/>
    <x v="1"/>
    <x v="0"/>
    <n v="43"/>
  </r>
  <r>
    <n v="211563"/>
    <x v="0"/>
    <d v="2016-07-01T00:00:00"/>
    <s v="kcc_Buy 2 Frey Air Freshener &amp; Get 1 Kasual Body Spray Free"/>
    <n v="240"/>
    <n v="1"/>
    <n v="240"/>
    <x v="1"/>
    <x v="0"/>
    <n v="43"/>
  </r>
  <r>
    <n v="211564"/>
    <x v="0"/>
    <d v="2016-07-01T00:00:00"/>
    <s v="kcc_glamour deal"/>
    <n v="320"/>
    <n v="1"/>
    <n v="320"/>
    <x v="1"/>
    <x v="0"/>
    <n v="43"/>
  </r>
  <r>
    <n v="211565"/>
    <x v="0"/>
    <d v="2016-07-01T00:00:00"/>
    <s v="kcc_glamour deal"/>
    <n v="320"/>
    <n v="1"/>
    <n v="320"/>
    <x v="1"/>
    <x v="0"/>
    <n v="43"/>
  </r>
  <r>
    <n v="211566"/>
    <x v="0"/>
    <d v="2016-07-01T00:00:00"/>
    <s v="kcc_Buy 2 Frey Air Freshener &amp; Get 1 Kasual Body Spray Free"/>
    <n v="240"/>
    <n v="1"/>
    <n v="240"/>
    <x v="1"/>
    <x v="0"/>
    <n v="43"/>
  </r>
  <r>
    <n v="211567"/>
    <x v="0"/>
    <d v="2016-07-01T00:00:00"/>
    <s v="kkc_ Icy Menthol Oasis Prickly Heat Powder"/>
    <n v="80"/>
    <n v="1"/>
    <n v="80"/>
    <x v="1"/>
    <x v="0"/>
    <n v="123"/>
  </r>
  <r>
    <n v="211568"/>
    <x v="2"/>
    <d v="2016-07-01T00:00:00"/>
    <s v="shoppingmania_Enamel Retro NecklaceTitanic Heart Crystal Pendant"/>
    <n v="999"/>
    <n v="1"/>
    <n v="999"/>
    <x v="0"/>
    <x v="0"/>
    <n v="124"/>
  </r>
  <r>
    <n v="211569"/>
    <x v="2"/>
    <d v="2016-07-01T00:00:00"/>
    <s v="Teenz_E-1574 silver"/>
    <n v="1560"/>
    <n v="1"/>
    <n v="1560"/>
    <x v="8"/>
    <x v="0"/>
    <n v="124"/>
  </r>
  <r>
    <n v="211570"/>
    <x v="0"/>
    <d v="2016-07-01T00:00:00"/>
    <s v="emo_HSP-17043-M"/>
    <n v="500"/>
    <n v="1"/>
    <n v="500"/>
    <x v="6"/>
    <x v="0"/>
    <n v="71"/>
  </r>
  <r>
    <n v="211572"/>
    <x v="0"/>
    <d v="2016-07-01T00:00:00"/>
    <s v="Emo_HST-28676-L"/>
    <n v="199"/>
    <n v="1"/>
    <n v="199"/>
    <x v="6"/>
    <x v="0"/>
    <n v="71"/>
  </r>
  <r>
    <n v="211574"/>
    <x v="0"/>
    <d v="2016-07-01T00:00:00"/>
    <s v="Al Muhafiz Sohan Halwa Almond"/>
    <n v="350"/>
    <n v="1"/>
    <n v="350"/>
    <x v="2"/>
    <x v="0"/>
    <n v="71"/>
  </r>
  <r>
    <n v="211575"/>
    <x v="2"/>
    <d v="2016-07-01T00:00:00"/>
    <s v="RS_Pheni Desi Ghee 500gm"/>
    <n v="260"/>
    <n v="2"/>
    <n v="520"/>
    <x v="2"/>
    <x v="0"/>
    <n v="125"/>
  </r>
  <r>
    <n v="211576"/>
    <x v="2"/>
    <d v="2016-07-01T00:00:00"/>
    <s v="Huawei Honor 4X"/>
    <n v="24499"/>
    <n v="1"/>
    <n v="24499"/>
    <x v="3"/>
    <x v="0"/>
    <n v="126"/>
  </r>
  <r>
    <n v="211577"/>
    <x v="0"/>
    <d v="2016-07-01T00:00:00"/>
    <s v="Al Muhafiz Sohan Halwa Almond"/>
    <n v="350"/>
    <n v="2"/>
    <n v="700"/>
    <x v="2"/>
    <x v="0"/>
    <n v="127"/>
  </r>
  <r>
    <n v="211580"/>
    <x v="1"/>
    <d v="2016-07-01T00:00:00"/>
    <s v="AUDIONIC6-954217-513546"/>
    <n v="540"/>
    <n v="1"/>
    <n v="540"/>
    <x v="10"/>
    <x v="0"/>
    <n v="128"/>
  </r>
  <r>
    <n v="211578"/>
    <x v="0"/>
    <d v="2016-07-01T00:00:00"/>
    <s v="Al Muhafiz Sohan Halwa Walnut"/>
    <n v="510"/>
    <n v="2"/>
    <n v="1020"/>
    <x v="2"/>
    <x v="0"/>
    <n v="129"/>
  </r>
  <r>
    <n v="211579"/>
    <x v="0"/>
    <d v="2016-07-01T00:00:00"/>
    <s v="Al Muhafiz Sohan Halwa Almond"/>
    <n v="350"/>
    <n v="1"/>
    <n v="350"/>
    <x v="2"/>
    <x v="0"/>
    <n v="129"/>
  </r>
  <r>
    <n v="211581"/>
    <x v="2"/>
    <d v="2016-07-01T00:00:00"/>
    <s v="bata_leena-5176214-40-7"/>
    <n v="999"/>
    <n v="1"/>
    <n v="999"/>
    <x v="0"/>
    <x v="0"/>
    <n v="130"/>
  </r>
  <r>
    <n v="211583"/>
    <x v="1"/>
    <d v="2016-07-01T00:00:00"/>
    <s v="Tiraaz_Tm-01-001-M"/>
    <n v="2508"/>
    <n v="1"/>
    <n v="2508"/>
    <x v="6"/>
    <x v="0"/>
    <n v="131"/>
  </r>
  <r>
    <n v="211585"/>
    <x v="1"/>
    <d v="2016-07-01T00:00:00"/>
    <s v="Tiraaz_Tm-01-001-M"/>
    <n v="2508"/>
    <n v="1"/>
    <n v="2508"/>
    <x v="6"/>
    <x v="0"/>
    <n v="131"/>
  </r>
  <r>
    <n v="211587"/>
    <x v="0"/>
    <d v="2016-07-01T00:00:00"/>
    <s v="Audionic_B-334"/>
    <n v="1900"/>
    <n v="1"/>
    <n v="1900"/>
    <x v="10"/>
    <x v="0"/>
    <n v="132"/>
  </r>
  <r>
    <n v="211588"/>
    <x v="1"/>
    <d v="2016-07-01T00:00:00"/>
    <s v="kcc_effect"/>
    <n v="140"/>
    <n v="1"/>
    <n v="140"/>
    <x v="1"/>
    <x v="0"/>
    <n v="133"/>
  </r>
  <r>
    <n v="211589"/>
    <x v="1"/>
    <d v="2016-07-01T00:00:00"/>
    <s v="kkc_Jasmine King Air Freshener"/>
    <n v="144"/>
    <n v="1"/>
    <n v="144"/>
    <x v="5"/>
    <x v="0"/>
    <n v="133"/>
  </r>
  <r>
    <n v="211590"/>
    <x v="2"/>
    <d v="2016-07-01T00:00:00"/>
    <s v="bata_wein-8734881-44-10"/>
    <n v="1199"/>
    <n v="1"/>
    <n v="1199"/>
    <x v="6"/>
    <x v="0"/>
    <n v="134"/>
  </r>
  <r>
    <n v="211593"/>
    <x v="1"/>
    <d v="2016-07-01T00:00:00"/>
    <s v="CU-0107-Slim Fit Small"/>
    <n v="1295"/>
    <n v="1"/>
    <n v="1295"/>
    <x v="6"/>
    <x v="5"/>
    <n v="135"/>
  </r>
  <r>
    <n v="211592"/>
    <x v="0"/>
    <d v="2016-07-01T00:00:00"/>
    <s v="itter_AB 1122"/>
    <n v="800"/>
    <n v="1"/>
    <n v="800"/>
    <x v="1"/>
    <x v="0"/>
    <n v="136"/>
  </r>
  <r>
    <n v="211595"/>
    <x v="0"/>
    <d v="2016-07-01T00:00:00"/>
    <s v="itter_AB 1126"/>
    <n v="800"/>
    <n v="1"/>
    <n v="800"/>
    <x v="1"/>
    <x v="0"/>
    <n v="136"/>
  </r>
  <r>
    <n v="211596"/>
    <x v="2"/>
    <d v="2016-07-01T00:00:00"/>
    <s v="kcc_glamour deal"/>
    <n v="320"/>
    <n v="1"/>
    <n v="320"/>
    <x v="1"/>
    <x v="0"/>
    <n v="43"/>
  </r>
  <r>
    <n v="211597"/>
    <x v="0"/>
    <d v="2016-07-01T00:00:00"/>
    <s v="itter_AB 1125"/>
    <n v="640"/>
    <n v="1"/>
    <n v="640"/>
    <x v="1"/>
    <x v="0"/>
    <n v="136"/>
  </r>
  <r>
    <n v="211598"/>
    <x v="0"/>
    <d v="2016-07-01T00:00:00"/>
    <s v="kcc_krone deal"/>
    <n v="360"/>
    <n v="1"/>
    <n v="360"/>
    <x v="1"/>
    <x v="0"/>
    <n v="43"/>
  </r>
  <r>
    <n v="211599"/>
    <x v="0"/>
    <d v="2016-07-01T00:00:00"/>
    <s v="kcc_Buy 2 Frey Air Freshener &amp; Get 1 Kasual Body Spray Free"/>
    <n v="240"/>
    <n v="1"/>
    <n v="240"/>
    <x v="1"/>
    <x v="0"/>
    <n v="137"/>
  </r>
  <r>
    <n v="211600"/>
    <x v="0"/>
    <d v="2016-07-01T00:00:00"/>
    <s v="kcc_glamour deal"/>
    <n v="320"/>
    <n v="1"/>
    <n v="320"/>
    <x v="1"/>
    <x v="0"/>
    <n v="43"/>
  </r>
  <r>
    <n v="211602"/>
    <x v="0"/>
    <d v="2016-07-01T00:00:00"/>
    <s v="kcc_Buy 2 Frey Air Freshener &amp; Get 1 Kasual Body Spray Free"/>
    <n v="240"/>
    <n v="1"/>
    <n v="240"/>
    <x v="1"/>
    <x v="0"/>
    <n v="137"/>
  </r>
  <r>
    <n v="211601"/>
    <x v="0"/>
    <d v="2016-07-01T00:00:00"/>
    <s v="kcc_Buy 2 Frey Air Freshener &amp; Get 1 Kasual Body Spray Free"/>
    <n v="240"/>
    <n v="1"/>
    <n v="240"/>
    <x v="1"/>
    <x v="0"/>
    <n v="43"/>
  </r>
  <r>
    <n v="211603"/>
    <x v="0"/>
    <d v="2016-07-01T00:00:00"/>
    <s v="kcc_Buy 2 Frey Air Freshener &amp; Get 1 Kasual Body Spray Free"/>
    <n v="240"/>
    <n v="1"/>
    <n v="240"/>
    <x v="1"/>
    <x v="0"/>
    <n v="137"/>
  </r>
  <r>
    <n v="211604"/>
    <x v="0"/>
    <d v="2016-07-01T00:00:00"/>
    <s v="kcc_Buy 2 Frey Air Freshener &amp; Get 1 Kasual Body Spray Free"/>
    <n v="240"/>
    <n v="1"/>
    <n v="240"/>
    <x v="1"/>
    <x v="0"/>
    <n v="137"/>
  </r>
  <r>
    <n v="211605"/>
    <x v="0"/>
    <d v="2016-07-01T00:00:00"/>
    <s v="kcc_Buy 2 Frey Air Freshener &amp; Get 1 Kasual Body Spray Free"/>
    <n v="240"/>
    <n v="1"/>
    <n v="240"/>
    <x v="1"/>
    <x v="0"/>
    <n v="137"/>
  </r>
  <r>
    <n v="211606"/>
    <x v="0"/>
    <d v="2016-07-01T00:00:00"/>
    <s v="kcc_Buy 2 Frey Air Freshener &amp; Get 1 Kasual Body Spray Free"/>
    <n v="240"/>
    <n v="1"/>
    <n v="240"/>
    <x v="1"/>
    <x v="0"/>
    <n v="137"/>
  </r>
  <r>
    <n v="211607"/>
    <x v="0"/>
    <d v="2016-07-01T00:00:00"/>
    <s v="kcc_Buy 2 Frey Air Freshener &amp; Get 1 Kasual Body Spray Free"/>
    <n v="240"/>
    <n v="1"/>
    <n v="240"/>
    <x v="1"/>
    <x v="0"/>
    <n v="137"/>
  </r>
  <r>
    <n v="211608"/>
    <x v="0"/>
    <d v="2016-07-01T00:00:00"/>
    <s v="HR_Soan Papdi 500g"/>
    <n v="655"/>
    <n v="1"/>
    <n v="655"/>
    <x v="2"/>
    <x v="0"/>
    <n v="136"/>
  </r>
  <r>
    <n v="211609"/>
    <x v="1"/>
    <d v="2016-07-01T00:00:00"/>
    <s v="stitchers_TnT 012-L"/>
    <n v="1999"/>
    <n v="3"/>
    <n v="5997"/>
    <x v="6"/>
    <x v="0"/>
    <n v="138"/>
  </r>
  <r>
    <n v="211611"/>
    <x v="0"/>
    <d v="2016-07-01T00:00:00"/>
    <s v="kcc_Buy 2 Frey Air Freshener &amp; Get 1 Kasual Body Spray Free"/>
    <n v="240"/>
    <n v="1"/>
    <n v="240"/>
    <x v="1"/>
    <x v="0"/>
    <n v="137"/>
  </r>
  <r>
    <n v="211612"/>
    <x v="1"/>
    <d v="2016-07-01T00:00:00"/>
    <s v="Ego_E02437-GN0-Green-XSM"/>
    <n v="2750"/>
    <n v="1"/>
    <n v="2750"/>
    <x v="0"/>
    <x v="0"/>
    <n v="139"/>
  </r>
  <r>
    <n v="211614"/>
    <x v="1"/>
    <d v="2016-07-01T00:00:00"/>
    <s v="Ref-Queen 5041-Black-38"/>
    <n v="2695"/>
    <n v="1"/>
    <n v="2695"/>
    <x v="0"/>
    <x v="0"/>
    <n v="139"/>
  </r>
  <r>
    <n v="211616"/>
    <x v="1"/>
    <d v="2016-07-01T00:00:00"/>
    <s v="B-power_8282391-44"/>
    <n v="2499"/>
    <n v="1"/>
    <n v="2499"/>
    <x v="6"/>
    <x v="0"/>
    <n v="140"/>
  </r>
  <r>
    <n v="211618"/>
    <x v="1"/>
    <d v="2016-07-01T00:00:00"/>
    <s v="dawlance_Health Zone Plus 30 - 1.5 Ton Air Conditioner"/>
    <n v="37550"/>
    <n v="1"/>
    <n v="37550"/>
    <x v="4"/>
    <x v="0"/>
    <n v="141"/>
  </r>
  <r>
    <n v="211619"/>
    <x v="0"/>
    <d v="2016-07-01T00:00:00"/>
    <s v="vitamin_Vita White"/>
    <n v="960"/>
    <n v="3"/>
    <n v="2880"/>
    <x v="12"/>
    <x v="0"/>
    <n v="142"/>
  </r>
  <r>
    <n v="211620"/>
    <x v="0"/>
    <d v="2016-07-01T00:00:00"/>
    <s v="sstop_Mini AIr Conditioner"/>
    <n v="1335"/>
    <n v="1"/>
    <n v="1335"/>
    <x v="4"/>
    <x v="0"/>
    <n v="143"/>
  </r>
  <r>
    <n v="211621"/>
    <x v="2"/>
    <d v="2016-07-01T00:00:00"/>
    <s v="Rajesh_RAJ61"/>
    <n v="680"/>
    <n v="1"/>
    <n v="680"/>
    <x v="4"/>
    <x v="0"/>
    <n v="144"/>
  </r>
  <r>
    <n v="211622"/>
    <x v="0"/>
    <d v="2016-07-01T00:00:00"/>
    <s v="kcc_krone deal"/>
    <n v="360"/>
    <n v="1"/>
    <n v="360"/>
    <x v="1"/>
    <x v="0"/>
    <n v="143"/>
  </r>
  <r>
    <n v="211623"/>
    <x v="0"/>
    <d v="2016-07-01T00:00:00"/>
    <s v="kcc_krone deal"/>
    <n v="360"/>
    <n v="1"/>
    <n v="360"/>
    <x v="1"/>
    <x v="0"/>
    <n v="143"/>
  </r>
  <r>
    <n v="211625"/>
    <x v="0"/>
    <d v="2016-07-01T00:00:00"/>
    <s v="BO_topfastRc-yellow"/>
    <n v="490"/>
    <n v="1"/>
    <n v="490"/>
    <x v="7"/>
    <x v="0"/>
    <n v="145"/>
  </r>
  <r>
    <n v="211624"/>
    <x v="0"/>
    <d v="2016-07-01T00:00:00"/>
    <s v="kcc_krone deal"/>
    <n v="360"/>
    <n v="1"/>
    <n v="360"/>
    <x v="1"/>
    <x v="0"/>
    <n v="143"/>
  </r>
  <r>
    <n v="211627"/>
    <x v="0"/>
    <d v="2016-07-01T00:00:00"/>
    <s v="kcc_krone deal"/>
    <n v="360"/>
    <n v="1"/>
    <n v="360"/>
    <x v="1"/>
    <x v="0"/>
    <n v="143"/>
  </r>
  <r>
    <n v="211626"/>
    <x v="1"/>
    <d v="2016-07-01T00:00:00"/>
    <s v="Al Muhafiz Sohan Halwa Walnut"/>
    <n v="510"/>
    <n v="1"/>
    <n v="510"/>
    <x v="2"/>
    <x v="1"/>
    <n v="146"/>
  </r>
  <r>
    <n v="211628"/>
    <x v="0"/>
    <d v="2016-07-01T00:00:00"/>
    <s v="kcc_krone deal"/>
    <n v="360"/>
    <n v="1"/>
    <n v="360"/>
    <x v="1"/>
    <x v="0"/>
    <n v="43"/>
  </r>
  <r>
    <n v="211630"/>
    <x v="0"/>
    <d v="2016-07-01T00:00:00"/>
    <s v="HR_Pani Puri 360g"/>
    <n v="350"/>
    <n v="1"/>
    <n v="350"/>
    <x v="2"/>
    <x v="0"/>
    <n v="147"/>
  </r>
  <r>
    <n v="211629"/>
    <x v="0"/>
    <d v="2016-07-01T00:00:00"/>
    <s v="Rajesh_Ben 10 Rail"/>
    <n v="400"/>
    <n v="1"/>
    <n v="400"/>
    <x v="7"/>
    <x v="0"/>
    <n v="145"/>
  </r>
  <r>
    <n v="211631"/>
    <x v="0"/>
    <d v="2016-07-01T00:00:00"/>
    <s v="kcc_glamour deal"/>
    <n v="320"/>
    <n v="1"/>
    <n v="320"/>
    <x v="1"/>
    <x v="0"/>
    <n v="43"/>
  </r>
  <r>
    <n v="211632"/>
    <x v="0"/>
    <d v="2016-07-01T00:00:00"/>
    <s v="kcc_jazzy"/>
    <n v="140"/>
    <n v="1"/>
    <n v="140"/>
    <x v="1"/>
    <x v="0"/>
    <n v="43"/>
  </r>
  <r>
    <n v="211633"/>
    <x v="1"/>
    <d v="2016-07-01T00:00:00"/>
    <s v="Samsung Galaxy S7 Edge"/>
    <n v="88999"/>
    <n v="1"/>
    <n v="88999"/>
    <x v="3"/>
    <x v="0"/>
    <n v="148"/>
  </r>
  <r>
    <n v="211634"/>
    <x v="2"/>
    <d v="2016-07-01T00:00:00"/>
    <s v="BO_racingjeeoRC-silver"/>
    <n v="790"/>
    <n v="1"/>
    <n v="790"/>
    <x v="7"/>
    <x v="0"/>
    <n v="145"/>
  </r>
  <r>
    <n v="211635"/>
    <x v="0"/>
    <d v="2016-07-01T00:00:00"/>
    <s v="Rajesh_Green Ben 10 Educational Computer"/>
    <n v="670"/>
    <n v="1"/>
    <n v="670"/>
    <x v="7"/>
    <x v="0"/>
    <n v="145"/>
  </r>
  <r>
    <n v="211636"/>
    <x v="0"/>
    <d v="2016-07-01T00:00:00"/>
    <s v="BO_nonRC-Jeep-Red"/>
    <n v="320"/>
    <n v="1"/>
    <n v="320"/>
    <x v="7"/>
    <x v="0"/>
    <n v="145"/>
  </r>
  <r>
    <n v="211637"/>
    <x v="0"/>
    <d v="2016-07-01T00:00:00"/>
    <s v="BO_blocks-small-1"/>
    <n v="290"/>
    <n v="1"/>
    <n v="290"/>
    <x v="7"/>
    <x v="0"/>
    <n v="145"/>
  </r>
  <r>
    <n v="211638"/>
    <x v="1"/>
    <d v="2016-07-01T00:00:00"/>
    <s v="osaka_3.5W LED BULB"/>
    <n v="188"/>
    <n v="3"/>
    <n v="564"/>
    <x v="4"/>
    <x v="0"/>
    <n v="149"/>
  </r>
  <r>
    <n v="211639"/>
    <x v="0"/>
    <d v="2016-07-01T00:00:00"/>
    <s v="Dany_Genius Tab G7 Metallica "/>
    <n v="6500"/>
    <n v="1"/>
    <n v="6500"/>
    <x v="3"/>
    <x v="0"/>
    <n v="150"/>
  </r>
  <r>
    <n v="211640"/>
    <x v="4"/>
    <d v="2016-07-01T00:00:00"/>
    <s v="Mochika_M0001125-8"/>
    <n v="1913"/>
    <n v="1"/>
    <n v="1913"/>
    <x v="6"/>
    <x v="0"/>
    <n v="56"/>
  </r>
  <r>
    <n v="211642"/>
    <x v="4"/>
    <d v="2016-07-01T00:00:00"/>
    <s v="Mochika_M0001125-12"/>
    <n v="1913"/>
    <n v="1"/>
    <n v="1913"/>
    <x v="6"/>
    <x v="0"/>
    <n v="56"/>
  </r>
  <r>
    <n v="211644"/>
    <x v="0"/>
    <d v="2016-07-01T00:00:00"/>
    <s v="Dany256564981654986456"/>
    <n v="100"/>
    <n v="1"/>
    <n v="100"/>
    <x v="10"/>
    <x v="0"/>
    <n v="22"/>
  </r>
  <r>
    <n v="211645"/>
    <x v="0"/>
    <d v="2016-07-01T00:00:00"/>
    <s v="Dany72474879523146357896"/>
    <n v="65"/>
    <n v="1"/>
    <n v="65"/>
    <x v="10"/>
    <x v="0"/>
    <n v="22"/>
  </r>
  <r>
    <n v="211646"/>
    <x v="0"/>
    <d v="2016-07-01T00:00:00"/>
    <s v="cr_PEANUT SALTY-200 GM"/>
    <n v="90"/>
    <n v="1"/>
    <n v="90"/>
    <x v="2"/>
    <x v="0"/>
    <n v="22"/>
  </r>
  <r>
    <n v="211647"/>
    <x v="0"/>
    <d v="2016-07-01T00:00:00"/>
    <s v="cr_REWARI CHAKWAL"/>
    <n v="110"/>
    <n v="1"/>
    <n v="110"/>
    <x v="2"/>
    <x v="0"/>
    <n v="22"/>
  </r>
  <r>
    <n v="211648"/>
    <x v="0"/>
    <d v="2016-07-01T00:00:00"/>
    <s v="kcc_active"/>
    <n v="180"/>
    <n v="1"/>
    <n v="180"/>
    <x v="1"/>
    <x v="0"/>
    <n v="151"/>
  </r>
  <r>
    <n v="211649"/>
    <x v="0"/>
    <d v="2016-07-01T00:00:00"/>
    <s v="Al Muhafiz Sohan Halwa Almond"/>
    <n v="350"/>
    <n v="1"/>
    <n v="350"/>
    <x v="2"/>
    <x v="0"/>
    <n v="152"/>
  </r>
  <r>
    <n v="211650"/>
    <x v="0"/>
    <d v="2016-07-01T00:00:00"/>
    <s v="UK_Sohan Halwa Tin Pack 400 Gms"/>
    <n v="285"/>
    <n v="1"/>
    <n v="285"/>
    <x v="2"/>
    <x v="0"/>
    <n v="152"/>
  </r>
  <r>
    <n v="211651"/>
    <x v="0"/>
    <d v="2016-07-01T00:00:00"/>
    <s v="AKL_A131128850_SS-19_Blue"/>
    <n v="3975"/>
    <n v="1"/>
    <n v="3975"/>
    <x v="0"/>
    <x v="0"/>
    <n v="153"/>
  </r>
  <r>
    <n v="211652"/>
    <x v="1"/>
    <d v="2016-07-01T00:00:00"/>
    <s v="ihijab_PN025"/>
    <n v="639"/>
    <n v="1"/>
    <n v="639"/>
    <x v="0"/>
    <x v="0"/>
    <n v="154"/>
  </r>
  <r>
    <n v="211653"/>
    <x v="1"/>
    <d v="2016-07-01T00:00:00"/>
    <s v="bed&amp;rest_Danika 3D"/>
    <n v="630"/>
    <n v="1"/>
    <n v="630"/>
    <x v="5"/>
    <x v="0"/>
    <n v="154"/>
  </r>
  <r>
    <n v="211654"/>
    <x v="0"/>
    <d v="2016-07-01T00:00:00"/>
    <s v="kcc_krone deal"/>
    <n v="360"/>
    <n v="1"/>
    <n v="360"/>
    <x v="1"/>
    <x v="0"/>
    <n v="43"/>
  </r>
  <r>
    <n v="211655"/>
    <x v="2"/>
    <d v="2016-07-01T00:00:00"/>
    <s v="kcc_glamour deal"/>
    <n v="320"/>
    <n v="1"/>
    <n v="320"/>
    <x v="1"/>
    <x v="0"/>
    <n v="43"/>
  </r>
  <r>
    <n v="211656"/>
    <x v="1"/>
    <d v="2016-07-01T00:00:00"/>
    <s v="VITAMIN_KOJIC ACID WHITENING CREAM"/>
    <n v="280"/>
    <n v="1"/>
    <n v="280"/>
    <x v="1"/>
    <x v="0"/>
    <n v="155"/>
  </r>
  <r>
    <n v="211657"/>
    <x v="2"/>
    <d v="2016-07-01T00:00:00"/>
    <s v="PHILIPS_HP8600_32"/>
    <n v="2950"/>
    <n v="1"/>
    <n v="2950"/>
    <x v="1"/>
    <x v="0"/>
    <n v="156"/>
  </r>
  <r>
    <n v="211658"/>
    <x v="0"/>
    <d v="2016-07-01T00:00:00"/>
    <s v="b&amp;d_Citrus Juicer CJ650   "/>
    <n v="3000"/>
    <n v="1"/>
    <n v="3000"/>
    <x v="4"/>
    <x v="0"/>
    <n v="157"/>
  </r>
  <r>
    <n v="211659"/>
    <x v="1"/>
    <d v="2016-07-01T00:00:00"/>
    <s v="vitamin_Kojic Acid Whitening Face Wash"/>
    <n v="280"/>
    <n v="1"/>
    <n v="280"/>
    <x v="1"/>
    <x v="0"/>
    <n v="155"/>
  </r>
  <r>
    <n v="211660"/>
    <x v="0"/>
    <d v="2016-07-01T00:00:00"/>
    <s v="E TCF_Educate a child for a month-PKR 1250"/>
    <n v="1250"/>
    <n v="1"/>
    <n v="1250"/>
    <x v="8"/>
    <x v="0"/>
    <n v="16"/>
  </r>
  <r>
    <n v="211661"/>
    <x v="1"/>
    <d v="2016-07-01T00:00:00"/>
    <s v="bata_comfit-8614737-42-8"/>
    <n v="899"/>
    <n v="1"/>
    <n v="899"/>
    <x v="6"/>
    <x v="0"/>
    <n v="158"/>
  </r>
  <r>
    <n v="211663"/>
    <x v="0"/>
    <d v="2016-07-01T00:00:00"/>
    <s v="kcc_krone deal"/>
    <n v="360"/>
    <n v="1"/>
    <n v="360"/>
    <x v="1"/>
    <x v="0"/>
    <n v="43"/>
  </r>
  <r>
    <n v="211664"/>
    <x v="0"/>
    <d v="2016-07-01T00:00:00"/>
    <s v="kcc_krone deal"/>
    <n v="360"/>
    <n v="1"/>
    <n v="360"/>
    <x v="1"/>
    <x v="0"/>
    <n v="43"/>
  </r>
  <r>
    <n v="211665"/>
    <x v="0"/>
    <d v="2016-07-01T00:00:00"/>
    <s v="kcc_Cool Pocket Perfume"/>
    <n v="120"/>
    <n v="1"/>
    <n v="120"/>
    <x v="1"/>
    <x v="0"/>
    <n v="43"/>
  </r>
  <r>
    <n v="211666"/>
    <x v="0"/>
    <d v="2016-07-01T00:00:00"/>
    <s v="kcc_Bold Pocket Perfume"/>
    <n v="120"/>
    <n v="1"/>
    <n v="120"/>
    <x v="1"/>
    <x v="0"/>
    <n v="43"/>
  </r>
  <r>
    <n v="211667"/>
    <x v="1"/>
    <d v="2016-07-01T00:00:00"/>
    <s v="UK_Gift Box Mix Sweets 500 Gms"/>
    <n v="330"/>
    <n v="1"/>
    <n v="330"/>
    <x v="2"/>
    <x v="2"/>
    <n v="159"/>
  </r>
  <r>
    <n v="211668"/>
    <x v="1"/>
    <d v="2016-07-01T00:00:00"/>
    <s v="RS_Gulab jaman Tin"/>
    <n v="435"/>
    <n v="1"/>
    <n v="435"/>
    <x v="2"/>
    <x v="2"/>
    <n v="159"/>
  </r>
  <r>
    <n v="211669"/>
    <x v="1"/>
    <d v="2016-07-01T00:00:00"/>
    <s v="Dynasty_Dynasty Spark-Off-White"/>
    <n v="3295"/>
    <n v="1"/>
    <n v="3295"/>
    <x v="6"/>
    <x v="2"/>
    <n v="159"/>
  </r>
  <r>
    <n v="211670"/>
    <x v="1"/>
    <d v="2016-07-01T00:00:00"/>
    <s v="mitsubhisi_1.0 Ton - SRK-13CMK"/>
    <n v="45215"/>
    <n v="1"/>
    <n v="45215"/>
    <x v="4"/>
    <x v="0"/>
    <n v="101"/>
  </r>
  <r>
    <n v="211671"/>
    <x v="1"/>
    <d v="2016-07-01T00:00:00"/>
    <s v="Dynasty_Dynasty Spark-Grey"/>
    <n v="3295"/>
    <n v="1"/>
    <n v="3295"/>
    <x v="6"/>
    <x v="2"/>
    <n v="159"/>
  </r>
  <r>
    <n v="211672"/>
    <x v="1"/>
    <d v="2016-07-01T00:00:00"/>
    <s v="RS_Gulab jaman Tin"/>
    <n v="435"/>
    <n v="1"/>
    <n v="435"/>
    <x v="2"/>
    <x v="2"/>
    <n v="159"/>
  </r>
  <r>
    <n v="211673"/>
    <x v="1"/>
    <d v="2016-07-01T00:00:00"/>
    <s v="UK_Bangali Rasgulla Tin Pack  500 Gms"/>
    <n v="260"/>
    <n v="1"/>
    <n v="260"/>
    <x v="2"/>
    <x v="2"/>
    <n v="159"/>
  </r>
  <r>
    <n v="211674"/>
    <x v="1"/>
    <d v="2016-07-01T00:00:00"/>
    <s v="UK_Gift Box Mix Sweets 500 Gms"/>
    <n v="330"/>
    <n v="1"/>
    <n v="330"/>
    <x v="2"/>
    <x v="2"/>
    <n v="159"/>
  </r>
  <r>
    <n v="211675"/>
    <x v="1"/>
    <d v="2016-07-01T00:00:00"/>
    <s v="UK_Namkino Masala Sev 200 Gms"/>
    <n v="80"/>
    <n v="1"/>
    <n v="80"/>
    <x v="2"/>
    <x v="2"/>
    <n v="159"/>
  </r>
  <r>
    <n v="211676"/>
    <x v="1"/>
    <d v="2016-07-01T00:00:00"/>
    <s v="UK_Namkino Daal Moth Classic 160 Gms"/>
    <n v="90"/>
    <n v="1"/>
    <n v="90"/>
    <x v="2"/>
    <x v="2"/>
    <n v="159"/>
  </r>
  <r>
    <n v="211677"/>
    <x v="1"/>
    <d v="2016-07-01T00:00:00"/>
    <s v="UK_ Namkino Daal Moong 200 Gms"/>
    <n v="90"/>
    <n v="1"/>
    <n v="90"/>
    <x v="2"/>
    <x v="2"/>
    <n v="159"/>
  </r>
  <r>
    <n v="211678"/>
    <x v="1"/>
    <d v="2016-07-01T00:00:00"/>
    <s v="UK_Bhel Puri 200 Gms"/>
    <n v="150"/>
    <n v="1"/>
    <n v="150"/>
    <x v="2"/>
    <x v="2"/>
    <n v="159"/>
  </r>
  <r>
    <n v="211679"/>
    <x v="1"/>
    <d v="2016-07-01T00:00:00"/>
    <s v="UK_Namkino Khat Mitha Mix 200 Gms"/>
    <n v="80"/>
    <n v="1"/>
    <n v="80"/>
    <x v="2"/>
    <x v="2"/>
    <n v="159"/>
  </r>
  <r>
    <n v="211680"/>
    <x v="2"/>
    <d v="2016-07-01T00:00:00"/>
    <s v="Ctees_Paris Butterflies Pouch"/>
    <n v="990"/>
    <n v="2"/>
    <n v="1980"/>
    <x v="0"/>
    <x v="0"/>
    <n v="160"/>
  </r>
  <r>
    <n v="211681"/>
    <x v="2"/>
    <d v="2016-07-01T00:00:00"/>
    <s v="bata_comfit-8644502-42-8"/>
    <n v="699"/>
    <n v="1"/>
    <n v="699"/>
    <x v="6"/>
    <x v="0"/>
    <n v="161"/>
  </r>
  <r>
    <n v="211683"/>
    <x v="1"/>
    <d v="2016-07-01T00:00:00"/>
    <s v="Emo_SS-18755-41"/>
    <n v="699"/>
    <n v="1"/>
    <n v="699"/>
    <x v="6"/>
    <x v="2"/>
    <n v="162"/>
  </r>
  <r>
    <n v="211685"/>
    <x v="0"/>
    <d v="2016-07-01T00:00:00"/>
    <s v="itter_AB 1211"/>
    <n v="250"/>
    <n v="1"/>
    <n v="250"/>
    <x v="1"/>
    <x v="0"/>
    <n v="163"/>
  </r>
  <r>
    <n v="211686"/>
    <x v="0"/>
    <d v="2016-07-01T00:00:00"/>
    <s v="itter_AB 1211"/>
    <n v="250"/>
    <n v="1"/>
    <n v="250"/>
    <x v="1"/>
    <x v="0"/>
    <n v="163"/>
  </r>
  <r>
    <n v="211687"/>
    <x v="0"/>
    <d v="2016-07-01T00:00:00"/>
    <s v="itter_AB 1207"/>
    <n v="250"/>
    <n v="1"/>
    <n v="250"/>
    <x v="1"/>
    <x v="0"/>
    <n v="164"/>
  </r>
  <r>
    <n v="211688"/>
    <x v="0"/>
    <d v="2016-07-01T00:00:00"/>
    <s v="kcc_Buy 2 Frey Air Freshener &amp; Get 1 Kasual Body Spray Free"/>
    <n v="240"/>
    <n v="5"/>
    <n v="1200"/>
    <x v="1"/>
    <x v="0"/>
    <n v="20"/>
  </r>
  <r>
    <n v="211689"/>
    <x v="0"/>
    <d v="2016-07-01T00:00:00"/>
    <s v="kcc_Buy 2 Frey Air Freshener &amp; Get 1 Kasual Body Spray Free"/>
    <n v="240"/>
    <n v="1"/>
    <n v="240"/>
    <x v="1"/>
    <x v="0"/>
    <n v="20"/>
  </r>
  <r>
    <n v="211690"/>
    <x v="0"/>
    <d v="2016-07-01T00:00:00"/>
    <s v="WE_TU2"/>
    <n v="1530"/>
    <n v="1"/>
    <n v="1530"/>
    <x v="0"/>
    <x v="0"/>
    <n v="165"/>
  </r>
  <r>
    <n v="211691"/>
    <x v="0"/>
    <d v="2016-07-01T00:00:00"/>
    <s v="bata_bags_9064517-Brown"/>
    <n v="1999"/>
    <n v="1"/>
    <n v="1999"/>
    <x v="0"/>
    <x v="0"/>
    <n v="165"/>
  </r>
  <r>
    <n v="211692"/>
    <x v="0"/>
    <d v="2016-07-01T00:00:00"/>
    <s v="kcc_Buy 2 Frey Air Freshener &amp; Get 1 Kasual Body Spray Free"/>
    <n v="240"/>
    <n v="10"/>
    <n v="2400"/>
    <x v="1"/>
    <x v="0"/>
    <n v="20"/>
  </r>
  <r>
    <n v="211693"/>
    <x v="0"/>
    <d v="2016-07-01T00:00:00"/>
    <s v="kcc_Buy 2 Frey Air Freshener &amp; Get 1 Kasual Body Spray Free"/>
    <n v="240"/>
    <n v="1"/>
    <n v="240"/>
    <x v="1"/>
    <x v="0"/>
    <n v="20"/>
  </r>
  <r>
    <n v="211694"/>
    <x v="1"/>
    <d v="2016-07-01T00:00:00"/>
    <s v="sapil_Sapil Nancy Women 200ML"/>
    <n v="375"/>
    <n v="1"/>
    <n v="375"/>
    <x v="1"/>
    <x v="5"/>
    <n v="113"/>
  </r>
  <r>
    <n v="211695"/>
    <x v="0"/>
    <d v="2016-07-01T00:00:00"/>
    <s v="sapil_Sapil Nancy Women 200ML"/>
    <n v="375"/>
    <n v="1"/>
    <n v="375"/>
    <x v="1"/>
    <x v="4"/>
    <n v="113"/>
  </r>
  <r>
    <n v="211696"/>
    <x v="2"/>
    <d v="2016-07-01T00:00:00"/>
    <s v="ajmery_TA-3"/>
    <n v="999"/>
    <n v="1"/>
    <n v="999"/>
    <x v="6"/>
    <x v="0"/>
    <n v="166"/>
  </r>
  <r>
    <n v="211697"/>
    <x v="0"/>
    <d v="2016-07-01T00:00:00"/>
    <s v="rub_Rubian_VR-Box With Remote"/>
    <n v="1765"/>
    <n v="1"/>
    <n v="1765"/>
    <x v="3"/>
    <x v="0"/>
    <n v="167"/>
  </r>
  <r>
    <n v="211698"/>
    <x v="0"/>
    <d v="2016-07-01T00:00:00"/>
    <s v="RS_Gulab jaman Tin"/>
    <n v="435"/>
    <n v="1"/>
    <n v="435"/>
    <x v="2"/>
    <x v="0"/>
    <n v="168"/>
  </r>
  <r>
    <n v="211699"/>
    <x v="0"/>
    <d v="2016-07-01T00:00:00"/>
    <s v="Emo-CT-24304 Green 8 Pocket Cargo Trouser-34"/>
    <n v="999"/>
    <n v="1"/>
    <n v="999"/>
    <x v="6"/>
    <x v="0"/>
    <n v="169"/>
  </r>
  <r>
    <n v="211701"/>
    <x v="1"/>
    <d v="2016-07-01T00:00:00"/>
    <s v="Al Muhafiz Sohan Halwa Almond"/>
    <n v="350"/>
    <n v="3"/>
    <n v="1050"/>
    <x v="2"/>
    <x v="0"/>
    <n v="170"/>
  </r>
  <r>
    <n v="211702"/>
    <x v="0"/>
    <d v="2016-07-01T00:00:00"/>
    <s v="UK_Kala Jamun Tin Pack 500 Gms"/>
    <n v="260"/>
    <n v="1"/>
    <n v="260"/>
    <x v="2"/>
    <x v="0"/>
    <n v="168"/>
  </r>
  <r>
    <n v="211703"/>
    <x v="0"/>
    <d v="2016-07-01T00:00:00"/>
    <s v="tram_TT25125100"/>
    <n v="120"/>
    <n v="1"/>
    <n v="120"/>
    <x v="5"/>
    <x v="0"/>
    <n v="168"/>
  </r>
  <r>
    <n v="211704"/>
    <x v="0"/>
    <d v="2016-07-01T00:00:00"/>
    <s v="US-MSK-6-pink-2T"/>
    <n v="799"/>
    <n v="1"/>
    <n v="799"/>
    <x v="7"/>
    <x v="8"/>
    <n v="171"/>
  </r>
  <r>
    <n v="211706"/>
    <x v="0"/>
    <d v="2016-07-01T00:00:00"/>
    <s v="ihijab_PN025"/>
    <n v="639"/>
    <n v="1"/>
    <n v="639"/>
    <x v="0"/>
    <x v="0"/>
    <n v="172"/>
  </r>
  <r>
    <n v="211707"/>
    <x v="0"/>
    <d v="2016-07-01T00:00:00"/>
    <s v="kcc_krone deal"/>
    <n v="360"/>
    <n v="3"/>
    <n v="1080"/>
    <x v="1"/>
    <x v="0"/>
    <n v="43"/>
  </r>
  <r>
    <n v="211708"/>
    <x v="0"/>
    <d v="2016-07-01T00:00:00"/>
    <s v="ihijab_PN041"/>
    <n v="799"/>
    <n v="1"/>
    <n v="799"/>
    <x v="0"/>
    <x v="0"/>
    <n v="172"/>
  </r>
  <r>
    <n v="211709"/>
    <x v="0"/>
    <d v="2016-07-01T00:00:00"/>
    <s v="asimjofaeanew_4A"/>
    <n v="5597"/>
    <n v="1"/>
    <n v="5597"/>
    <x v="0"/>
    <x v="0"/>
    <n v="173"/>
  </r>
  <r>
    <n v="211710"/>
    <x v="0"/>
    <d v="2016-07-01T00:00:00"/>
    <s v="tram_TT25128100"/>
    <n v="215"/>
    <n v="1"/>
    <n v="215"/>
    <x v="5"/>
    <x v="0"/>
    <n v="174"/>
  </r>
  <r>
    <n v="211711"/>
    <x v="0"/>
    <d v="2016-07-01T00:00:00"/>
    <s v="Al Muhafiz Sohan Halwa Almond"/>
    <n v="350"/>
    <n v="3"/>
    <n v="1050"/>
    <x v="2"/>
    <x v="0"/>
    <n v="175"/>
  </r>
  <r>
    <n v="211712"/>
    <x v="0"/>
    <d v="2016-07-01T00:00:00"/>
    <s v="jackpot_JP-902"/>
    <n v="1315"/>
    <n v="1"/>
    <n v="1315"/>
    <x v="4"/>
    <x v="0"/>
    <n v="176"/>
  </r>
  <r>
    <n v="211713"/>
    <x v="0"/>
    <d v="2016-07-01T00:00:00"/>
    <s v="kcc_glamour deal"/>
    <n v="320"/>
    <n v="1"/>
    <n v="320"/>
    <x v="1"/>
    <x v="0"/>
    <n v="43"/>
  </r>
  <r>
    <n v="211714"/>
    <x v="0"/>
    <d v="2016-07-01T00:00:00"/>
    <s v="kcc_krone deal"/>
    <n v="360"/>
    <n v="1"/>
    <n v="360"/>
    <x v="1"/>
    <x v="0"/>
    <n v="43"/>
  </r>
  <r>
    <n v="211715"/>
    <x v="0"/>
    <d v="2016-07-01T00:00:00"/>
    <s v="kcc_glamour deal"/>
    <n v="320"/>
    <n v="1"/>
    <n v="320"/>
    <x v="1"/>
    <x v="0"/>
    <n v="43"/>
  </r>
  <r>
    <n v="211716"/>
    <x v="0"/>
    <d v="2016-07-01T00:00:00"/>
    <s v="kcc_Buy 2 Frey Air Freshener &amp; Get 1 Kasual Body Spray Free"/>
    <n v="240"/>
    <n v="1"/>
    <n v="240"/>
    <x v="1"/>
    <x v="0"/>
    <n v="43"/>
  </r>
  <r>
    <n v="211717"/>
    <x v="0"/>
    <d v="2016-07-01T00:00:00"/>
    <s v="sanasafinaz_march16_10B-Nationwide Delivery"/>
    <n v="5950"/>
    <n v="1"/>
    <n v="5950"/>
    <x v="0"/>
    <x v="0"/>
    <n v="177"/>
  </r>
  <r>
    <n v="211719"/>
    <x v="0"/>
    <d v="2016-07-01T00:00:00"/>
    <s v="kcc_glamour deal"/>
    <n v="320"/>
    <n v="1"/>
    <n v="320"/>
    <x v="1"/>
    <x v="0"/>
    <n v="43"/>
  </r>
  <r>
    <n v="211720"/>
    <x v="0"/>
    <d v="2016-07-01T00:00:00"/>
    <s v="bed&amp;rest_Danika 3D"/>
    <n v="630"/>
    <n v="1"/>
    <n v="630"/>
    <x v="5"/>
    <x v="0"/>
    <n v="178"/>
  </r>
  <r>
    <n v="211721"/>
    <x v="0"/>
    <d v="2016-07-01T00:00:00"/>
    <s v="HR_Punjabi Tadka 200g"/>
    <n v="210"/>
    <n v="1"/>
    <n v="210"/>
    <x v="2"/>
    <x v="0"/>
    <n v="178"/>
  </r>
  <r>
    <n v="211722"/>
    <x v="0"/>
    <d v="2016-07-01T00:00:00"/>
    <s v="UK_Namkino Crunchy Nut Mix 200 Gms"/>
    <n v="100"/>
    <n v="1"/>
    <n v="100"/>
    <x v="2"/>
    <x v="0"/>
    <n v="179"/>
  </r>
  <r>
    <n v="211723"/>
    <x v="2"/>
    <d v="2016-07-01T00:00:00"/>
    <s v="Royal_Energy saver Fan 56 New Model"/>
    <n v="3900"/>
    <n v="1"/>
    <n v="3900"/>
    <x v="4"/>
    <x v="0"/>
    <n v="180"/>
  </r>
  <r>
    <n v="211724"/>
    <x v="1"/>
    <d v="2016-07-01T00:00:00"/>
    <s v="emo_Emo-MH-25104-M"/>
    <n v="899"/>
    <n v="2"/>
    <n v="1798"/>
    <x v="6"/>
    <x v="0"/>
    <n v="181"/>
  </r>
  <r>
    <n v="211726"/>
    <x v="1"/>
    <d v="2016-07-01T00:00:00"/>
    <s v="urban_URT0025 -L"/>
    <n v="1100"/>
    <n v="2"/>
    <n v="2200"/>
    <x v="6"/>
    <x v="0"/>
    <n v="182"/>
  </r>
  <r>
    <n v="211728"/>
    <x v="1"/>
    <d v="2016-07-01T00:00:00"/>
    <s v="Emo-CT-24302 Brown Twill Cotton 8 Pocket Cargo Trouser-30"/>
    <n v="999"/>
    <n v="2"/>
    <n v="1998"/>
    <x v="6"/>
    <x v="0"/>
    <n v="182"/>
  </r>
  <r>
    <n v="211730"/>
    <x v="0"/>
    <d v="2016-07-01T00:00:00"/>
    <s v="J&amp;J_JJR-4"/>
    <n v="149"/>
    <n v="1"/>
    <n v="149"/>
    <x v="7"/>
    <x v="0"/>
    <n v="183"/>
  </r>
  <r>
    <n v="211731"/>
    <x v="1"/>
    <d v="2016-07-01T00:00:00"/>
    <s v="emo_Emo-MH-19734-M"/>
    <n v="799"/>
    <n v="2"/>
    <n v="1598"/>
    <x v="6"/>
    <x v="0"/>
    <n v="182"/>
  </r>
  <r>
    <n v="211733"/>
    <x v="0"/>
    <d v="2016-07-01T00:00:00"/>
    <s v="RS_Soan Papri-250gm"/>
    <n v="150"/>
    <n v="1"/>
    <n v="150"/>
    <x v="2"/>
    <x v="0"/>
    <n v="184"/>
  </r>
  <r>
    <n v="211734"/>
    <x v="1"/>
    <d v="2016-07-02T00:00:00"/>
    <s v="UK_Namkino Mix Nimco 5 Pcs Gift Pack"/>
    <n v="495"/>
    <n v="1"/>
    <n v="495"/>
    <x v="2"/>
    <x v="0"/>
    <n v="185"/>
  </r>
  <r>
    <n v="211735"/>
    <x v="0"/>
    <d v="2016-07-02T00:00:00"/>
    <s v="dawlance_Refrigerator 9170WB Energy Saver"/>
    <n v="33685"/>
    <n v="1"/>
    <n v="33685"/>
    <x v="4"/>
    <x v="0"/>
    <n v="186"/>
  </r>
  <r>
    <n v="211736"/>
    <x v="0"/>
    <d v="2016-07-02T00:00:00"/>
    <s v="UK_Bangali Chum Chum Tin Pack  500 Gms"/>
    <n v="260"/>
    <n v="1"/>
    <n v="260"/>
    <x v="2"/>
    <x v="0"/>
    <n v="168"/>
  </r>
  <r>
    <n v="211737"/>
    <x v="0"/>
    <d v="2016-07-02T00:00:00"/>
    <s v="UK_Bangali Rasgulla Tin Pack  500 Gms"/>
    <n v="260"/>
    <n v="1"/>
    <n v="260"/>
    <x v="2"/>
    <x v="0"/>
    <n v="168"/>
  </r>
  <r>
    <n v="211738"/>
    <x v="1"/>
    <d v="2016-07-02T00:00:00"/>
    <s v="bed&amp;rest_B3"/>
    <n v="630"/>
    <n v="1"/>
    <n v="630"/>
    <x v="5"/>
    <x v="0"/>
    <n v="187"/>
  </r>
  <r>
    <n v="211739"/>
    <x v="1"/>
    <d v="2016-07-02T00:00:00"/>
    <s v="Al Muhafiz Sohan Halwa Almond"/>
    <n v="350"/>
    <n v="1"/>
    <n v="350"/>
    <x v="2"/>
    <x v="0"/>
    <n v="187"/>
  </r>
  <r>
    <n v="211740"/>
    <x v="1"/>
    <d v="2016-07-02T00:00:00"/>
    <s v="tram_TT23080083"/>
    <n v="55"/>
    <n v="1"/>
    <n v="55"/>
    <x v="5"/>
    <x v="0"/>
    <n v="187"/>
  </r>
  <r>
    <n v="211741"/>
    <x v="1"/>
    <d v="2016-07-02T00:00:00"/>
    <s v="Samsung Galaxy J7"/>
    <n v="25999"/>
    <n v="1"/>
    <n v="25999"/>
    <x v="3"/>
    <x v="1"/>
    <n v="188"/>
  </r>
  <r>
    <n v="211742"/>
    <x v="0"/>
    <d v="2016-07-02T00:00:00"/>
    <s v="Al Muhafiz Sohan Halwa Walnut"/>
    <n v="510"/>
    <n v="1"/>
    <n v="510"/>
    <x v="2"/>
    <x v="0"/>
    <n v="189"/>
  </r>
  <r>
    <n v="211743"/>
    <x v="2"/>
    <d v="2016-07-02T00:00:00"/>
    <s v="ajmery_BAT-3-S"/>
    <n v="999"/>
    <n v="1"/>
    <n v="999"/>
    <x v="6"/>
    <x v="3"/>
    <n v="190"/>
  </r>
  <r>
    <n v="211745"/>
    <x v="0"/>
    <d v="2016-07-02T00:00:00"/>
    <s v="UC_Dark Navy Plain Polo-XL"/>
    <n v="650"/>
    <n v="1"/>
    <n v="650"/>
    <x v="6"/>
    <x v="0"/>
    <n v="191"/>
  </r>
  <r>
    <n v="211747"/>
    <x v="0"/>
    <d v="2016-07-02T00:00:00"/>
    <s v="UC_Rust Plain Polo-XL"/>
    <n v="650"/>
    <n v="1"/>
    <n v="650"/>
    <x v="6"/>
    <x v="0"/>
    <n v="191"/>
  </r>
  <r>
    <n v="211749"/>
    <x v="0"/>
    <d v="2016-07-02T00:00:00"/>
    <s v="UC_Purple Plain Polo-XL"/>
    <n v="650"/>
    <n v="1"/>
    <n v="650"/>
    <x v="6"/>
    <x v="0"/>
    <n v="191"/>
  </r>
  <r>
    <n v="211751"/>
    <x v="0"/>
    <d v="2016-07-02T00:00:00"/>
    <s v="UC_Lagoon Plain Polo-XL"/>
    <n v="650"/>
    <n v="1"/>
    <n v="650"/>
    <x v="6"/>
    <x v="0"/>
    <n v="191"/>
  </r>
  <r>
    <n v="211753"/>
    <x v="1"/>
    <d v="2016-07-02T00:00:00"/>
    <s v="audionic9-542175-49576"/>
    <n v="2950"/>
    <n v="1"/>
    <n v="2950"/>
    <x v="9"/>
    <x v="0"/>
    <n v="192"/>
  </r>
  <r>
    <n v="211754"/>
    <x v="1"/>
    <d v="2016-07-02T00:00:00"/>
    <s v="shoppers stop_AndroidOTGAdaptor-7"/>
    <n v="220"/>
    <n v="1"/>
    <n v="220"/>
    <x v="3"/>
    <x v="0"/>
    <n v="193"/>
  </r>
  <r>
    <n v="211755"/>
    <x v="0"/>
    <d v="2016-07-02T00:00:00"/>
    <s v="RS_Kaju Barfi"/>
    <n v="425"/>
    <n v="10"/>
    <n v="4250"/>
    <x v="2"/>
    <x v="0"/>
    <n v="194"/>
  </r>
  <r>
    <n v="211756"/>
    <x v="1"/>
    <d v="2016-07-02T00:00:00"/>
    <s v="sputnik_806/14A-8"/>
    <n v="2800"/>
    <n v="1"/>
    <n v="2800"/>
    <x v="6"/>
    <x v="5"/>
    <n v="195"/>
  </r>
  <r>
    <n v="211758"/>
    <x v="1"/>
    <d v="2016-07-02T00:00:00"/>
    <s v="Rajesh_White Wax Vac Ear Cleaner"/>
    <n v="1200"/>
    <n v="1"/>
    <n v="1200"/>
    <x v="4"/>
    <x v="5"/>
    <n v="195"/>
  </r>
  <r>
    <n v="211759"/>
    <x v="1"/>
    <d v="2016-07-02T00:00:00"/>
    <s v="Apple iPhone 6S 64GB"/>
    <n v="96499"/>
    <n v="1"/>
    <n v="96499"/>
    <x v="3"/>
    <x v="1"/>
    <n v="196"/>
  </r>
  <r>
    <n v="211760"/>
    <x v="1"/>
    <d v="2016-07-02T00:00:00"/>
    <s v="Samsung Galaxy A7 710F (2016)"/>
    <n v="48000"/>
    <n v="1"/>
    <n v="48000"/>
    <x v="3"/>
    <x v="1"/>
    <n v="196"/>
  </r>
  <r>
    <n v="211761"/>
    <x v="1"/>
    <d v="2016-07-02T00:00:00"/>
    <s v="casio_MTP-1183A-2ADF"/>
    <n v="2600"/>
    <n v="1"/>
    <n v="2600"/>
    <x v="6"/>
    <x v="0"/>
    <n v="197"/>
  </r>
  <r>
    <n v="211762"/>
    <x v="1"/>
    <d v="2016-07-02T00:00:00"/>
    <s v="stitchers_TnT 034-L"/>
    <n v="1499"/>
    <n v="1"/>
    <n v="1499"/>
    <x v="6"/>
    <x v="0"/>
    <n v="198"/>
  </r>
  <r>
    <n v="211764"/>
    <x v="1"/>
    <d v="2016-07-02T00:00:00"/>
    <s v="mitsubishi_1.5 ton SRC 18CLK"/>
    <n v="55850"/>
    <n v="1"/>
    <n v="55850"/>
    <x v="4"/>
    <x v="0"/>
    <n v="199"/>
  </r>
  <r>
    <n v="211765"/>
    <x v="1"/>
    <d v="2016-07-02T00:00:00"/>
    <s v="Samsung Galaxy A7 710F (2016)"/>
    <n v="48000"/>
    <n v="1"/>
    <n v="48000"/>
    <x v="3"/>
    <x v="1"/>
    <n v="200"/>
  </r>
  <r>
    <n v="211766"/>
    <x v="0"/>
    <d v="2016-07-02T00:00:00"/>
    <s v="qzs_Blue Cotton Broad Neck T-shirt"/>
    <n v="795"/>
    <n v="1"/>
    <n v="795"/>
    <x v="6"/>
    <x v="0"/>
    <n v="201"/>
  </r>
  <r>
    <n v="211767"/>
    <x v="0"/>
    <d v="2016-07-02T00:00:00"/>
    <s v="mitsubishi_1.5 ton SRC 18CLK"/>
    <n v="55850"/>
    <n v="1"/>
    <n v="55850"/>
    <x v="4"/>
    <x v="0"/>
    <n v="199"/>
  </r>
  <r>
    <n v="211768"/>
    <x v="1"/>
    <d v="2016-07-02T00:00:00"/>
    <s v="Samsung Galaxy A7 710F (2016)"/>
    <n v="48000"/>
    <n v="1"/>
    <n v="48000"/>
    <x v="3"/>
    <x v="2"/>
    <n v="200"/>
  </r>
  <r>
    <n v="211769"/>
    <x v="1"/>
    <d v="2016-07-02T00:00:00"/>
    <s v="Apple iPhone 6S 16GB"/>
    <n v="80000"/>
    <n v="1"/>
    <n v="80000"/>
    <x v="3"/>
    <x v="1"/>
    <n v="200"/>
  </r>
  <r>
    <n v="211770"/>
    <x v="0"/>
    <d v="2016-07-02T00:00:00"/>
    <s v="vitamin_Milk Thistle Liver Formula"/>
    <n v="480"/>
    <n v="1"/>
    <n v="480"/>
    <x v="12"/>
    <x v="0"/>
    <n v="202"/>
  </r>
  <r>
    <n v="211771"/>
    <x v="2"/>
    <d v="2016-07-02T00:00:00"/>
    <s v="vitamin_Milk Thistle Liver Formula"/>
    <n v="480"/>
    <n v="1"/>
    <n v="480"/>
    <x v="12"/>
    <x v="0"/>
    <n v="202"/>
  </r>
  <r>
    <n v="211772"/>
    <x v="2"/>
    <d v="2016-07-02T00:00:00"/>
    <s v="Q&amp;Q_VW90-112Y"/>
    <n v="1700"/>
    <n v="1"/>
    <n v="1700"/>
    <x v="6"/>
    <x v="0"/>
    <n v="203"/>
  </r>
  <r>
    <n v="211773"/>
    <x v="1"/>
    <d v="2016-07-02T00:00:00"/>
    <s v="emo_MK-19113-S"/>
    <n v="1299"/>
    <n v="1"/>
    <n v="1299"/>
    <x v="6"/>
    <x v="2"/>
    <n v="204"/>
  </r>
  <r>
    <n v="211775"/>
    <x v="1"/>
    <d v="2016-07-02T00:00:00"/>
    <s v="Tiraaz_Tm-02-012-S"/>
    <n v="2678"/>
    <n v="1"/>
    <n v="2678"/>
    <x v="6"/>
    <x v="2"/>
    <n v="204"/>
  </r>
  <r>
    <n v="211777"/>
    <x v="1"/>
    <d v="2016-07-02T00:00:00"/>
    <s v="Tiraaz_Tm-02-016-S"/>
    <n v="3103"/>
    <n v="1"/>
    <n v="3103"/>
    <x v="6"/>
    <x v="2"/>
    <n v="204"/>
  </r>
  <r>
    <n v="211779"/>
    <x v="2"/>
    <d v="2016-07-02T00:00:00"/>
    <s v="Dynasty_Dynasty Spark-Royal Blue"/>
    <n v="3295"/>
    <n v="1"/>
    <n v="3295"/>
    <x v="6"/>
    <x v="0"/>
    <n v="205"/>
  </r>
  <r>
    <n v="211780"/>
    <x v="2"/>
    <d v="2016-07-02T00:00:00"/>
    <s v="Dynasty_Dynasty Spark-French Blue"/>
    <n v="3295"/>
    <n v="1"/>
    <n v="3295"/>
    <x v="6"/>
    <x v="0"/>
    <n v="205"/>
  </r>
  <r>
    <n v="211781"/>
    <x v="2"/>
    <d v="2016-07-02T00:00:00"/>
    <s v="Dynasty_Dynasty Spark-Brown"/>
    <n v="3295"/>
    <n v="1"/>
    <n v="3295"/>
    <x v="6"/>
    <x v="0"/>
    <n v="205"/>
  </r>
  <r>
    <n v="211782"/>
    <x v="1"/>
    <d v="2016-07-02T00:00:00"/>
    <s v="Emo_SS-24020-42"/>
    <n v="1050"/>
    <n v="1"/>
    <n v="1050"/>
    <x v="6"/>
    <x v="2"/>
    <n v="204"/>
  </r>
  <r>
    <n v="211784"/>
    <x v="1"/>
    <d v="2016-07-02T00:00:00"/>
    <s v="GBH_GS802-7"/>
    <n v="2995"/>
    <n v="1"/>
    <n v="2995"/>
    <x v="8"/>
    <x v="0"/>
    <n v="206"/>
  </r>
  <r>
    <n v="211786"/>
    <x v="2"/>
    <d v="2016-07-02T00:00:00"/>
    <s v="Mochika_M0001129-10"/>
    <n v="1148"/>
    <n v="1"/>
    <n v="1148"/>
    <x v="6"/>
    <x v="0"/>
    <n v="207"/>
  </r>
  <r>
    <n v="211788"/>
    <x v="1"/>
    <d v="2016-07-02T00:00:00"/>
    <s v="ajmery_TA-3"/>
    <n v="999"/>
    <n v="1"/>
    <n v="999"/>
    <x v="6"/>
    <x v="0"/>
    <n v="207"/>
  </r>
  <r>
    <n v="211791"/>
    <x v="0"/>
    <d v="2016-07-02T00:00:00"/>
    <s v="RS_cake rusk"/>
    <n v="190"/>
    <n v="1"/>
    <n v="190"/>
    <x v="2"/>
    <x v="0"/>
    <n v="208"/>
  </r>
  <r>
    <n v="211789"/>
    <x v="1"/>
    <d v="2016-07-02T00:00:00"/>
    <s v="Al Muhafiz Sohan Halwa Almond"/>
    <n v="350"/>
    <n v="1"/>
    <n v="350"/>
    <x v="2"/>
    <x v="0"/>
    <n v="209"/>
  </r>
  <r>
    <n v="211790"/>
    <x v="1"/>
    <d v="2016-07-02T00:00:00"/>
    <s v="RS_Karachi Halwa Tin"/>
    <n v="280"/>
    <n v="1"/>
    <n v="280"/>
    <x v="2"/>
    <x v="0"/>
    <n v="209"/>
  </r>
  <r>
    <n v="211792"/>
    <x v="2"/>
    <d v="2016-07-02T00:00:00"/>
    <s v="cr_AJWA DATES (400 GM)"/>
    <n v="925"/>
    <n v="1"/>
    <n v="925"/>
    <x v="2"/>
    <x v="0"/>
    <n v="210"/>
  </r>
  <r>
    <n v="211793"/>
    <x v="0"/>
    <d v="2016-07-02T00:00:00"/>
    <s v="kcc_Bold Pocket Perfume"/>
    <n v="120"/>
    <n v="2"/>
    <n v="240"/>
    <x v="1"/>
    <x v="0"/>
    <n v="211"/>
  </r>
  <r>
    <n v="211794"/>
    <x v="0"/>
    <d v="2016-07-02T00:00:00"/>
    <s v="UK_Gift Box Pistachio Delight 500 Gms"/>
    <n v="370"/>
    <n v="1"/>
    <n v="370"/>
    <x v="2"/>
    <x v="0"/>
    <n v="212"/>
  </r>
  <r>
    <n v="211795"/>
    <x v="0"/>
    <d v="2016-07-02T00:00:00"/>
    <s v="kcc_Sultanat Pocket Perfume"/>
    <n v="120"/>
    <n v="1"/>
    <n v="120"/>
    <x v="1"/>
    <x v="0"/>
    <n v="213"/>
  </r>
  <r>
    <n v="211796"/>
    <x v="0"/>
    <d v="2016-07-02T00:00:00"/>
    <s v="kcc_Asool Pocket Perfume"/>
    <n v="120"/>
    <n v="1"/>
    <n v="120"/>
    <x v="1"/>
    <x v="0"/>
    <n v="213"/>
  </r>
  <r>
    <n v="211797"/>
    <x v="0"/>
    <d v="2016-07-02T00:00:00"/>
    <s v="UK_Gift Box Pistachio Delight 500 Gms"/>
    <n v="370"/>
    <n v="1"/>
    <n v="370"/>
    <x v="2"/>
    <x v="0"/>
    <n v="212"/>
  </r>
  <r>
    <n v="211798"/>
    <x v="0"/>
    <d v="2016-07-02T00:00:00"/>
    <s v="Al Muhafiz Sohan Halwa Almond"/>
    <n v="350"/>
    <n v="1"/>
    <n v="350"/>
    <x v="2"/>
    <x v="0"/>
    <n v="68"/>
  </r>
  <r>
    <n v="211799"/>
    <x v="1"/>
    <d v="2016-07-02T00:00:00"/>
    <s v="Haier G20"/>
    <n v="4380"/>
    <n v="2"/>
    <n v="8760"/>
    <x v="3"/>
    <x v="0"/>
    <n v="214"/>
  </r>
  <r>
    <n v="211800"/>
    <x v="1"/>
    <d v="2016-07-02T00:00:00"/>
    <s v="Eco Star_32U557"/>
    <n v="20104"/>
    <n v="1"/>
    <n v="20104"/>
    <x v="9"/>
    <x v="6"/>
    <n v="215"/>
  </r>
  <r>
    <n v="211801"/>
    <x v="1"/>
    <d v="2016-07-02T00:00:00"/>
    <s v="Dany6-954217-555652"/>
    <n v="2050"/>
    <n v="10"/>
    <n v="20500"/>
    <x v="10"/>
    <x v="0"/>
    <n v="216"/>
  </r>
  <r>
    <n v="211802"/>
    <x v="0"/>
    <d v="2016-07-02T00:00:00"/>
    <s v="kcc_lavender"/>
    <n v="120"/>
    <n v="1"/>
    <n v="120"/>
    <x v="5"/>
    <x v="0"/>
    <n v="32"/>
  </r>
  <r>
    <n v="211803"/>
    <x v="0"/>
    <d v="2016-07-02T00:00:00"/>
    <s v="kkc_Fayha King Air Freshener"/>
    <n v="144"/>
    <n v="1"/>
    <n v="144"/>
    <x v="5"/>
    <x v="0"/>
    <n v="32"/>
  </r>
  <r>
    <n v="211804"/>
    <x v="0"/>
    <d v="2016-07-02T00:00:00"/>
    <s v="kkc_Lavender King Air Freshener"/>
    <n v="144"/>
    <n v="1"/>
    <n v="144"/>
    <x v="5"/>
    <x v="0"/>
    <n v="32"/>
  </r>
  <r>
    <n v="211805"/>
    <x v="0"/>
    <d v="2016-07-02T00:00:00"/>
    <s v="kcc_rose"/>
    <n v="120"/>
    <n v="1"/>
    <n v="120"/>
    <x v="5"/>
    <x v="0"/>
    <n v="217"/>
  </r>
  <r>
    <n v="211806"/>
    <x v="0"/>
    <d v="2016-07-02T00:00:00"/>
    <s v="kcc_fresh"/>
    <n v="180"/>
    <n v="1"/>
    <n v="180"/>
    <x v="1"/>
    <x v="0"/>
    <n v="217"/>
  </r>
  <r>
    <n v="211807"/>
    <x v="1"/>
    <d v="2016-07-02T00:00:00"/>
    <s v="west point_WF-306"/>
    <n v="3070"/>
    <n v="1"/>
    <n v="3070"/>
    <x v="4"/>
    <x v="0"/>
    <n v="218"/>
  </r>
  <r>
    <n v="211808"/>
    <x v="0"/>
    <d v="2016-07-02T00:00:00"/>
    <s v="RS_Sohan Halwa_Tin-1000 GM"/>
    <n v="600"/>
    <n v="2"/>
    <n v="1200"/>
    <x v="2"/>
    <x v="0"/>
    <n v="219"/>
  </r>
  <r>
    <n v="211810"/>
    <x v="2"/>
    <d v="2016-07-02T00:00:00"/>
    <s v="kcc_glamour deal"/>
    <n v="320"/>
    <n v="1"/>
    <n v="320"/>
    <x v="1"/>
    <x v="0"/>
    <n v="36"/>
  </r>
  <r>
    <n v="211811"/>
    <x v="2"/>
    <d v="2016-07-02T00:00:00"/>
    <s v="Huawei P8 lite"/>
    <n v="19370"/>
    <n v="1"/>
    <n v="19370"/>
    <x v="3"/>
    <x v="0"/>
    <n v="220"/>
  </r>
  <r>
    <n v="211812"/>
    <x v="1"/>
    <d v="2016-07-02T00:00:00"/>
    <s v="Samsung Galaxy A7 710F (2016)"/>
    <n v="48000"/>
    <n v="1"/>
    <n v="48000"/>
    <x v="3"/>
    <x v="5"/>
    <n v="221"/>
  </r>
  <r>
    <n v="211813"/>
    <x v="0"/>
    <d v="2016-07-02T00:00:00"/>
    <s v="Al Muhafiz Sohan Halwa Almond"/>
    <n v="350"/>
    <n v="1"/>
    <n v="350"/>
    <x v="2"/>
    <x v="0"/>
    <n v="222"/>
  </r>
  <r>
    <n v="211815"/>
    <x v="0"/>
    <d v="2016-07-02T00:00:00"/>
    <s v="Audionic_LT-486"/>
    <n v="250"/>
    <n v="1"/>
    <n v="250"/>
    <x v="10"/>
    <x v="0"/>
    <n v="223"/>
  </r>
  <r>
    <n v="211814"/>
    <x v="0"/>
    <d v="2016-07-02T00:00:00"/>
    <s v="kcc_fresh"/>
    <n v="180"/>
    <n v="1"/>
    <n v="180"/>
    <x v="1"/>
    <x v="0"/>
    <n v="217"/>
  </r>
  <r>
    <n v="211816"/>
    <x v="1"/>
    <d v="2016-07-02T00:00:00"/>
    <s v="Huawei Y221"/>
    <n v="4530"/>
    <n v="1"/>
    <n v="4530"/>
    <x v="3"/>
    <x v="0"/>
    <n v="218"/>
  </r>
  <r>
    <n v="211817"/>
    <x v="0"/>
    <d v="2016-07-02T00:00:00"/>
    <s v="ajmery_TA-3"/>
    <n v="999"/>
    <n v="1"/>
    <n v="999"/>
    <x v="6"/>
    <x v="0"/>
    <n v="35"/>
  </r>
  <r>
    <n v="211818"/>
    <x v="0"/>
    <d v="2016-07-02T00:00:00"/>
    <s v="ajmery_1-AJ"/>
    <n v="1099"/>
    <n v="1"/>
    <n v="1099"/>
    <x v="6"/>
    <x v="0"/>
    <n v="35"/>
  </r>
  <r>
    <n v="211819"/>
    <x v="0"/>
    <d v="2016-07-02T00:00:00"/>
    <s v="alpina_Popcorn Maker SF-2608"/>
    <n v="3150"/>
    <n v="1"/>
    <n v="3150"/>
    <x v="4"/>
    <x v="0"/>
    <n v="224"/>
  </r>
  <r>
    <n v="211820"/>
    <x v="2"/>
    <d v="2016-07-02T00:00:00"/>
    <s v="Haier M108"/>
    <n v="3100"/>
    <n v="1"/>
    <n v="3100"/>
    <x v="3"/>
    <x v="0"/>
    <n v="35"/>
  </r>
  <r>
    <n v="211821"/>
    <x v="2"/>
    <d v="2016-07-02T00:00:00"/>
    <s v="Gree_24CZ8"/>
    <n v="72350"/>
    <n v="1"/>
    <n v="72350"/>
    <x v="4"/>
    <x v="0"/>
    <n v="225"/>
  </r>
  <r>
    <n v="211822"/>
    <x v="0"/>
    <d v="2016-07-02T00:00:00"/>
    <s v="kcc_glamour deal"/>
    <n v="320"/>
    <n v="5"/>
    <n v="1600"/>
    <x v="1"/>
    <x v="0"/>
    <n v="33"/>
  </r>
  <r>
    <n v="211823"/>
    <x v="0"/>
    <d v="2016-07-02T00:00:00"/>
    <s v="sentiments_Ferrero Rocher Gift Box"/>
    <n v="1"/>
    <n v="1"/>
    <n v="1"/>
    <x v="8"/>
    <x v="0"/>
    <n v="226"/>
  </r>
  <r>
    <n v="211824"/>
    <x v="1"/>
    <d v="2016-07-02T00:00:00"/>
    <s v="hol_A-406M-42"/>
    <n v="1690"/>
    <n v="1"/>
    <n v="1690"/>
    <x v="6"/>
    <x v="1"/>
    <n v="227"/>
  </r>
  <r>
    <n v="211826"/>
    <x v="2"/>
    <d v="2016-07-02T00:00:00"/>
    <s v="Samsung Galaxy A3"/>
    <n v="25999"/>
    <n v="1"/>
    <n v="25999"/>
    <x v="3"/>
    <x v="0"/>
    <n v="64"/>
  </r>
  <r>
    <n v="211827"/>
    <x v="1"/>
    <d v="2016-07-02T00:00:00"/>
    <s v="Al Muhafiz Sohan Halwa Walnut"/>
    <n v="510"/>
    <n v="1"/>
    <n v="510"/>
    <x v="2"/>
    <x v="0"/>
    <n v="146"/>
  </r>
  <r>
    <n v="211828"/>
    <x v="0"/>
    <d v="2016-07-02T00:00:00"/>
    <s v="PHILIPS_HP8105_29"/>
    <n v="2340"/>
    <n v="1"/>
    <n v="2340"/>
    <x v="1"/>
    <x v="0"/>
    <n v="219"/>
  </r>
  <r>
    <n v="211829"/>
    <x v="0"/>
    <d v="2016-07-02T00:00:00"/>
    <s v="kcc_glamour deal"/>
    <n v="320"/>
    <n v="1"/>
    <n v="320"/>
    <x v="1"/>
    <x v="0"/>
    <n v="228"/>
  </r>
  <r>
    <n v="211830"/>
    <x v="1"/>
    <d v="2016-07-02T00:00:00"/>
    <s v="Veet_4"/>
    <n v="165"/>
    <n v="3"/>
    <n v="495"/>
    <x v="1"/>
    <x v="0"/>
    <n v="229"/>
  </r>
  <r>
    <n v="211831"/>
    <x v="0"/>
    <d v="2016-07-02T00:00:00"/>
    <s v="UK_Namkino Mix Nimco 8 Pcs Gift Pack"/>
    <n v="760"/>
    <n v="1"/>
    <n v="760"/>
    <x v="2"/>
    <x v="0"/>
    <n v="33"/>
  </r>
  <r>
    <n v="211832"/>
    <x v="0"/>
    <d v="2016-07-02T00:00:00"/>
    <s v="RS_Sohan Halwa_Tin-1000 GM"/>
    <n v="600"/>
    <n v="1"/>
    <n v="600"/>
    <x v="2"/>
    <x v="0"/>
    <n v="33"/>
  </r>
  <r>
    <n v="211834"/>
    <x v="0"/>
    <d v="2016-07-02T00:00:00"/>
    <s v="UK_Namkino Mix Nimco 8 Pcs Gift Pack"/>
    <n v="760"/>
    <n v="1"/>
    <n v="760"/>
    <x v="2"/>
    <x v="0"/>
    <n v="33"/>
  </r>
  <r>
    <n v="211835"/>
    <x v="0"/>
    <d v="2016-07-02T00:00:00"/>
    <s v="UK_Namkino Mix Nimco 8 Pcs Gift Pack"/>
    <n v="760"/>
    <n v="1"/>
    <n v="760"/>
    <x v="2"/>
    <x v="0"/>
    <n v="33"/>
  </r>
  <r>
    <n v="211836"/>
    <x v="0"/>
    <d v="2016-07-02T00:00:00"/>
    <s v="kcc_glamour deal"/>
    <n v="320"/>
    <n v="2"/>
    <n v="640"/>
    <x v="1"/>
    <x v="0"/>
    <n v="33"/>
  </r>
  <r>
    <n v="211837"/>
    <x v="0"/>
    <d v="2016-07-02T00:00:00"/>
    <s v="RS_Gulab jaman Tin"/>
    <n v="435"/>
    <n v="1"/>
    <n v="435"/>
    <x v="2"/>
    <x v="0"/>
    <n v="33"/>
  </r>
  <r>
    <n v="211838"/>
    <x v="1"/>
    <d v="2016-07-02T00:00:00"/>
    <s v="RS_Baklawa 500gm"/>
    <n v="330"/>
    <n v="1"/>
    <n v="330"/>
    <x v="2"/>
    <x v="5"/>
    <n v="230"/>
  </r>
  <r>
    <n v="211839"/>
    <x v="1"/>
    <d v="2016-07-02T00:00:00"/>
    <s v="RS_Nan Khatai"/>
    <n v="210"/>
    <n v="1"/>
    <n v="210"/>
    <x v="2"/>
    <x v="5"/>
    <n v="230"/>
  </r>
  <r>
    <n v="211840"/>
    <x v="1"/>
    <d v="2016-07-02T00:00:00"/>
    <s v="philips_HD8323/01"/>
    <n v="20890"/>
    <n v="1"/>
    <n v="20890"/>
    <x v="4"/>
    <x v="0"/>
    <n v="231"/>
  </r>
  <r>
    <n v="211841"/>
    <x v="0"/>
    <d v="2016-07-02T00:00:00"/>
    <s v="RS_Baklawa 500gm"/>
    <n v="330"/>
    <n v="2"/>
    <n v="660"/>
    <x v="2"/>
    <x v="0"/>
    <n v="232"/>
  </r>
  <r>
    <n v="211842"/>
    <x v="0"/>
    <d v="2016-07-02T00:00:00"/>
    <s v="RS_cake rusk"/>
    <n v="190"/>
    <n v="1"/>
    <n v="190"/>
    <x v="2"/>
    <x v="0"/>
    <n v="232"/>
  </r>
  <r>
    <n v="211843"/>
    <x v="0"/>
    <d v="2016-07-02T00:00:00"/>
    <s v="cr_ALMOND PLAIN-500 GM"/>
    <n v="940"/>
    <n v="1"/>
    <n v="940"/>
    <x v="2"/>
    <x v="0"/>
    <n v="232"/>
  </r>
  <r>
    <n v="211844"/>
    <x v="2"/>
    <d v="2016-07-02T00:00:00"/>
    <s v="dawlance_Health Zone Plus 15 - 1 Ton Air Conditioner"/>
    <n v="30205"/>
    <n v="1"/>
    <n v="30205"/>
    <x v="4"/>
    <x v="0"/>
    <n v="233"/>
  </r>
  <r>
    <n v="211845"/>
    <x v="0"/>
    <d v="2016-07-02T00:00:00"/>
    <s v="kcc_glamour deal"/>
    <n v="320"/>
    <n v="1"/>
    <n v="320"/>
    <x v="1"/>
    <x v="0"/>
    <n v="44"/>
  </r>
  <r>
    <n v="211846"/>
    <x v="0"/>
    <d v="2016-07-02T00:00:00"/>
    <s v="kcc_glamour deal"/>
    <n v="320"/>
    <n v="1"/>
    <n v="320"/>
    <x v="1"/>
    <x v="0"/>
    <n v="44"/>
  </r>
  <r>
    <n v="211847"/>
    <x v="2"/>
    <d v="2016-07-02T00:00:00"/>
    <s v="Audionic_B-880"/>
    <n v="1375"/>
    <n v="1"/>
    <n v="1375"/>
    <x v="10"/>
    <x v="0"/>
    <n v="234"/>
  </r>
  <r>
    <n v="211848"/>
    <x v="0"/>
    <d v="2016-07-02T00:00:00"/>
    <s v="dawlance_Health Zone Plus 15 - 1 Ton Air Conditioner"/>
    <n v="30205"/>
    <n v="1"/>
    <n v="30205"/>
    <x v="4"/>
    <x v="0"/>
    <n v="42"/>
  </r>
  <r>
    <n v="211849"/>
    <x v="2"/>
    <d v="2016-07-02T00:00:00"/>
    <s v="Al Muhafiz Sohan Halwa Walnut"/>
    <n v="510"/>
    <n v="1"/>
    <n v="510"/>
    <x v="2"/>
    <x v="0"/>
    <n v="235"/>
  </r>
  <r>
    <n v="211850"/>
    <x v="0"/>
    <d v="2016-07-02T00:00:00"/>
    <s v="kcc_Buy 2 Frey Air Freshener &amp; Get 1 Kasual Body Spray Free"/>
    <n v="240"/>
    <n v="1"/>
    <n v="240"/>
    <x v="1"/>
    <x v="0"/>
    <n v="44"/>
  </r>
  <r>
    <n v="211851"/>
    <x v="1"/>
    <d v="2016-07-02T00:00:00"/>
    <s v="mm_AG-3017"/>
    <n v="2070"/>
    <n v="1"/>
    <n v="2070"/>
    <x v="4"/>
    <x v="6"/>
    <n v="235"/>
  </r>
  <r>
    <n v="211852"/>
    <x v="2"/>
    <d v="2016-07-02T00:00:00"/>
    <s v="VITAMIN_VITA HAIR TREATMENT"/>
    <n v="2000"/>
    <n v="1"/>
    <n v="2000"/>
    <x v="1"/>
    <x v="0"/>
    <n v="236"/>
  </r>
  <r>
    <n v="211853"/>
    <x v="2"/>
    <d v="2016-07-02T00:00:00"/>
    <s v="vitamin_Aloe Vera Plus"/>
    <n v="400"/>
    <n v="3"/>
    <n v="1200"/>
    <x v="12"/>
    <x v="0"/>
    <n v="236"/>
  </r>
  <r>
    <n v="211854"/>
    <x v="0"/>
    <d v="2016-07-02T00:00:00"/>
    <s v="audionic6-954217-562582"/>
    <n v="585"/>
    <n v="1"/>
    <n v="585"/>
    <x v="10"/>
    <x v="3"/>
    <n v="237"/>
  </r>
  <r>
    <n v="211855"/>
    <x v="1"/>
    <d v="2016-07-02T00:00:00"/>
    <s v="MYWALET_MW-060-BROWN"/>
    <n v="626"/>
    <n v="1"/>
    <n v="626"/>
    <x v="6"/>
    <x v="0"/>
    <n v="238"/>
  </r>
  <r>
    <n v="211856"/>
    <x v="1"/>
    <d v="2016-07-02T00:00:00"/>
    <s v="WE_MA14"/>
    <n v="1658"/>
    <n v="1"/>
    <n v="1658"/>
    <x v="0"/>
    <x v="0"/>
    <n v="238"/>
  </r>
  <r>
    <n v="211857"/>
    <x v="1"/>
    <d v="2016-07-02T00:00:00"/>
    <s v="Teenz_E-1573"/>
    <n v="1233"/>
    <n v="1"/>
    <n v="1233"/>
    <x v="0"/>
    <x v="0"/>
    <n v="238"/>
  </r>
  <r>
    <n v="211858"/>
    <x v="1"/>
    <d v="2016-07-02T00:00:00"/>
    <s v="AT-TT-2"/>
    <n v="1127.25"/>
    <n v="1"/>
    <n v="1127.25"/>
    <x v="7"/>
    <x v="0"/>
    <n v="238"/>
  </r>
  <r>
    <n v="211859"/>
    <x v="1"/>
    <d v="2016-07-02T00:00:00"/>
    <s v="AT-MFNC-10"/>
    <n v="1160.6500000000001"/>
    <n v="1"/>
    <n v="1160.6500000000001"/>
    <x v="7"/>
    <x v="0"/>
    <n v="238"/>
  </r>
  <r>
    <n v="211860"/>
    <x v="1"/>
    <d v="2016-07-02T00:00:00"/>
    <s v="BB_KIDSHD_PIR"/>
    <n v="799"/>
    <n v="1"/>
    <n v="799"/>
    <x v="7"/>
    <x v="0"/>
    <n v="238"/>
  </r>
  <r>
    <n v="211861"/>
    <x v="1"/>
    <d v="2016-07-02T00:00:00"/>
    <s v="BB_KIDSHD_ BUL"/>
    <n v="799"/>
    <n v="1"/>
    <n v="799"/>
    <x v="7"/>
    <x v="0"/>
    <n v="238"/>
  </r>
  <r>
    <n v="211862"/>
    <x v="1"/>
    <d v="2016-07-02T00:00:00"/>
    <s v="JBS_SL-STOR-031"/>
    <n v="280"/>
    <n v="1"/>
    <n v="280"/>
    <x v="5"/>
    <x v="0"/>
    <n v="238"/>
  </r>
  <r>
    <n v="211863"/>
    <x v="1"/>
    <d v="2016-07-02T00:00:00"/>
    <s v="BO_nonRC-Jeep-Silver"/>
    <n v="320"/>
    <n v="1"/>
    <n v="320"/>
    <x v="7"/>
    <x v="0"/>
    <n v="238"/>
  </r>
  <r>
    <n v="211864"/>
    <x v="0"/>
    <d v="2016-07-02T00:00:00"/>
    <s v="AUDIONIC BT110 SPEAKER"/>
    <n v="775"/>
    <n v="1"/>
    <n v="775"/>
    <x v="10"/>
    <x v="0"/>
    <n v="239"/>
  </r>
  <r>
    <n v="211865"/>
    <x v="1"/>
    <d v="2016-07-02T00:00:00"/>
    <s v="Audionic_B-880"/>
    <n v="1375"/>
    <n v="1"/>
    <n v="1375"/>
    <x v="10"/>
    <x v="2"/>
    <n v="240"/>
  </r>
  <r>
    <n v="211866"/>
    <x v="1"/>
    <d v="2016-07-02T00:00:00"/>
    <s v="Huawei Y221"/>
    <n v="4530"/>
    <n v="1"/>
    <n v="4530"/>
    <x v="3"/>
    <x v="2"/>
    <n v="240"/>
  </r>
  <r>
    <n v="211867"/>
    <x v="1"/>
    <d v="2016-07-02T00:00:00"/>
    <s v="sapil_Sapil Chichi Women 100ML"/>
    <n v="1647"/>
    <n v="1"/>
    <n v="1647"/>
    <x v="1"/>
    <x v="2"/>
    <n v="240"/>
  </r>
  <r>
    <n v="211868"/>
    <x v="1"/>
    <d v="2016-07-02T00:00:00"/>
    <s v="AKL_A131128777_SS-33_Yellow"/>
    <n v="3975"/>
    <n v="1"/>
    <n v="3975"/>
    <x v="0"/>
    <x v="2"/>
    <n v="240"/>
  </r>
  <r>
    <n v="211869"/>
    <x v="0"/>
    <d v="2016-07-02T00:00:00"/>
    <s v="Al Muhafiz Sohan Halwa Almond"/>
    <n v="350"/>
    <n v="1"/>
    <n v="350"/>
    <x v="2"/>
    <x v="0"/>
    <n v="32"/>
  </r>
  <r>
    <n v="211870"/>
    <x v="0"/>
    <d v="2016-07-02T00:00:00"/>
    <s v="kcc_Buy 2 Frey Air Freshener &amp; Get 1 Kasual Body Spray Free"/>
    <n v="240"/>
    <n v="1"/>
    <n v="240"/>
    <x v="1"/>
    <x v="0"/>
    <n v="241"/>
  </r>
  <r>
    <n v="211871"/>
    <x v="2"/>
    <d v="2016-07-02T00:00:00"/>
    <s v="cr_AJWA DATES (400 GM)"/>
    <n v="925"/>
    <n v="2"/>
    <n v="1850"/>
    <x v="2"/>
    <x v="0"/>
    <n v="66"/>
  </r>
  <r>
    <n v="211872"/>
    <x v="1"/>
    <d v="2016-07-02T00:00:00"/>
    <s v="Audionic_B-880"/>
    <n v="1375"/>
    <n v="1"/>
    <n v="1375"/>
    <x v="10"/>
    <x v="1"/>
    <n v="240"/>
  </r>
  <r>
    <n v="211873"/>
    <x v="1"/>
    <d v="2016-07-02T00:00:00"/>
    <s v="Huawei Y221"/>
    <n v="4530"/>
    <n v="1"/>
    <n v="4530"/>
    <x v="3"/>
    <x v="1"/>
    <n v="240"/>
  </r>
  <r>
    <n v="211874"/>
    <x v="1"/>
    <d v="2016-07-02T00:00:00"/>
    <s v="sapil_Sapil Chichi Women 100ML"/>
    <n v="1647"/>
    <n v="1"/>
    <n v="1647"/>
    <x v="1"/>
    <x v="1"/>
    <n v="240"/>
  </r>
  <r>
    <n v="211875"/>
    <x v="1"/>
    <d v="2016-07-02T00:00:00"/>
    <s v="AKL_A131128777_SS-33_Yellow"/>
    <n v="3975"/>
    <n v="1"/>
    <n v="3975"/>
    <x v="0"/>
    <x v="1"/>
    <n v="240"/>
  </r>
  <r>
    <n v="211876"/>
    <x v="0"/>
    <d v="2016-07-02T00:00:00"/>
    <s v="UK_ Namkino Daal Moong 200 Gms"/>
    <n v="90"/>
    <n v="1"/>
    <n v="90"/>
    <x v="2"/>
    <x v="0"/>
    <n v="123"/>
  </r>
  <r>
    <n v="211877"/>
    <x v="0"/>
    <d v="2016-07-02T00:00:00"/>
    <s v="UK_Namkino All In One 200 Gms"/>
    <n v="80"/>
    <n v="1"/>
    <n v="80"/>
    <x v="2"/>
    <x v="0"/>
    <n v="123"/>
  </r>
  <r>
    <n v="211878"/>
    <x v="2"/>
    <d v="2016-07-02T00:00:00"/>
    <s v="Haier G20"/>
    <n v="4380"/>
    <n v="1"/>
    <n v="4380"/>
    <x v="3"/>
    <x v="0"/>
    <n v="242"/>
  </r>
  <r>
    <n v="211879"/>
    <x v="0"/>
    <d v="2016-07-02T00:00:00"/>
    <s v="UK_Namkino Mix Nimco 400 Gms"/>
    <n v="170"/>
    <n v="1"/>
    <n v="170"/>
    <x v="2"/>
    <x v="0"/>
    <n v="123"/>
  </r>
  <r>
    <n v="211880"/>
    <x v="0"/>
    <d v="2016-07-02T00:00:00"/>
    <s v="UK_ Namkino Daal Moong 200 Gms"/>
    <n v="90"/>
    <n v="2"/>
    <n v="180"/>
    <x v="2"/>
    <x v="0"/>
    <n v="123"/>
  </r>
  <r>
    <n v="211881"/>
    <x v="0"/>
    <d v="2016-07-02T00:00:00"/>
    <s v="UK_Namkino Mix Nimco 400 Gms"/>
    <n v="170"/>
    <n v="1"/>
    <n v="170"/>
    <x v="2"/>
    <x v="0"/>
    <n v="123"/>
  </r>
  <r>
    <n v="211882"/>
    <x v="0"/>
    <d v="2016-07-02T00:00:00"/>
    <s v="UK_ Namkino Daal Moong 200 Gms"/>
    <n v="90"/>
    <n v="1"/>
    <n v="90"/>
    <x v="2"/>
    <x v="0"/>
    <n v="123"/>
  </r>
  <r>
    <n v="211883"/>
    <x v="1"/>
    <d v="2016-07-02T00:00:00"/>
    <s v="Dany6-954217-691862"/>
    <n v="925"/>
    <n v="1"/>
    <n v="925"/>
    <x v="10"/>
    <x v="0"/>
    <n v="243"/>
  </r>
  <r>
    <n v="211884"/>
    <x v="0"/>
    <d v="2016-07-02T00:00:00"/>
    <s v="RS_Soan Papri-250gm"/>
    <n v="150"/>
    <n v="1"/>
    <n v="150"/>
    <x v="2"/>
    <x v="0"/>
    <n v="123"/>
  </r>
  <r>
    <n v="211885"/>
    <x v="0"/>
    <d v="2016-07-02T00:00:00"/>
    <s v="RS_Soan Papri-250gm"/>
    <n v="150"/>
    <n v="1"/>
    <n v="150"/>
    <x v="2"/>
    <x v="0"/>
    <n v="123"/>
  </r>
  <r>
    <n v="211886"/>
    <x v="0"/>
    <d v="2016-07-02T00:00:00"/>
    <s v="sentiments_WRK1612"/>
    <n v="1"/>
    <n v="1"/>
    <n v="1"/>
    <x v="8"/>
    <x v="0"/>
    <n v="244"/>
  </r>
  <r>
    <n v="211887"/>
    <x v="0"/>
    <d v="2016-07-02T00:00:00"/>
    <s v="kke_SCF690_17-A2P-global-001"/>
    <n v="1160"/>
    <n v="1"/>
    <n v="1160"/>
    <x v="7"/>
    <x v="0"/>
    <n v="245"/>
  </r>
  <r>
    <n v="211888"/>
    <x v="0"/>
    <d v="2016-07-02T00:00:00"/>
    <s v="RS_Soan Papri-250gm"/>
    <n v="150"/>
    <n v="1"/>
    <n v="150"/>
    <x v="2"/>
    <x v="0"/>
    <n v="123"/>
  </r>
  <r>
    <n v="211889"/>
    <x v="0"/>
    <d v="2016-07-02T00:00:00"/>
    <s v="PucaM_SS-35-OLIVE BLACK-42"/>
    <n v="1650"/>
    <n v="1"/>
    <n v="1650"/>
    <x v="6"/>
    <x v="3"/>
    <n v="246"/>
  </r>
  <r>
    <n v="211891"/>
    <x v="0"/>
    <d v="2016-07-02T00:00:00"/>
    <s v="ajmery_SYB-519-43"/>
    <n v="959"/>
    <n v="1"/>
    <n v="959"/>
    <x v="6"/>
    <x v="3"/>
    <n v="246"/>
  </r>
  <r>
    <n v="211893"/>
    <x v="0"/>
    <d v="2016-07-02T00:00:00"/>
    <s v="Bold_Classic"/>
    <n v="299"/>
    <n v="1"/>
    <n v="299"/>
    <x v="1"/>
    <x v="3"/>
    <n v="246"/>
  </r>
  <r>
    <n v="211894"/>
    <x v="0"/>
    <d v="2016-07-02T00:00:00"/>
    <s v="Bold_Active"/>
    <n v="299"/>
    <n v="1"/>
    <n v="299"/>
    <x v="1"/>
    <x v="3"/>
    <n v="246"/>
  </r>
  <r>
    <n v="211895"/>
    <x v="0"/>
    <d v="2016-07-02T00:00:00"/>
    <s v="PucaM_atlas-grey-42"/>
    <n v="1200"/>
    <n v="1"/>
    <n v="1200"/>
    <x v="6"/>
    <x v="3"/>
    <n v="246"/>
  </r>
  <r>
    <n v="211898"/>
    <x v="0"/>
    <d v="2016-07-02T00:00:00"/>
    <s v="UK_Soan Papdi Original 250 Gms"/>
    <n v="150"/>
    <n v="1"/>
    <n v="150"/>
    <x v="2"/>
    <x v="0"/>
    <n v="247"/>
  </r>
  <r>
    <n v="211897"/>
    <x v="0"/>
    <d v="2016-07-02T00:00:00"/>
    <s v="Life source_GS300"/>
    <n v="1090"/>
    <n v="1"/>
    <n v="1090"/>
    <x v="12"/>
    <x v="0"/>
    <n v="248"/>
  </r>
  <r>
    <n v="211899"/>
    <x v="1"/>
    <d v="2016-07-02T00:00:00"/>
    <s v="RS_Nan Khatai"/>
    <n v="210"/>
    <n v="1"/>
    <n v="210"/>
    <x v="2"/>
    <x v="0"/>
    <n v="247"/>
  </r>
  <r>
    <n v="211900"/>
    <x v="0"/>
    <d v="2016-07-02T00:00:00"/>
    <s v="OPI_NLF16"/>
    <n v="990"/>
    <n v="1"/>
    <n v="990"/>
    <x v="1"/>
    <x v="0"/>
    <n v="249"/>
  </r>
  <r>
    <n v="211902"/>
    <x v="1"/>
    <d v="2016-07-02T00:00:00"/>
    <s v="Al Muhafiz Sohan Halwa Almond"/>
    <n v="350"/>
    <n v="2"/>
    <n v="700"/>
    <x v="2"/>
    <x v="0"/>
    <n v="243"/>
  </r>
  <r>
    <n v="211903"/>
    <x v="1"/>
    <d v="2016-07-02T00:00:00"/>
    <s v="UK_Bangali Chum Chum Tin Pack  500 Gms"/>
    <n v="260"/>
    <n v="1"/>
    <n v="260"/>
    <x v="2"/>
    <x v="0"/>
    <n v="247"/>
  </r>
  <r>
    <n v="211901"/>
    <x v="0"/>
    <d v="2016-07-02T00:00:00"/>
    <s v="kcc_fresh"/>
    <n v="180"/>
    <n v="1"/>
    <n v="180"/>
    <x v="1"/>
    <x v="0"/>
    <n v="250"/>
  </r>
  <r>
    <n v="211904"/>
    <x v="0"/>
    <d v="2016-07-02T00:00:00"/>
    <s v="salience_SK101-L"/>
    <n v="1999"/>
    <n v="1"/>
    <n v="1999"/>
    <x v="6"/>
    <x v="0"/>
    <n v="251"/>
  </r>
  <r>
    <n v="211906"/>
    <x v="0"/>
    <d v="2016-07-02T00:00:00"/>
    <s v="UK_Chum Chum Tin Pack  500 Gms"/>
    <n v="260"/>
    <n v="1"/>
    <n v="260"/>
    <x v="2"/>
    <x v="0"/>
    <n v="247"/>
  </r>
  <r>
    <n v="211907"/>
    <x v="0"/>
    <d v="2016-07-02T00:00:00"/>
    <s v="Al Muhafiz Sohan Halwa Almond"/>
    <n v="350"/>
    <n v="1"/>
    <n v="350"/>
    <x v="2"/>
    <x v="0"/>
    <n v="252"/>
  </r>
  <r>
    <n v="211908"/>
    <x v="0"/>
    <d v="2016-07-02T00:00:00"/>
    <s v="Al Muhafiz Sohan Halwa Almond"/>
    <n v="350"/>
    <n v="1"/>
    <n v="350"/>
    <x v="2"/>
    <x v="0"/>
    <n v="253"/>
  </r>
  <r>
    <n v="211909"/>
    <x v="0"/>
    <d v="2016-07-02T00:00:00"/>
    <s v="Al Muhafiz Sohan Halwa Almond"/>
    <n v="350"/>
    <n v="1"/>
    <n v="350"/>
    <x v="2"/>
    <x v="0"/>
    <n v="254"/>
  </r>
  <r>
    <n v="211910"/>
    <x v="1"/>
    <d v="2016-07-02T00:00:00"/>
    <s v="panasonic_3411"/>
    <n v="3200"/>
    <n v="2"/>
    <n v="6400"/>
    <x v="3"/>
    <x v="0"/>
    <n v="255"/>
  </r>
  <r>
    <n v="211911"/>
    <x v="0"/>
    <d v="2016-07-02T00:00:00"/>
    <s v="UK_Cake Rusk Cardamom 150 Gms"/>
    <n v="90"/>
    <n v="1"/>
    <n v="90"/>
    <x v="2"/>
    <x v="0"/>
    <n v="247"/>
  </r>
  <r>
    <n v="211912"/>
    <x v="0"/>
    <d v="2016-07-02T00:00:00"/>
    <s v="UK_Namkino Mix Nimco 200 Gms"/>
    <n v="80"/>
    <n v="1"/>
    <n v="80"/>
    <x v="2"/>
    <x v="0"/>
    <n v="256"/>
  </r>
  <r>
    <n v="211913"/>
    <x v="0"/>
    <d v="2016-07-02T00:00:00"/>
    <s v="bb_WSTIV"/>
    <n v="1100"/>
    <n v="1"/>
    <n v="1100"/>
    <x v="7"/>
    <x v="0"/>
    <n v="257"/>
  </r>
  <r>
    <n v="211914"/>
    <x v="0"/>
    <d v="2016-07-02T00:00:00"/>
    <s v="KI_bedsheet-2050mkmmbs"/>
    <n v="1699"/>
    <n v="1"/>
    <n v="1699"/>
    <x v="5"/>
    <x v="0"/>
    <n v="257"/>
  </r>
  <r>
    <n v="211915"/>
    <x v="0"/>
    <d v="2016-07-02T00:00:00"/>
    <s v="Al Muhafiz Sohan Halwa Cashew"/>
    <n v="570"/>
    <n v="1"/>
    <n v="570"/>
    <x v="2"/>
    <x v="0"/>
    <n v="258"/>
  </r>
  <r>
    <n v="211916"/>
    <x v="0"/>
    <d v="2016-07-02T00:00:00"/>
    <s v="kcc_Bakheer Pocket Perfume"/>
    <n v="120"/>
    <n v="2"/>
    <n v="240"/>
    <x v="1"/>
    <x v="0"/>
    <n v="114"/>
  </r>
  <r>
    <n v="211917"/>
    <x v="2"/>
    <d v="2016-07-02T00:00:00"/>
    <s v="PHILIPS_HP8600_32"/>
    <n v="2950"/>
    <n v="1"/>
    <n v="2950"/>
    <x v="1"/>
    <x v="0"/>
    <n v="156"/>
  </r>
  <r>
    <n v="211918"/>
    <x v="0"/>
    <d v="2016-07-02T00:00:00"/>
    <s v="kcc_glamour deal"/>
    <n v="320"/>
    <n v="1"/>
    <n v="320"/>
    <x v="1"/>
    <x v="0"/>
    <n v="259"/>
  </r>
  <r>
    <n v="211919"/>
    <x v="0"/>
    <d v="2016-07-02T00:00:00"/>
    <s v="audionic_AH-70"/>
    <n v="190"/>
    <n v="2"/>
    <n v="380"/>
    <x v="10"/>
    <x v="0"/>
    <n v="248"/>
  </r>
  <r>
    <n v="211920"/>
    <x v="2"/>
    <d v="2016-07-02T00:00:00"/>
    <s v="UK_Cake Rusk Cardamom 150 Gms"/>
    <n v="90"/>
    <n v="1"/>
    <n v="90"/>
    <x v="2"/>
    <x v="0"/>
    <n v="260"/>
  </r>
  <r>
    <n v="211923"/>
    <x v="0"/>
    <d v="2016-07-02T00:00:00"/>
    <s v="UK_Tea Rusk Regular 220 Gms"/>
    <n v="75"/>
    <n v="1"/>
    <n v="75"/>
    <x v="2"/>
    <x v="0"/>
    <n v="260"/>
  </r>
  <r>
    <n v="211921"/>
    <x v="2"/>
    <d v="2016-07-02T00:00:00"/>
    <s v="bata_comfit-8613714-43-9"/>
    <n v="999"/>
    <n v="1"/>
    <n v="999"/>
    <x v="6"/>
    <x v="0"/>
    <n v="256"/>
  </r>
  <r>
    <n v="211924"/>
    <x v="2"/>
    <d v="2016-07-02T00:00:00"/>
    <s v="Dawlance_MD 10 + DWB 600"/>
    <n v="8420"/>
    <n v="1"/>
    <n v="8420"/>
    <x v="8"/>
    <x v="0"/>
    <n v="261"/>
  </r>
  <r>
    <n v="211925"/>
    <x v="0"/>
    <d v="2016-07-02T00:00:00"/>
    <s v="kcc_Bakheer Pocket Perfume"/>
    <n v="120"/>
    <n v="2"/>
    <n v="240"/>
    <x v="1"/>
    <x v="0"/>
    <n v="13"/>
  </r>
  <r>
    <n v="211926"/>
    <x v="0"/>
    <d v="2016-07-02T00:00:00"/>
    <s v="kcc_Oudh Pocket Perfume"/>
    <n v="120"/>
    <n v="1"/>
    <n v="120"/>
    <x v="1"/>
    <x v="0"/>
    <n v="13"/>
  </r>
  <r>
    <n v="211927"/>
    <x v="0"/>
    <d v="2016-07-02T00:00:00"/>
    <s v="kcc_Cool Pocket Perfume"/>
    <n v="120"/>
    <n v="1"/>
    <n v="120"/>
    <x v="1"/>
    <x v="0"/>
    <n v="13"/>
  </r>
  <r>
    <n v="211928"/>
    <x v="0"/>
    <d v="2016-07-02T00:00:00"/>
    <s v="kcc_glamour deal"/>
    <n v="320"/>
    <n v="1"/>
    <n v="320"/>
    <x v="1"/>
    <x v="0"/>
    <n v="13"/>
  </r>
  <r>
    <n v="211929"/>
    <x v="0"/>
    <d v="2016-07-02T00:00:00"/>
    <s v="kcc_social"/>
    <n v="180"/>
    <n v="1"/>
    <n v="180"/>
    <x v="1"/>
    <x v="0"/>
    <n v="13"/>
  </r>
  <r>
    <n v="211930"/>
    <x v="0"/>
    <d v="2016-07-02T00:00:00"/>
    <s v="kcc_smart"/>
    <n v="180"/>
    <n v="1"/>
    <n v="180"/>
    <x v="5"/>
    <x v="0"/>
    <n v="13"/>
  </r>
  <r>
    <n v="211931"/>
    <x v="0"/>
    <d v="2016-07-02T00:00:00"/>
    <s v="Rajesh_RAJ001"/>
    <n v="1300"/>
    <n v="1"/>
    <n v="1300"/>
    <x v="5"/>
    <x v="0"/>
    <n v="261"/>
  </r>
  <r>
    <n v="211932"/>
    <x v="0"/>
    <d v="2016-07-02T00:00:00"/>
    <s v="HR_Moong Dal 200g"/>
    <n v="200"/>
    <n v="1"/>
    <n v="200"/>
    <x v="2"/>
    <x v="0"/>
    <n v="262"/>
  </r>
  <r>
    <n v="211933"/>
    <x v="0"/>
    <d v="2016-07-02T00:00:00"/>
    <s v="UK_Karachi Halwa Tin Pack 400 Gms"/>
    <n v="235"/>
    <n v="1"/>
    <n v="235"/>
    <x v="2"/>
    <x v="0"/>
    <n v="262"/>
  </r>
  <r>
    <n v="211934"/>
    <x v="0"/>
    <d v="2016-07-02T00:00:00"/>
    <s v="Al Muhafiz Sohan Halwa Almond"/>
    <n v="350"/>
    <n v="1"/>
    <n v="350"/>
    <x v="2"/>
    <x v="0"/>
    <n v="262"/>
  </r>
  <r>
    <n v="211935"/>
    <x v="0"/>
    <d v="2016-07-02T00:00:00"/>
    <s v="bed&amp;rest_Danika 3D"/>
    <n v="630"/>
    <n v="1"/>
    <n v="630"/>
    <x v="5"/>
    <x v="0"/>
    <n v="263"/>
  </r>
  <r>
    <n v="211936"/>
    <x v="0"/>
    <d v="2016-07-02T00:00:00"/>
    <s v="Rajesh_RAJ001"/>
    <n v="1300"/>
    <n v="1"/>
    <n v="1300"/>
    <x v="5"/>
    <x v="0"/>
    <n v="261"/>
  </r>
  <r>
    <n v="211941"/>
    <x v="0"/>
    <d v="2016-07-02T00:00:00"/>
    <s v="UK_Soan Papdi Original 250 Gms"/>
    <n v="150"/>
    <n v="1"/>
    <n v="150"/>
    <x v="2"/>
    <x v="0"/>
    <n v="264"/>
  </r>
  <r>
    <n v="211937"/>
    <x v="0"/>
    <d v="2016-07-02T00:00:00"/>
    <s v="emo_SS-17227-L"/>
    <n v="475"/>
    <n v="1"/>
    <n v="475"/>
    <x v="6"/>
    <x v="0"/>
    <n v="52"/>
  </r>
  <r>
    <n v="211939"/>
    <x v="0"/>
    <d v="2016-07-02T00:00:00"/>
    <s v="sst_Jessy-Regular fit-Large"/>
    <n v="1950"/>
    <n v="1"/>
    <n v="1950"/>
    <x v="6"/>
    <x v="0"/>
    <n v="52"/>
  </r>
  <r>
    <n v="211942"/>
    <x v="2"/>
    <d v="2016-07-02T00:00:00"/>
    <s v="Al Muhafiz Sohan Halwa Almond"/>
    <n v="350"/>
    <n v="1"/>
    <n v="350"/>
    <x v="2"/>
    <x v="0"/>
    <n v="265"/>
  </r>
  <r>
    <n v="211943"/>
    <x v="2"/>
    <d v="2016-07-02T00:00:00"/>
    <s v="RS_Habshi Halwa Tin"/>
    <n v="280"/>
    <n v="1"/>
    <n v="280"/>
    <x v="2"/>
    <x v="0"/>
    <n v="265"/>
  </r>
  <r>
    <n v="211944"/>
    <x v="2"/>
    <d v="2016-07-02T00:00:00"/>
    <s v="BK5110500DG"/>
    <n v="499"/>
    <n v="2"/>
    <n v="998"/>
    <x v="2"/>
    <x v="0"/>
    <n v="265"/>
  </r>
  <r>
    <n v="211945"/>
    <x v="0"/>
    <d v="2016-07-02T00:00:00"/>
    <s v="kcc_Charming Perfumed Talcum Powder-100gm"/>
    <n v="74"/>
    <n v="1"/>
    <n v="74"/>
    <x v="1"/>
    <x v="0"/>
    <n v="260"/>
  </r>
  <r>
    <n v="211947"/>
    <x v="0"/>
    <d v="2016-07-02T00:00:00"/>
    <s v="MYWALET_MW-060-BROWN"/>
    <n v="626"/>
    <n v="1"/>
    <n v="626"/>
    <x v="6"/>
    <x v="0"/>
    <n v="266"/>
  </r>
  <r>
    <n v="211948"/>
    <x v="2"/>
    <d v="2016-07-02T00:00:00"/>
    <s v="sstop_etable"/>
    <n v="2465"/>
    <n v="1"/>
    <n v="2465"/>
    <x v="10"/>
    <x v="0"/>
    <n v="267"/>
  </r>
  <r>
    <n v="211949"/>
    <x v="0"/>
    <d v="2016-07-02T00:00:00"/>
    <s v="sst_Logic 2-Slim Fit-Large"/>
    <n v="1950"/>
    <n v="1"/>
    <n v="1950"/>
    <x v="6"/>
    <x v="0"/>
    <n v="268"/>
  </r>
  <r>
    <n v="211951"/>
    <x v="1"/>
    <d v="2016-07-02T00:00:00"/>
    <s v="Al Muhafiz Sohan Halwa Cashew"/>
    <n v="570"/>
    <n v="1"/>
    <n v="570"/>
    <x v="2"/>
    <x v="5"/>
    <n v="86"/>
  </r>
  <r>
    <n v="211952"/>
    <x v="2"/>
    <d v="2016-07-02T00:00:00"/>
    <s v="samsung_ETA-U90JWSO_45"/>
    <n v="890"/>
    <n v="1"/>
    <n v="890"/>
    <x v="3"/>
    <x v="0"/>
    <n v="269"/>
  </r>
  <r>
    <n v="211954"/>
    <x v="0"/>
    <d v="2016-07-02T00:00:00"/>
    <s v="Al Muhafiz Sohan Halwa Cashew"/>
    <n v="570"/>
    <n v="1"/>
    <n v="570"/>
    <x v="2"/>
    <x v="0"/>
    <n v="86"/>
  </r>
  <r>
    <n v="211953"/>
    <x v="1"/>
    <d v="2016-07-02T00:00:00"/>
    <s v="Al Muhafiz Sohan Halwa Walnut"/>
    <n v="510"/>
    <n v="1"/>
    <n v="510"/>
    <x v="2"/>
    <x v="0"/>
    <n v="270"/>
  </r>
  <r>
    <n v="211955"/>
    <x v="1"/>
    <d v="2016-07-02T00:00:00"/>
    <s v="AKL_GMTP002_Earth Red-L"/>
    <n v="1250"/>
    <n v="1"/>
    <n v="1250"/>
    <x v="6"/>
    <x v="0"/>
    <n v="271"/>
  </r>
  <r>
    <n v="211957"/>
    <x v="1"/>
    <d v="2016-07-02T00:00:00"/>
    <s v="mm_AG-2049"/>
    <n v="6240"/>
    <n v="1"/>
    <n v="6240"/>
    <x v="4"/>
    <x v="0"/>
    <n v="271"/>
  </r>
  <r>
    <n v="211958"/>
    <x v="1"/>
    <d v="2016-07-02T00:00:00"/>
    <s v="UC_PP-004-L"/>
    <n v="650"/>
    <n v="1"/>
    <n v="650"/>
    <x v="6"/>
    <x v="0"/>
    <n v="271"/>
  </r>
  <r>
    <n v="211960"/>
    <x v="2"/>
    <d v="2016-07-02T00:00:00"/>
    <s v="UK_Namkino Mix Nimco 5 Pcs Gift Pack"/>
    <n v="495"/>
    <n v="1"/>
    <n v="495"/>
    <x v="2"/>
    <x v="0"/>
    <n v="86"/>
  </r>
  <r>
    <n v="211961"/>
    <x v="0"/>
    <d v="2016-07-02T00:00:00"/>
    <s v="Samsung Galaxy J7"/>
    <n v="25999"/>
    <n v="1"/>
    <n v="25999"/>
    <x v="3"/>
    <x v="0"/>
    <n v="272"/>
  </r>
  <r>
    <n v="211962"/>
    <x v="0"/>
    <d v="2016-07-02T00:00:00"/>
    <s v="liberty_9788174367181"/>
    <n v="200"/>
    <n v="1"/>
    <n v="200"/>
    <x v="13"/>
    <x v="0"/>
    <n v="273"/>
  </r>
  <r>
    <n v="211963"/>
    <x v="2"/>
    <d v="2016-07-02T00:00:00"/>
    <s v="casio_MTP-1302D-1A1VDF"/>
    <n v="3050"/>
    <n v="1"/>
    <n v="3050"/>
    <x v="6"/>
    <x v="0"/>
    <n v="86"/>
  </r>
  <r>
    <n v="211964"/>
    <x v="1"/>
    <d v="2016-07-02T00:00:00"/>
    <s v="Senorita_GAK-836-RED-34"/>
    <n v="1870"/>
    <n v="1"/>
    <n v="1870"/>
    <x v="7"/>
    <x v="0"/>
    <n v="274"/>
  </r>
  <r>
    <n v="211996"/>
    <x v="1"/>
    <d v="2016-07-02T00:00:00"/>
    <s v="Dany_6954217552453"/>
    <n v="6900"/>
    <n v="1"/>
    <n v="6900"/>
    <x v="3"/>
    <x v="1"/>
    <n v="275"/>
  </r>
  <r>
    <n v="211997"/>
    <x v="0"/>
    <d v="2016-07-02T00:00:00"/>
    <s v="RS_Soan Papri-250gm"/>
    <n v="150"/>
    <n v="1"/>
    <n v="150"/>
    <x v="2"/>
    <x v="0"/>
    <n v="260"/>
  </r>
  <r>
    <n v="212003"/>
    <x v="0"/>
    <d v="2016-07-02T00:00:00"/>
    <s v="kkc_ Icy Menthol Oasis Prickly Heat Powder"/>
    <n v="80"/>
    <n v="1"/>
    <n v="80"/>
    <x v="1"/>
    <x v="0"/>
    <n v="43"/>
  </r>
  <r>
    <n v="212004"/>
    <x v="2"/>
    <d v="2016-07-02T00:00:00"/>
    <s v="kcc_jazzy"/>
    <n v="140"/>
    <n v="1"/>
    <n v="140"/>
    <x v="1"/>
    <x v="0"/>
    <n v="43"/>
  </r>
  <r>
    <n v="212005"/>
    <x v="2"/>
    <d v="2016-07-02T00:00:00"/>
    <s v="dany_6954217942148"/>
    <n v="9500"/>
    <n v="1"/>
    <n v="9500"/>
    <x v="3"/>
    <x v="0"/>
    <n v="276"/>
  </r>
  <r>
    <n v="212006"/>
    <x v="0"/>
    <d v="2016-07-02T00:00:00"/>
    <s v="kkc_ Icy Menthol Oasis Prickly Heat Powder"/>
    <n v="80"/>
    <n v="1"/>
    <n v="80"/>
    <x v="1"/>
    <x v="0"/>
    <n v="43"/>
  </r>
  <r>
    <n v="212012"/>
    <x v="0"/>
    <d v="2016-07-02T00:00:00"/>
    <s v="kcc_funky"/>
    <n v="160"/>
    <n v="1"/>
    <n v="160"/>
    <x v="1"/>
    <x v="0"/>
    <n v="43"/>
  </r>
  <r>
    <n v="212013"/>
    <x v="0"/>
    <d v="2016-07-02T00:00:00"/>
    <s v="kcc_glamour deal"/>
    <n v="320"/>
    <n v="1"/>
    <n v="320"/>
    <x v="1"/>
    <x v="0"/>
    <n v="43"/>
  </r>
  <r>
    <n v="212014"/>
    <x v="0"/>
    <d v="2016-07-02T00:00:00"/>
    <s v="kcc_active"/>
    <n v="180"/>
    <n v="1"/>
    <n v="180"/>
    <x v="1"/>
    <x v="0"/>
    <n v="277"/>
  </r>
  <r>
    <n v="212015"/>
    <x v="0"/>
    <d v="2016-07-02T00:00:00"/>
    <s v="itter_AB 1214"/>
    <n v="300"/>
    <n v="1"/>
    <n v="300"/>
    <x v="1"/>
    <x v="0"/>
    <n v="277"/>
  </r>
  <r>
    <n v="212016"/>
    <x v="1"/>
    <d v="2016-07-02T00:00:00"/>
    <s v="Huawei_Y6 DS"/>
    <n v="13999"/>
    <n v="1"/>
    <n v="13999"/>
    <x v="3"/>
    <x v="0"/>
    <n v="278"/>
  </r>
  <r>
    <n v="212017"/>
    <x v="0"/>
    <d v="2016-07-02T00:00:00"/>
    <s v="UK_ Namkino Daal Moong 200 Gms"/>
    <n v="90"/>
    <n v="1"/>
    <n v="90"/>
    <x v="2"/>
    <x v="0"/>
    <n v="279"/>
  </r>
  <r>
    <n v="212018"/>
    <x v="1"/>
    <d v="2016-07-02T00:00:00"/>
    <s v="Haier G20"/>
    <n v="4380"/>
    <n v="1"/>
    <n v="4380"/>
    <x v="3"/>
    <x v="0"/>
    <n v="141"/>
  </r>
  <r>
    <n v="212019"/>
    <x v="1"/>
    <d v="2016-07-02T00:00:00"/>
    <s v="iPhone SE-16GB"/>
    <n v="51999"/>
    <n v="1"/>
    <n v="51999"/>
    <x v="3"/>
    <x v="1"/>
    <n v="280"/>
  </r>
  <r>
    <n v="212020"/>
    <x v="0"/>
    <d v="2016-07-02T00:00:00"/>
    <s v="3m_NANOPAX"/>
    <n v="1020"/>
    <n v="1"/>
    <n v="1020"/>
    <x v="8"/>
    <x v="0"/>
    <n v="281"/>
  </r>
  <r>
    <n v="212021"/>
    <x v="0"/>
    <d v="2016-07-02T00:00:00"/>
    <s v="RS_Honey Dry Fruit Halwa"/>
    <n v="325"/>
    <n v="1"/>
    <n v="325"/>
    <x v="2"/>
    <x v="0"/>
    <n v="282"/>
  </r>
  <r>
    <n v="212022"/>
    <x v="0"/>
    <d v="2016-07-02T00:00:00"/>
    <s v="Al Muhafiz Sohan Halwa Walnut"/>
    <n v="510"/>
    <n v="1"/>
    <n v="510"/>
    <x v="2"/>
    <x v="0"/>
    <n v="283"/>
  </r>
  <r>
    <n v="212023"/>
    <x v="0"/>
    <d v="2016-07-02T00:00:00"/>
    <s v="Gasonline-MPT-524-BEIGE-36"/>
    <n v="1099"/>
    <n v="1"/>
    <n v="1099"/>
    <x v="8"/>
    <x v="0"/>
    <n v="284"/>
  </r>
  <r>
    <n v="212025"/>
    <x v="0"/>
    <d v="2016-07-02T00:00:00"/>
    <s v="Ifsha_CU-0047"/>
    <n v="399"/>
    <n v="1"/>
    <n v="399"/>
    <x v="6"/>
    <x v="0"/>
    <n v="285"/>
  </r>
  <r>
    <n v="212026"/>
    <x v="0"/>
    <d v="2016-07-02T00:00:00"/>
    <s v="UK_Namkino Badshahi Mix 200 Gms"/>
    <n v="100"/>
    <n v="2"/>
    <n v="200"/>
    <x v="2"/>
    <x v="0"/>
    <n v="282"/>
  </r>
  <r>
    <n v="212027"/>
    <x v="0"/>
    <d v="2016-07-02T00:00:00"/>
    <s v="UK_Namkino Spicy Peanuts 200 Gms"/>
    <n v="100"/>
    <n v="1"/>
    <n v="100"/>
    <x v="2"/>
    <x v="0"/>
    <n v="282"/>
  </r>
  <r>
    <n v="212028"/>
    <x v="0"/>
    <d v="2016-07-02T00:00:00"/>
    <s v="UK_Namkino Mix Nimco 400 Gms"/>
    <n v="170"/>
    <n v="1"/>
    <n v="170"/>
    <x v="2"/>
    <x v="0"/>
    <n v="282"/>
  </r>
  <r>
    <n v="212029"/>
    <x v="0"/>
    <d v="2016-07-02T00:00:00"/>
    <s v="Ajmery_BRR-590-M"/>
    <n v="899"/>
    <n v="1"/>
    <n v="899"/>
    <x v="6"/>
    <x v="0"/>
    <n v="286"/>
  </r>
  <r>
    <n v="212031"/>
    <x v="2"/>
    <d v="2016-07-02T00:00:00"/>
    <s v="Tiraaz_Tm-02-019-L"/>
    <n v="2253"/>
    <n v="1"/>
    <n v="2253"/>
    <x v="6"/>
    <x v="0"/>
    <n v="287"/>
  </r>
  <r>
    <n v="212033"/>
    <x v="1"/>
    <d v="2016-07-02T00:00:00"/>
    <s v="centrix_Scootify - Red Self Balancing Scooter"/>
    <n v="16999"/>
    <n v="1"/>
    <n v="16999"/>
    <x v="7"/>
    <x v="2"/>
    <n v="288"/>
  </r>
  <r>
    <n v="212034"/>
    <x v="2"/>
    <d v="2016-07-02T00:00:00"/>
    <s v="Audionic_B-880"/>
    <n v="1375"/>
    <n v="1"/>
    <n v="1375"/>
    <x v="10"/>
    <x v="0"/>
    <n v="289"/>
  </r>
  <r>
    <n v="212035"/>
    <x v="0"/>
    <d v="2016-07-02T00:00:00"/>
    <s v="Al Muhafiz Sohan Halwa Almond"/>
    <n v="350"/>
    <n v="1"/>
    <n v="350"/>
    <x v="2"/>
    <x v="0"/>
    <n v="290"/>
  </r>
  <r>
    <n v="212036"/>
    <x v="0"/>
    <d v="2016-07-02T00:00:00"/>
    <s v="Al Muhafiz Sohan Halwa Walnut"/>
    <n v="510"/>
    <n v="1"/>
    <n v="510"/>
    <x v="2"/>
    <x v="0"/>
    <n v="290"/>
  </r>
  <r>
    <n v="212037"/>
    <x v="1"/>
    <d v="2016-07-02T00:00:00"/>
    <s v="Audionic  BT125 Speaker"/>
    <n v="775"/>
    <n v="1"/>
    <n v="775"/>
    <x v="10"/>
    <x v="0"/>
    <n v="291"/>
  </r>
  <r>
    <n v="212038"/>
    <x v="2"/>
    <d v="2016-07-02T00:00:00"/>
    <s v="HOL_A-802T-39"/>
    <n v="1799"/>
    <n v="1"/>
    <n v="1799"/>
    <x v="6"/>
    <x v="0"/>
    <n v="292"/>
  </r>
  <r>
    <n v="212040"/>
    <x v="0"/>
    <d v="2016-07-02T00:00:00"/>
    <s v="kcc_Buy 2 Frey Air Freshener &amp; Get 1 Kasual Body Spray Free"/>
    <n v="240"/>
    <n v="1"/>
    <n v="240"/>
    <x v="1"/>
    <x v="0"/>
    <n v="293"/>
  </r>
  <r>
    <n v="212041"/>
    <x v="1"/>
    <d v="2016-07-02T00:00:00"/>
    <s v="Al Muhafiz Sohan Halwa Almond"/>
    <n v="350"/>
    <n v="1"/>
    <n v="350"/>
    <x v="2"/>
    <x v="1"/>
    <n v="294"/>
  </r>
  <r>
    <n v="212042"/>
    <x v="0"/>
    <d v="2016-07-02T00:00:00"/>
    <s v="BB_RCKBS_GARD"/>
    <n v="1695"/>
    <n v="1"/>
    <n v="1695"/>
    <x v="5"/>
    <x v="0"/>
    <n v="189"/>
  </r>
  <r>
    <n v="212044"/>
    <x v="1"/>
    <d v="2016-07-02T00:00:00"/>
    <s v="Al Muhafiz Sohan Halwa Almond"/>
    <n v="350"/>
    <n v="1"/>
    <n v="350"/>
    <x v="2"/>
    <x v="1"/>
    <n v="294"/>
  </r>
  <r>
    <n v="212045"/>
    <x v="0"/>
    <d v="2016-07-02T00:00:00"/>
    <s v="UK_Gift Box Habshi Halwa 500 Gms"/>
    <n v="340"/>
    <n v="1"/>
    <n v="340"/>
    <x v="2"/>
    <x v="0"/>
    <n v="295"/>
  </r>
  <r>
    <n v="212046"/>
    <x v="0"/>
    <d v="2016-07-02T00:00:00"/>
    <s v="UK_Gift Box Mix Sweets 500 Gms"/>
    <n v="330"/>
    <n v="1"/>
    <n v="330"/>
    <x v="2"/>
    <x v="0"/>
    <n v="295"/>
  </r>
  <r>
    <n v="212047"/>
    <x v="0"/>
    <d v="2016-07-02T00:00:00"/>
    <s v="UK_Namkino Crunchy Nut Mix 200 Gms"/>
    <n v="100"/>
    <n v="1"/>
    <n v="100"/>
    <x v="2"/>
    <x v="0"/>
    <n v="295"/>
  </r>
  <r>
    <n v="212048"/>
    <x v="0"/>
    <d v="2016-07-02T00:00:00"/>
    <s v="UK_Habshi Halwa Tin Pack 400 Gms"/>
    <n v="285"/>
    <n v="1"/>
    <n v="285"/>
    <x v="2"/>
    <x v="0"/>
    <n v="295"/>
  </r>
  <r>
    <n v="212049"/>
    <x v="0"/>
    <d v="2016-07-02T00:00:00"/>
    <s v="UK_Pheni 400 Gms"/>
    <n v="150"/>
    <n v="1"/>
    <n v="150"/>
    <x v="2"/>
    <x v="0"/>
    <n v="295"/>
  </r>
  <r>
    <n v="212050"/>
    <x v="0"/>
    <d v="2016-07-02T00:00:00"/>
    <s v="mm_AG-2049"/>
    <n v="6240"/>
    <n v="1"/>
    <n v="6240"/>
    <x v="4"/>
    <x v="8"/>
    <n v="271"/>
  </r>
  <r>
    <n v="212051"/>
    <x v="0"/>
    <d v="2016-07-02T00:00:00"/>
    <s v="UC_SP-042-L"/>
    <n v="700"/>
    <n v="1"/>
    <n v="700"/>
    <x v="6"/>
    <x v="8"/>
    <n v="271"/>
  </r>
  <r>
    <n v="212053"/>
    <x v="0"/>
    <d v="2016-07-02T00:00:00"/>
    <s v="emo_MJ-21916-36"/>
    <n v="899"/>
    <n v="1"/>
    <n v="899"/>
    <x v="6"/>
    <x v="8"/>
    <n v="271"/>
  </r>
  <r>
    <n v="212055"/>
    <x v="0"/>
    <d v="2016-07-02T00:00:00"/>
    <s v="Gasonline-MPT-560-GREY-30"/>
    <n v="1099"/>
    <n v="1"/>
    <n v="1099"/>
    <x v="8"/>
    <x v="0"/>
    <n v="284"/>
  </r>
  <r>
    <n v="212057"/>
    <x v="1"/>
    <d v="2016-07-02T00:00:00"/>
    <s v="UC_SP-042-L"/>
    <n v="700"/>
    <n v="1"/>
    <n v="700"/>
    <x v="6"/>
    <x v="0"/>
    <n v="296"/>
  </r>
  <r>
    <n v="212059"/>
    <x v="1"/>
    <d v="2016-07-02T00:00:00"/>
    <s v="AKL_A131128809_SS-87_Sea Green"/>
    <n v="1675"/>
    <n v="1"/>
    <n v="1675"/>
    <x v="0"/>
    <x v="0"/>
    <n v="296"/>
  </r>
  <r>
    <n v="212060"/>
    <x v="1"/>
    <d v="2016-07-02T00:00:00"/>
    <s v="AKL_A131130523_SS-185_Blue"/>
    <n v="990"/>
    <n v="1"/>
    <n v="990"/>
    <x v="0"/>
    <x v="0"/>
    <n v="296"/>
  </r>
  <r>
    <n v="212061"/>
    <x v="1"/>
    <d v="2016-07-02T00:00:00"/>
    <s v="AKL_A131128827_SS-118_Ivory"/>
    <n v="1675"/>
    <n v="1"/>
    <n v="1675"/>
    <x v="0"/>
    <x v="0"/>
    <n v="296"/>
  </r>
  <r>
    <n v="212062"/>
    <x v="0"/>
    <d v="2016-07-02T00:00:00"/>
    <s v="nabila_Nchant FOR Olive"/>
    <n v="6900"/>
    <n v="1"/>
    <n v="6900"/>
    <x v="1"/>
    <x v="0"/>
    <n v="297"/>
  </r>
  <r>
    <n v="212063"/>
    <x v="0"/>
    <d v="2016-07-02T00:00:00"/>
    <s v="AKL_DL-02-YELLOW"/>
    <n v="1499"/>
    <n v="1"/>
    <n v="1499"/>
    <x v="0"/>
    <x v="0"/>
    <n v="298"/>
  </r>
  <r>
    <n v="212064"/>
    <x v="0"/>
    <d v="2016-07-02T00:00:00"/>
    <s v="UK_Namkino Chatkhara Papdi 150 Gms"/>
    <n v="80"/>
    <n v="2"/>
    <n v="160"/>
    <x v="2"/>
    <x v="0"/>
    <n v="299"/>
  </r>
  <r>
    <n v="212065"/>
    <x v="0"/>
    <d v="2016-07-02T00:00:00"/>
    <s v="Al Muhafiz Sohan Halwa Walnut"/>
    <n v="510"/>
    <n v="1"/>
    <n v="510"/>
    <x v="2"/>
    <x v="0"/>
    <n v="300"/>
  </r>
  <r>
    <n v="212066"/>
    <x v="0"/>
    <d v="2016-07-02T00:00:00"/>
    <s v="jackpot_JP-14"/>
    <n v="1050"/>
    <n v="1"/>
    <n v="1050"/>
    <x v="4"/>
    <x v="0"/>
    <n v="301"/>
  </r>
  <r>
    <n v="212067"/>
    <x v="0"/>
    <d v="2016-07-02T00:00:00"/>
    <s v="kcc_Glow"/>
    <n v="140"/>
    <n v="1"/>
    <n v="140"/>
    <x v="1"/>
    <x v="0"/>
    <n v="302"/>
  </r>
  <r>
    <n v="212068"/>
    <x v="0"/>
    <d v="2016-07-02T00:00:00"/>
    <s v="RUB_Kingston_16 gb Sd Card"/>
    <n v="800"/>
    <n v="1"/>
    <n v="800"/>
    <x v="3"/>
    <x v="1"/>
    <n v="303"/>
  </r>
  <r>
    <n v="212069"/>
    <x v="2"/>
    <d v="2016-07-02T00:00:00"/>
    <s v="Veet_3"/>
    <n v="165"/>
    <n v="1"/>
    <n v="165"/>
    <x v="1"/>
    <x v="0"/>
    <n v="304"/>
  </r>
  <r>
    <n v="212070"/>
    <x v="2"/>
    <d v="2016-07-02T00:00:00"/>
    <s v="Veet_5"/>
    <n v="165"/>
    <n v="1"/>
    <n v="165"/>
    <x v="1"/>
    <x v="0"/>
    <n v="304"/>
  </r>
  <r>
    <n v="212071"/>
    <x v="0"/>
    <d v="2016-07-03T00:00:00"/>
    <s v="kcc_Sultanat Pocket Perfume"/>
    <n v="120"/>
    <n v="1"/>
    <n v="120"/>
    <x v="1"/>
    <x v="0"/>
    <n v="302"/>
  </r>
  <r>
    <n v="212072"/>
    <x v="2"/>
    <d v="2016-07-03T00:00:00"/>
    <s v="B-power_8284384-42"/>
    <n v="2299"/>
    <n v="1"/>
    <n v="2299"/>
    <x v="6"/>
    <x v="0"/>
    <n v="305"/>
  </r>
  <r>
    <n v="212074"/>
    <x v="0"/>
    <d v="2016-07-03T00:00:00"/>
    <s v="Emotions_Emo-BS-28436"/>
    <n v="2400"/>
    <n v="1"/>
    <n v="2400"/>
    <x v="5"/>
    <x v="0"/>
    <n v="263"/>
  </r>
  <r>
    <n v="212075"/>
    <x v="1"/>
    <d v="2016-07-03T00:00:00"/>
    <s v="J&amp;J_JJNR16"/>
    <n v="399"/>
    <n v="1"/>
    <n v="399"/>
    <x v="7"/>
    <x v="0"/>
    <n v="306"/>
  </r>
  <r>
    <n v="212076"/>
    <x v="1"/>
    <d v="2016-07-03T00:00:00"/>
    <s v="J&amp;J_JJPS-007XL"/>
    <n v="495"/>
    <n v="1"/>
    <n v="495"/>
    <x v="7"/>
    <x v="0"/>
    <n v="306"/>
  </r>
  <r>
    <n v="212077"/>
    <x v="0"/>
    <d v="2016-07-03T00:00:00"/>
    <s v="rub_Rubian_VR-Box With Remote"/>
    <n v="1765"/>
    <n v="1"/>
    <n v="1765"/>
    <x v="3"/>
    <x v="0"/>
    <n v="307"/>
  </r>
  <r>
    <n v="212078"/>
    <x v="0"/>
    <d v="2016-07-03T00:00:00"/>
    <s v="J&amp;J_JJNR16"/>
    <n v="399"/>
    <n v="1"/>
    <n v="399"/>
    <x v="7"/>
    <x v="0"/>
    <n v="306"/>
  </r>
  <r>
    <n v="212079"/>
    <x v="0"/>
    <d v="2016-07-03T00:00:00"/>
    <s v="J&amp;J_JJPS-007XL"/>
    <n v="495"/>
    <n v="1"/>
    <n v="495"/>
    <x v="7"/>
    <x v="0"/>
    <n v="306"/>
  </r>
  <r>
    <n v="212080"/>
    <x v="0"/>
    <d v="2016-07-03T00:00:00"/>
    <s v="J&amp;J_JJNR12"/>
    <n v="399"/>
    <n v="1"/>
    <n v="399"/>
    <x v="7"/>
    <x v="0"/>
    <n v="306"/>
  </r>
  <r>
    <n v="212081"/>
    <x v="2"/>
    <d v="2016-07-03T00:00:00"/>
    <s v="nabila_Ngage FOR Honey"/>
    <n v="6900"/>
    <n v="1"/>
    <n v="6900"/>
    <x v="1"/>
    <x v="0"/>
    <n v="308"/>
  </r>
  <r>
    <n v="212082"/>
    <x v="0"/>
    <d v="2016-07-03T00:00:00"/>
    <s v="Al Muhafiz Sohan Halwa Almond"/>
    <n v="350"/>
    <n v="1"/>
    <n v="350"/>
    <x v="2"/>
    <x v="0"/>
    <n v="309"/>
  </r>
  <r>
    <n v="212083"/>
    <x v="1"/>
    <d v="2016-07-03T00:00:00"/>
    <s v="UK_Gift Box Pistachio Delight 500 Gms"/>
    <n v="370"/>
    <n v="1"/>
    <n v="370"/>
    <x v="2"/>
    <x v="0"/>
    <n v="310"/>
  </r>
  <r>
    <n v="212084"/>
    <x v="1"/>
    <d v="2016-07-03T00:00:00"/>
    <s v="UK_Gift Box Habshi Halwa 500 Gms"/>
    <n v="340"/>
    <n v="1"/>
    <n v="340"/>
    <x v="2"/>
    <x v="0"/>
    <n v="310"/>
  </r>
  <r>
    <n v="212085"/>
    <x v="1"/>
    <d v="2016-07-03T00:00:00"/>
    <s v="UK_Namkino Mix Nimco 200 Gms"/>
    <n v="80"/>
    <n v="2"/>
    <n v="160"/>
    <x v="2"/>
    <x v="0"/>
    <n v="310"/>
  </r>
  <r>
    <n v="212086"/>
    <x v="1"/>
    <d v="2016-07-03T00:00:00"/>
    <s v="Truck Art Round metal tray"/>
    <n v="3500"/>
    <n v="1"/>
    <n v="3500"/>
    <x v="5"/>
    <x v="2"/>
    <n v="311"/>
  </r>
  <r>
    <n v="212087"/>
    <x v="1"/>
    <d v="2016-07-03T00:00:00"/>
    <s v="UK_Soan Papdi Orange 250 Gms"/>
    <n v="150"/>
    <n v="1"/>
    <n v="150"/>
    <x v="2"/>
    <x v="0"/>
    <n v="312"/>
  </r>
  <r>
    <n v="212088"/>
    <x v="1"/>
    <d v="2016-07-03T00:00:00"/>
    <s v="UK_Namkino All In One 200 Gms"/>
    <n v="80"/>
    <n v="1"/>
    <n v="80"/>
    <x v="2"/>
    <x v="0"/>
    <n v="312"/>
  </r>
  <r>
    <n v="212089"/>
    <x v="1"/>
    <d v="2016-07-03T00:00:00"/>
    <s v="RS_Soan Papri-250gm"/>
    <n v="150"/>
    <n v="1"/>
    <n v="150"/>
    <x v="2"/>
    <x v="0"/>
    <n v="312"/>
  </r>
  <r>
    <n v="212090"/>
    <x v="1"/>
    <d v="2016-07-03T00:00:00"/>
    <s v="RS_Karachi Halwa Tin"/>
    <n v="280"/>
    <n v="1"/>
    <n v="280"/>
    <x v="2"/>
    <x v="0"/>
    <n v="312"/>
  </r>
  <r>
    <n v="212091"/>
    <x v="1"/>
    <d v="2016-07-03T00:00:00"/>
    <s v="RS_Double Delight"/>
    <n v="380"/>
    <n v="1"/>
    <n v="380"/>
    <x v="2"/>
    <x v="0"/>
    <n v="312"/>
  </r>
  <r>
    <n v="212092"/>
    <x v="0"/>
    <d v="2016-07-03T00:00:00"/>
    <s v="Al Muhafiz Sohan Halwa Almond"/>
    <n v="350"/>
    <n v="1"/>
    <n v="350"/>
    <x v="2"/>
    <x v="0"/>
    <n v="313"/>
  </r>
  <r>
    <n v="212093"/>
    <x v="0"/>
    <d v="2016-07-03T00:00:00"/>
    <s v="CK_530-Vest-XLarge"/>
    <n v="203"/>
    <n v="1"/>
    <n v="203"/>
    <x v="6"/>
    <x v="0"/>
    <n v="314"/>
  </r>
  <r>
    <n v="212095"/>
    <x v="1"/>
    <d v="2016-07-03T00:00:00"/>
    <s v="CK_530-Underwear-XLarge"/>
    <n v="203"/>
    <n v="1"/>
    <n v="203"/>
    <x v="6"/>
    <x v="0"/>
    <n v="314"/>
  </r>
  <r>
    <n v="212097"/>
    <x v="0"/>
    <d v="2016-07-03T00:00:00"/>
    <s v="closecomfort_PC8"/>
    <n v="29000"/>
    <n v="1"/>
    <n v="29000"/>
    <x v="4"/>
    <x v="0"/>
    <n v="315"/>
  </r>
  <r>
    <n v="212098"/>
    <x v="2"/>
    <d v="2016-07-03T00:00:00"/>
    <s v="edifier_XM6-PF"/>
    <n v="7930"/>
    <n v="1"/>
    <n v="7930"/>
    <x v="10"/>
    <x v="0"/>
    <n v="316"/>
  </r>
  <r>
    <n v="212099"/>
    <x v="2"/>
    <d v="2016-07-03T00:00:00"/>
    <s v="cr_AJWA DATES (400 GM)"/>
    <n v="925"/>
    <n v="1"/>
    <n v="925"/>
    <x v="2"/>
    <x v="0"/>
    <n v="317"/>
  </r>
  <r>
    <n v="212100"/>
    <x v="2"/>
    <d v="2016-07-03T00:00:00"/>
    <s v="west point_WF-306"/>
    <n v="3070"/>
    <n v="1"/>
    <n v="3070"/>
    <x v="4"/>
    <x v="0"/>
    <n v="317"/>
  </r>
  <r>
    <n v="212101"/>
    <x v="2"/>
    <d v="2016-07-03T00:00:00"/>
    <s v="Veet_4"/>
    <n v="165"/>
    <n v="1"/>
    <n v="165"/>
    <x v="1"/>
    <x v="0"/>
    <n v="318"/>
  </r>
  <r>
    <n v="212102"/>
    <x v="0"/>
    <d v="2016-07-03T00:00:00"/>
    <s v="kcc_glamour deal"/>
    <n v="320"/>
    <n v="1"/>
    <n v="320"/>
    <x v="1"/>
    <x v="0"/>
    <n v="319"/>
  </r>
  <r>
    <n v="212103"/>
    <x v="2"/>
    <d v="2016-07-03T00:00:00"/>
    <s v="qzs_Black V-Neck T-Shirt"/>
    <n v="800"/>
    <n v="1"/>
    <n v="800"/>
    <x v="6"/>
    <x v="0"/>
    <n v="320"/>
  </r>
  <r>
    <n v="212104"/>
    <x v="2"/>
    <d v="2016-07-03T00:00:00"/>
    <s v="sm-SamsungC3520"/>
    <n v="6700"/>
    <n v="1"/>
    <n v="6700"/>
    <x v="3"/>
    <x v="0"/>
    <n v="321"/>
  </r>
  <r>
    <n v="212105"/>
    <x v="2"/>
    <d v="2016-07-03T00:00:00"/>
    <s v="qzs_V-neck by QZS Clothing"/>
    <n v="550"/>
    <n v="1"/>
    <n v="550"/>
    <x v="6"/>
    <x v="0"/>
    <n v="321"/>
  </r>
  <r>
    <n v="212106"/>
    <x v="0"/>
    <d v="2016-07-03T00:00:00"/>
    <s v="vitamin_Kojic Acid Whitening Face Wash"/>
    <n v="280"/>
    <n v="1"/>
    <n v="280"/>
    <x v="1"/>
    <x v="0"/>
    <n v="322"/>
  </r>
  <r>
    <n v="212107"/>
    <x v="1"/>
    <d v="2016-07-03T00:00:00"/>
    <s v="Dany_6954217552453"/>
    <n v="6900"/>
    <n v="1"/>
    <n v="6900"/>
    <x v="3"/>
    <x v="1"/>
    <n v="275"/>
  </r>
  <r>
    <n v="212108"/>
    <x v="1"/>
    <d v="2016-07-03T00:00:00"/>
    <s v="BO_4 Ft Sunset Glow Baby Swimming Pool"/>
    <n v="1190"/>
    <n v="1"/>
    <n v="1190"/>
    <x v="8"/>
    <x v="2"/>
    <n v="323"/>
  </r>
  <r>
    <n v="212109"/>
    <x v="1"/>
    <d v="2016-07-03T00:00:00"/>
    <s v="RT002-M"/>
    <n v="2339"/>
    <n v="1"/>
    <n v="2339"/>
    <x v="6"/>
    <x v="2"/>
    <n v="323"/>
  </r>
  <r>
    <n v="212111"/>
    <x v="1"/>
    <d v="2016-07-03T00:00:00"/>
    <s v="shubinak_SN-ERT-13-S - 34"/>
    <n v="1200"/>
    <n v="1"/>
    <n v="1200"/>
    <x v="6"/>
    <x v="2"/>
    <n v="323"/>
  </r>
  <r>
    <n v="212113"/>
    <x v="1"/>
    <d v="2016-07-03T00:00:00"/>
    <s v="shubinak_SN-ERT-13-grey-S - 34"/>
    <n v="1200"/>
    <n v="1"/>
    <n v="1200"/>
    <x v="6"/>
    <x v="2"/>
    <n v="323"/>
  </r>
  <r>
    <n v="212115"/>
    <x v="1"/>
    <d v="2016-07-03T00:00:00"/>
    <s v="AKL_A131128767_SS-25_Light Blue"/>
    <n v="3775"/>
    <n v="1"/>
    <n v="3775"/>
    <x v="0"/>
    <x v="2"/>
    <n v="323"/>
  </r>
  <r>
    <n v="212116"/>
    <x v="1"/>
    <d v="2016-07-03T00:00:00"/>
    <s v="AKL_A131130507_SS-161_Blue"/>
    <n v="3975"/>
    <n v="2"/>
    <n v="7950"/>
    <x v="0"/>
    <x v="2"/>
    <n v="323"/>
  </r>
  <r>
    <n v="212117"/>
    <x v="1"/>
    <d v="2016-07-03T00:00:00"/>
    <s v="Silkasia_Cream Stylish Embroidered Dress"/>
    <n v="4500"/>
    <n v="1"/>
    <n v="4500"/>
    <x v="0"/>
    <x v="2"/>
    <n v="323"/>
  </r>
  <r>
    <n v="212118"/>
    <x v="1"/>
    <d v="2016-07-03T00:00:00"/>
    <s v="UK_Soan Papdi Original 250 Gms"/>
    <n v="150"/>
    <n v="1"/>
    <n v="150"/>
    <x v="2"/>
    <x v="2"/>
    <n v="323"/>
  </r>
  <r>
    <n v="212119"/>
    <x v="1"/>
    <d v="2016-07-03T00:00:00"/>
    <s v="UK_Namkino Crunchy Nut Mix 200 Gms"/>
    <n v="100"/>
    <n v="1"/>
    <n v="100"/>
    <x v="2"/>
    <x v="2"/>
    <n v="323"/>
  </r>
  <r>
    <n v="212120"/>
    <x v="1"/>
    <d v="2016-07-03T00:00:00"/>
    <s v="UK_ Namkino Lajawab Mix 200 Gms"/>
    <n v="80"/>
    <n v="1"/>
    <n v="80"/>
    <x v="2"/>
    <x v="2"/>
    <n v="323"/>
  </r>
  <r>
    <n v="212121"/>
    <x v="1"/>
    <d v="2016-07-03T00:00:00"/>
    <s v="UK_Namkino Masala Sev 200 Gms"/>
    <n v="80"/>
    <n v="1"/>
    <n v="80"/>
    <x v="2"/>
    <x v="2"/>
    <n v="323"/>
  </r>
  <r>
    <n v="212122"/>
    <x v="1"/>
    <d v="2016-07-03T00:00:00"/>
    <s v="UK_Kala Jamun Tin Pack 500 Gms"/>
    <n v="260"/>
    <n v="1"/>
    <n v="260"/>
    <x v="2"/>
    <x v="2"/>
    <n v="323"/>
  </r>
  <r>
    <n v="212123"/>
    <x v="1"/>
    <d v="2016-07-03T00:00:00"/>
    <s v="Dany_6954217552453"/>
    <n v="6900"/>
    <n v="1"/>
    <n v="6900"/>
    <x v="3"/>
    <x v="1"/>
    <n v="275"/>
  </r>
  <r>
    <n v="212124"/>
    <x v="1"/>
    <d v="2016-07-03T00:00:00"/>
    <s v="QMobile Bolt T50"/>
    <n v="3750"/>
    <n v="1"/>
    <n v="3750"/>
    <x v="3"/>
    <x v="6"/>
    <n v="324"/>
  </r>
  <r>
    <n v="212125"/>
    <x v="1"/>
    <d v="2016-07-03T00:00:00"/>
    <s v="BO_4 Ft Sunset Glow Baby Swimming Pool"/>
    <n v="1190"/>
    <n v="1"/>
    <n v="1190"/>
    <x v="8"/>
    <x v="2"/>
    <n v="323"/>
  </r>
  <r>
    <n v="212126"/>
    <x v="1"/>
    <d v="2016-07-03T00:00:00"/>
    <s v="AKL_A131128767_SS-25_Light Blue"/>
    <n v="3775"/>
    <n v="1"/>
    <n v="3775"/>
    <x v="0"/>
    <x v="2"/>
    <n v="323"/>
  </r>
  <r>
    <n v="212127"/>
    <x v="1"/>
    <d v="2016-07-03T00:00:00"/>
    <s v="Silkasia_Cream Stylish Embroidered Dress"/>
    <n v="4500"/>
    <n v="1"/>
    <n v="4500"/>
    <x v="0"/>
    <x v="2"/>
    <n v="323"/>
  </r>
  <r>
    <n v="212128"/>
    <x v="1"/>
    <d v="2016-07-03T00:00:00"/>
    <s v="UK_Kala Jamun Tin Pack 500 Gms"/>
    <n v="260"/>
    <n v="1"/>
    <n v="260"/>
    <x v="2"/>
    <x v="2"/>
    <n v="323"/>
  </r>
  <r>
    <n v="212129"/>
    <x v="1"/>
    <d v="2016-07-03T00:00:00"/>
    <s v="UK_Namkino Mix Nimco 200 Gms"/>
    <n v="80"/>
    <n v="1"/>
    <n v="80"/>
    <x v="2"/>
    <x v="2"/>
    <n v="323"/>
  </r>
  <r>
    <n v="212130"/>
    <x v="1"/>
    <d v="2016-07-03T00:00:00"/>
    <s v="UK_ Namkino Lajawab Mix 200 Gms"/>
    <n v="80"/>
    <n v="1"/>
    <n v="80"/>
    <x v="2"/>
    <x v="2"/>
    <n v="323"/>
  </r>
  <r>
    <n v="212131"/>
    <x v="1"/>
    <d v="2016-07-03T00:00:00"/>
    <s v="UK_Namkino All In One 200 Gms"/>
    <n v="80"/>
    <n v="1"/>
    <n v="80"/>
    <x v="2"/>
    <x v="2"/>
    <n v="323"/>
  </r>
  <r>
    <n v="212132"/>
    <x v="1"/>
    <d v="2016-07-03T00:00:00"/>
    <s v="UK_Soan Papdi Original 250 Gms"/>
    <n v="150"/>
    <n v="1"/>
    <n v="150"/>
    <x v="2"/>
    <x v="2"/>
    <n v="323"/>
  </r>
  <r>
    <n v="212133"/>
    <x v="1"/>
    <d v="2016-07-03T00:00:00"/>
    <s v="UK_Namkino Masala Sev 200 Gms"/>
    <n v="80"/>
    <n v="1"/>
    <n v="80"/>
    <x v="2"/>
    <x v="2"/>
    <n v="323"/>
  </r>
  <r>
    <n v="212134"/>
    <x v="1"/>
    <d v="2016-07-03T00:00:00"/>
    <s v="Farah_3-B"/>
    <n v="2996"/>
    <n v="2"/>
    <n v="5992"/>
    <x v="0"/>
    <x v="2"/>
    <n v="323"/>
  </r>
  <r>
    <n v="212135"/>
    <x v="1"/>
    <d v="2016-07-03T00:00:00"/>
    <s v="shubinak_SN-ERT-13-S - 34"/>
    <n v="1200"/>
    <n v="2"/>
    <n v="2400"/>
    <x v="6"/>
    <x v="2"/>
    <n v="323"/>
  </r>
  <r>
    <n v="212137"/>
    <x v="1"/>
    <d v="2016-07-03T00:00:00"/>
    <s v="shubinak_SN-ERT-13-grey-M - 36"/>
    <n v="1200"/>
    <n v="2"/>
    <n v="2400"/>
    <x v="6"/>
    <x v="2"/>
    <n v="323"/>
  </r>
  <r>
    <n v="212139"/>
    <x v="1"/>
    <d v="2016-07-03T00:00:00"/>
    <s v="BO_4 Ft Sunset Glow Baby Swimming Pool"/>
    <n v="1190"/>
    <n v="1"/>
    <n v="1190"/>
    <x v="8"/>
    <x v="2"/>
    <n v="323"/>
  </r>
  <r>
    <n v="212140"/>
    <x v="1"/>
    <d v="2016-07-03T00:00:00"/>
    <s v="AKL_A131128767_SS-25_Light Blue"/>
    <n v="3775"/>
    <n v="1"/>
    <n v="3775"/>
    <x v="0"/>
    <x v="2"/>
    <n v="323"/>
  </r>
  <r>
    <n v="212141"/>
    <x v="1"/>
    <d v="2016-07-03T00:00:00"/>
    <s v="Silkasia_Cream Stylish Embroidered Dress"/>
    <n v="4500"/>
    <n v="1"/>
    <n v="4500"/>
    <x v="0"/>
    <x v="2"/>
    <n v="323"/>
  </r>
  <r>
    <n v="212142"/>
    <x v="1"/>
    <d v="2016-07-03T00:00:00"/>
    <s v="UK_Kala Jamun Tin Pack 500 Gms"/>
    <n v="260"/>
    <n v="1"/>
    <n v="260"/>
    <x v="2"/>
    <x v="2"/>
    <n v="323"/>
  </r>
  <r>
    <n v="212143"/>
    <x v="1"/>
    <d v="2016-07-03T00:00:00"/>
    <s v="UK_Namkino Mix Nimco 200 Gms"/>
    <n v="80"/>
    <n v="1"/>
    <n v="80"/>
    <x v="2"/>
    <x v="2"/>
    <n v="323"/>
  </r>
  <r>
    <n v="212144"/>
    <x v="1"/>
    <d v="2016-07-03T00:00:00"/>
    <s v="UK_ Namkino Lajawab Mix 200 Gms"/>
    <n v="80"/>
    <n v="1"/>
    <n v="80"/>
    <x v="2"/>
    <x v="2"/>
    <n v="323"/>
  </r>
  <r>
    <n v="212145"/>
    <x v="1"/>
    <d v="2016-07-03T00:00:00"/>
    <s v="UK_Namkino All In One 200 Gms"/>
    <n v="80"/>
    <n v="1"/>
    <n v="80"/>
    <x v="2"/>
    <x v="2"/>
    <n v="323"/>
  </r>
  <r>
    <n v="212146"/>
    <x v="1"/>
    <d v="2016-07-03T00:00:00"/>
    <s v="UK_Soan Papdi Original 250 Gms"/>
    <n v="150"/>
    <n v="1"/>
    <n v="150"/>
    <x v="2"/>
    <x v="2"/>
    <n v="323"/>
  </r>
  <r>
    <n v="212147"/>
    <x v="1"/>
    <d v="2016-07-03T00:00:00"/>
    <s v="UK_Namkino Masala Sev 200 Gms"/>
    <n v="80"/>
    <n v="1"/>
    <n v="80"/>
    <x v="2"/>
    <x v="2"/>
    <n v="323"/>
  </r>
  <r>
    <n v="212148"/>
    <x v="1"/>
    <d v="2016-07-03T00:00:00"/>
    <s v="shubinak_SN-ERT-13-S - 34"/>
    <n v="1200"/>
    <n v="2"/>
    <n v="2400"/>
    <x v="6"/>
    <x v="2"/>
    <n v="323"/>
  </r>
  <r>
    <n v="212150"/>
    <x v="1"/>
    <d v="2016-07-03T00:00:00"/>
    <s v="shubinak_SN-ERT-13-grey-M - 36"/>
    <n v="1200"/>
    <n v="2"/>
    <n v="2400"/>
    <x v="6"/>
    <x v="2"/>
    <n v="323"/>
  </r>
  <r>
    <n v="212152"/>
    <x v="0"/>
    <d v="2016-07-03T00:00:00"/>
    <s v="kcc_krone deal"/>
    <n v="360"/>
    <n v="1"/>
    <n v="360"/>
    <x v="1"/>
    <x v="0"/>
    <n v="325"/>
  </r>
  <r>
    <n v="212153"/>
    <x v="0"/>
    <d v="2016-07-03T00:00:00"/>
    <s v="kcc_bakheer"/>
    <n v="120"/>
    <n v="1"/>
    <n v="120"/>
    <x v="5"/>
    <x v="0"/>
    <n v="325"/>
  </r>
  <r>
    <n v="212154"/>
    <x v="2"/>
    <d v="2016-07-03T00:00:00"/>
    <s v="bata_comfit-8744557-41-7"/>
    <n v="799"/>
    <n v="1"/>
    <n v="799"/>
    <x v="6"/>
    <x v="0"/>
    <n v="326"/>
  </r>
  <r>
    <n v="212156"/>
    <x v="0"/>
    <d v="2016-07-03T00:00:00"/>
    <s v="JBS_WEN-043"/>
    <n v="1880"/>
    <n v="1"/>
    <n v="1880"/>
    <x v="8"/>
    <x v="0"/>
    <n v="23"/>
  </r>
  <r>
    <n v="212157"/>
    <x v="0"/>
    <d v="2016-07-03T00:00:00"/>
    <s v="JBS_TAT-173"/>
    <n v="820"/>
    <n v="1"/>
    <n v="820"/>
    <x v="5"/>
    <x v="0"/>
    <n v="23"/>
  </r>
  <r>
    <n v="212158"/>
    <x v="0"/>
    <d v="2016-07-03T00:00:00"/>
    <s v="Al Muhafiz Sohan Halwa Almond"/>
    <n v="350"/>
    <n v="1"/>
    <n v="350"/>
    <x v="2"/>
    <x v="0"/>
    <n v="327"/>
  </r>
  <r>
    <n v="212159"/>
    <x v="0"/>
    <d v="2016-07-03T00:00:00"/>
    <s v="RS_Kaju Barfi"/>
    <n v="425"/>
    <n v="1"/>
    <n v="425"/>
    <x v="2"/>
    <x v="0"/>
    <n v="327"/>
  </r>
  <r>
    <n v="212160"/>
    <x v="1"/>
    <d v="2016-07-03T00:00:00"/>
    <s v="kkc_Jasmine King Air Freshener"/>
    <n v="144"/>
    <n v="1"/>
    <n v="144"/>
    <x v="5"/>
    <x v="0"/>
    <n v="133"/>
  </r>
  <r>
    <n v="212161"/>
    <x v="0"/>
    <d v="2016-07-03T00:00:00"/>
    <s v="kcc_krone deal"/>
    <n v="360"/>
    <n v="1"/>
    <n v="360"/>
    <x v="1"/>
    <x v="0"/>
    <n v="328"/>
  </r>
  <r>
    <n v="212162"/>
    <x v="0"/>
    <d v="2016-07-03T00:00:00"/>
    <s v="kcc_Oudh Pocket Perfume"/>
    <n v="120"/>
    <n v="1"/>
    <n v="120"/>
    <x v="1"/>
    <x v="3"/>
    <n v="329"/>
  </r>
  <r>
    <n v="212163"/>
    <x v="2"/>
    <d v="2016-07-03T00:00:00"/>
    <s v="kcc_Cool Pocket Perfume"/>
    <n v="120"/>
    <n v="1"/>
    <n v="120"/>
    <x v="1"/>
    <x v="0"/>
    <n v="330"/>
  </r>
  <r>
    <n v="212164"/>
    <x v="2"/>
    <d v="2016-07-03T00:00:00"/>
    <s v="Hstyle_HW-2016165"/>
    <n v="350"/>
    <n v="1"/>
    <n v="350"/>
    <x v="1"/>
    <x v="0"/>
    <n v="331"/>
  </r>
  <r>
    <n v="212165"/>
    <x v="0"/>
    <d v="2016-07-03T00:00:00"/>
    <s v="kcc_glamour deal"/>
    <n v="320"/>
    <n v="1"/>
    <n v="320"/>
    <x v="1"/>
    <x v="0"/>
    <n v="332"/>
  </r>
  <r>
    <n v="212166"/>
    <x v="1"/>
    <d v="2016-07-03T00:00:00"/>
    <s v="Al Muhafiz Sohan Halwa Almond"/>
    <n v="350"/>
    <n v="1"/>
    <n v="350"/>
    <x v="2"/>
    <x v="0"/>
    <n v="333"/>
  </r>
  <r>
    <n v="212167"/>
    <x v="0"/>
    <d v="2016-07-03T00:00:00"/>
    <s v="Al Muhafiz Sohan Halwa Almond"/>
    <n v="350"/>
    <n v="1"/>
    <n v="350"/>
    <x v="2"/>
    <x v="0"/>
    <n v="334"/>
  </r>
  <r>
    <n v="212168"/>
    <x v="0"/>
    <d v="2016-07-03T00:00:00"/>
    <s v="itter_AB 1126"/>
    <n v="800"/>
    <n v="1"/>
    <n v="800"/>
    <x v="1"/>
    <x v="0"/>
    <n v="334"/>
  </r>
  <r>
    <n v="212169"/>
    <x v="2"/>
    <d v="2016-07-03T00:00:00"/>
    <s v="emo_Emo-VB-12 Black Blazer"/>
    <n v="3299"/>
    <n v="1"/>
    <n v="3299"/>
    <x v="6"/>
    <x v="0"/>
    <n v="140"/>
  </r>
  <r>
    <n v="212170"/>
    <x v="1"/>
    <d v="2016-07-03T00:00:00"/>
    <s v="emo_Emo-VB-12 Black Blazer"/>
    <n v="3299"/>
    <n v="1"/>
    <n v="3299"/>
    <x v="6"/>
    <x v="1"/>
    <n v="140"/>
  </r>
  <r>
    <n v="212171"/>
    <x v="0"/>
    <d v="2016-07-03T00:00:00"/>
    <s v="kcc_glamour deal"/>
    <n v="320"/>
    <n v="1"/>
    <n v="320"/>
    <x v="1"/>
    <x v="0"/>
    <n v="335"/>
  </r>
  <r>
    <n v="212172"/>
    <x v="0"/>
    <d v="2016-07-03T00:00:00"/>
    <s v="vitamin_Ultra Gainer"/>
    <n v="1200"/>
    <n v="1"/>
    <n v="1200"/>
    <x v="12"/>
    <x v="0"/>
    <n v="336"/>
  </r>
  <r>
    <n v="212173"/>
    <x v="0"/>
    <d v="2016-07-03T00:00:00"/>
    <s v="Audionic_B-710"/>
    <n v="1175"/>
    <n v="1"/>
    <n v="1175"/>
    <x v="10"/>
    <x v="0"/>
    <n v="337"/>
  </r>
  <r>
    <n v="212174"/>
    <x v="2"/>
    <d v="2016-07-03T00:00:00"/>
    <s v="BK1010200BR"/>
    <n v="99"/>
    <n v="1"/>
    <n v="99"/>
    <x v="2"/>
    <x v="0"/>
    <n v="338"/>
  </r>
  <r>
    <n v="212175"/>
    <x v="0"/>
    <d v="2016-07-03T00:00:00"/>
    <s v="Dany_AUK-650 "/>
    <n v="4200"/>
    <n v="1"/>
    <n v="4200"/>
    <x v="3"/>
    <x v="0"/>
    <n v="339"/>
  </r>
  <r>
    <n v="212176"/>
    <x v="0"/>
    <d v="2016-07-03T00:00:00"/>
    <s v="RS_Double Delight"/>
    <n v="380"/>
    <n v="1"/>
    <n v="380"/>
    <x v="2"/>
    <x v="0"/>
    <n v="340"/>
  </r>
  <r>
    <n v="212177"/>
    <x v="0"/>
    <d v="2016-07-03T00:00:00"/>
    <s v="UK_Soan Papdi Original 250 Gms"/>
    <n v="150"/>
    <n v="1"/>
    <n v="150"/>
    <x v="2"/>
    <x v="0"/>
    <n v="340"/>
  </r>
  <r>
    <n v="212178"/>
    <x v="0"/>
    <d v="2016-07-03T00:00:00"/>
    <s v="UK_Tea Rusk Regular 220 Gms"/>
    <n v="75"/>
    <n v="1"/>
    <n v="75"/>
    <x v="2"/>
    <x v="0"/>
    <n v="340"/>
  </r>
  <r>
    <n v="212179"/>
    <x v="1"/>
    <d v="2016-07-03T00:00:00"/>
    <s v="UK_Namkino All In One 200 Gms"/>
    <n v="80"/>
    <n v="1"/>
    <n v="80"/>
    <x v="2"/>
    <x v="0"/>
    <n v="341"/>
  </r>
  <r>
    <n v="212180"/>
    <x v="1"/>
    <d v="2016-07-03T00:00:00"/>
    <s v="UK_Namkino Khat Mitha Mix 200 Gms"/>
    <n v="80"/>
    <n v="1"/>
    <n v="80"/>
    <x v="2"/>
    <x v="0"/>
    <n v="341"/>
  </r>
  <r>
    <n v="212181"/>
    <x v="1"/>
    <d v="2016-07-03T00:00:00"/>
    <s v="UK_ Namkino Lajawab Mix 200 Gms"/>
    <n v="80"/>
    <n v="1"/>
    <n v="80"/>
    <x v="2"/>
    <x v="0"/>
    <n v="341"/>
  </r>
  <r>
    <n v="212182"/>
    <x v="0"/>
    <d v="2016-07-03T00:00:00"/>
    <s v="UK_Namkino Mix Nimco 200 Gms"/>
    <n v="80"/>
    <n v="1"/>
    <n v="80"/>
    <x v="2"/>
    <x v="0"/>
    <n v="341"/>
  </r>
  <r>
    <n v="212183"/>
    <x v="0"/>
    <d v="2016-07-03T00:00:00"/>
    <s v="UK_Namkino Daal Moth Classic 160 Gms"/>
    <n v="90"/>
    <n v="1"/>
    <n v="90"/>
    <x v="2"/>
    <x v="0"/>
    <n v="341"/>
  </r>
  <r>
    <n v="212184"/>
    <x v="0"/>
    <d v="2016-07-03T00:00:00"/>
    <s v="UK_Gift Box Sohan Halwa 500 Gms"/>
    <n v="340"/>
    <n v="2"/>
    <n v="680"/>
    <x v="2"/>
    <x v="6"/>
    <n v="342"/>
  </r>
  <r>
    <n v="212185"/>
    <x v="0"/>
    <d v="2016-07-03T00:00:00"/>
    <s v="UK_ Namkino Daal Moong 200 Gms"/>
    <n v="90"/>
    <n v="3"/>
    <n v="270"/>
    <x v="2"/>
    <x v="0"/>
    <n v="343"/>
  </r>
  <r>
    <n v="212186"/>
    <x v="0"/>
    <d v="2016-07-03T00:00:00"/>
    <s v="UK_Gulab Jamun Tin Pack  1000 Gms"/>
    <n v="520"/>
    <n v="1"/>
    <n v="520"/>
    <x v="2"/>
    <x v="0"/>
    <n v="343"/>
  </r>
  <r>
    <n v="212187"/>
    <x v="0"/>
    <d v="2016-07-03T00:00:00"/>
    <s v="UK_Habshi Halwa Tin Pack 400 Gms"/>
    <n v="285"/>
    <n v="1"/>
    <n v="285"/>
    <x v="2"/>
    <x v="0"/>
    <n v="343"/>
  </r>
  <r>
    <n v="212188"/>
    <x v="0"/>
    <d v="2016-07-03T00:00:00"/>
    <s v="UK_Namkino Mix Nimco 200 Gms"/>
    <n v="80"/>
    <n v="2"/>
    <n v="160"/>
    <x v="2"/>
    <x v="0"/>
    <n v="343"/>
  </r>
  <r>
    <n v="212189"/>
    <x v="0"/>
    <d v="2016-07-03T00:00:00"/>
    <s v="UK_Namkino Crunchy Nut Mix 200 Gms"/>
    <n v="100"/>
    <n v="2"/>
    <n v="200"/>
    <x v="2"/>
    <x v="0"/>
    <n v="343"/>
  </r>
  <r>
    <n v="212190"/>
    <x v="1"/>
    <d v="2016-07-03T00:00:00"/>
    <s v="UK_Namkino Khat Mitha Mix 200 Gms"/>
    <n v="80"/>
    <n v="1"/>
    <n v="80"/>
    <x v="2"/>
    <x v="2"/>
    <n v="341"/>
  </r>
  <r>
    <n v="212191"/>
    <x v="1"/>
    <d v="2016-07-03T00:00:00"/>
    <s v="UK_Namkino All In One 200 Gms"/>
    <n v="80"/>
    <n v="1"/>
    <n v="80"/>
    <x v="2"/>
    <x v="2"/>
    <n v="341"/>
  </r>
  <r>
    <n v="212192"/>
    <x v="1"/>
    <d v="2016-07-03T00:00:00"/>
    <s v="AC_ac168-yellow"/>
    <n v="1019"/>
    <n v="1"/>
    <n v="1019"/>
    <x v="0"/>
    <x v="1"/>
    <n v="344"/>
  </r>
  <r>
    <n v="212193"/>
    <x v="0"/>
    <d v="2016-07-03T00:00:00"/>
    <s v="BK1010200BR"/>
    <n v="99"/>
    <n v="1"/>
    <n v="99"/>
    <x v="2"/>
    <x v="0"/>
    <n v="345"/>
  </r>
  <r>
    <n v="212194"/>
    <x v="0"/>
    <d v="2016-07-03T00:00:00"/>
    <s v="UK_Namkino All In One 200 Gms"/>
    <n v="80"/>
    <n v="1"/>
    <n v="80"/>
    <x v="2"/>
    <x v="0"/>
    <n v="341"/>
  </r>
  <r>
    <n v="212195"/>
    <x v="0"/>
    <d v="2016-07-03T00:00:00"/>
    <s v="UK_Namkino Khat Mitha Mix 200 Gms"/>
    <n v="80"/>
    <n v="1"/>
    <n v="80"/>
    <x v="2"/>
    <x v="0"/>
    <n v="341"/>
  </r>
  <r>
    <n v="212196"/>
    <x v="0"/>
    <d v="2016-07-03T00:00:00"/>
    <s v="UK_ Namkino Lajawab Mix 200 Gms"/>
    <n v="80"/>
    <n v="1"/>
    <n v="80"/>
    <x v="2"/>
    <x v="0"/>
    <n v="341"/>
  </r>
  <r>
    <n v="212197"/>
    <x v="0"/>
    <d v="2016-07-03T00:00:00"/>
    <s v="audionic6-954217-562582"/>
    <n v="585"/>
    <n v="1"/>
    <n v="585"/>
    <x v="10"/>
    <x v="0"/>
    <n v="346"/>
  </r>
  <r>
    <n v="212199"/>
    <x v="1"/>
    <d v="2016-07-03T00:00:00"/>
    <s v="Emo_SS-21775-41"/>
    <n v="1199"/>
    <n v="1"/>
    <n v="1199"/>
    <x v="6"/>
    <x v="5"/>
    <n v="347"/>
  </r>
  <r>
    <n v="212198"/>
    <x v="0"/>
    <d v="2016-07-03T00:00:00"/>
    <s v="RS_Baklawa 500gm"/>
    <n v="330"/>
    <n v="1"/>
    <n v="330"/>
    <x v="2"/>
    <x v="0"/>
    <n v="348"/>
  </r>
  <r>
    <n v="212201"/>
    <x v="2"/>
    <d v="2016-07-03T00:00:00"/>
    <s v="Hawks_A17"/>
    <n v="425"/>
    <n v="1"/>
    <n v="425"/>
    <x v="6"/>
    <x v="0"/>
    <n v="349"/>
  </r>
  <r>
    <n v="212202"/>
    <x v="0"/>
    <d v="2016-07-03T00:00:00"/>
    <s v="urban_URT0023-L"/>
    <n v="1200"/>
    <n v="1"/>
    <n v="1200"/>
    <x v="6"/>
    <x v="0"/>
    <n v="350"/>
  </r>
  <r>
    <n v="212204"/>
    <x v="4"/>
    <d v="2016-07-03T00:00:00"/>
    <s v="Bold_Fresh"/>
    <n v="299"/>
    <n v="1"/>
    <n v="299"/>
    <x v="1"/>
    <x v="0"/>
    <n v="351"/>
  </r>
  <r>
    <n v="212205"/>
    <x v="1"/>
    <d v="2016-07-03T00:00:00"/>
    <s v="Al Muhafiz Sohan Halwa Cashew"/>
    <n v="570"/>
    <n v="1"/>
    <n v="570"/>
    <x v="2"/>
    <x v="2"/>
    <n v="352"/>
  </r>
  <r>
    <n v="212206"/>
    <x v="1"/>
    <d v="2016-07-03T00:00:00"/>
    <s v="Al Muhafiz Sohan Halwa Walnut"/>
    <n v="510"/>
    <n v="1"/>
    <n v="510"/>
    <x v="2"/>
    <x v="2"/>
    <n v="352"/>
  </r>
  <r>
    <n v="212207"/>
    <x v="1"/>
    <d v="2016-07-03T00:00:00"/>
    <s v="RS_Sohan Halwa_Tin-1000 GM"/>
    <n v="600"/>
    <n v="1"/>
    <n v="600"/>
    <x v="2"/>
    <x v="2"/>
    <n v="352"/>
  </r>
  <r>
    <n v="212209"/>
    <x v="1"/>
    <d v="2016-07-03T00:00:00"/>
    <s v="RS_Habshi Halwa Tin"/>
    <n v="280"/>
    <n v="2"/>
    <n v="560"/>
    <x v="2"/>
    <x v="2"/>
    <n v="352"/>
  </r>
  <r>
    <n v="212210"/>
    <x v="1"/>
    <d v="2016-07-03T00:00:00"/>
    <s v="RS_Chum Chum Tin"/>
    <n v="435"/>
    <n v="1"/>
    <n v="435"/>
    <x v="2"/>
    <x v="2"/>
    <n v="352"/>
  </r>
  <r>
    <n v="212211"/>
    <x v="1"/>
    <d v="2016-07-03T00:00:00"/>
    <s v="RS_Gulab jaman Tin"/>
    <n v="435"/>
    <n v="1"/>
    <n v="435"/>
    <x v="2"/>
    <x v="2"/>
    <n v="352"/>
  </r>
  <r>
    <n v="212212"/>
    <x v="1"/>
    <d v="2016-07-03T00:00:00"/>
    <s v="RS_Karachi Halwa Tin"/>
    <n v="280"/>
    <n v="2"/>
    <n v="560"/>
    <x v="2"/>
    <x v="2"/>
    <n v="352"/>
  </r>
  <r>
    <n v="212213"/>
    <x v="1"/>
    <d v="2016-07-03T00:00:00"/>
    <s v="RS_Honey Dry Fruit Halwa"/>
    <n v="325"/>
    <n v="2"/>
    <n v="650"/>
    <x v="2"/>
    <x v="2"/>
    <n v="352"/>
  </r>
  <r>
    <n v="212214"/>
    <x v="1"/>
    <d v="2016-07-03T00:00:00"/>
    <s v="BK5110250OR"/>
    <n v="234"/>
    <n v="2"/>
    <n v="468"/>
    <x v="2"/>
    <x v="2"/>
    <n v="352"/>
  </r>
  <r>
    <n v="212215"/>
    <x v="1"/>
    <d v="2016-07-03T00:00:00"/>
    <s v="BK5110500"/>
    <n v="500"/>
    <n v="1"/>
    <n v="500"/>
    <x v="2"/>
    <x v="2"/>
    <n v="352"/>
  </r>
  <r>
    <n v="212216"/>
    <x v="0"/>
    <d v="2016-07-03T00:00:00"/>
    <s v="UK_Gift Box Pistachio Delight 500 Gms"/>
    <n v="370"/>
    <n v="1"/>
    <n v="370"/>
    <x v="2"/>
    <x v="0"/>
    <n v="353"/>
  </r>
  <r>
    <n v="212217"/>
    <x v="0"/>
    <d v="2016-07-03T00:00:00"/>
    <s v="UK_Namkino Mix Nimco 400 Gms"/>
    <n v="170"/>
    <n v="1"/>
    <n v="170"/>
    <x v="2"/>
    <x v="0"/>
    <n v="354"/>
  </r>
  <r>
    <n v="212218"/>
    <x v="0"/>
    <d v="2016-07-03T00:00:00"/>
    <s v="UK_ Namkino Daal Moong 200 Gms"/>
    <n v="90"/>
    <n v="1"/>
    <n v="90"/>
    <x v="2"/>
    <x v="0"/>
    <n v="354"/>
  </r>
  <r>
    <n v="212219"/>
    <x v="0"/>
    <d v="2016-07-03T00:00:00"/>
    <s v="UK_Namkino Badshahi Mix 200 Gms"/>
    <n v="100"/>
    <n v="1"/>
    <n v="100"/>
    <x v="2"/>
    <x v="0"/>
    <n v="354"/>
  </r>
  <r>
    <n v="212220"/>
    <x v="1"/>
    <d v="2016-07-03T00:00:00"/>
    <s v="Infinix Hot Note X551-1GB-Gold-Nationwide Delivery"/>
    <n v="12600"/>
    <n v="1"/>
    <n v="12600"/>
    <x v="4"/>
    <x v="0"/>
    <n v="355"/>
  </r>
  <r>
    <n v="212222"/>
    <x v="0"/>
    <d v="2016-07-03T00:00:00"/>
    <s v="Al Muhafiz Sohan Halwa Almond"/>
    <n v="350"/>
    <n v="1"/>
    <n v="350"/>
    <x v="2"/>
    <x v="0"/>
    <n v="354"/>
  </r>
  <r>
    <n v="212223"/>
    <x v="4"/>
    <d v="2016-07-03T00:00:00"/>
    <s v="UK_Namkino Khat Mitha Mix 200 Gms"/>
    <n v="80"/>
    <n v="1"/>
    <n v="80"/>
    <x v="2"/>
    <x v="0"/>
    <n v="111"/>
  </r>
  <r>
    <n v="212224"/>
    <x v="4"/>
    <d v="2016-07-03T00:00:00"/>
    <s v="RS_Habshi Halwa Tin"/>
    <n v="280"/>
    <n v="1"/>
    <n v="280"/>
    <x v="2"/>
    <x v="0"/>
    <n v="111"/>
  </r>
  <r>
    <n v="212225"/>
    <x v="4"/>
    <d v="2016-07-03T00:00:00"/>
    <s v="UK_Namkino Mix Nimco 200 Gms"/>
    <n v="80"/>
    <n v="1"/>
    <n v="80"/>
    <x v="2"/>
    <x v="0"/>
    <n v="111"/>
  </r>
  <r>
    <n v="212226"/>
    <x v="4"/>
    <d v="2016-07-03T00:00:00"/>
    <s v="UK_Namkino Crunchy Nut Mix 200 Gms"/>
    <n v="100"/>
    <n v="1"/>
    <n v="100"/>
    <x v="2"/>
    <x v="0"/>
    <n v="111"/>
  </r>
  <r>
    <n v="212227"/>
    <x v="4"/>
    <d v="2016-07-03T00:00:00"/>
    <s v="RS_Baklawa 500gm"/>
    <n v="330"/>
    <n v="1"/>
    <n v="330"/>
    <x v="2"/>
    <x v="0"/>
    <n v="111"/>
  </r>
  <r>
    <n v="212228"/>
    <x v="1"/>
    <d v="2016-07-03T00:00:00"/>
    <s v="Lenovo Zuk"/>
    <n v="33999"/>
    <n v="34"/>
    <n v="1155966"/>
    <x v="3"/>
    <x v="2"/>
    <n v="356"/>
  </r>
  <r>
    <n v="212229"/>
    <x v="0"/>
    <d v="2016-07-03T00:00:00"/>
    <s v="Nokia Asha 105"/>
    <n v="2620"/>
    <n v="1"/>
    <n v="2620"/>
    <x v="3"/>
    <x v="0"/>
    <n v="357"/>
  </r>
  <r>
    <n v="212230"/>
    <x v="0"/>
    <d v="2016-07-03T00:00:00"/>
    <s v="AUDIONIC BT110 SPEAKER"/>
    <n v="775"/>
    <n v="1"/>
    <n v="775"/>
    <x v="10"/>
    <x v="0"/>
    <n v="357"/>
  </r>
  <r>
    <n v="212231"/>
    <x v="0"/>
    <d v="2016-07-03T00:00:00"/>
    <s v="bata_comfit-8613714-44-10"/>
    <n v="999"/>
    <n v="1"/>
    <n v="999"/>
    <x v="6"/>
    <x v="6"/>
    <n v="358"/>
  </r>
  <r>
    <n v="212233"/>
    <x v="0"/>
    <d v="2016-07-03T00:00:00"/>
    <s v="bata_leena-5161226-37-4"/>
    <n v="999"/>
    <n v="1"/>
    <n v="999"/>
    <x v="0"/>
    <x v="0"/>
    <n v="359"/>
  </r>
  <r>
    <n v="212235"/>
    <x v="0"/>
    <d v="2016-07-03T00:00:00"/>
    <s v="Al Muhafiz Sohan Halwa Almond"/>
    <n v="350"/>
    <n v="1"/>
    <n v="350"/>
    <x v="2"/>
    <x v="0"/>
    <n v="360"/>
  </r>
  <r>
    <n v="212236"/>
    <x v="0"/>
    <d v="2016-07-03T00:00:00"/>
    <s v="VITAMIN_KOJIC ACID WHITENING CREAM"/>
    <n v="280"/>
    <n v="1"/>
    <n v="280"/>
    <x v="1"/>
    <x v="0"/>
    <n v="361"/>
  </r>
  <r>
    <n v="212237"/>
    <x v="0"/>
    <d v="2016-07-03T00:00:00"/>
    <s v="vitamin_Kojic Acid Whitening Face Wash"/>
    <n v="280"/>
    <n v="2"/>
    <n v="560"/>
    <x v="1"/>
    <x v="0"/>
    <n v="361"/>
  </r>
  <r>
    <n v="212238"/>
    <x v="2"/>
    <d v="2016-07-03T00:00:00"/>
    <s v="PucaM_SS-25-BLACK-41"/>
    <n v="1125"/>
    <n v="1"/>
    <n v="1125"/>
    <x v="6"/>
    <x v="0"/>
    <n v="362"/>
  </r>
  <r>
    <n v="212240"/>
    <x v="2"/>
    <d v="2016-07-03T00:00:00"/>
    <s v="kkc_Jasmine King Air Freshener"/>
    <n v="144"/>
    <n v="1"/>
    <n v="144"/>
    <x v="5"/>
    <x v="0"/>
    <n v="241"/>
  </r>
  <r>
    <n v="212241"/>
    <x v="0"/>
    <d v="2016-07-03T00:00:00"/>
    <s v="PucaM_SS-2715-CAMEL-43"/>
    <n v="1500"/>
    <n v="1"/>
    <n v="1500"/>
    <x v="6"/>
    <x v="0"/>
    <n v="363"/>
  </r>
  <r>
    <n v="212243"/>
    <x v="0"/>
    <d v="2016-07-03T00:00:00"/>
    <s v="kkc_Rose King  Air Freshener"/>
    <n v="144"/>
    <n v="1"/>
    <n v="144"/>
    <x v="5"/>
    <x v="0"/>
    <n v="241"/>
  </r>
  <r>
    <n v="212244"/>
    <x v="1"/>
    <d v="2016-07-03T00:00:00"/>
    <s v="AC_110-white with blacck"/>
    <n v="999"/>
    <n v="1"/>
    <n v="999"/>
    <x v="0"/>
    <x v="0"/>
    <n v="364"/>
  </r>
  <r>
    <n v="212245"/>
    <x v="1"/>
    <d v="2016-07-03T00:00:00"/>
    <s v="HR_Pani Puri 360g"/>
    <n v="350"/>
    <n v="1"/>
    <n v="350"/>
    <x v="2"/>
    <x v="0"/>
    <n v="365"/>
  </r>
  <r>
    <n v="212246"/>
    <x v="1"/>
    <d v="2016-07-03T00:00:00"/>
    <s v="hol_T-38-42"/>
    <n v="1450"/>
    <n v="1"/>
    <n v="1450"/>
    <x v="6"/>
    <x v="0"/>
    <n v="366"/>
  </r>
  <r>
    <n v="212248"/>
    <x v="0"/>
    <d v="2016-07-03T00:00:00"/>
    <s v="Al Muhafiz Sohan Halwa Walnut"/>
    <n v="510"/>
    <n v="1"/>
    <n v="510"/>
    <x v="2"/>
    <x v="0"/>
    <n v="367"/>
  </r>
  <r>
    <n v="212249"/>
    <x v="1"/>
    <d v="2016-07-03T00:00:00"/>
    <s v="Am-PTV_VC-1029-M"/>
    <n v="6000"/>
    <n v="1"/>
    <n v="6000"/>
    <x v="6"/>
    <x v="2"/>
    <n v="368"/>
  </r>
  <r>
    <n v="212251"/>
    <x v="0"/>
    <d v="2016-07-03T00:00:00"/>
    <s v="Audionic_LT-486"/>
    <n v="250"/>
    <n v="1"/>
    <n v="250"/>
    <x v="10"/>
    <x v="0"/>
    <n v="369"/>
  </r>
  <r>
    <n v="212252"/>
    <x v="0"/>
    <d v="2016-07-03T00:00:00"/>
    <s v="Audionic_ LT-480 "/>
    <n v="275"/>
    <n v="1"/>
    <n v="275"/>
    <x v="10"/>
    <x v="0"/>
    <n v="369"/>
  </r>
  <r>
    <n v="212253"/>
    <x v="1"/>
    <d v="2016-07-03T00:00:00"/>
    <s v="sputnik_701/5-9"/>
    <n v="1500"/>
    <n v="1"/>
    <n v="1500"/>
    <x v="6"/>
    <x v="0"/>
    <n v="370"/>
  </r>
  <r>
    <n v="212255"/>
    <x v="0"/>
    <d v="2016-07-03T00:00:00"/>
    <s v="B-power_8282391-43"/>
    <n v="2499"/>
    <n v="1"/>
    <n v="2499"/>
    <x v="6"/>
    <x v="0"/>
    <n v="371"/>
  </r>
  <r>
    <n v="212257"/>
    <x v="0"/>
    <d v="2016-07-03T00:00:00"/>
    <s v="kcc_glamour deal"/>
    <n v="320"/>
    <n v="1"/>
    <n v="320"/>
    <x v="1"/>
    <x v="0"/>
    <n v="48"/>
  </r>
  <r>
    <n v="212258"/>
    <x v="2"/>
    <d v="2016-07-03T00:00:00"/>
    <s v="sputnik_701/D14-10"/>
    <n v="1500"/>
    <n v="1"/>
    <n v="1500"/>
    <x v="6"/>
    <x v="0"/>
    <n v="372"/>
  </r>
  <r>
    <n v="212260"/>
    <x v="0"/>
    <d v="2016-07-03T00:00:00"/>
    <s v="kcc_fresh"/>
    <n v="180"/>
    <n v="1"/>
    <n v="180"/>
    <x v="1"/>
    <x v="0"/>
    <n v="373"/>
  </r>
  <r>
    <n v="212261"/>
    <x v="0"/>
    <d v="2016-07-03T00:00:00"/>
    <s v="Hstyle_HW-2016156"/>
    <n v="405"/>
    <n v="1"/>
    <n v="405"/>
    <x v="1"/>
    <x v="0"/>
    <n v="374"/>
  </r>
  <r>
    <n v="212262"/>
    <x v="2"/>
    <d v="2016-07-03T00:00:00"/>
    <s v="Veet_1"/>
    <n v="165"/>
    <n v="1"/>
    <n v="165"/>
    <x v="1"/>
    <x v="0"/>
    <n v="375"/>
  </r>
  <r>
    <n v="212263"/>
    <x v="0"/>
    <d v="2016-07-03T00:00:00"/>
    <s v="kcc_Harmony Perfumed Talcum Powder-200gm"/>
    <n v="143"/>
    <n v="1"/>
    <n v="143"/>
    <x v="1"/>
    <x v="0"/>
    <n v="48"/>
  </r>
  <r>
    <n v="212265"/>
    <x v="0"/>
    <d v="2016-07-03T00:00:00"/>
    <s v="rute2_Vit B 50 Complex 50 Tablets"/>
    <n v="890"/>
    <n v="1"/>
    <n v="890"/>
    <x v="12"/>
    <x v="0"/>
    <n v="376"/>
  </r>
  <r>
    <n v="212266"/>
    <x v="0"/>
    <d v="2016-07-03T00:00:00"/>
    <s v="vitamin_Ultra Whey Protein"/>
    <n v="1200"/>
    <n v="1"/>
    <n v="1200"/>
    <x v="12"/>
    <x v="0"/>
    <n v="376"/>
  </r>
  <r>
    <n v="212267"/>
    <x v="1"/>
    <d v="2016-07-03T00:00:00"/>
    <s v="MYWALET_MW-033-D1-BLACK"/>
    <n v="1082"/>
    <n v="1"/>
    <n v="1082"/>
    <x v="6"/>
    <x v="0"/>
    <n v="377"/>
  </r>
  <r>
    <n v="212268"/>
    <x v="0"/>
    <d v="2016-07-03T00:00:00"/>
    <s v="vitamin_Vita White"/>
    <n v="960"/>
    <n v="2"/>
    <n v="1920"/>
    <x v="12"/>
    <x v="0"/>
    <n v="378"/>
  </r>
  <r>
    <n v="212269"/>
    <x v="0"/>
    <d v="2016-07-03T00:00:00"/>
    <s v="UK_Pheni 400 Gms"/>
    <n v="150"/>
    <n v="1"/>
    <n v="150"/>
    <x v="2"/>
    <x v="0"/>
    <n v="93"/>
  </r>
  <r>
    <n v="212270"/>
    <x v="2"/>
    <d v="2016-07-03T00:00:00"/>
    <s v="vitamin_Royal Jelly 500"/>
    <n v="640"/>
    <n v="1"/>
    <n v="640"/>
    <x v="12"/>
    <x v="0"/>
    <n v="379"/>
  </r>
  <r>
    <n v="212271"/>
    <x v="0"/>
    <d v="2016-07-03T00:00:00"/>
    <s v="VITAMIN_HAIR SKIN &amp; NAIL FORMULA"/>
    <n v="480"/>
    <n v="2"/>
    <n v="960"/>
    <x v="12"/>
    <x v="0"/>
    <n v="378"/>
  </r>
  <r>
    <n v="212272"/>
    <x v="0"/>
    <d v="2016-07-03T00:00:00"/>
    <s v="VITAMIN_WHITENING BB CREAM"/>
    <n v="280"/>
    <n v="1"/>
    <n v="280"/>
    <x v="1"/>
    <x v="0"/>
    <n v="380"/>
  </r>
  <r>
    <n v="212273"/>
    <x v="0"/>
    <d v="2016-07-03T00:00:00"/>
    <s v="alkhair_Black Seed Oil Softgel Capsules100  Cap bottle"/>
    <n v="500"/>
    <n v="1"/>
    <n v="500"/>
    <x v="8"/>
    <x v="0"/>
    <n v="380"/>
  </r>
  <r>
    <n v="212274"/>
    <x v="1"/>
    <d v="2016-07-03T00:00:00"/>
    <s v="vitamin_Vita White"/>
    <n v="960"/>
    <n v="2"/>
    <n v="1920"/>
    <x v="12"/>
    <x v="0"/>
    <n v="378"/>
  </r>
  <r>
    <n v="212275"/>
    <x v="0"/>
    <d v="2016-07-03T00:00:00"/>
    <s v="sentiments_Ferrero Rocher Gift Box"/>
    <n v="1"/>
    <n v="1"/>
    <n v="1"/>
    <x v="8"/>
    <x v="0"/>
    <n v="381"/>
  </r>
  <r>
    <n v="212276"/>
    <x v="1"/>
    <d v="2016-07-03T00:00:00"/>
    <s v="ESPICO_050-Fancy Nylon Bra-Black-34"/>
    <n v="430"/>
    <n v="1"/>
    <n v="430"/>
    <x v="0"/>
    <x v="0"/>
    <n v="382"/>
  </r>
  <r>
    <n v="212278"/>
    <x v="0"/>
    <d v="2016-07-03T00:00:00"/>
    <s v="JBS_SL-STOR-017"/>
    <n v="100"/>
    <n v="1"/>
    <n v="100"/>
    <x v="5"/>
    <x v="0"/>
    <n v="383"/>
  </r>
  <r>
    <n v="212279"/>
    <x v="0"/>
    <d v="2016-07-03T00:00:00"/>
    <s v="JBS_SL-STOR-051"/>
    <n v="100"/>
    <n v="1"/>
    <n v="100"/>
    <x v="5"/>
    <x v="0"/>
    <n v="383"/>
  </r>
  <r>
    <n v="212280"/>
    <x v="0"/>
    <d v="2016-07-03T00:00:00"/>
    <s v="JBS_SL-STOR-024"/>
    <n v="180"/>
    <n v="1"/>
    <n v="180"/>
    <x v="5"/>
    <x v="0"/>
    <n v="383"/>
  </r>
  <r>
    <n v="212281"/>
    <x v="1"/>
    <d v="2016-07-03T00:00:00"/>
    <s v="sputnik_177/9-10"/>
    <n v="1500"/>
    <n v="1"/>
    <n v="1500"/>
    <x v="6"/>
    <x v="0"/>
    <n v="384"/>
  </r>
  <r>
    <n v="212283"/>
    <x v="1"/>
    <d v="2016-07-03T00:00:00"/>
    <s v="Audionic_DJ-106"/>
    <n v="625"/>
    <n v="1"/>
    <n v="625"/>
    <x v="10"/>
    <x v="0"/>
    <n v="385"/>
  </r>
  <r>
    <n v="212284"/>
    <x v="0"/>
    <d v="2016-07-03T00:00:00"/>
    <s v="sputnik_3444/10-9"/>
    <n v="2000"/>
    <n v="1"/>
    <n v="2000"/>
    <x v="0"/>
    <x v="1"/>
    <n v="386"/>
  </r>
  <r>
    <n v="212286"/>
    <x v="0"/>
    <d v="2016-07-03T00:00:00"/>
    <s v="ihijab_PN039"/>
    <n v="639"/>
    <n v="1"/>
    <n v="639"/>
    <x v="0"/>
    <x v="1"/>
    <n v="386"/>
  </r>
  <r>
    <n v="212287"/>
    <x v="0"/>
    <d v="2016-07-03T00:00:00"/>
    <s v="Al Muhafiz Sohan Halwa Almond"/>
    <n v="350"/>
    <n v="1"/>
    <n v="350"/>
    <x v="2"/>
    <x v="0"/>
    <n v="387"/>
  </r>
  <r>
    <n v="212288"/>
    <x v="0"/>
    <d v="2016-07-03T00:00:00"/>
    <s v="ajwa_Ajwa Seeds Powder"/>
    <n v="900"/>
    <n v="1"/>
    <n v="900"/>
    <x v="12"/>
    <x v="0"/>
    <n v="388"/>
  </r>
  <r>
    <n v="212289"/>
    <x v="0"/>
    <d v="2016-07-03T00:00:00"/>
    <s v="ajwa_Ajwa Dates Powder"/>
    <n v="900"/>
    <n v="1"/>
    <n v="900"/>
    <x v="12"/>
    <x v="0"/>
    <n v="388"/>
  </r>
  <r>
    <n v="212290"/>
    <x v="0"/>
    <d v="2016-07-03T00:00:00"/>
    <s v="ESPICO_050-Fancy Nylon Bra-Black-34"/>
    <n v="430"/>
    <n v="1"/>
    <n v="430"/>
    <x v="0"/>
    <x v="2"/>
    <n v="389"/>
  </r>
  <r>
    <n v="212292"/>
    <x v="0"/>
    <d v="2016-07-03T00:00:00"/>
    <s v="ESPICO_Sports Bra-Skin-Free size"/>
    <n v="480"/>
    <n v="1"/>
    <n v="480"/>
    <x v="0"/>
    <x v="0"/>
    <n v="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041E7-7A4C-428C-A4E4-BA3E5C11A63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11:O27" firstHeaderRow="1" firstDataRow="2" firstDataCol="1"/>
  <pivotFields count="10">
    <pivotField showAll="0"/>
    <pivotField axis="axisCol" dataField="1" showAll="0">
      <items count="6">
        <item x="1"/>
        <item x="0"/>
        <item x="2"/>
        <item x="3"/>
        <item x="4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5">
        <item x="4"/>
        <item x="1"/>
        <item x="13"/>
        <item x="10"/>
        <item x="9"/>
        <item x="12"/>
        <item x="5"/>
        <item x="7"/>
        <item x="6"/>
        <item x="3"/>
        <item x="8"/>
        <item x="2"/>
        <item x="11"/>
        <item x="0"/>
        <item t="default"/>
      </items>
    </pivotField>
    <pivotField showAll="0">
      <items count="10">
        <item x="4"/>
        <item x="0"/>
        <item x="3"/>
        <item x="6"/>
        <item x="7"/>
        <item x="5"/>
        <item x="2"/>
        <item x="8"/>
        <item x="1"/>
        <item t="default"/>
      </items>
    </pivotField>
    <pivotField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354F7-2B63-41FB-99DD-A008F5C00FD8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6:F31" firstHeaderRow="1" firstDataRow="1" firstDataCol="1"/>
  <pivotFields count="10">
    <pivotField showAll="0"/>
    <pivotField showAll="0"/>
    <pivotField numFmtId="14" showAll="0"/>
    <pivotField showAll="0"/>
    <pivotField showAll="0"/>
    <pivotField showAll="0"/>
    <pivotField dataField="1" showAll="0"/>
    <pivotField axis="axisRow" showAll="0">
      <items count="15">
        <item x="4"/>
        <item x="1"/>
        <item x="13"/>
        <item x="10"/>
        <item x="9"/>
        <item x="12"/>
        <item x="5"/>
        <item x="7"/>
        <item x="6"/>
        <item x="3"/>
        <item x="8"/>
        <item x="2"/>
        <item x="11"/>
        <item x="0"/>
        <item t="default"/>
      </items>
    </pivotField>
    <pivotField showAll="0"/>
    <pivotField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grand_total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FF35D-6B14-4916-B5F3-9B790212668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26:D36" firstHeaderRow="1" firstDataRow="1" firstDataCol="1"/>
  <pivotFields count="10">
    <pivotField showAll="0"/>
    <pivotField showAll="0"/>
    <pivotField numFmtId="14" showAll="0"/>
    <pivotField showAll="0"/>
    <pivotField showAll="0"/>
    <pivotField showAll="0"/>
    <pivotField dataField="1" showAll="0"/>
    <pivotField showAll="0"/>
    <pivotField axis="axisRow" showAll="0">
      <items count="10">
        <item x="4"/>
        <item x="0"/>
        <item x="3"/>
        <item x="6"/>
        <item x="7"/>
        <item x="5"/>
        <item x="2"/>
        <item x="8"/>
        <item x="1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grand_total" fld="6" baseField="0" baseItem="0"/>
  </dataFields>
  <chartFormats count="20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E39C3-CEF3-415C-84A9-16167BABD7B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18" firstHeaderRow="1" firstDataRow="1" firstDataCol="1" rowPageCount="1" colPageCount="1"/>
  <pivotFields count="10">
    <pivotField showAll="0"/>
    <pivotField axis="axisPage" dataField="1" multipleItemSelectionAllowed="1" showAll="0">
      <items count="6">
        <item x="1"/>
        <item x="0"/>
        <item x="2"/>
        <item x="3"/>
        <item x="4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5">
        <item x="4"/>
        <item x="1"/>
        <item x="13"/>
        <item x="10"/>
        <item x="9"/>
        <item x="12"/>
        <item x="5"/>
        <item x="7"/>
        <item x="6"/>
        <item x="3"/>
        <item x="8"/>
        <item x="2"/>
        <item x="11"/>
        <item x="0"/>
        <item t="default"/>
      </items>
    </pivotField>
    <pivotField showAll="0"/>
    <pivotField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hier="-1"/>
  </pageFields>
  <dataFields count="1">
    <dataField name="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45975-B78F-473B-82C5-DE386ED84E9F}" name="PivotTable2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Order status">
  <location ref="I3:J9" firstHeaderRow="1" firstDataRow="1" firstDataCol="1"/>
  <pivotFields count="10">
    <pivotField showAll="0"/>
    <pivotField axis="axisRow" dataField="1" showAll="0">
      <items count="6">
        <item x="1"/>
        <item x="0"/>
        <item x="2"/>
        <item x="3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01B4C-B152-48DC-8823-17B93A129DB6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method">
  <location ref="E3:F13" firstHeaderRow="1" firstDataRow="1" firstDataCol="1" rowPageCount="1" colPageCount="1"/>
  <pivotFields count="10">
    <pivotField showAll="0"/>
    <pivotField axis="axisPage" dataField="1" multipleItemSelectionAllowed="1" showAll="0">
      <items count="6">
        <item x="1"/>
        <item x="0"/>
        <item x="2"/>
        <item x="3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3"/>
        <item x="6"/>
        <item x="7"/>
        <item x="5"/>
        <item x="2"/>
        <item x="8"/>
        <item x="1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001" totalsRowShown="0">
  <autoFilter ref="A1:J1001" xr:uid="{00000000-0009-0000-0100-000001000000}"/>
  <tableColumns count="10">
    <tableColumn id="1" xr3:uid="{00000000-0010-0000-0000-000001000000}" name="item_id"/>
    <tableColumn id="2" xr3:uid="{00000000-0010-0000-0000-000002000000}" name="status"/>
    <tableColumn id="3" xr3:uid="{00000000-0010-0000-0000-000003000000}" name="created_at" dataDxfId="7"/>
    <tableColumn id="4" xr3:uid="{00000000-0010-0000-0000-000004000000}" name="sku"/>
    <tableColumn id="5" xr3:uid="{00000000-0010-0000-0000-000005000000}" name="price"/>
    <tableColumn id="6" xr3:uid="{00000000-0010-0000-0000-000006000000}" name="qty_ordered"/>
    <tableColumn id="7" xr3:uid="{00000000-0010-0000-0000-000007000000}" name="grand_total">
      <calculatedColumnFormula>E2*F2</calculatedColumnFormula>
    </tableColumn>
    <tableColumn id="8" xr3:uid="{00000000-0010-0000-0000-000008000000}" name="category_name"/>
    <tableColumn id="9" xr3:uid="{00000000-0010-0000-0000-000009000000}" name="payment_method"/>
    <tableColumn id="10" xr3:uid="{00000000-0010-0000-0000-00000A000000}" name="Customer I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CEF35A-3A15-4732-AA08-83A56A47C5C9}" name="Table2" displayName="Table2" ref="A1:C9" totalsRowShown="0" dataDxfId="6">
  <autoFilter ref="A1:C9" xr:uid="{D2CEF35A-3A15-4732-AA08-83A56A47C5C9}"/>
  <tableColumns count="3">
    <tableColumn id="1" xr3:uid="{E035633B-0757-416A-9019-6BAE0C867555}" name="cashatdoorstep" dataDxfId="5"/>
    <tableColumn id="2" xr3:uid="{C1FC5B11-E270-4F3E-9DB6-7FF5F9AA5D6E}" name="internetbanking" dataDxfId="4"/>
    <tableColumn id="3" xr3:uid="{8BE106DB-DA27-45C0-BE6C-8AA3653DAAED}" name="Cod" dataDxfId="3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81093B-5028-4ABC-B8B8-465564C3C771}" name="Table6" displayName="Table6" ref="E1:G15" totalsRowShown="0">
  <autoFilter ref="E1:G15" xr:uid="{5081093B-5028-4ABC-B8B8-465564C3C771}"/>
  <tableColumns count="3">
    <tableColumn id="1" xr3:uid="{0DE0EDC2-F7CF-4FBA-A11B-5E4777312DA0}" name="Category" dataDxfId="2"/>
    <tableColumn id="2" xr3:uid="{BABA0A6D-199D-4FE8-8916-5AB0254E2002}" name="canceled" dataDxfId="1"/>
    <tableColumn id="3" xr3:uid="{A4AD45A7-CD08-479F-ABBF-EE711B7ACCCD}" name="order_refunded" dataDxfId="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E3B16C-6C3F-4E15-AC26-EA7118E5BC52}" name="Descriptive_Statistics" displayName="Descriptive_Statistics" ref="A2:D10" totalsRowShown="0">
  <autoFilter ref="A2:D10" xr:uid="{74E3B16C-6C3F-4E15-AC26-EA7118E5BC52}"/>
  <tableColumns count="4">
    <tableColumn id="1" xr3:uid="{90A3A9CD-CED1-477B-B787-F47FA7A97F27}" name="Statistics"/>
    <tableColumn id="2" xr3:uid="{F64614E1-8F6B-4151-93EF-E77FF42E7C94}" name="Price"/>
    <tableColumn id="3" xr3:uid="{494B4AF1-A284-4405-89C4-B00963518F03}" name="Quantity"/>
    <tableColumn id="4" xr3:uid="{2AC66943-6EF3-42C3-94E2-C3B9247F8D5C}" name="Grand tot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D808-5E8E-4260-9A19-BEE0229AA039}">
  <sheetPr>
    <tabColor rgb="FF00B0F0"/>
  </sheetPr>
  <dimension ref="A1:O36"/>
  <sheetViews>
    <sheetView topLeftCell="D4" workbookViewId="0">
      <selection activeCell="I13" sqref="I13:I26"/>
      <pivotSelection pane="bottomRight" showHeader="1" activeRow="16" activeCol="8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15" x14ac:dyDescent="0.25"/>
  <cols>
    <col min="1" max="1" width="18.42578125" bestFit="1" customWidth="1"/>
    <col min="2" max="2" width="7.140625" bestFit="1" customWidth="1"/>
    <col min="3" max="3" width="17.85546875" bestFit="1" customWidth="1"/>
    <col min="4" max="4" width="18" bestFit="1" customWidth="1"/>
    <col min="5" max="5" width="18.7109375" bestFit="1" customWidth="1"/>
    <col min="6" max="6" width="7.140625" bestFit="1" customWidth="1"/>
    <col min="7" max="7" width="20.28515625" customWidth="1"/>
    <col min="8" max="8" width="5.140625" customWidth="1"/>
    <col min="9" max="9" width="18.42578125" bestFit="1" customWidth="1"/>
    <col min="10" max="10" width="16.28515625" bestFit="1" customWidth="1"/>
    <col min="11" max="11" width="9.42578125" bestFit="1" customWidth="1"/>
    <col min="12" max="12" width="15.28515625" bestFit="1" customWidth="1"/>
    <col min="13" max="13" width="8.7109375" bestFit="1" customWidth="1"/>
    <col min="14" max="14" width="7" bestFit="1" customWidth="1"/>
    <col min="15" max="15" width="11.28515625" bestFit="1" customWidth="1"/>
    <col min="16" max="16" width="14" bestFit="1" customWidth="1"/>
    <col min="17" max="17" width="11.42578125" bestFit="1" customWidth="1"/>
    <col min="18" max="18" width="14" bestFit="1" customWidth="1"/>
    <col min="19" max="19" width="17.42578125" bestFit="1" customWidth="1"/>
    <col min="20" max="20" width="7" bestFit="1" customWidth="1"/>
    <col min="21" max="21" width="8" bestFit="1" customWidth="1"/>
    <col min="22" max="22" width="10.7109375" bestFit="1" customWidth="1"/>
    <col min="23" max="23" width="17" bestFit="1" customWidth="1"/>
    <col min="24" max="24" width="11.28515625" bestFit="1" customWidth="1"/>
  </cols>
  <sheetData>
    <row r="1" spans="1:15" x14ac:dyDescent="0.25">
      <c r="A1" s="4" t="s">
        <v>1</v>
      </c>
      <c r="B1" t="s">
        <v>529</v>
      </c>
      <c r="E1" s="4" t="s">
        <v>1</v>
      </c>
      <c r="F1" t="s">
        <v>529</v>
      </c>
    </row>
    <row r="3" spans="1:15" x14ac:dyDescent="0.25">
      <c r="A3" s="4" t="s">
        <v>527</v>
      </c>
      <c r="B3" t="s">
        <v>523</v>
      </c>
      <c r="C3" s="13"/>
      <c r="E3" s="4" t="s">
        <v>528</v>
      </c>
      <c r="F3" t="s">
        <v>523</v>
      </c>
      <c r="G3" s="13"/>
      <c r="I3" s="4" t="s">
        <v>530</v>
      </c>
      <c r="J3" t="s">
        <v>523</v>
      </c>
    </row>
    <row r="4" spans="1:15" x14ac:dyDescent="0.25">
      <c r="A4" s="5" t="s">
        <v>28</v>
      </c>
      <c r="B4" s="12">
        <v>33</v>
      </c>
      <c r="C4" s="3"/>
      <c r="E4" s="5" t="s">
        <v>106</v>
      </c>
      <c r="F4" s="12">
        <v>24</v>
      </c>
      <c r="G4" s="3"/>
      <c r="I4" s="5" t="s">
        <v>13</v>
      </c>
      <c r="J4" s="12">
        <v>265</v>
      </c>
    </row>
    <row r="5" spans="1:15" x14ac:dyDescent="0.25">
      <c r="A5" s="5" t="s">
        <v>15</v>
      </c>
      <c r="B5" s="12">
        <v>302</v>
      </c>
      <c r="C5" s="3"/>
      <c r="E5" s="5" t="s">
        <v>12</v>
      </c>
      <c r="F5" s="12">
        <v>825</v>
      </c>
      <c r="G5" s="3"/>
      <c r="I5" s="5" t="s">
        <v>9</v>
      </c>
      <c r="J5" s="12">
        <v>581</v>
      </c>
    </row>
    <row r="6" spans="1:15" x14ac:dyDescent="0.25">
      <c r="A6" s="5" t="s">
        <v>403</v>
      </c>
      <c r="B6" s="12">
        <v>1</v>
      </c>
      <c r="C6" s="3"/>
      <c r="E6" s="5" t="s">
        <v>35</v>
      </c>
      <c r="F6" s="12">
        <v>14</v>
      </c>
      <c r="G6" s="3"/>
      <c r="I6" s="5" t="s">
        <v>18</v>
      </c>
      <c r="J6" s="12">
        <v>125</v>
      </c>
    </row>
    <row r="7" spans="1:15" x14ac:dyDescent="0.25">
      <c r="A7" s="5" t="s">
        <v>155</v>
      </c>
      <c r="B7" s="12">
        <v>25</v>
      </c>
      <c r="C7" s="3"/>
      <c r="E7" s="5" t="s">
        <v>186</v>
      </c>
      <c r="F7" s="12">
        <v>8</v>
      </c>
      <c r="G7" s="3"/>
      <c r="I7" s="5" t="s">
        <v>29</v>
      </c>
      <c r="J7" s="12">
        <v>13</v>
      </c>
    </row>
    <row r="8" spans="1:15" x14ac:dyDescent="0.25">
      <c r="A8" s="5" t="s">
        <v>82</v>
      </c>
      <c r="B8" s="12">
        <v>3</v>
      </c>
      <c r="C8" s="3"/>
      <c r="E8" s="5" t="s">
        <v>201</v>
      </c>
      <c r="F8" s="12">
        <v>1</v>
      </c>
      <c r="G8" s="3"/>
      <c r="I8" s="5" t="s">
        <v>56</v>
      </c>
      <c r="J8" s="12">
        <v>16</v>
      </c>
    </row>
    <row r="9" spans="1:15" x14ac:dyDescent="0.25">
      <c r="A9" s="5" t="s">
        <v>179</v>
      </c>
      <c r="B9" s="12">
        <v>15</v>
      </c>
      <c r="C9" s="3"/>
      <c r="E9" s="5" t="s">
        <v>159</v>
      </c>
      <c r="F9" s="12">
        <v>10</v>
      </c>
      <c r="G9" s="3"/>
      <c r="I9" s="5" t="s">
        <v>522</v>
      </c>
      <c r="J9" s="12">
        <v>1000</v>
      </c>
    </row>
    <row r="10" spans="1:15" x14ac:dyDescent="0.25">
      <c r="A10" s="5" t="s">
        <v>33</v>
      </c>
      <c r="B10" s="12">
        <v>38</v>
      </c>
      <c r="C10" s="3"/>
      <c r="E10" s="5" t="s">
        <v>26</v>
      </c>
      <c r="F10" s="12">
        <v>78</v>
      </c>
      <c r="G10" s="3"/>
    </row>
    <row r="11" spans="1:15" x14ac:dyDescent="0.25">
      <c r="A11" s="5" t="s">
        <v>45</v>
      </c>
      <c r="B11" s="12">
        <v>29</v>
      </c>
      <c r="C11" s="3"/>
      <c r="E11" s="5" t="s">
        <v>283</v>
      </c>
      <c r="F11" s="12">
        <v>4</v>
      </c>
      <c r="G11" s="3"/>
      <c r="I11" s="4" t="s">
        <v>533</v>
      </c>
      <c r="J11" s="4" t="s">
        <v>532</v>
      </c>
    </row>
    <row r="12" spans="1:15" x14ac:dyDescent="0.25">
      <c r="A12" s="5" t="s">
        <v>37</v>
      </c>
      <c r="B12" s="12">
        <v>114</v>
      </c>
      <c r="C12" s="3"/>
      <c r="E12" s="5" t="s">
        <v>25</v>
      </c>
      <c r="F12" s="12">
        <v>36</v>
      </c>
      <c r="G12" s="3"/>
      <c r="I12" s="4" t="s">
        <v>531</v>
      </c>
      <c r="J12" t="s">
        <v>13</v>
      </c>
      <c r="K12" t="s">
        <v>9</v>
      </c>
      <c r="L12" t="s">
        <v>18</v>
      </c>
      <c r="M12" t="s">
        <v>29</v>
      </c>
      <c r="N12" t="s">
        <v>56</v>
      </c>
      <c r="O12" t="s">
        <v>522</v>
      </c>
    </row>
    <row r="13" spans="1:15" x14ac:dyDescent="0.25">
      <c r="A13" s="5" t="s">
        <v>24</v>
      </c>
      <c r="B13" s="12">
        <v>56</v>
      </c>
      <c r="C13" s="3"/>
      <c r="E13" s="5" t="s">
        <v>522</v>
      </c>
      <c r="F13" s="12">
        <v>1000</v>
      </c>
      <c r="I13" s="5" t="s">
        <v>28</v>
      </c>
      <c r="J13" s="12">
        <v>10</v>
      </c>
      <c r="K13" s="12">
        <v>16</v>
      </c>
      <c r="L13" s="12">
        <v>7</v>
      </c>
      <c r="M13" s="12"/>
      <c r="N13" s="12"/>
      <c r="O13" s="12">
        <v>33</v>
      </c>
    </row>
    <row r="14" spans="1:15" x14ac:dyDescent="0.25">
      <c r="A14" s="5" t="s">
        <v>51</v>
      </c>
      <c r="B14" s="12">
        <v>36</v>
      </c>
      <c r="C14" s="3"/>
      <c r="I14" s="5" t="s">
        <v>15</v>
      </c>
      <c r="J14" s="12">
        <v>18</v>
      </c>
      <c r="K14" s="12">
        <v>245</v>
      </c>
      <c r="L14" s="12">
        <v>26</v>
      </c>
      <c r="M14" s="12">
        <v>11</v>
      </c>
      <c r="N14" s="12">
        <v>2</v>
      </c>
      <c r="O14" s="12">
        <v>302</v>
      </c>
    </row>
    <row r="15" spans="1:15" x14ac:dyDescent="0.25">
      <c r="A15" s="5" t="s">
        <v>20</v>
      </c>
      <c r="B15" s="12">
        <v>290</v>
      </c>
      <c r="C15" s="3"/>
      <c r="I15" s="5" t="s">
        <v>403</v>
      </c>
      <c r="J15" s="12"/>
      <c r="K15" s="12">
        <v>1</v>
      </c>
      <c r="L15" s="12"/>
      <c r="M15" s="12"/>
      <c r="N15" s="12"/>
      <c r="O15" s="12">
        <v>1</v>
      </c>
    </row>
    <row r="16" spans="1:15" x14ac:dyDescent="0.25">
      <c r="A16" s="5" t="s">
        <v>168</v>
      </c>
      <c r="B16" s="12">
        <v>1</v>
      </c>
      <c r="C16" s="3"/>
      <c r="E16" s="4" t="s">
        <v>531</v>
      </c>
      <c r="F16" t="s">
        <v>552</v>
      </c>
      <c r="I16" s="5" t="s">
        <v>155</v>
      </c>
      <c r="J16" s="12">
        <v>7</v>
      </c>
      <c r="K16" s="12">
        <v>13</v>
      </c>
      <c r="L16" s="12">
        <v>5</v>
      </c>
      <c r="M16" s="12"/>
      <c r="N16" s="12"/>
      <c r="O16" s="12">
        <v>25</v>
      </c>
    </row>
    <row r="17" spans="1:15" x14ac:dyDescent="0.25">
      <c r="A17" s="5" t="s">
        <v>11</v>
      </c>
      <c r="B17" s="12">
        <v>57</v>
      </c>
      <c r="C17" s="3"/>
      <c r="E17" s="5" t="s">
        <v>28</v>
      </c>
      <c r="F17" s="12">
        <v>618934</v>
      </c>
      <c r="I17" s="5" t="s">
        <v>82</v>
      </c>
      <c r="J17" s="12">
        <v>2</v>
      </c>
      <c r="K17" s="12"/>
      <c r="L17" s="12">
        <v>1</v>
      </c>
      <c r="M17" s="12"/>
      <c r="N17" s="12"/>
      <c r="O17" s="12">
        <v>3</v>
      </c>
    </row>
    <row r="18" spans="1:15" x14ac:dyDescent="0.25">
      <c r="A18" s="5" t="s">
        <v>522</v>
      </c>
      <c r="B18" s="12">
        <v>1000</v>
      </c>
      <c r="C18" s="3"/>
      <c r="E18" s="5" t="s">
        <v>15</v>
      </c>
      <c r="F18" s="12">
        <v>200114</v>
      </c>
      <c r="I18" s="5" t="s">
        <v>179</v>
      </c>
      <c r="J18" s="12">
        <v>1</v>
      </c>
      <c r="K18" s="12">
        <v>11</v>
      </c>
      <c r="L18" s="12">
        <v>3</v>
      </c>
      <c r="M18" s="12"/>
      <c r="N18" s="12"/>
      <c r="O18" s="12">
        <v>15</v>
      </c>
    </row>
    <row r="19" spans="1:15" x14ac:dyDescent="0.25">
      <c r="E19" s="5" t="s">
        <v>403</v>
      </c>
      <c r="F19" s="12">
        <v>200</v>
      </c>
      <c r="I19" s="5" t="s">
        <v>33</v>
      </c>
      <c r="J19" s="12">
        <v>12</v>
      </c>
      <c r="K19" s="12">
        <v>24</v>
      </c>
      <c r="L19" s="12">
        <v>2</v>
      </c>
      <c r="M19" s="12"/>
      <c r="N19" s="12"/>
      <c r="O19" s="12">
        <v>38</v>
      </c>
    </row>
    <row r="20" spans="1:15" x14ac:dyDescent="0.25">
      <c r="E20" s="5" t="s">
        <v>155</v>
      </c>
      <c r="F20" s="12">
        <v>48720</v>
      </c>
      <c r="I20" s="5" t="s">
        <v>45</v>
      </c>
      <c r="J20" s="12">
        <v>12</v>
      </c>
      <c r="K20" s="12">
        <v>16</v>
      </c>
      <c r="L20" s="12">
        <v>1</v>
      </c>
      <c r="M20" s="12"/>
      <c r="N20" s="12"/>
      <c r="O20" s="12">
        <v>29</v>
      </c>
    </row>
    <row r="21" spans="1:15" x14ac:dyDescent="0.25">
      <c r="E21" s="5" t="s">
        <v>82</v>
      </c>
      <c r="F21" s="12">
        <v>53471</v>
      </c>
      <c r="I21" s="5" t="s">
        <v>37</v>
      </c>
      <c r="J21" s="12">
        <v>52</v>
      </c>
      <c r="K21" s="12">
        <v>33</v>
      </c>
      <c r="L21" s="12">
        <v>27</v>
      </c>
      <c r="M21" s="12"/>
      <c r="N21" s="12">
        <v>2</v>
      </c>
      <c r="O21" s="12">
        <v>114</v>
      </c>
    </row>
    <row r="22" spans="1:15" x14ac:dyDescent="0.25">
      <c r="E22" s="5" t="s">
        <v>179</v>
      </c>
      <c r="F22" s="12">
        <v>17725</v>
      </c>
      <c r="I22" s="5" t="s">
        <v>24</v>
      </c>
      <c r="J22" s="12">
        <v>26</v>
      </c>
      <c r="K22" s="12">
        <v>13</v>
      </c>
      <c r="L22" s="12">
        <v>13</v>
      </c>
      <c r="M22" s="12"/>
      <c r="N22" s="12">
        <v>4</v>
      </c>
      <c r="O22" s="12">
        <v>56</v>
      </c>
    </row>
    <row r="23" spans="1:15" x14ac:dyDescent="0.25">
      <c r="E23" s="5" t="s">
        <v>33</v>
      </c>
      <c r="F23" s="12">
        <v>25386.25</v>
      </c>
      <c r="I23" s="5" t="s">
        <v>51</v>
      </c>
      <c r="J23" s="12">
        <v>14</v>
      </c>
      <c r="K23" s="12">
        <v>16</v>
      </c>
      <c r="L23" s="12">
        <v>6</v>
      </c>
      <c r="M23" s="12"/>
      <c r="N23" s="12"/>
      <c r="O23" s="12">
        <v>36</v>
      </c>
    </row>
    <row r="24" spans="1:15" x14ac:dyDescent="0.25">
      <c r="E24" s="5" t="s">
        <v>45</v>
      </c>
      <c r="F24" s="12">
        <v>37130.9</v>
      </c>
      <c r="I24" s="5" t="s">
        <v>20</v>
      </c>
      <c r="J24" s="12">
        <v>81</v>
      </c>
      <c r="K24" s="12">
        <v>173</v>
      </c>
      <c r="L24" s="12">
        <v>28</v>
      </c>
      <c r="M24" s="12">
        <v>2</v>
      </c>
      <c r="N24" s="12">
        <v>6</v>
      </c>
      <c r="O24" s="12">
        <v>290</v>
      </c>
    </row>
    <row r="25" spans="1:15" x14ac:dyDescent="0.25">
      <c r="E25" s="5" t="s">
        <v>37</v>
      </c>
      <c r="F25" s="12">
        <v>181056</v>
      </c>
      <c r="I25" s="5" t="s">
        <v>168</v>
      </c>
      <c r="J25" s="12"/>
      <c r="K25" s="12">
        <v>1</v>
      </c>
      <c r="L25" s="12"/>
      <c r="M25" s="12"/>
      <c r="N25" s="12"/>
      <c r="O25" s="12">
        <v>1</v>
      </c>
    </row>
    <row r="26" spans="1:15" x14ac:dyDescent="0.25">
      <c r="C26" s="4" t="s">
        <v>531</v>
      </c>
      <c r="D26" t="s">
        <v>552</v>
      </c>
      <c r="E26" s="5" t="s">
        <v>24</v>
      </c>
      <c r="F26" s="12">
        <v>2206428</v>
      </c>
      <c r="I26" s="5" t="s">
        <v>11</v>
      </c>
      <c r="J26" s="12">
        <v>30</v>
      </c>
      <c r="K26" s="12">
        <v>19</v>
      </c>
      <c r="L26" s="12">
        <v>6</v>
      </c>
      <c r="M26" s="12"/>
      <c r="N26" s="12">
        <v>2</v>
      </c>
      <c r="O26" s="12">
        <v>57</v>
      </c>
    </row>
    <row r="27" spans="1:15" x14ac:dyDescent="0.25">
      <c r="C27" s="5" t="s">
        <v>106</v>
      </c>
      <c r="D27" s="12">
        <v>5615</v>
      </c>
      <c r="E27" s="5" t="s">
        <v>51</v>
      </c>
      <c r="F27" s="12">
        <v>38420</v>
      </c>
      <c r="I27" s="5" t="s">
        <v>522</v>
      </c>
      <c r="J27" s="12">
        <v>265</v>
      </c>
      <c r="K27" s="12">
        <v>581</v>
      </c>
      <c r="L27" s="12">
        <v>125</v>
      </c>
      <c r="M27" s="12">
        <v>13</v>
      </c>
      <c r="N27" s="12">
        <v>16</v>
      </c>
      <c r="O27" s="12">
        <v>1000</v>
      </c>
    </row>
    <row r="28" spans="1:15" x14ac:dyDescent="0.25">
      <c r="C28" s="5" t="s">
        <v>12</v>
      </c>
      <c r="D28" s="12">
        <v>1627653.15</v>
      </c>
      <c r="E28" s="5" t="s">
        <v>20</v>
      </c>
      <c r="F28" s="12">
        <v>102285</v>
      </c>
    </row>
    <row r="29" spans="1:15" x14ac:dyDescent="0.25">
      <c r="C29" s="5" t="s">
        <v>35</v>
      </c>
      <c r="D29" s="12">
        <v>9746</v>
      </c>
      <c r="E29" s="5" t="s">
        <v>168</v>
      </c>
      <c r="F29" s="12">
        <v>500</v>
      </c>
    </row>
    <row r="30" spans="1:15" x14ac:dyDescent="0.25">
      <c r="C30" s="5" t="s">
        <v>186</v>
      </c>
      <c r="D30" s="12">
        <v>34478</v>
      </c>
      <c r="E30" s="5" t="s">
        <v>11</v>
      </c>
      <c r="F30" s="12">
        <v>147010</v>
      </c>
    </row>
    <row r="31" spans="1:15" x14ac:dyDescent="0.25">
      <c r="C31" s="5" t="s">
        <v>201</v>
      </c>
      <c r="D31" s="12">
        <v>1330</v>
      </c>
      <c r="E31" s="5" t="s">
        <v>522</v>
      </c>
      <c r="F31" s="12">
        <v>3677380.15</v>
      </c>
    </row>
    <row r="32" spans="1:15" x14ac:dyDescent="0.25">
      <c r="C32" s="5" t="s">
        <v>159</v>
      </c>
      <c r="D32" s="12">
        <v>57849</v>
      </c>
    </row>
    <row r="33" spans="3:4" x14ac:dyDescent="0.25">
      <c r="C33" s="5" t="s">
        <v>26</v>
      </c>
      <c r="D33" s="12">
        <v>1431876</v>
      </c>
    </row>
    <row r="34" spans="3:4" x14ac:dyDescent="0.25">
      <c r="C34" s="5" t="s">
        <v>283</v>
      </c>
      <c r="D34" s="12">
        <v>8638</v>
      </c>
    </row>
    <row r="35" spans="3:4" x14ac:dyDescent="0.25">
      <c r="C35" s="5" t="s">
        <v>25</v>
      </c>
      <c r="D35" s="12">
        <v>500195</v>
      </c>
    </row>
    <row r="36" spans="3:4" x14ac:dyDescent="0.25">
      <c r="C36" s="5" t="s">
        <v>522</v>
      </c>
      <c r="D36" s="12">
        <v>3677380.15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199F-B994-43A8-B46A-FD0E4201F134}">
  <sheetPr>
    <tabColor theme="7" tint="-0.249977111117893"/>
  </sheetPr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001"/>
  <sheetViews>
    <sheetView topLeftCell="A980" workbookViewId="0">
      <selection sqref="A1:J1001"/>
    </sheetView>
  </sheetViews>
  <sheetFormatPr defaultRowHeight="15" x14ac:dyDescent="0.25"/>
  <cols>
    <col min="1" max="1" width="10.5703125" customWidth="1"/>
    <col min="2" max="2" width="14.7109375" customWidth="1"/>
    <col min="3" max="3" width="22.85546875" customWidth="1"/>
    <col min="4" max="4" width="54" customWidth="1"/>
    <col min="5" max="5" width="10.85546875" customWidth="1"/>
    <col min="6" max="6" width="14.140625" customWidth="1"/>
    <col min="7" max="7" width="13.28515625" customWidth="1"/>
    <col min="8" max="8" width="26.28515625" customWidth="1"/>
    <col min="9" max="9" width="14.140625" customWidth="1"/>
    <col min="10" max="10" width="15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526</v>
      </c>
      <c r="I1" t="s">
        <v>7</v>
      </c>
      <c r="J1" t="s">
        <v>8</v>
      </c>
    </row>
    <row r="2" spans="1:10" x14ac:dyDescent="0.25">
      <c r="A2">
        <v>211131</v>
      </c>
      <c r="B2" t="s">
        <v>9</v>
      </c>
      <c r="C2" s="1">
        <v>42552</v>
      </c>
      <c r="D2" t="s">
        <v>10</v>
      </c>
      <c r="E2">
        <v>1950</v>
      </c>
      <c r="F2">
        <v>1</v>
      </c>
      <c r="G2">
        <f>E2*F2</f>
        <v>1950</v>
      </c>
      <c r="H2" t="s">
        <v>11</v>
      </c>
      <c r="I2" t="s">
        <v>12</v>
      </c>
      <c r="J2">
        <v>1</v>
      </c>
    </row>
    <row r="3" spans="1:10" x14ac:dyDescent="0.25">
      <c r="A3">
        <v>211133</v>
      </c>
      <c r="B3" t="s">
        <v>13</v>
      </c>
      <c r="C3" s="1">
        <v>42552</v>
      </c>
      <c r="D3" t="s">
        <v>14</v>
      </c>
      <c r="E3">
        <v>240</v>
      </c>
      <c r="F3">
        <v>1</v>
      </c>
      <c r="G3">
        <f t="shared" ref="G3:G66" si="0">E3*F3</f>
        <v>240</v>
      </c>
      <c r="H3" t="s">
        <v>15</v>
      </c>
      <c r="I3" t="s">
        <v>12</v>
      </c>
      <c r="J3">
        <v>2</v>
      </c>
    </row>
    <row r="4" spans="1:10" x14ac:dyDescent="0.25">
      <c r="A4">
        <v>211134</v>
      </c>
      <c r="B4" t="s">
        <v>13</v>
      </c>
      <c r="C4" s="1">
        <v>42552</v>
      </c>
      <c r="D4" t="s">
        <v>16</v>
      </c>
      <c r="E4">
        <v>2450</v>
      </c>
      <c r="F4">
        <v>1</v>
      </c>
      <c r="G4">
        <f t="shared" si="0"/>
        <v>2450</v>
      </c>
      <c r="H4" t="s">
        <v>11</v>
      </c>
      <c r="I4" t="s">
        <v>12</v>
      </c>
      <c r="J4">
        <v>3</v>
      </c>
    </row>
    <row r="5" spans="1:10" x14ac:dyDescent="0.25">
      <c r="A5">
        <v>211135</v>
      </c>
      <c r="B5" t="s">
        <v>9</v>
      </c>
      <c r="C5" s="1">
        <v>42552</v>
      </c>
      <c r="D5" t="s">
        <v>17</v>
      </c>
      <c r="E5">
        <v>360</v>
      </c>
      <c r="F5">
        <v>1</v>
      </c>
      <c r="G5">
        <f t="shared" si="0"/>
        <v>360</v>
      </c>
      <c r="H5" t="s">
        <v>15</v>
      </c>
      <c r="I5" t="s">
        <v>12</v>
      </c>
      <c r="J5">
        <v>4</v>
      </c>
    </row>
    <row r="6" spans="1:10" x14ac:dyDescent="0.25">
      <c r="A6">
        <v>211136</v>
      </c>
      <c r="B6" t="s">
        <v>18</v>
      </c>
      <c r="C6" s="1">
        <v>42552</v>
      </c>
      <c r="D6" t="s">
        <v>19</v>
      </c>
      <c r="E6">
        <v>555</v>
      </c>
      <c r="F6">
        <v>2</v>
      </c>
      <c r="G6">
        <f t="shared" si="0"/>
        <v>1110</v>
      </c>
      <c r="H6" t="s">
        <v>20</v>
      </c>
      <c r="I6" t="s">
        <v>12</v>
      </c>
      <c r="J6">
        <v>5</v>
      </c>
    </row>
    <row r="7" spans="1:10" x14ac:dyDescent="0.25">
      <c r="A7">
        <v>211137</v>
      </c>
      <c r="B7" t="s">
        <v>13</v>
      </c>
      <c r="C7" s="1">
        <v>42552</v>
      </c>
      <c r="D7" t="s">
        <v>21</v>
      </c>
      <c r="E7">
        <v>80</v>
      </c>
      <c r="F7">
        <v>1</v>
      </c>
      <c r="G7">
        <f t="shared" si="0"/>
        <v>80</v>
      </c>
      <c r="H7" t="s">
        <v>20</v>
      </c>
      <c r="I7" t="s">
        <v>12</v>
      </c>
      <c r="J7">
        <v>6</v>
      </c>
    </row>
    <row r="8" spans="1:10" x14ac:dyDescent="0.25">
      <c r="A8">
        <v>211138</v>
      </c>
      <c r="B8" t="s">
        <v>9</v>
      </c>
      <c r="C8" s="1">
        <v>42552</v>
      </c>
      <c r="D8" t="s">
        <v>17</v>
      </c>
      <c r="E8">
        <v>360</v>
      </c>
      <c r="F8">
        <v>1</v>
      </c>
      <c r="G8">
        <f t="shared" si="0"/>
        <v>360</v>
      </c>
      <c r="H8" t="s">
        <v>15</v>
      </c>
      <c r="I8" t="s">
        <v>12</v>
      </c>
      <c r="J8">
        <v>7</v>
      </c>
    </row>
    <row r="9" spans="1:10" x14ac:dyDescent="0.25">
      <c r="A9">
        <v>211139</v>
      </c>
      <c r="B9" t="s">
        <v>9</v>
      </c>
      <c r="C9" s="1">
        <v>42552</v>
      </c>
      <c r="D9" t="s">
        <v>22</v>
      </c>
      <c r="E9">
        <v>170</v>
      </c>
      <c r="F9">
        <v>1</v>
      </c>
      <c r="G9">
        <f t="shared" si="0"/>
        <v>170</v>
      </c>
      <c r="H9" t="s">
        <v>20</v>
      </c>
      <c r="I9" t="s">
        <v>12</v>
      </c>
      <c r="J9">
        <v>6</v>
      </c>
    </row>
    <row r="10" spans="1:10" x14ac:dyDescent="0.25">
      <c r="A10">
        <v>211140</v>
      </c>
      <c r="B10" t="s">
        <v>13</v>
      </c>
      <c r="C10" s="1">
        <v>42552</v>
      </c>
      <c r="D10" t="s">
        <v>23</v>
      </c>
      <c r="E10">
        <v>96499</v>
      </c>
      <c r="F10">
        <v>1</v>
      </c>
      <c r="G10">
        <f t="shared" si="0"/>
        <v>96499</v>
      </c>
      <c r="H10" t="s">
        <v>24</v>
      </c>
      <c r="I10" t="s">
        <v>25</v>
      </c>
      <c r="J10">
        <v>8</v>
      </c>
    </row>
    <row r="11" spans="1:10" x14ac:dyDescent="0.25">
      <c r="A11">
        <v>211141</v>
      </c>
      <c r="B11" t="s">
        <v>13</v>
      </c>
      <c r="C11" s="1">
        <v>42552</v>
      </c>
      <c r="D11" t="s">
        <v>23</v>
      </c>
      <c r="E11">
        <v>96499</v>
      </c>
      <c r="F11">
        <v>1</v>
      </c>
      <c r="G11">
        <f t="shared" si="0"/>
        <v>96499</v>
      </c>
      <c r="H11" t="s">
        <v>24</v>
      </c>
      <c r="I11" t="s">
        <v>26</v>
      </c>
      <c r="J11">
        <v>8</v>
      </c>
    </row>
    <row r="12" spans="1:10" x14ac:dyDescent="0.25">
      <c r="A12">
        <v>211142</v>
      </c>
      <c r="B12" t="s">
        <v>9</v>
      </c>
      <c r="C12" s="1">
        <v>42552</v>
      </c>
      <c r="D12" t="s">
        <v>27</v>
      </c>
      <c r="E12">
        <v>5500</v>
      </c>
      <c r="F12">
        <v>1</v>
      </c>
      <c r="G12">
        <f t="shared" si="0"/>
        <v>5500</v>
      </c>
      <c r="H12" t="s">
        <v>28</v>
      </c>
      <c r="I12" t="s">
        <v>12</v>
      </c>
      <c r="J12">
        <v>9</v>
      </c>
    </row>
    <row r="13" spans="1:10" x14ac:dyDescent="0.25">
      <c r="A13">
        <v>211143</v>
      </c>
      <c r="B13" t="s">
        <v>29</v>
      </c>
      <c r="C13" s="1">
        <v>42552</v>
      </c>
      <c r="D13" t="s">
        <v>30</v>
      </c>
      <c r="E13">
        <v>210</v>
      </c>
      <c r="F13">
        <v>1</v>
      </c>
      <c r="G13">
        <f t="shared" si="0"/>
        <v>210</v>
      </c>
      <c r="H13" t="s">
        <v>20</v>
      </c>
      <c r="I13" t="s">
        <v>12</v>
      </c>
      <c r="J13">
        <v>10</v>
      </c>
    </row>
    <row r="14" spans="1:10" x14ac:dyDescent="0.25">
      <c r="A14">
        <v>211144</v>
      </c>
      <c r="B14" t="s">
        <v>29</v>
      </c>
      <c r="C14" s="1">
        <v>42552</v>
      </c>
      <c r="D14" t="s">
        <v>31</v>
      </c>
      <c r="E14">
        <v>156</v>
      </c>
      <c r="F14">
        <v>1</v>
      </c>
      <c r="G14">
        <f t="shared" si="0"/>
        <v>156</v>
      </c>
      <c r="H14" t="s">
        <v>20</v>
      </c>
      <c r="I14" t="s">
        <v>12</v>
      </c>
      <c r="J14">
        <v>10</v>
      </c>
    </row>
    <row r="15" spans="1:10" x14ac:dyDescent="0.25">
      <c r="A15">
        <v>211145</v>
      </c>
      <c r="B15" t="s">
        <v>9</v>
      </c>
      <c r="C15" s="1">
        <v>42552</v>
      </c>
      <c r="D15" t="s">
        <v>32</v>
      </c>
      <c r="E15">
        <v>120</v>
      </c>
      <c r="F15">
        <v>1</v>
      </c>
      <c r="G15">
        <f t="shared" si="0"/>
        <v>120</v>
      </c>
      <c r="H15" t="s">
        <v>33</v>
      </c>
      <c r="I15" t="s">
        <v>25</v>
      </c>
      <c r="J15">
        <v>11</v>
      </c>
    </row>
    <row r="16" spans="1:10" x14ac:dyDescent="0.25">
      <c r="A16">
        <v>211146</v>
      </c>
      <c r="B16" t="s">
        <v>9</v>
      </c>
      <c r="C16" s="1">
        <v>42552</v>
      </c>
      <c r="D16" t="s">
        <v>34</v>
      </c>
      <c r="E16">
        <v>320</v>
      </c>
      <c r="F16">
        <v>1</v>
      </c>
      <c r="G16">
        <f t="shared" si="0"/>
        <v>320</v>
      </c>
      <c r="H16" t="s">
        <v>15</v>
      </c>
      <c r="I16" t="s">
        <v>35</v>
      </c>
      <c r="J16">
        <v>12</v>
      </c>
    </row>
    <row r="17" spans="1:10" x14ac:dyDescent="0.25">
      <c r="A17">
        <v>211147</v>
      </c>
      <c r="B17" t="s">
        <v>13</v>
      </c>
      <c r="C17" s="1">
        <v>42552</v>
      </c>
      <c r="D17" t="s">
        <v>36</v>
      </c>
      <c r="E17">
        <v>1550</v>
      </c>
      <c r="F17">
        <v>1</v>
      </c>
      <c r="G17">
        <f t="shared" si="0"/>
        <v>1550</v>
      </c>
      <c r="H17" t="s">
        <v>37</v>
      </c>
      <c r="I17" t="s">
        <v>25</v>
      </c>
      <c r="J17">
        <v>11</v>
      </c>
    </row>
    <row r="18" spans="1:10" x14ac:dyDescent="0.25">
      <c r="A18">
        <v>211149</v>
      </c>
      <c r="B18" t="s">
        <v>9</v>
      </c>
      <c r="C18" s="1">
        <v>42552</v>
      </c>
      <c r="D18" t="s">
        <v>38</v>
      </c>
      <c r="E18">
        <v>420</v>
      </c>
      <c r="F18">
        <v>1</v>
      </c>
      <c r="G18">
        <f t="shared" si="0"/>
        <v>420</v>
      </c>
      <c r="H18" t="s">
        <v>20</v>
      </c>
      <c r="I18" t="s">
        <v>12</v>
      </c>
      <c r="J18">
        <v>13</v>
      </c>
    </row>
    <row r="19" spans="1:10" x14ac:dyDescent="0.25">
      <c r="A19">
        <v>211150</v>
      </c>
      <c r="B19" t="s">
        <v>9</v>
      </c>
      <c r="C19" s="1">
        <v>42552</v>
      </c>
      <c r="D19" t="s">
        <v>39</v>
      </c>
      <c r="E19">
        <v>360</v>
      </c>
      <c r="F19">
        <v>1</v>
      </c>
      <c r="G19">
        <f t="shared" si="0"/>
        <v>360</v>
      </c>
      <c r="H19" t="s">
        <v>20</v>
      </c>
      <c r="I19" t="s">
        <v>12</v>
      </c>
      <c r="J19">
        <v>13</v>
      </c>
    </row>
    <row r="20" spans="1:10" x14ac:dyDescent="0.25">
      <c r="A20">
        <v>211151</v>
      </c>
      <c r="B20" t="s">
        <v>9</v>
      </c>
      <c r="C20" s="1">
        <v>42552</v>
      </c>
      <c r="D20" t="s">
        <v>40</v>
      </c>
      <c r="E20">
        <v>490</v>
      </c>
      <c r="F20">
        <v>1</v>
      </c>
      <c r="G20">
        <f t="shared" si="0"/>
        <v>490</v>
      </c>
      <c r="H20" t="s">
        <v>15</v>
      </c>
      <c r="I20" t="s">
        <v>12</v>
      </c>
      <c r="J20">
        <v>13</v>
      </c>
    </row>
    <row r="21" spans="1:10" x14ac:dyDescent="0.25">
      <c r="A21">
        <v>211152</v>
      </c>
      <c r="B21" t="s">
        <v>13</v>
      </c>
      <c r="C21" s="1">
        <v>42552</v>
      </c>
      <c r="D21" t="s">
        <v>41</v>
      </c>
      <c r="E21">
        <v>899.25</v>
      </c>
      <c r="F21">
        <v>1</v>
      </c>
      <c r="G21">
        <f t="shared" si="0"/>
        <v>899.25</v>
      </c>
      <c r="H21" t="s">
        <v>33</v>
      </c>
      <c r="I21" t="s">
        <v>12</v>
      </c>
      <c r="J21">
        <v>14</v>
      </c>
    </row>
    <row r="22" spans="1:10" x14ac:dyDescent="0.25">
      <c r="A22">
        <v>211153</v>
      </c>
      <c r="B22" t="s">
        <v>13</v>
      </c>
      <c r="C22" s="1">
        <v>42552</v>
      </c>
      <c r="D22" t="s">
        <v>42</v>
      </c>
      <c r="E22">
        <v>899</v>
      </c>
      <c r="F22">
        <v>1</v>
      </c>
      <c r="G22">
        <f t="shared" si="0"/>
        <v>899</v>
      </c>
      <c r="H22" t="s">
        <v>33</v>
      </c>
      <c r="I22" t="s">
        <v>12</v>
      </c>
      <c r="J22">
        <v>14</v>
      </c>
    </row>
    <row r="23" spans="1:10" x14ac:dyDescent="0.25">
      <c r="A23">
        <v>211154</v>
      </c>
      <c r="B23" t="s">
        <v>13</v>
      </c>
      <c r="C23" s="1">
        <v>42552</v>
      </c>
      <c r="D23" t="s">
        <v>43</v>
      </c>
      <c r="E23">
        <v>320</v>
      </c>
      <c r="F23">
        <v>1</v>
      </c>
      <c r="G23">
        <f t="shared" si="0"/>
        <v>320</v>
      </c>
      <c r="H23" t="s">
        <v>33</v>
      </c>
      <c r="I23" t="s">
        <v>12</v>
      </c>
      <c r="J23">
        <v>14</v>
      </c>
    </row>
    <row r="24" spans="1:10" x14ac:dyDescent="0.25">
      <c r="A24">
        <v>211155</v>
      </c>
      <c r="B24" t="s">
        <v>9</v>
      </c>
      <c r="C24" s="1">
        <v>42552</v>
      </c>
      <c r="D24" t="s">
        <v>44</v>
      </c>
      <c r="E24">
        <v>149</v>
      </c>
      <c r="F24">
        <v>1</v>
      </c>
      <c r="G24">
        <f t="shared" si="0"/>
        <v>149</v>
      </c>
      <c r="H24" t="s">
        <v>45</v>
      </c>
      <c r="I24" t="s">
        <v>12</v>
      </c>
      <c r="J24">
        <v>15</v>
      </c>
    </row>
    <row r="25" spans="1:10" x14ac:dyDescent="0.25">
      <c r="A25">
        <v>211156</v>
      </c>
      <c r="B25" t="s">
        <v>9</v>
      </c>
      <c r="C25" s="1">
        <v>42552</v>
      </c>
      <c r="D25" t="s">
        <v>46</v>
      </c>
      <c r="E25">
        <v>149</v>
      </c>
      <c r="F25">
        <v>1</v>
      </c>
      <c r="G25">
        <f t="shared" si="0"/>
        <v>149</v>
      </c>
      <c r="H25" t="s">
        <v>45</v>
      </c>
      <c r="I25" t="s">
        <v>12</v>
      </c>
      <c r="J25">
        <v>15</v>
      </c>
    </row>
    <row r="26" spans="1:10" x14ac:dyDescent="0.25">
      <c r="A26">
        <v>211157</v>
      </c>
      <c r="B26" t="s">
        <v>18</v>
      </c>
      <c r="C26" s="1">
        <v>42552</v>
      </c>
      <c r="D26" t="s">
        <v>47</v>
      </c>
      <c r="E26">
        <v>1000</v>
      </c>
      <c r="F26">
        <v>1</v>
      </c>
      <c r="G26">
        <f t="shared" si="0"/>
        <v>1000</v>
      </c>
      <c r="H26" t="s">
        <v>51</v>
      </c>
      <c r="I26" t="s">
        <v>35</v>
      </c>
      <c r="J26">
        <v>16</v>
      </c>
    </row>
    <row r="27" spans="1:10" x14ac:dyDescent="0.25">
      <c r="A27">
        <v>211158</v>
      </c>
      <c r="B27" t="s">
        <v>18</v>
      </c>
      <c r="C27" s="1">
        <v>42552</v>
      </c>
      <c r="D27" t="s">
        <v>48</v>
      </c>
      <c r="E27">
        <v>1913</v>
      </c>
      <c r="F27">
        <v>1</v>
      </c>
      <c r="G27">
        <f t="shared" si="0"/>
        <v>1913</v>
      </c>
      <c r="H27" t="s">
        <v>37</v>
      </c>
      <c r="I27" t="s">
        <v>12</v>
      </c>
      <c r="J27">
        <v>17</v>
      </c>
    </row>
    <row r="28" spans="1:10" x14ac:dyDescent="0.25">
      <c r="A28">
        <v>211160</v>
      </c>
      <c r="B28" t="s">
        <v>18</v>
      </c>
      <c r="C28" s="1">
        <v>42552</v>
      </c>
      <c r="D28" t="s">
        <v>49</v>
      </c>
      <c r="E28">
        <v>1913</v>
      </c>
      <c r="F28">
        <v>1</v>
      </c>
      <c r="G28">
        <f t="shared" si="0"/>
        <v>1913</v>
      </c>
      <c r="H28" t="s">
        <v>37</v>
      </c>
      <c r="I28" t="s">
        <v>12</v>
      </c>
      <c r="J28">
        <v>17</v>
      </c>
    </row>
    <row r="29" spans="1:10" x14ac:dyDescent="0.25">
      <c r="A29">
        <v>211162</v>
      </c>
      <c r="B29" t="s">
        <v>9</v>
      </c>
      <c r="C29" s="1">
        <v>42552</v>
      </c>
      <c r="D29" t="s">
        <v>50</v>
      </c>
      <c r="E29">
        <v>500</v>
      </c>
      <c r="F29">
        <v>1</v>
      </c>
      <c r="G29">
        <f t="shared" si="0"/>
        <v>500</v>
      </c>
      <c r="H29" t="s">
        <v>51</v>
      </c>
      <c r="I29" t="s">
        <v>35</v>
      </c>
      <c r="J29">
        <v>16</v>
      </c>
    </row>
    <row r="30" spans="1:10" x14ac:dyDescent="0.25">
      <c r="A30">
        <v>211163</v>
      </c>
      <c r="B30" t="s">
        <v>9</v>
      </c>
      <c r="C30" s="1">
        <v>42552</v>
      </c>
      <c r="D30" t="s">
        <v>52</v>
      </c>
      <c r="E30">
        <v>100</v>
      </c>
      <c r="F30">
        <v>5</v>
      </c>
      <c r="G30">
        <f t="shared" si="0"/>
        <v>500</v>
      </c>
      <c r="H30" t="s">
        <v>51</v>
      </c>
      <c r="I30" t="s">
        <v>35</v>
      </c>
      <c r="J30">
        <v>16</v>
      </c>
    </row>
    <row r="31" spans="1:10" x14ac:dyDescent="0.25">
      <c r="A31">
        <v>211164</v>
      </c>
      <c r="B31" t="s">
        <v>13</v>
      </c>
      <c r="C31" s="1">
        <v>42552</v>
      </c>
      <c r="D31" t="s">
        <v>53</v>
      </c>
      <c r="E31">
        <v>1500</v>
      </c>
      <c r="F31">
        <v>2</v>
      </c>
      <c r="G31">
        <f t="shared" si="0"/>
        <v>3000</v>
      </c>
      <c r="H31" t="s">
        <v>37</v>
      </c>
      <c r="I31" t="s">
        <v>12</v>
      </c>
      <c r="J31">
        <v>18</v>
      </c>
    </row>
    <row r="32" spans="1:10" x14ac:dyDescent="0.25">
      <c r="A32">
        <v>211166</v>
      </c>
      <c r="B32" t="s">
        <v>9</v>
      </c>
      <c r="C32" s="1">
        <v>42552</v>
      </c>
      <c r="D32" t="s">
        <v>54</v>
      </c>
      <c r="E32">
        <v>450</v>
      </c>
      <c r="F32">
        <v>1</v>
      </c>
      <c r="G32">
        <f t="shared" si="0"/>
        <v>450</v>
      </c>
      <c r="H32" t="s">
        <v>45</v>
      </c>
      <c r="I32" t="s">
        <v>12</v>
      </c>
      <c r="J32">
        <v>19</v>
      </c>
    </row>
    <row r="33" spans="1:10" x14ac:dyDescent="0.25">
      <c r="A33">
        <v>211168</v>
      </c>
      <c r="B33" t="s">
        <v>9</v>
      </c>
      <c r="C33" s="1">
        <v>42552</v>
      </c>
      <c r="D33" t="s">
        <v>55</v>
      </c>
      <c r="E33">
        <v>20999</v>
      </c>
      <c r="F33">
        <v>1</v>
      </c>
      <c r="G33">
        <f t="shared" si="0"/>
        <v>20999</v>
      </c>
      <c r="H33" t="s">
        <v>24</v>
      </c>
      <c r="I33" t="s">
        <v>12</v>
      </c>
      <c r="J33">
        <v>20</v>
      </c>
    </row>
    <row r="34" spans="1:10" x14ac:dyDescent="0.25">
      <c r="A34">
        <v>211169</v>
      </c>
      <c r="B34" t="s">
        <v>9</v>
      </c>
      <c r="C34" s="1">
        <v>42552</v>
      </c>
      <c r="D34" t="s">
        <v>17</v>
      </c>
      <c r="E34">
        <v>360</v>
      </c>
      <c r="F34">
        <v>1</v>
      </c>
      <c r="G34">
        <f t="shared" si="0"/>
        <v>360</v>
      </c>
      <c r="H34" t="s">
        <v>15</v>
      </c>
      <c r="I34" t="s">
        <v>12</v>
      </c>
      <c r="J34">
        <v>20</v>
      </c>
    </row>
    <row r="35" spans="1:10" x14ac:dyDescent="0.25">
      <c r="A35">
        <v>211170</v>
      </c>
      <c r="B35" t="s">
        <v>56</v>
      </c>
      <c r="C35" s="1">
        <v>42552</v>
      </c>
      <c r="D35" t="s">
        <v>57</v>
      </c>
      <c r="E35">
        <v>165</v>
      </c>
      <c r="F35">
        <v>1</v>
      </c>
      <c r="G35">
        <f t="shared" si="0"/>
        <v>165</v>
      </c>
      <c r="H35" t="s">
        <v>15</v>
      </c>
      <c r="I35" t="s">
        <v>12</v>
      </c>
      <c r="J35">
        <v>21</v>
      </c>
    </row>
    <row r="36" spans="1:10" x14ac:dyDescent="0.25">
      <c r="A36">
        <v>211171</v>
      </c>
      <c r="B36" t="s">
        <v>56</v>
      </c>
      <c r="C36" s="1">
        <v>42552</v>
      </c>
      <c r="D36" t="s">
        <v>58</v>
      </c>
      <c r="E36">
        <v>435</v>
      </c>
      <c r="F36">
        <v>1</v>
      </c>
      <c r="G36">
        <f t="shared" si="0"/>
        <v>435</v>
      </c>
      <c r="H36" t="s">
        <v>20</v>
      </c>
      <c r="I36" t="s">
        <v>12</v>
      </c>
      <c r="J36">
        <v>21</v>
      </c>
    </row>
    <row r="37" spans="1:10" x14ac:dyDescent="0.25">
      <c r="A37">
        <v>211172</v>
      </c>
      <c r="B37" t="s">
        <v>13</v>
      </c>
      <c r="C37" s="1">
        <v>42552</v>
      </c>
      <c r="D37" t="s">
        <v>59</v>
      </c>
      <c r="E37">
        <v>90</v>
      </c>
      <c r="F37">
        <v>1</v>
      </c>
      <c r="G37">
        <f t="shared" si="0"/>
        <v>90</v>
      </c>
      <c r="H37" t="s">
        <v>20</v>
      </c>
      <c r="I37" t="s">
        <v>12</v>
      </c>
      <c r="J37">
        <v>22</v>
      </c>
    </row>
    <row r="38" spans="1:10" x14ac:dyDescent="0.25">
      <c r="A38">
        <v>211173</v>
      </c>
      <c r="B38" t="s">
        <v>13</v>
      </c>
      <c r="C38" s="1">
        <v>42552</v>
      </c>
      <c r="D38" t="s">
        <v>60</v>
      </c>
      <c r="E38">
        <v>850</v>
      </c>
      <c r="F38">
        <v>1</v>
      </c>
      <c r="G38">
        <f t="shared" si="0"/>
        <v>850</v>
      </c>
      <c r="H38" t="s">
        <v>15</v>
      </c>
      <c r="I38" t="s">
        <v>12</v>
      </c>
      <c r="J38">
        <v>22</v>
      </c>
    </row>
    <row r="39" spans="1:10" x14ac:dyDescent="0.25">
      <c r="A39">
        <v>211174</v>
      </c>
      <c r="B39" t="s">
        <v>9</v>
      </c>
      <c r="C39" s="1">
        <v>42552</v>
      </c>
      <c r="D39" t="s">
        <v>61</v>
      </c>
      <c r="E39">
        <v>3672</v>
      </c>
      <c r="F39">
        <v>1</v>
      </c>
      <c r="G39">
        <f t="shared" si="0"/>
        <v>3672</v>
      </c>
      <c r="H39" t="s">
        <v>33</v>
      </c>
      <c r="I39" t="s">
        <v>12</v>
      </c>
      <c r="J39">
        <v>23</v>
      </c>
    </row>
    <row r="40" spans="1:10" x14ac:dyDescent="0.25">
      <c r="A40">
        <v>211175</v>
      </c>
      <c r="B40" t="s">
        <v>9</v>
      </c>
      <c r="C40" s="1">
        <v>42552</v>
      </c>
      <c r="D40" t="s">
        <v>59</v>
      </c>
      <c r="E40">
        <v>90</v>
      </c>
      <c r="F40">
        <v>1</v>
      </c>
      <c r="G40">
        <f t="shared" si="0"/>
        <v>90</v>
      </c>
      <c r="H40" t="s">
        <v>20</v>
      </c>
      <c r="I40" t="s">
        <v>12</v>
      </c>
      <c r="J40">
        <v>22</v>
      </c>
    </row>
    <row r="41" spans="1:10" x14ac:dyDescent="0.25">
      <c r="A41">
        <v>211176</v>
      </c>
      <c r="B41" t="s">
        <v>9</v>
      </c>
      <c r="C41" s="1">
        <v>42552</v>
      </c>
      <c r="D41" t="s">
        <v>60</v>
      </c>
      <c r="E41">
        <v>850</v>
      </c>
      <c r="F41">
        <v>1</v>
      </c>
      <c r="G41">
        <f t="shared" si="0"/>
        <v>850</v>
      </c>
      <c r="H41" t="s">
        <v>15</v>
      </c>
      <c r="I41" t="s">
        <v>12</v>
      </c>
      <c r="J41">
        <v>22</v>
      </c>
    </row>
    <row r="42" spans="1:10" x14ac:dyDescent="0.25">
      <c r="A42">
        <v>211177</v>
      </c>
      <c r="B42" t="s">
        <v>18</v>
      </c>
      <c r="C42" s="1">
        <v>42552</v>
      </c>
      <c r="D42" t="s">
        <v>62</v>
      </c>
      <c r="E42">
        <v>899</v>
      </c>
      <c r="F42">
        <v>1</v>
      </c>
      <c r="G42">
        <f t="shared" si="0"/>
        <v>899</v>
      </c>
      <c r="H42" t="s">
        <v>37</v>
      </c>
      <c r="I42" t="s">
        <v>12</v>
      </c>
      <c r="J42">
        <v>24</v>
      </c>
    </row>
    <row r="43" spans="1:10" x14ac:dyDescent="0.25">
      <c r="A43">
        <v>211179</v>
      </c>
      <c r="B43" t="s">
        <v>13</v>
      </c>
      <c r="C43" s="1">
        <v>42552</v>
      </c>
      <c r="D43" t="s">
        <v>63</v>
      </c>
      <c r="E43">
        <v>7400</v>
      </c>
      <c r="F43">
        <v>1</v>
      </c>
      <c r="G43">
        <f t="shared" si="0"/>
        <v>7400</v>
      </c>
      <c r="H43" t="s">
        <v>15</v>
      </c>
      <c r="I43" t="s">
        <v>26</v>
      </c>
      <c r="J43">
        <v>25</v>
      </c>
    </row>
    <row r="44" spans="1:10" x14ac:dyDescent="0.25">
      <c r="A44">
        <v>211180</v>
      </c>
      <c r="B44" t="s">
        <v>13</v>
      </c>
      <c r="C44" s="1">
        <v>42552</v>
      </c>
      <c r="D44" t="s">
        <v>64</v>
      </c>
      <c r="E44">
        <v>3600</v>
      </c>
      <c r="F44">
        <v>1</v>
      </c>
      <c r="G44">
        <f t="shared" si="0"/>
        <v>3600</v>
      </c>
      <c r="H44" t="s">
        <v>24</v>
      </c>
      <c r="I44" t="s">
        <v>26</v>
      </c>
      <c r="J44">
        <v>25</v>
      </c>
    </row>
    <row r="45" spans="1:10" x14ac:dyDescent="0.25">
      <c r="A45">
        <v>211182</v>
      </c>
      <c r="B45" t="s">
        <v>9</v>
      </c>
      <c r="C45" s="1">
        <v>42552</v>
      </c>
      <c r="D45" t="s">
        <v>65</v>
      </c>
      <c r="E45">
        <v>143</v>
      </c>
      <c r="F45">
        <v>1</v>
      </c>
      <c r="G45">
        <f t="shared" si="0"/>
        <v>143</v>
      </c>
      <c r="H45" t="s">
        <v>15</v>
      </c>
      <c r="I45" t="s">
        <v>12</v>
      </c>
      <c r="J45">
        <v>22</v>
      </c>
    </row>
    <row r="46" spans="1:10" x14ac:dyDescent="0.25">
      <c r="A46">
        <v>211184</v>
      </c>
      <c r="B46" t="s">
        <v>9</v>
      </c>
      <c r="C46" s="1">
        <v>42552</v>
      </c>
      <c r="D46" t="s">
        <v>66</v>
      </c>
      <c r="E46">
        <v>225</v>
      </c>
      <c r="F46">
        <v>1</v>
      </c>
      <c r="G46">
        <f t="shared" si="0"/>
        <v>225</v>
      </c>
      <c r="H46" t="s">
        <v>15</v>
      </c>
      <c r="I46" t="s">
        <v>12</v>
      </c>
      <c r="J46">
        <v>22</v>
      </c>
    </row>
    <row r="47" spans="1:10" x14ac:dyDescent="0.25">
      <c r="A47">
        <v>211185</v>
      </c>
      <c r="B47" t="s">
        <v>9</v>
      </c>
      <c r="C47" s="1">
        <v>42552</v>
      </c>
      <c r="D47" t="s">
        <v>67</v>
      </c>
      <c r="E47">
        <v>4500</v>
      </c>
      <c r="F47">
        <v>1</v>
      </c>
      <c r="G47">
        <f t="shared" si="0"/>
        <v>4500</v>
      </c>
      <c r="H47" t="s">
        <v>24</v>
      </c>
      <c r="I47" t="s">
        <v>12</v>
      </c>
      <c r="J47">
        <v>26</v>
      </c>
    </row>
    <row r="48" spans="1:10" x14ac:dyDescent="0.25">
      <c r="A48">
        <v>211186</v>
      </c>
      <c r="B48" t="s">
        <v>13</v>
      </c>
      <c r="C48" s="1">
        <v>42552</v>
      </c>
      <c r="D48" t="s">
        <v>68</v>
      </c>
      <c r="E48">
        <v>3156</v>
      </c>
      <c r="F48">
        <v>1</v>
      </c>
      <c r="G48">
        <f t="shared" si="0"/>
        <v>3156</v>
      </c>
      <c r="H48" t="s">
        <v>11</v>
      </c>
      <c r="I48" t="s">
        <v>12</v>
      </c>
      <c r="J48">
        <v>27</v>
      </c>
    </row>
    <row r="49" spans="1:10" x14ac:dyDescent="0.25">
      <c r="A49">
        <v>211187</v>
      </c>
      <c r="B49" t="s">
        <v>13</v>
      </c>
      <c r="C49" s="1">
        <v>42552</v>
      </c>
      <c r="D49" t="s">
        <v>69</v>
      </c>
      <c r="E49">
        <v>2996</v>
      </c>
      <c r="F49">
        <v>1</v>
      </c>
      <c r="G49">
        <f t="shared" si="0"/>
        <v>2996</v>
      </c>
      <c r="H49" t="s">
        <v>11</v>
      </c>
      <c r="I49" t="s">
        <v>12</v>
      </c>
      <c r="J49">
        <v>27</v>
      </c>
    </row>
    <row r="50" spans="1:10" x14ac:dyDescent="0.25">
      <c r="A50">
        <v>211188</v>
      </c>
      <c r="B50" t="s">
        <v>13</v>
      </c>
      <c r="C50" s="1">
        <v>42552</v>
      </c>
      <c r="D50" t="s">
        <v>70</v>
      </c>
      <c r="E50">
        <v>300</v>
      </c>
      <c r="F50">
        <v>2</v>
      </c>
      <c r="G50">
        <f t="shared" si="0"/>
        <v>600</v>
      </c>
      <c r="H50" t="s">
        <v>20</v>
      </c>
      <c r="I50" t="s">
        <v>12</v>
      </c>
      <c r="J50">
        <v>28</v>
      </c>
    </row>
    <row r="51" spans="1:10" x14ac:dyDescent="0.25">
      <c r="A51">
        <v>211189</v>
      </c>
      <c r="B51" t="s">
        <v>13</v>
      </c>
      <c r="C51" s="1">
        <v>42552</v>
      </c>
      <c r="D51" t="s">
        <v>71</v>
      </c>
      <c r="E51">
        <v>150</v>
      </c>
      <c r="F51">
        <v>2</v>
      </c>
      <c r="G51">
        <f t="shared" si="0"/>
        <v>300</v>
      </c>
      <c r="H51" t="s">
        <v>20</v>
      </c>
      <c r="I51" t="s">
        <v>12</v>
      </c>
      <c r="J51">
        <v>28</v>
      </c>
    </row>
    <row r="52" spans="1:10" x14ac:dyDescent="0.25">
      <c r="A52">
        <v>211190</v>
      </c>
      <c r="B52" t="s">
        <v>13</v>
      </c>
      <c r="C52" s="1">
        <v>42552</v>
      </c>
      <c r="D52" t="s">
        <v>72</v>
      </c>
      <c r="E52">
        <v>465</v>
      </c>
      <c r="F52">
        <v>2</v>
      </c>
      <c r="G52">
        <f t="shared" si="0"/>
        <v>930</v>
      </c>
      <c r="H52" t="s">
        <v>20</v>
      </c>
      <c r="I52" t="s">
        <v>12</v>
      </c>
      <c r="J52">
        <v>28</v>
      </c>
    </row>
    <row r="53" spans="1:10" x14ac:dyDescent="0.25">
      <c r="A53">
        <v>211191</v>
      </c>
      <c r="B53" t="s">
        <v>13</v>
      </c>
      <c r="C53" s="1">
        <v>42552</v>
      </c>
      <c r="D53" t="s">
        <v>73</v>
      </c>
      <c r="E53">
        <v>380</v>
      </c>
      <c r="F53">
        <v>1</v>
      </c>
      <c r="G53">
        <f t="shared" si="0"/>
        <v>380</v>
      </c>
      <c r="H53" t="s">
        <v>20</v>
      </c>
      <c r="I53" t="s">
        <v>12</v>
      </c>
      <c r="J53">
        <v>28</v>
      </c>
    </row>
    <row r="54" spans="1:10" x14ac:dyDescent="0.25">
      <c r="A54">
        <v>211192</v>
      </c>
      <c r="B54" t="s">
        <v>13</v>
      </c>
      <c r="C54" s="1">
        <v>42552</v>
      </c>
      <c r="D54" t="s">
        <v>74</v>
      </c>
      <c r="E54">
        <v>350</v>
      </c>
      <c r="F54">
        <v>1</v>
      </c>
      <c r="G54">
        <f t="shared" si="0"/>
        <v>350</v>
      </c>
      <c r="H54" t="s">
        <v>20</v>
      </c>
      <c r="I54" t="s">
        <v>12</v>
      </c>
      <c r="J54">
        <v>29</v>
      </c>
    </row>
    <row r="55" spans="1:10" x14ac:dyDescent="0.25">
      <c r="A55">
        <v>211193</v>
      </c>
      <c r="B55" t="s">
        <v>9</v>
      </c>
      <c r="C55" s="1">
        <v>42552</v>
      </c>
      <c r="D55" t="s">
        <v>75</v>
      </c>
      <c r="E55">
        <v>425</v>
      </c>
      <c r="F55">
        <v>1</v>
      </c>
      <c r="G55">
        <f t="shared" si="0"/>
        <v>425</v>
      </c>
      <c r="H55" t="s">
        <v>20</v>
      </c>
      <c r="I55" t="s">
        <v>12</v>
      </c>
      <c r="J55">
        <v>30</v>
      </c>
    </row>
    <row r="56" spans="1:10" x14ac:dyDescent="0.25">
      <c r="A56">
        <v>211194</v>
      </c>
      <c r="B56" t="s">
        <v>9</v>
      </c>
      <c r="C56" s="1">
        <v>42552</v>
      </c>
      <c r="D56" t="s">
        <v>76</v>
      </c>
      <c r="E56">
        <v>850</v>
      </c>
      <c r="F56">
        <v>1</v>
      </c>
      <c r="G56">
        <f t="shared" si="0"/>
        <v>850</v>
      </c>
      <c r="H56" t="s">
        <v>11</v>
      </c>
      <c r="I56" t="s">
        <v>12</v>
      </c>
      <c r="J56">
        <v>31</v>
      </c>
    </row>
    <row r="57" spans="1:10" x14ac:dyDescent="0.25">
      <c r="A57">
        <v>211196</v>
      </c>
      <c r="B57" t="s">
        <v>9</v>
      </c>
      <c r="C57" s="1">
        <v>42552</v>
      </c>
      <c r="D57" t="s">
        <v>77</v>
      </c>
      <c r="E57">
        <v>251</v>
      </c>
      <c r="F57">
        <v>1</v>
      </c>
      <c r="G57">
        <f t="shared" si="0"/>
        <v>251</v>
      </c>
      <c r="H57" t="s">
        <v>33</v>
      </c>
      <c r="I57" t="s">
        <v>12</v>
      </c>
      <c r="J57">
        <v>32</v>
      </c>
    </row>
    <row r="58" spans="1:10" x14ac:dyDescent="0.25">
      <c r="A58">
        <v>211197</v>
      </c>
      <c r="B58" t="s">
        <v>18</v>
      </c>
      <c r="C58" s="1">
        <v>42552</v>
      </c>
      <c r="D58" t="s">
        <v>17</v>
      </c>
      <c r="E58">
        <v>360</v>
      </c>
      <c r="F58">
        <v>1</v>
      </c>
      <c r="G58">
        <f t="shared" si="0"/>
        <v>360</v>
      </c>
      <c r="H58" t="s">
        <v>15</v>
      </c>
      <c r="I58" t="s">
        <v>12</v>
      </c>
      <c r="J58">
        <v>33</v>
      </c>
    </row>
    <row r="59" spans="1:10" x14ac:dyDescent="0.25">
      <c r="A59">
        <v>211198</v>
      </c>
      <c r="B59" t="s">
        <v>9</v>
      </c>
      <c r="C59" s="1">
        <v>42552</v>
      </c>
      <c r="D59" t="s">
        <v>78</v>
      </c>
      <c r="E59">
        <v>510</v>
      </c>
      <c r="F59">
        <v>1</v>
      </c>
      <c r="G59">
        <f t="shared" si="0"/>
        <v>510</v>
      </c>
      <c r="H59" t="s">
        <v>20</v>
      </c>
      <c r="I59" t="s">
        <v>12</v>
      </c>
      <c r="J59">
        <v>34</v>
      </c>
    </row>
    <row r="60" spans="1:10" x14ac:dyDescent="0.25">
      <c r="A60">
        <v>211199</v>
      </c>
      <c r="B60" t="s">
        <v>9</v>
      </c>
      <c r="C60" s="1">
        <v>42552</v>
      </c>
      <c r="D60" t="s">
        <v>79</v>
      </c>
      <c r="E60">
        <v>325</v>
      </c>
      <c r="F60">
        <v>1</v>
      </c>
      <c r="G60">
        <f t="shared" si="0"/>
        <v>325</v>
      </c>
      <c r="H60" t="s">
        <v>20</v>
      </c>
      <c r="I60" t="s">
        <v>12</v>
      </c>
      <c r="J60">
        <v>34</v>
      </c>
    </row>
    <row r="61" spans="1:10" x14ac:dyDescent="0.25">
      <c r="A61">
        <v>211200</v>
      </c>
      <c r="B61" t="s">
        <v>9</v>
      </c>
      <c r="C61" s="1">
        <v>42552</v>
      </c>
      <c r="D61" t="s">
        <v>80</v>
      </c>
      <c r="E61">
        <v>300</v>
      </c>
      <c r="F61">
        <v>1</v>
      </c>
      <c r="G61">
        <f t="shared" si="0"/>
        <v>300</v>
      </c>
      <c r="H61" t="s">
        <v>15</v>
      </c>
      <c r="I61" t="s">
        <v>12</v>
      </c>
      <c r="J61">
        <v>35</v>
      </c>
    </row>
    <row r="62" spans="1:10" x14ac:dyDescent="0.25">
      <c r="A62">
        <v>211202</v>
      </c>
      <c r="B62" t="s">
        <v>18</v>
      </c>
      <c r="C62" s="1">
        <v>42552</v>
      </c>
      <c r="D62" t="s">
        <v>81</v>
      </c>
      <c r="E62">
        <v>30417</v>
      </c>
      <c r="F62">
        <v>1</v>
      </c>
      <c r="G62">
        <f t="shared" si="0"/>
        <v>30417</v>
      </c>
      <c r="H62" t="s">
        <v>82</v>
      </c>
      <c r="I62" t="s">
        <v>12</v>
      </c>
      <c r="J62">
        <v>36</v>
      </c>
    </row>
    <row r="63" spans="1:10" x14ac:dyDescent="0.25">
      <c r="A63">
        <v>211201</v>
      </c>
      <c r="B63" t="s">
        <v>18</v>
      </c>
      <c r="C63" s="1">
        <v>42552</v>
      </c>
      <c r="D63" t="s">
        <v>17</v>
      </c>
      <c r="E63">
        <v>360</v>
      </c>
      <c r="F63">
        <v>1</v>
      </c>
      <c r="G63">
        <f t="shared" si="0"/>
        <v>360</v>
      </c>
      <c r="H63" t="s">
        <v>15</v>
      </c>
      <c r="I63" t="s">
        <v>12</v>
      </c>
      <c r="J63">
        <v>33</v>
      </c>
    </row>
    <row r="64" spans="1:10" x14ac:dyDescent="0.25">
      <c r="A64">
        <v>211203</v>
      </c>
      <c r="B64" t="s">
        <v>9</v>
      </c>
      <c r="C64" s="1">
        <v>42552</v>
      </c>
      <c r="D64" t="s">
        <v>74</v>
      </c>
      <c r="E64">
        <v>350</v>
      </c>
      <c r="F64">
        <v>2</v>
      </c>
      <c r="G64">
        <f t="shared" si="0"/>
        <v>700</v>
      </c>
      <c r="H64" t="s">
        <v>20</v>
      </c>
      <c r="I64" t="s">
        <v>12</v>
      </c>
      <c r="J64">
        <v>37</v>
      </c>
    </row>
    <row r="65" spans="1:10" x14ac:dyDescent="0.25">
      <c r="A65">
        <v>211204</v>
      </c>
      <c r="B65" t="s">
        <v>9</v>
      </c>
      <c r="C65" s="1">
        <v>42552</v>
      </c>
      <c r="D65" t="s">
        <v>83</v>
      </c>
      <c r="E65">
        <v>45250</v>
      </c>
      <c r="F65">
        <v>1</v>
      </c>
      <c r="G65">
        <f t="shared" si="0"/>
        <v>45250</v>
      </c>
      <c r="H65" t="s">
        <v>28</v>
      </c>
      <c r="I65" t="s">
        <v>12</v>
      </c>
      <c r="J65">
        <v>38</v>
      </c>
    </row>
    <row r="66" spans="1:10" x14ac:dyDescent="0.25">
      <c r="A66">
        <v>211205</v>
      </c>
      <c r="B66" t="s">
        <v>13</v>
      </c>
      <c r="C66" s="1">
        <v>42552</v>
      </c>
      <c r="D66" t="s">
        <v>84</v>
      </c>
      <c r="E66">
        <v>8100</v>
      </c>
      <c r="F66">
        <v>3</v>
      </c>
      <c r="G66">
        <f t="shared" si="0"/>
        <v>24300</v>
      </c>
      <c r="H66" t="s">
        <v>15</v>
      </c>
      <c r="I66" t="s">
        <v>12</v>
      </c>
      <c r="J66">
        <v>39</v>
      </c>
    </row>
    <row r="67" spans="1:10" x14ac:dyDescent="0.25">
      <c r="A67">
        <v>211206</v>
      </c>
      <c r="B67" t="s">
        <v>13</v>
      </c>
      <c r="C67" s="1">
        <v>42552</v>
      </c>
      <c r="D67" t="s">
        <v>85</v>
      </c>
      <c r="E67">
        <v>144</v>
      </c>
      <c r="F67">
        <v>2</v>
      </c>
      <c r="G67">
        <f t="shared" ref="G67:G130" si="1">E67*F67</f>
        <v>288</v>
      </c>
      <c r="H67" t="s">
        <v>33</v>
      </c>
      <c r="I67" t="s">
        <v>12</v>
      </c>
      <c r="J67">
        <v>39</v>
      </c>
    </row>
    <row r="68" spans="1:10" x14ac:dyDescent="0.25">
      <c r="A68">
        <v>211207</v>
      </c>
      <c r="B68" t="s">
        <v>9</v>
      </c>
      <c r="C68" s="1">
        <v>42552</v>
      </c>
      <c r="D68" t="s">
        <v>86</v>
      </c>
      <c r="E68">
        <v>5597</v>
      </c>
      <c r="F68">
        <v>1</v>
      </c>
      <c r="G68">
        <f t="shared" si="1"/>
        <v>5597</v>
      </c>
      <c r="H68" t="s">
        <v>11</v>
      </c>
      <c r="I68" t="s">
        <v>12</v>
      </c>
      <c r="J68">
        <v>40</v>
      </c>
    </row>
    <row r="69" spans="1:10" x14ac:dyDescent="0.25">
      <c r="A69">
        <v>211208</v>
      </c>
      <c r="B69" t="s">
        <v>18</v>
      </c>
      <c r="C69" s="1">
        <v>42552</v>
      </c>
      <c r="D69" t="s">
        <v>87</v>
      </c>
      <c r="E69">
        <v>999</v>
      </c>
      <c r="F69">
        <v>1</v>
      </c>
      <c r="G69">
        <f t="shared" si="1"/>
        <v>999</v>
      </c>
      <c r="H69" t="s">
        <v>37</v>
      </c>
      <c r="I69" t="s">
        <v>12</v>
      </c>
      <c r="J69">
        <v>35</v>
      </c>
    </row>
    <row r="70" spans="1:10" x14ac:dyDescent="0.25">
      <c r="A70">
        <v>211209</v>
      </c>
      <c r="B70" t="s">
        <v>56</v>
      </c>
      <c r="C70" s="1">
        <v>42552</v>
      </c>
      <c r="D70" t="s">
        <v>88</v>
      </c>
      <c r="E70">
        <v>4950</v>
      </c>
      <c r="F70">
        <v>1</v>
      </c>
      <c r="G70">
        <f t="shared" si="1"/>
        <v>4950</v>
      </c>
      <c r="H70" t="s">
        <v>11</v>
      </c>
      <c r="I70" t="s">
        <v>12</v>
      </c>
      <c r="J70">
        <v>40</v>
      </c>
    </row>
    <row r="71" spans="1:10" x14ac:dyDescent="0.25">
      <c r="A71">
        <v>211211</v>
      </c>
      <c r="B71" t="s">
        <v>18</v>
      </c>
      <c r="C71" s="1">
        <v>42552</v>
      </c>
      <c r="D71" t="s">
        <v>89</v>
      </c>
      <c r="E71">
        <v>805</v>
      </c>
      <c r="F71">
        <v>1</v>
      </c>
      <c r="G71">
        <f t="shared" si="1"/>
        <v>805</v>
      </c>
      <c r="H71" t="s">
        <v>33</v>
      </c>
      <c r="I71" t="s">
        <v>12</v>
      </c>
      <c r="J71">
        <v>41</v>
      </c>
    </row>
    <row r="72" spans="1:10" x14ac:dyDescent="0.25">
      <c r="A72">
        <v>211212</v>
      </c>
      <c r="B72" t="s">
        <v>9</v>
      </c>
      <c r="C72" s="1">
        <v>42552</v>
      </c>
      <c r="D72" t="s">
        <v>17</v>
      </c>
      <c r="E72">
        <v>360</v>
      </c>
      <c r="F72">
        <v>1</v>
      </c>
      <c r="G72">
        <f t="shared" si="1"/>
        <v>360</v>
      </c>
      <c r="H72" t="s">
        <v>15</v>
      </c>
      <c r="I72" t="s">
        <v>12</v>
      </c>
      <c r="J72">
        <v>35</v>
      </c>
    </row>
    <row r="73" spans="1:10" x14ac:dyDescent="0.25">
      <c r="A73">
        <v>211213</v>
      </c>
      <c r="B73" t="s">
        <v>18</v>
      </c>
      <c r="C73" s="1">
        <v>42552</v>
      </c>
      <c r="D73" t="s">
        <v>90</v>
      </c>
      <c r="E73">
        <v>280</v>
      </c>
      <c r="F73">
        <v>1</v>
      </c>
      <c r="G73">
        <f t="shared" si="1"/>
        <v>280</v>
      </c>
      <c r="H73" t="s">
        <v>20</v>
      </c>
      <c r="I73" t="s">
        <v>12</v>
      </c>
      <c r="J73">
        <v>35</v>
      </c>
    </row>
    <row r="74" spans="1:10" x14ac:dyDescent="0.25">
      <c r="A74">
        <v>211214</v>
      </c>
      <c r="B74" t="s">
        <v>13</v>
      </c>
      <c r="C74" s="1">
        <v>42552</v>
      </c>
      <c r="D74" t="s">
        <v>91</v>
      </c>
      <c r="E74">
        <v>1</v>
      </c>
      <c r="F74">
        <v>1</v>
      </c>
      <c r="G74">
        <f t="shared" si="1"/>
        <v>1</v>
      </c>
      <c r="H74" t="s">
        <v>51</v>
      </c>
      <c r="I74" t="s">
        <v>12</v>
      </c>
      <c r="J74">
        <v>33</v>
      </c>
    </row>
    <row r="75" spans="1:10" x14ac:dyDescent="0.25">
      <c r="A75">
        <v>211215</v>
      </c>
      <c r="B75" t="s">
        <v>18</v>
      </c>
      <c r="C75" s="1">
        <v>42552</v>
      </c>
      <c r="D75" t="s">
        <v>92</v>
      </c>
      <c r="E75">
        <v>999</v>
      </c>
      <c r="F75">
        <v>1</v>
      </c>
      <c r="G75">
        <f t="shared" si="1"/>
        <v>999</v>
      </c>
      <c r="H75" t="s">
        <v>37</v>
      </c>
      <c r="I75" t="s">
        <v>12</v>
      </c>
      <c r="J75">
        <v>42</v>
      </c>
    </row>
    <row r="76" spans="1:10" x14ac:dyDescent="0.25">
      <c r="A76">
        <v>211217</v>
      </c>
      <c r="B76" t="s">
        <v>9</v>
      </c>
      <c r="C76" s="1">
        <v>42552</v>
      </c>
      <c r="D76" t="s">
        <v>17</v>
      </c>
      <c r="E76">
        <v>360</v>
      </c>
      <c r="F76">
        <v>1</v>
      </c>
      <c r="G76">
        <f t="shared" si="1"/>
        <v>360</v>
      </c>
      <c r="H76" t="s">
        <v>15</v>
      </c>
      <c r="I76" t="s">
        <v>12</v>
      </c>
      <c r="J76">
        <v>43</v>
      </c>
    </row>
    <row r="77" spans="1:10" x14ac:dyDescent="0.25">
      <c r="A77">
        <v>211218</v>
      </c>
      <c r="B77" t="s">
        <v>18</v>
      </c>
      <c r="C77" s="1">
        <v>42552</v>
      </c>
      <c r="D77" t="s">
        <v>74</v>
      </c>
      <c r="E77">
        <v>350</v>
      </c>
      <c r="F77">
        <v>1</v>
      </c>
      <c r="G77">
        <f t="shared" si="1"/>
        <v>350</v>
      </c>
      <c r="H77" t="s">
        <v>20</v>
      </c>
      <c r="I77" t="s">
        <v>12</v>
      </c>
      <c r="J77">
        <v>44</v>
      </c>
    </row>
    <row r="78" spans="1:10" x14ac:dyDescent="0.25">
      <c r="A78">
        <v>211219</v>
      </c>
      <c r="B78" t="s">
        <v>18</v>
      </c>
      <c r="C78" s="1">
        <v>42552</v>
      </c>
      <c r="D78" t="s">
        <v>74</v>
      </c>
      <c r="E78">
        <v>350</v>
      </c>
      <c r="F78">
        <v>1</v>
      </c>
      <c r="G78">
        <f t="shared" si="1"/>
        <v>350</v>
      </c>
      <c r="H78" t="s">
        <v>20</v>
      </c>
      <c r="I78" t="s">
        <v>12</v>
      </c>
      <c r="J78">
        <v>44</v>
      </c>
    </row>
    <row r="79" spans="1:10" x14ac:dyDescent="0.25">
      <c r="A79">
        <v>211220</v>
      </c>
      <c r="B79" t="s">
        <v>9</v>
      </c>
      <c r="C79" s="1">
        <v>42552</v>
      </c>
      <c r="D79" t="s">
        <v>93</v>
      </c>
      <c r="E79">
        <v>760</v>
      </c>
      <c r="F79">
        <v>1</v>
      </c>
      <c r="G79">
        <f t="shared" si="1"/>
        <v>760</v>
      </c>
      <c r="H79" t="s">
        <v>20</v>
      </c>
      <c r="I79" t="s">
        <v>12</v>
      </c>
      <c r="J79">
        <v>13</v>
      </c>
    </row>
    <row r="80" spans="1:10" x14ac:dyDescent="0.25">
      <c r="A80">
        <v>211221</v>
      </c>
      <c r="B80" t="s">
        <v>9</v>
      </c>
      <c r="C80" s="1">
        <v>42552</v>
      </c>
      <c r="D80" t="s">
        <v>58</v>
      </c>
      <c r="E80">
        <v>435</v>
      </c>
      <c r="F80">
        <v>1</v>
      </c>
      <c r="G80">
        <f t="shared" si="1"/>
        <v>435</v>
      </c>
      <c r="H80" t="s">
        <v>20</v>
      </c>
      <c r="I80" t="s">
        <v>12</v>
      </c>
      <c r="J80">
        <v>13</v>
      </c>
    </row>
    <row r="81" spans="1:10" x14ac:dyDescent="0.25">
      <c r="A81">
        <v>211222</v>
      </c>
      <c r="B81" t="s">
        <v>13</v>
      </c>
      <c r="C81" s="1">
        <v>42552</v>
      </c>
      <c r="D81" t="s">
        <v>91</v>
      </c>
      <c r="E81">
        <v>1</v>
      </c>
      <c r="F81">
        <v>5</v>
      </c>
      <c r="G81">
        <f t="shared" si="1"/>
        <v>5</v>
      </c>
      <c r="H81" t="s">
        <v>51</v>
      </c>
      <c r="I81" t="s">
        <v>12</v>
      </c>
      <c r="J81">
        <v>33</v>
      </c>
    </row>
    <row r="82" spans="1:10" x14ac:dyDescent="0.25">
      <c r="A82">
        <v>211223</v>
      </c>
      <c r="B82" t="s">
        <v>13</v>
      </c>
      <c r="C82" s="1">
        <v>42552</v>
      </c>
      <c r="D82" t="s">
        <v>91</v>
      </c>
      <c r="E82">
        <v>1</v>
      </c>
      <c r="F82">
        <v>2</v>
      </c>
      <c r="G82">
        <f t="shared" si="1"/>
        <v>2</v>
      </c>
      <c r="H82" t="s">
        <v>51</v>
      </c>
      <c r="I82" t="s">
        <v>12</v>
      </c>
      <c r="J82">
        <v>33</v>
      </c>
    </row>
    <row r="83" spans="1:10" x14ac:dyDescent="0.25">
      <c r="A83">
        <v>211225</v>
      </c>
      <c r="B83" t="s">
        <v>13</v>
      </c>
      <c r="C83" s="1">
        <v>42552</v>
      </c>
      <c r="D83" t="s">
        <v>91</v>
      </c>
      <c r="E83">
        <v>1</v>
      </c>
      <c r="F83">
        <v>1</v>
      </c>
      <c r="G83">
        <f t="shared" si="1"/>
        <v>1</v>
      </c>
      <c r="H83" t="s">
        <v>51</v>
      </c>
      <c r="I83" t="s">
        <v>12</v>
      </c>
      <c r="J83">
        <v>33</v>
      </c>
    </row>
    <row r="84" spans="1:10" x14ac:dyDescent="0.25">
      <c r="A84">
        <v>211224</v>
      </c>
      <c r="B84" t="s">
        <v>29</v>
      </c>
      <c r="C84" s="1">
        <v>42552</v>
      </c>
      <c r="D84" t="s">
        <v>17</v>
      </c>
      <c r="E84">
        <v>360</v>
      </c>
      <c r="F84">
        <v>1</v>
      </c>
      <c r="G84">
        <f t="shared" si="1"/>
        <v>360</v>
      </c>
      <c r="H84" t="s">
        <v>15</v>
      </c>
      <c r="I84" t="s">
        <v>12</v>
      </c>
      <c r="J84">
        <v>43</v>
      </c>
    </row>
    <row r="85" spans="1:10" x14ac:dyDescent="0.25">
      <c r="A85">
        <v>211226</v>
      </c>
      <c r="B85" t="s">
        <v>29</v>
      </c>
      <c r="C85" s="1">
        <v>42552</v>
      </c>
      <c r="D85" t="s">
        <v>34</v>
      </c>
      <c r="E85">
        <v>320</v>
      </c>
      <c r="F85">
        <v>1</v>
      </c>
      <c r="G85">
        <f t="shared" si="1"/>
        <v>320</v>
      </c>
      <c r="H85" t="s">
        <v>15</v>
      </c>
      <c r="I85" t="s">
        <v>12</v>
      </c>
      <c r="J85">
        <v>43</v>
      </c>
    </row>
    <row r="86" spans="1:10" x14ac:dyDescent="0.25">
      <c r="A86">
        <v>211227</v>
      </c>
      <c r="B86" t="s">
        <v>9</v>
      </c>
      <c r="C86" s="1">
        <v>42552</v>
      </c>
      <c r="D86" t="s">
        <v>58</v>
      </c>
      <c r="E86">
        <v>435</v>
      </c>
      <c r="F86">
        <v>1</v>
      </c>
      <c r="G86">
        <f t="shared" si="1"/>
        <v>435</v>
      </c>
      <c r="H86" t="s">
        <v>20</v>
      </c>
      <c r="I86" t="s">
        <v>12</v>
      </c>
      <c r="J86">
        <v>13</v>
      </c>
    </row>
    <row r="87" spans="1:10" x14ac:dyDescent="0.25">
      <c r="A87">
        <v>211228</v>
      </c>
      <c r="B87" t="s">
        <v>9</v>
      </c>
      <c r="C87" s="1">
        <v>42552</v>
      </c>
      <c r="D87" t="s">
        <v>93</v>
      </c>
      <c r="E87">
        <v>760</v>
      </c>
      <c r="F87">
        <v>1</v>
      </c>
      <c r="G87">
        <f t="shared" si="1"/>
        <v>760</v>
      </c>
      <c r="H87" t="s">
        <v>20</v>
      </c>
      <c r="I87" t="s">
        <v>12</v>
      </c>
      <c r="J87">
        <v>13</v>
      </c>
    </row>
    <row r="88" spans="1:10" x14ac:dyDescent="0.25">
      <c r="A88">
        <v>211229</v>
      </c>
      <c r="B88" t="s">
        <v>29</v>
      </c>
      <c r="C88" s="1">
        <v>42552</v>
      </c>
      <c r="D88" t="s">
        <v>14</v>
      </c>
      <c r="E88">
        <v>240</v>
      </c>
      <c r="F88">
        <v>1</v>
      </c>
      <c r="G88">
        <f t="shared" si="1"/>
        <v>240</v>
      </c>
      <c r="H88" t="s">
        <v>15</v>
      </c>
      <c r="I88" t="s">
        <v>12</v>
      </c>
      <c r="J88">
        <v>43</v>
      </c>
    </row>
    <row r="89" spans="1:10" x14ac:dyDescent="0.25">
      <c r="A89">
        <v>211230</v>
      </c>
      <c r="B89" t="s">
        <v>29</v>
      </c>
      <c r="C89" s="1">
        <v>42552</v>
      </c>
      <c r="D89" t="s">
        <v>17</v>
      </c>
      <c r="E89">
        <v>360</v>
      </c>
      <c r="F89">
        <v>1</v>
      </c>
      <c r="G89">
        <f t="shared" si="1"/>
        <v>360</v>
      </c>
      <c r="H89" t="s">
        <v>15</v>
      </c>
      <c r="I89" t="s">
        <v>12</v>
      </c>
      <c r="J89">
        <v>43</v>
      </c>
    </row>
    <row r="90" spans="1:10" x14ac:dyDescent="0.25">
      <c r="A90">
        <v>211231</v>
      </c>
      <c r="B90" t="s">
        <v>18</v>
      </c>
      <c r="C90" s="1">
        <v>42552</v>
      </c>
      <c r="D90" t="s">
        <v>94</v>
      </c>
      <c r="E90">
        <v>1875</v>
      </c>
      <c r="F90">
        <v>1</v>
      </c>
      <c r="G90">
        <f t="shared" si="1"/>
        <v>1875</v>
      </c>
      <c r="H90" t="s">
        <v>15</v>
      </c>
      <c r="I90" t="s">
        <v>12</v>
      </c>
      <c r="J90">
        <v>45</v>
      </c>
    </row>
    <row r="91" spans="1:10" x14ac:dyDescent="0.25">
      <c r="A91">
        <v>211232</v>
      </c>
      <c r="B91" t="s">
        <v>9</v>
      </c>
      <c r="C91" s="1">
        <v>42552</v>
      </c>
      <c r="D91" t="s">
        <v>93</v>
      </c>
      <c r="E91">
        <v>760</v>
      </c>
      <c r="F91">
        <v>1</v>
      </c>
      <c r="G91">
        <f t="shared" si="1"/>
        <v>760</v>
      </c>
      <c r="H91" t="s">
        <v>20</v>
      </c>
      <c r="I91" t="s">
        <v>12</v>
      </c>
      <c r="J91">
        <v>13</v>
      </c>
    </row>
    <row r="92" spans="1:10" x14ac:dyDescent="0.25">
      <c r="A92">
        <v>211233</v>
      </c>
      <c r="B92" t="s">
        <v>9</v>
      </c>
      <c r="C92" s="1">
        <v>42552</v>
      </c>
      <c r="D92" t="s">
        <v>95</v>
      </c>
      <c r="E92">
        <v>435</v>
      </c>
      <c r="F92">
        <v>1</v>
      </c>
      <c r="G92">
        <f t="shared" si="1"/>
        <v>435</v>
      </c>
      <c r="H92" t="s">
        <v>20</v>
      </c>
      <c r="I92" t="s">
        <v>12</v>
      </c>
      <c r="J92">
        <v>13</v>
      </c>
    </row>
    <row r="93" spans="1:10" x14ac:dyDescent="0.25">
      <c r="A93">
        <v>211234</v>
      </c>
      <c r="B93" t="s">
        <v>29</v>
      </c>
      <c r="C93" s="1">
        <v>42552</v>
      </c>
      <c r="D93" t="s">
        <v>17</v>
      </c>
      <c r="E93">
        <v>360</v>
      </c>
      <c r="F93">
        <v>1</v>
      </c>
      <c r="G93">
        <f t="shared" si="1"/>
        <v>360</v>
      </c>
      <c r="H93" t="s">
        <v>15</v>
      </c>
      <c r="I93" t="s">
        <v>12</v>
      </c>
      <c r="J93">
        <v>43</v>
      </c>
    </row>
    <row r="94" spans="1:10" x14ac:dyDescent="0.25">
      <c r="A94">
        <v>211235</v>
      </c>
      <c r="B94" t="s">
        <v>29</v>
      </c>
      <c r="C94" s="1">
        <v>42552</v>
      </c>
      <c r="D94" t="s">
        <v>17</v>
      </c>
      <c r="E94">
        <v>360</v>
      </c>
      <c r="F94">
        <v>1</v>
      </c>
      <c r="G94">
        <f t="shared" si="1"/>
        <v>360</v>
      </c>
      <c r="H94" t="s">
        <v>15</v>
      </c>
      <c r="I94" t="s">
        <v>12</v>
      </c>
      <c r="J94">
        <v>43</v>
      </c>
    </row>
    <row r="95" spans="1:10" x14ac:dyDescent="0.25">
      <c r="A95">
        <v>211236</v>
      </c>
      <c r="B95" t="s">
        <v>9</v>
      </c>
      <c r="C95" s="1">
        <v>42552</v>
      </c>
      <c r="D95" t="s">
        <v>95</v>
      </c>
      <c r="E95">
        <v>435</v>
      </c>
      <c r="F95">
        <v>1</v>
      </c>
      <c r="G95">
        <f t="shared" si="1"/>
        <v>435</v>
      </c>
      <c r="H95" t="s">
        <v>20</v>
      </c>
      <c r="I95" t="s">
        <v>12</v>
      </c>
      <c r="J95">
        <v>13</v>
      </c>
    </row>
    <row r="96" spans="1:10" x14ac:dyDescent="0.25">
      <c r="A96">
        <v>211237</v>
      </c>
      <c r="B96" t="s">
        <v>9</v>
      </c>
      <c r="C96" s="1">
        <v>42552</v>
      </c>
      <c r="D96" t="s">
        <v>93</v>
      </c>
      <c r="E96">
        <v>760</v>
      </c>
      <c r="F96">
        <v>1</v>
      </c>
      <c r="G96">
        <f t="shared" si="1"/>
        <v>760</v>
      </c>
      <c r="H96" t="s">
        <v>20</v>
      </c>
      <c r="I96" t="s">
        <v>12</v>
      </c>
      <c r="J96">
        <v>13</v>
      </c>
    </row>
    <row r="97" spans="1:10" x14ac:dyDescent="0.25">
      <c r="A97">
        <v>211238</v>
      </c>
      <c r="B97" t="s">
        <v>29</v>
      </c>
      <c r="C97" s="1">
        <v>42552</v>
      </c>
      <c r="D97" t="s">
        <v>34</v>
      </c>
      <c r="E97">
        <v>320</v>
      </c>
      <c r="F97">
        <v>1</v>
      </c>
      <c r="G97">
        <f t="shared" si="1"/>
        <v>320</v>
      </c>
      <c r="H97" t="s">
        <v>15</v>
      </c>
      <c r="I97" t="s">
        <v>12</v>
      </c>
      <c r="J97">
        <v>43</v>
      </c>
    </row>
    <row r="98" spans="1:10" x14ac:dyDescent="0.25">
      <c r="A98">
        <v>211239</v>
      </c>
      <c r="B98" t="s">
        <v>9</v>
      </c>
      <c r="C98" s="1">
        <v>42552</v>
      </c>
      <c r="D98" t="s">
        <v>96</v>
      </c>
      <c r="E98">
        <v>4200</v>
      </c>
      <c r="F98">
        <v>1</v>
      </c>
      <c r="G98">
        <f t="shared" si="1"/>
        <v>4200</v>
      </c>
      <c r="H98" t="s">
        <v>24</v>
      </c>
      <c r="I98" t="s">
        <v>12</v>
      </c>
      <c r="J98">
        <v>46</v>
      </c>
    </row>
    <row r="99" spans="1:10" x14ac:dyDescent="0.25">
      <c r="A99">
        <v>211240</v>
      </c>
      <c r="B99" t="s">
        <v>9</v>
      </c>
      <c r="C99" s="1">
        <v>42552</v>
      </c>
      <c r="D99" t="s">
        <v>93</v>
      </c>
      <c r="E99">
        <v>760</v>
      </c>
      <c r="F99">
        <v>1</v>
      </c>
      <c r="G99">
        <f t="shared" si="1"/>
        <v>760</v>
      </c>
      <c r="H99" t="s">
        <v>20</v>
      </c>
      <c r="I99" t="s">
        <v>12</v>
      </c>
      <c r="J99">
        <v>13</v>
      </c>
    </row>
    <row r="100" spans="1:10" x14ac:dyDescent="0.25">
      <c r="A100">
        <v>211241</v>
      </c>
      <c r="B100" t="s">
        <v>9</v>
      </c>
      <c r="C100" s="1">
        <v>42552</v>
      </c>
      <c r="D100" t="s">
        <v>95</v>
      </c>
      <c r="E100">
        <v>435</v>
      </c>
      <c r="F100">
        <v>1</v>
      </c>
      <c r="G100">
        <f t="shared" si="1"/>
        <v>435</v>
      </c>
      <c r="H100" t="s">
        <v>20</v>
      </c>
      <c r="I100" t="s">
        <v>12</v>
      </c>
      <c r="J100">
        <v>13</v>
      </c>
    </row>
    <row r="101" spans="1:10" x14ac:dyDescent="0.25">
      <c r="A101">
        <v>211242</v>
      </c>
      <c r="B101" t="s">
        <v>9</v>
      </c>
      <c r="C101" s="1">
        <v>42552</v>
      </c>
      <c r="D101" t="s">
        <v>97</v>
      </c>
      <c r="E101">
        <v>550</v>
      </c>
      <c r="F101">
        <v>1</v>
      </c>
      <c r="G101">
        <f t="shared" si="1"/>
        <v>550</v>
      </c>
      <c r="H101" t="s">
        <v>51</v>
      </c>
      <c r="I101" t="s">
        <v>12</v>
      </c>
      <c r="J101">
        <v>47</v>
      </c>
    </row>
    <row r="102" spans="1:10" x14ac:dyDescent="0.25">
      <c r="A102">
        <v>211244</v>
      </c>
      <c r="B102" t="s">
        <v>9</v>
      </c>
      <c r="C102" s="1">
        <v>42552</v>
      </c>
      <c r="D102" t="s">
        <v>98</v>
      </c>
      <c r="E102">
        <v>1230</v>
      </c>
      <c r="F102">
        <v>1</v>
      </c>
      <c r="G102">
        <f t="shared" si="1"/>
        <v>1230</v>
      </c>
      <c r="H102" t="s">
        <v>28</v>
      </c>
      <c r="I102" t="s">
        <v>12</v>
      </c>
      <c r="J102">
        <v>48</v>
      </c>
    </row>
    <row r="103" spans="1:10" x14ac:dyDescent="0.25">
      <c r="A103">
        <v>211245</v>
      </c>
      <c r="B103" t="s">
        <v>9</v>
      </c>
      <c r="C103" s="1">
        <v>42552</v>
      </c>
      <c r="D103" t="s">
        <v>95</v>
      </c>
      <c r="E103">
        <v>435</v>
      </c>
      <c r="F103">
        <v>1</v>
      </c>
      <c r="G103">
        <f t="shared" si="1"/>
        <v>435</v>
      </c>
      <c r="H103" t="s">
        <v>20</v>
      </c>
      <c r="I103" t="s">
        <v>12</v>
      </c>
      <c r="J103">
        <v>13</v>
      </c>
    </row>
    <row r="104" spans="1:10" x14ac:dyDescent="0.25">
      <c r="A104">
        <v>211246</v>
      </c>
      <c r="B104" t="s">
        <v>9</v>
      </c>
      <c r="C104" s="1">
        <v>42552</v>
      </c>
      <c r="D104" t="s">
        <v>93</v>
      </c>
      <c r="E104">
        <v>760</v>
      </c>
      <c r="F104">
        <v>1</v>
      </c>
      <c r="G104">
        <f t="shared" si="1"/>
        <v>760</v>
      </c>
      <c r="H104" t="s">
        <v>20</v>
      </c>
      <c r="I104" t="s">
        <v>12</v>
      </c>
      <c r="J104">
        <v>13</v>
      </c>
    </row>
    <row r="105" spans="1:10" x14ac:dyDescent="0.25">
      <c r="A105">
        <v>211247</v>
      </c>
      <c r="B105" t="s">
        <v>9</v>
      </c>
      <c r="C105" s="1">
        <v>42552</v>
      </c>
      <c r="D105" t="s">
        <v>93</v>
      </c>
      <c r="E105">
        <v>760</v>
      </c>
      <c r="F105">
        <v>1</v>
      </c>
      <c r="G105">
        <f t="shared" si="1"/>
        <v>760</v>
      </c>
      <c r="H105" t="s">
        <v>20</v>
      </c>
      <c r="I105" t="s">
        <v>12</v>
      </c>
      <c r="J105">
        <v>13</v>
      </c>
    </row>
    <row r="106" spans="1:10" x14ac:dyDescent="0.25">
      <c r="A106">
        <v>211248</v>
      </c>
      <c r="B106" t="s">
        <v>9</v>
      </c>
      <c r="C106" s="1">
        <v>42552</v>
      </c>
      <c r="D106" t="s">
        <v>95</v>
      </c>
      <c r="E106">
        <v>435</v>
      </c>
      <c r="F106">
        <v>1</v>
      </c>
      <c r="G106">
        <f t="shared" si="1"/>
        <v>435</v>
      </c>
      <c r="H106" t="s">
        <v>20</v>
      </c>
      <c r="I106" t="s">
        <v>12</v>
      </c>
      <c r="J106">
        <v>13</v>
      </c>
    </row>
    <row r="107" spans="1:10" x14ac:dyDescent="0.25">
      <c r="A107">
        <v>211249</v>
      </c>
      <c r="B107" t="s">
        <v>29</v>
      </c>
      <c r="C107" s="1">
        <v>42552</v>
      </c>
      <c r="D107" t="s">
        <v>34</v>
      </c>
      <c r="E107">
        <v>320</v>
      </c>
      <c r="F107">
        <v>1</v>
      </c>
      <c r="G107">
        <f t="shared" si="1"/>
        <v>320</v>
      </c>
      <c r="H107" t="s">
        <v>15</v>
      </c>
      <c r="I107" t="s">
        <v>12</v>
      </c>
      <c r="J107">
        <v>43</v>
      </c>
    </row>
    <row r="108" spans="1:10" x14ac:dyDescent="0.25">
      <c r="A108">
        <v>211250</v>
      </c>
      <c r="B108" t="s">
        <v>29</v>
      </c>
      <c r="C108" s="1">
        <v>42552</v>
      </c>
      <c r="D108" t="s">
        <v>34</v>
      </c>
      <c r="E108">
        <v>320</v>
      </c>
      <c r="F108">
        <v>1</v>
      </c>
      <c r="G108">
        <f t="shared" si="1"/>
        <v>320</v>
      </c>
      <c r="H108" t="s">
        <v>15</v>
      </c>
      <c r="I108" t="s">
        <v>12</v>
      </c>
      <c r="J108">
        <v>43</v>
      </c>
    </row>
    <row r="109" spans="1:10" x14ac:dyDescent="0.25">
      <c r="A109">
        <v>211251</v>
      </c>
      <c r="B109" t="s">
        <v>13</v>
      </c>
      <c r="C109" s="1">
        <v>42552</v>
      </c>
      <c r="D109" t="s">
        <v>78</v>
      </c>
      <c r="E109">
        <v>510</v>
      </c>
      <c r="F109">
        <v>1</v>
      </c>
      <c r="G109">
        <f t="shared" si="1"/>
        <v>510</v>
      </c>
      <c r="H109" t="s">
        <v>20</v>
      </c>
      <c r="I109" t="s">
        <v>25</v>
      </c>
      <c r="J109">
        <v>49</v>
      </c>
    </row>
    <row r="110" spans="1:10" x14ac:dyDescent="0.25">
      <c r="A110">
        <v>211252</v>
      </c>
      <c r="B110" t="s">
        <v>13</v>
      </c>
      <c r="C110" s="1">
        <v>42552</v>
      </c>
      <c r="D110" t="s">
        <v>99</v>
      </c>
      <c r="E110">
        <v>370</v>
      </c>
      <c r="F110">
        <v>1</v>
      </c>
      <c r="G110">
        <f t="shared" si="1"/>
        <v>370</v>
      </c>
      <c r="H110" t="s">
        <v>20</v>
      </c>
      <c r="I110" t="s">
        <v>25</v>
      </c>
      <c r="J110">
        <v>49</v>
      </c>
    </row>
    <row r="111" spans="1:10" x14ac:dyDescent="0.25">
      <c r="A111">
        <v>211253</v>
      </c>
      <c r="B111" t="s">
        <v>13</v>
      </c>
      <c r="C111" s="1">
        <v>42552</v>
      </c>
      <c r="D111" t="s">
        <v>100</v>
      </c>
      <c r="E111">
        <v>2</v>
      </c>
      <c r="F111">
        <v>1</v>
      </c>
      <c r="G111">
        <f t="shared" si="1"/>
        <v>2</v>
      </c>
      <c r="H111" t="s">
        <v>51</v>
      </c>
      <c r="I111" t="s">
        <v>12</v>
      </c>
      <c r="J111">
        <v>50</v>
      </c>
    </row>
    <row r="112" spans="1:10" x14ac:dyDescent="0.25">
      <c r="A112">
        <v>211254</v>
      </c>
      <c r="B112" t="s">
        <v>29</v>
      </c>
      <c r="C112" s="1">
        <v>42552</v>
      </c>
      <c r="D112" t="s">
        <v>34</v>
      </c>
      <c r="E112">
        <v>320</v>
      </c>
      <c r="F112">
        <v>1</v>
      </c>
      <c r="G112">
        <f t="shared" si="1"/>
        <v>320</v>
      </c>
      <c r="H112" t="s">
        <v>15</v>
      </c>
      <c r="I112" t="s">
        <v>12</v>
      </c>
      <c r="J112">
        <v>43</v>
      </c>
    </row>
    <row r="113" spans="1:10" x14ac:dyDescent="0.25">
      <c r="A113">
        <v>211255</v>
      </c>
      <c r="B113" t="s">
        <v>29</v>
      </c>
      <c r="C113" s="1">
        <v>42552</v>
      </c>
      <c r="D113" t="s">
        <v>17</v>
      </c>
      <c r="E113">
        <v>360</v>
      </c>
      <c r="F113">
        <v>4</v>
      </c>
      <c r="G113">
        <f t="shared" si="1"/>
        <v>1440</v>
      </c>
      <c r="H113" t="s">
        <v>15</v>
      </c>
      <c r="I113" t="s">
        <v>12</v>
      </c>
      <c r="J113">
        <v>43</v>
      </c>
    </row>
    <row r="114" spans="1:10" x14ac:dyDescent="0.25">
      <c r="A114">
        <v>211256</v>
      </c>
      <c r="B114" t="s">
        <v>9</v>
      </c>
      <c r="C114" s="1">
        <v>42552</v>
      </c>
      <c r="D114" t="s">
        <v>17</v>
      </c>
      <c r="E114">
        <v>360</v>
      </c>
      <c r="F114">
        <v>1</v>
      </c>
      <c r="G114">
        <f t="shared" si="1"/>
        <v>360</v>
      </c>
      <c r="H114" t="s">
        <v>15</v>
      </c>
      <c r="I114" t="s">
        <v>12</v>
      </c>
      <c r="J114">
        <v>43</v>
      </c>
    </row>
    <row r="115" spans="1:10" x14ac:dyDescent="0.25">
      <c r="A115">
        <v>211257</v>
      </c>
      <c r="B115" t="s">
        <v>9</v>
      </c>
      <c r="C115" s="1">
        <v>42552</v>
      </c>
      <c r="D115" t="s">
        <v>34</v>
      </c>
      <c r="E115">
        <v>320</v>
      </c>
      <c r="F115">
        <v>1</v>
      </c>
      <c r="G115">
        <f t="shared" si="1"/>
        <v>320</v>
      </c>
      <c r="H115" t="s">
        <v>15</v>
      </c>
      <c r="I115" t="s">
        <v>12</v>
      </c>
      <c r="J115">
        <v>43</v>
      </c>
    </row>
    <row r="116" spans="1:10" x14ac:dyDescent="0.25">
      <c r="A116">
        <v>211258</v>
      </c>
      <c r="B116" t="s">
        <v>18</v>
      </c>
      <c r="C116" s="1">
        <v>42552</v>
      </c>
      <c r="D116" t="s">
        <v>14</v>
      </c>
      <c r="E116">
        <v>240</v>
      </c>
      <c r="F116">
        <v>1</v>
      </c>
      <c r="G116">
        <f t="shared" si="1"/>
        <v>240</v>
      </c>
      <c r="H116" t="s">
        <v>15</v>
      </c>
      <c r="I116" t="s">
        <v>12</v>
      </c>
      <c r="J116">
        <v>43</v>
      </c>
    </row>
    <row r="117" spans="1:10" x14ac:dyDescent="0.25">
      <c r="A117">
        <v>211259</v>
      </c>
      <c r="B117" t="s">
        <v>13</v>
      </c>
      <c r="C117" s="1">
        <v>42552</v>
      </c>
      <c r="D117" t="s">
        <v>74</v>
      </c>
      <c r="E117">
        <v>350</v>
      </c>
      <c r="F117">
        <v>1</v>
      </c>
      <c r="G117">
        <f t="shared" si="1"/>
        <v>350</v>
      </c>
      <c r="H117" t="s">
        <v>20</v>
      </c>
      <c r="I117" t="s">
        <v>12</v>
      </c>
      <c r="J117">
        <v>51</v>
      </c>
    </row>
    <row r="118" spans="1:10" x14ac:dyDescent="0.25">
      <c r="A118">
        <v>211260</v>
      </c>
      <c r="B118" t="s">
        <v>13</v>
      </c>
      <c r="C118" s="1">
        <v>42552</v>
      </c>
      <c r="D118" t="s">
        <v>101</v>
      </c>
      <c r="E118">
        <v>1950</v>
      </c>
      <c r="F118">
        <v>1</v>
      </c>
      <c r="G118">
        <f t="shared" si="1"/>
        <v>1950</v>
      </c>
      <c r="H118" t="s">
        <v>37</v>
      </c>
      <c r="I118" t="s">
        <v>25</v>
      </c>
      <c r="J118">
        <v>52</v>
      </c>
    </row>
    <row r="119" spans="1:10" x14ac:dyDescent="0.25">
      <c r="A119">
        <v>211262</v>
      </c>
      <c r="B119" t="s">
        <v>13</v>
      </c>
      <c r="C119" s="1">
        <v>42552</v>
      </c>
      <c r="D119" t="s">
        <v>102</v>
      </c>
      <c r="E119">
        <v>795</v>
      </c>
      <c r="F119">
        <v>1</v>
      </c>
      <c r="G119">
        <f t="shared" si="1"/>
        <v>795</v>
      </c>
      <c r="H119" t="s">
        <v>37</v>
      </c>
      <c r="I119" t="s">
        <v>25</v>
      </c>
      <c r="J119">
        <v>52</v>
      </c>
    </row>
    <row r="120" spans="1:10" x14ac:dyDescent="0.25">
      <c r="A120">
        <v>211264</v>
      </c>
      <c r="B120" t="s">
        <v>9</v>
      </c>
      <c r="C120" s="1">
        <v>42552</v>
      </c>
      <c r="D120" t="s">
        <v>103</v>
      </c>
      <c r="E120">
        <v>4750</v>
      </c>
      <c r="F120">
        <v>1</v>
      </c>
      <c r="G120">
        <f t="shared" si="1"/>
        <v>4750</v>
      </c>
      <c r="H120" t="s">
        <v>15</v>
      </c>
      <c r="I120" t="s">
        <v>12</v>
      </c>
      <c r="J120">
        <v>13</v>
      </c>
    </row>
    <row r="121" spans="1:10" x14ac:dyDescent="0.25">
      <c r="A121">
        <v>211265</v>
      </c>
      <c r="B121" t="s">
        <v>9</v>
      </c>
      <c r="C121" s="1">
        <v>42552</v>
      </c>
      <c r="D121" t="s">
        <v>104</v>
      </c>
      <c r="E121">
        <v>7400</v>
      </c>
      <c r="F121">
        <v>1</v>
      </c>
      <c r="G121">
        <f t="shared" si="1"/>
        <v>7400</v>
      </c>
      <c r="H121" t="s">
        <v>15</v>
      </c>
      <c r="I121" t="s">
        <v>12</v>
      </c>
      <c r="J121">
        <v>13</v>
      </c>
    </row>
    <row r="122" spans="1:10" x14ac:dyDescent="0.25">
      <c r="A122">
        <v>211266</v>
      </c>
      <c r="B122" t="s">
        <v>9</v>
      </c>
      <c r="C122" s="1">
        <v>42552</v>
      </c>
      <c r="D122" t="s">
        <v>34</v>
      </c>
      <c r="E122">
        <v>320</v>
      </c>
      <c r="F122">
        <v>1</v>
      </c>
      <c r="G122">
        <f t="shared" si="1"/>
        <v>320</v>
      </c>
      <c r="H122" t="s">
        <v>15</v>
      </c>
      <c r="I122" t="s">
        <v>12</v>
      </c>
      <c r="J122">
        <v>43</v>
      </c>
    </row>
    <row r="123" spans="1:10" x14ac:dyDescent="0.25">
      <c r="A123">
        <v>211267</v>
      </c>
      <c r="B123" t="s">
        <v>9</v>
      </c>
      <c r="C123" s="1">
        <v>42552</v>
      </c>
      <c r="D123" t="s">
        <v>14</v>
      </c>
      <c r="E123">
        <v>240</v>
      </c>
      <c r="F123">
        <v>1</v>
      </c>
      <c r="G123">
        <f t="shared" si="1"/>
        <v>240</v>
      </c>
      <c r="H123" t="s">
        <v>15</v>
      </c>
      <c r="I123" t="s">
        <v>12</v>
      </c>
      <c r="J123">
        <v>43</v>
      </c>
    </row>
    <row r="124" spans="1:10" x14ac:dyDescent="0.25">
      <c r="A124">
        <v>211268</v>
      </c>
      <c r="B124" t="s">
        <v>18</v>
      </c>
      <c r="C124" s="1">
        <v>42552</v>
      </c>
      <c r="D124" t="s">
        <v>105</v>
      </c>
      <c r="E124">
        <v>520</v>
      </c>
      <c r="F124">
        <v>1</v>
      </c>
      <c r="G124">
        <f t="shared" si="1"/>
        <v>520</v>
      </c>
      <c r="H124" t="s">
        <v>20</v>
      </c>
      <c r="I124" t="s">
        <v>106</v>
      </c>
      <c r="J124">
        <v>44</v>
      </c>
    </row>
    <row r="125" spans="1:10" x14ac:dyDescent="0.25">
      <c r="A125">
        <v>211269</v>
      </c>
      <c r="B125" t="s">
        <v>18</v>
      </c>
      <c r="C125" s="1">
        <v>42552</v>
      </c>
      <c r="D125" t="s">
        <v>105</v>
      </c>
      <c r="E125">
        <v>520</v>
      </c>
      <c r="F125">
        <v>1</v>
      </c>
      <c r="G125">
        <f t="shared" si="1"/>
        <v>520</v>
      </c>
      <c r="H125" t="s">
        <v>20</v>
      </c>
      <c r="I125" t="s">
        <v>106</v>
      </c>
      <c r="J125">
        <v>44</v>
      </c>
    </row>
    <row r="126" spans="1:10" x14ac:dyDescent="0.25">
      <c r="A126">
        <v>211270</v>
      </c>
      <c r="B126" t="s">
        <v>9</v>
      </c>
      <c r="C126" s="1">
        <v>42552</v>
      </c>
      <c r="D126" t="s">
        <v>34</v>
      </c>
      <c r="E126">
        <v>320</v>
      </c>
      <c r="F126">
        <v>1</v>
      </c>
      <c r="G126">
        <f t="shared" si="1"/>
        <v>320</v>
      </c>
      <c r="H126" t="s">
        <v>15</v>
      </c>
      <c r="I126" t="s">
        <v>12</v>
      </c>
      <c r="J126">
        <v>43</v>
      </c>
    </row>
    <row r="127" spans="1:10" x14ac:dyDescent="0.25">
      <c r="A127">
        <v>211271</v>
      </c>
      <c r="B127" t="s">
        <v>9</v>
      </c>
      <c r="C127" s="1">
        <v>42552</v>
      </c>
      <c r="D127" t="s">
        <v>17</v>
      </c>
      <c r="E127">
        <v>360</v>
      </c>
      <c r="F127">
        <v>1</v>
      </c>
      <c r="G127">
        <f t="shared" si="1"/>
        <v>360</v>
      </c>
      <c r="H127" t="s">
        <v>15</v>
      </c>
      <c r="I127" t="s">
        <v>12</v>
      </c>
      <c r="J127">
        <v>43</v>
      </c>
    </row>
    <row r="128" spans="1:10" x14ac:dyDescent="0.25">
      <c r="A128">
        <v>211272</v>
      </c>
      <c r="B128" t="s">
        <v>9</v>
      </c>
      <c r="C128" s="1">
        <v>42552</v>
      </c>
      <c r="D128" t="s">
        <v>17</v>
      </c>
      <c r="E128">
        <v>360</v>
      </c>
      <c r="F128">
        <v>1</v>
      </c>
      <c r="G128">
        <f t="shared" si="1"/>
        <v>360</v>
      </c>
      <c r="H128" t="s">
        <v>15</v>
      </c>
      <c r="I128" t="s">
        <v>12</v>
      </c>
      <c r="J128">
        <v>43</v>
      </c>
    </row>
    <row r="129" spans="1:10" x14ac:dyDescent="0.25">
      <c r="A129">
        <v>211273</v>
      </c>
      <c r="B129" t="s">
        <v>9</v>
      </c>
      <c r="C129" s="1">
        <v>42552</v>
      </c>
      <c r="D129" t="s">
        <v>34</v>
      </c>
      <c r="E129">
        <v>320</v>
      </c>
      <c r="F129">
        <v>1</v>
      </c>
      <c r="G129">
        <f t="shared" si="1"/>
        <v>320</v>
      </c>
      <c r="H129" t="s">
        <v>15</v>
      </c>
      <c r="I129" t="s">
        <v>12</v>
      </c>
      <c r="J129">
        <v>43</v>
      </c>
    </row>
    <row r="130" spans="1:10" x14ac:dyDescent="0.25">
      <c r="A130">
        <v>211274</v>
      </c>
      <c r="B130" t="s">
        <v>9</v>
      </c>
      <c r="C130" s="1">
        <v>42552</v>
      </c>
      <c r="D130" t="s">
        <v>14</v>
      </c>
      <c r="E130">
        <v>240</v>
      </c>
      <c r="F130">
        <v>1</v>
      </c>
      <c r="G130">
        <f t="shared" si="1"/>
        <v>240</v>
      </c>
      <c r="H130" t="s">
        <v>15</v>
      </c>
      <c r="I130" t="s">
        <v>12</v>
      </c>
      <c r="J130">
        <v>43</v>
      </c>
    </row>
    <row r="131" spans="1:10" x14ac:dyDescent="0.25">
      <c r="A131">
        <v>211275</v>
      </c>
      <c r="B131" t="s">
        <v>9</v>
      </c>
      <c r="C131" s="1">
        <v>42552</v>
      </c>
      <c r="D131" t="s">
        <v>34</v>
      </c>
      <c r="E131">
        <v>320</v>
      </c>
      <c r="F131">
        <v>1</v>
      </c>
      <c r="G131">
        <f t="shared" ref="G131:G194" si="2">E131*F131</f>
        <v>320</v>
      </c>
      <c r="H131" t="s">
        <v>15</v>
      </c>
      <c r="I131" t="s">
        <v>12</v>
      </c>
      <c r="J131">
        <v>43</v>
      </c>
    </row>
    <row r="132" spans="1:10" x14ac:dyDescent="0.25">
      <c r="A132">
        <v>211276</v>
      </c>
      <c r="B132" t="s">
        <v>9</v>
      </c>
      <c r="C132" s="1">
        <v>42552</v>
      </c>
      <c r="D132" t="s">
        <v>78</v>
      </c>
      <c r="E132">
        <v>510</v>
      </c>
      <c r="F132">
        <v>1</v>
      </c>
      <c r="G132">
        <f t="shared" si="2"/>
        <v>510</v>
      </c>
      <c r="H132" t="s">
        <v>20</v>
      </c>
      <c r="I132" t="s">
        <v>25</v>
      </c>
      <c r="J132">
        <v>49</v>
      </c>
    </row>
    <row r="133" spans="1:10" x14ac:dyDescent="0.25">
      <c r="A133">
        <v>211277</v>
      </c>
      <c r="B133" t="s">
        <v>9</v>
      </c>
      <c r="C133" s="1">
        <v>42552</v>
      </c>
      <c r="D133" t="s">
        <v>99</v>
      </c>
      <c r="E133">
        <v>370</v>
      </c>
      <c r="F133">
        <v>1</v>
      </c>
      <c r="G133">
        <f t="shared" si="2"/>
        <v>370</v>
      </c>
      <c r="H133" t="s">
        <v>20</v>
      </c>
      <c r="I133" t="s">
        <v>25</v>
      </c>
      <c r="J133">
        <v>49</v>
      </c>
    </row>
    <row r="134" spans="1:10" x14ac:dyDescent="0.25">
      <c r="A134">
        <v>211278</v>
      </c>
      <c r="B134" t="s">
        <v>9</v>
      </c>
      <c r="C134" s="1">
        <v>42552</v>
      </c>
      <c r="D134" t="s">
        <v>17</v>
      </c>
      <c r="E134">
        <v>360</v>
      </c>
      <c r="F134">
        <v>1</v>
      </c>
      <c r="G134">
        <f t="shared" si="2"/>
        <v>360</v>
      </c>
      <c r="H134" t="s">
        <v>15</v>
      </c>
      <c r="I134" t="s">
        <v>12</v>
      </c>
      <c r="J134">
        <v>43</v>
      </c>
    </row>
    <row r="135" spans="1:10" x14ac:dyDescent="0.25">
      <c r="A135">
        <v>211279</v>
      </c>
      <c r="B135" t="s">
        <v>9</v>
      </c>
      <c r="C135" s="1">
        <v>42552</v>
      </c>
      <c r="D135" t="s">
        <v>107</v>
      </c>
      <c r="E135">
        <v>260</v>
      </c>
      <c r="F135">
        <v>1</v>
      </c>
      <c r="G135">
        <f t="shared" si="2"/>
        <v>260</v>
      </c>
      <c r="H135" t="s">
        <v>20</v>
      </c>
      <c r="I135" t="s">
        <v>106</v>
      </c>
      <c r="J135">
        <v>53</v>
      </c>
    </row>
    <row r="136" spans="1:10" x14ac:dyDescent="0.25">
      <c r="A136">
        <v>211280</v>
      </c>
      <c r="B136" t="s">
        <v>9</v>
      </c>
      <c r="C136" s="1">
        <v>42552</v>
      </c>
      <c r="D136" t="s">
        <v>108</v>
      </c>
      <c r="E136">
        <v>260</v>
      </c>
      <c r="F136">
        <v>1</v>
      </c>
      <c r="G136">
        <f t="shared" si="2"/>
        <v>260</v>
      </c>
      <c r="H136" t="s">
        <v>20</v>
      </c>
      <c r="I136" t="s">
        <v>106</v>
      </c>
      <c r="J136">
        <v>53</v>
      </c>
    </row>
    <row r="137" spans="1:10" x14ac:dyDescent="0.25">
      <c r="A137">
        <v>211281</v>
      </c>
      <c r="B137" t="s">
        <v>9</v>
      </c>
      <c r="C137" s="1">
        <v>42552</v>
      </c>
      <c r="D137" t="s">
        <v>109</v>
      </c>
      <c r="E137">
        <v>80</v>
      </c>
      <c r="F137">
        <v>1</v>
      </c>
      <c r="G137">
        <f t="shared" si="2"/>
        <v>80</v>
      </c>
      <c r="H137" t="s">
        <v>20</v>
      </c>
      <c r="I137" t="s">
        <v>106</v>
      </c>
      <c r="J137">
        <v>53</v>
      </c>
    </row>
    <row r="138" spans="1:10" x14ac:dyDescent="0.25">
      <c r="A138">
        <v>211282</v>
      </c>
      <c r="B138" t="s">
        <v>9</v>
      </c>
      <c r="C138" s="1">
        <v>42552</v>
      </c>
      <c r="D138" t="s">
        <v>34</v>
      </c>
      <c r="E138">
        <v>320</v>
      </c>
      <c r="F138">
        <v>1</v>
      </c>
      <c r="G138">
        <f t="shared" si="2"/>
        <v>320</v>
      </c>
      <c r="H138" t="s">
        <v>15</v>
      </c>
      <c r="I138" t="s">
        <v>12</v>
      </c>
      <c r="J138">
        <v>43</v>
      </c>
    </row>
    <row r="139" spans="1:10" x14ac:dyDescent="0.25">
      <c r="A139">
        <v>211283</v>
      </c>
      <c r="B139" t="s">
        <v>13</v>
      </c>
      <c r="C139" s="1">
        <v>42552</v>
      </c>
      <c r="D139" t="s">
        <v>110</v>
      </c>
      <c r="E139">
        <v>1</v>
      </c>
      <c r="F139">
        <v>1</v>
      </c>
      <c r="G139">
        <f t="shared" si="2"/>
        <v>1</v>
      </c>
      <c r="H139" t="s">
        <v>51</v>
      </c>
      <c r="I139" t="s">
        <v>12</v>
      </c>
      <c r="J139">
        <v>54</v>
      </c>
    </row>
    <row r="140" spans="1:10" x14ac:dyDescent="0.25">
      <c r="A140">
        <v>211284</v>
      </c>
      <c r="B140" t="s">
        <v>9</v>
      </c>
      <c r="C140" s="1">
        <v>42552</v>
      </c>
      <c r="D140" t="s">
        <v>107</v>
      </c>
      <c r="E140">
        <v>260</v>
      </c>
      <c r="F140">
        <v>1</v>
      </c>
      <c r="G140">
        <f t="shared" si="2"/>
        <v>260</v>
      </c>
      <c r="H140" t="s">
        <v>20</v>
      </c>
      <c r="I140" t="s">
        <v>106</v>
      </c>
      <c r="J140">
        <v>53</v>
      </c>
    </row>
    <row r="141" spans="1:10" x14ac:dyDescent="0.25">
      <c r="A141">
        <v>211285</v>
      </c>
      <c r="B141" t="s">
        <v>9</v>
      </c>
      <c r="C141" s="1">
        <v>42552</v>
      </c>
      <c r="D141" t="s">
        <v>108</v>
      </c>
      <c r="E141">
        <v>260</v>
      </c>
      <c r="F141">
        <v>1</v>
      </c>
      <c r="G141">
        <f t="shared" si="2"/>
        <v>260</v>
      </c>
      <c r="H141" t="s">
        <v>20</v>
      </c>
      <c r="I141" t="s">
        <v>106</v>
      </c>
      <c r="J141">
        <v>53</v>
      </c>
    </row>
    <row r="142" spans="1:10" x14ac:dyDescent="0.25">
      <c r="A142">
        <v>211286</v>
      </c>
      <c r="B142" t="s">
        <v>9</v>
      </c>
      <c r="C142" s="1">
        <v>42552</v>
      </c>
      <c r="D142" t="s">
        <v>109</v>
      </c>
      <c r="E142">
        <v>80</v>
      </c>
      <c r="F142">
        <v>1</v>
      </c>
      <c r="G142">
        <f t="shared" si="2"/>
        <v>80</v>
      </c>
      <c r="H142" t="s">
        <v>20</v>
      </c>
      <c r="I142" t="s">
        <v>106</v>
      </c>
      <c r="J142">
        <v>53</v>
      </c>
    </row>
    <row r="143" spans="1:10" x14ac:dyDescent="0.25">
      <c r="A143">
        <v>211287</v>
      </c>
      <c r="B143" t="s">
        <v>9</v>
      </c>
      <c r="C143" s="1">
        <v>42552</v>
      </c>
      <c r="D143" t="s">
        <v>17</v>
      </c>
      <c r="E143">
        <v>360</v>
      </c>
      <c r="F143">
        <v>1</v>
      </c>
      <c r="G143">
        <f t="shared" si="2"/>
        <v>360</v>
      </c>
      <c r="H143" t="s">
        <v>15</v>
      </c>
      <c r="I143" t="s">
        <v>12</v>
      </c>
      <c r="J143">
        <v>43</v>
      </c>
    </row>
    <row r="144" spans="1:10" x14ac:dyDescent="0.25">
      <c r="A144">
        <v>211288</v>
      </c>
      <c r="B144" t="s">
        <v>9</v>
      </c>
      <c r="C144" s="1">
        <v>42552</v>
      </c>
      <c r="D144" t="s">
        <v>17</v>
      </c>
      <c r="E144">
        <v>360</v>
      </c>
      <c r="F144">
        <v>1</v>
      </c>
      <c r="G144">
        <f t="shared" si="2"/>
        <v>360</v>
      </c>
      <c r="H144" t="s">
        <v>15</v>
      </c>
      <c r="I144" t="s">
        <v>12</v>
      </c>
      <c r="J144">
        <v>43</v>
      </c>
    </row>
    <row r="145" spans="1:10" x14ac:dyDescent="0.25">
      <c r="A145">
        <v>211289</v>
      </c>
      <c r="B145" t="s">
        <v>13</v>
      </c>
      <c r="C145" s="1">
        <v>42552</v>
      </c>
      <c r="D145" t="s">
        <v>111</v>
      </c>
      <c r="E145">
        <v>1950</v>
      </c>
      <c r="F145">
        <v>2</v>
      </c>
      <c r="G145">
        <f t="shared" si="2"/>
        <v>3900</v>
      </c>
      <c r="H145" t="s">
        <v>11</v>
      </c>
      <c r="I145" t="s">
        <v>12</v>
      </c>
      <c r="J145">
        <v>55</v>
      </c>
    </row>
    <row r="146" spans="1:10" x14ac:dyDescent="0.25">
      <c r="A146">
        <v>211291</v>
      </c>
      <c r="B146" t="s">
        <v>13</v>
      </c>
      <c r="C146" s="1">
        <v>42552</v>
      </c>
      <c r="D146" t="s">
        <v>91</v>
      </c>
      <c r="E146">
        <v>1</v>
      </c>
      <c r="F146">
        <v>1</v>
      </c>
      <c r="G146">
        <f t="shared" si="2"/>
        <v>1</v>
      </c>
      <c r="H146" t="s">
        <v>51</v>
      </c>
      <c r="I146" t="s">
        <v>12</v>
      </c>
      <c r="J146">
        <v>55</v>
      </c>
    </row>
    <row r="147" spans="1:10" x14ac:dyDescent="0.25">
      <c r="A147">
        <v>211292</v>
      </c>
      <c r="B147" t="s">
        <v>9</v>
      </c>
      <c r="C147" s="1">
        <v>42552</v>
      </c>
      <c r="D147" t="s">
        <v>17</v>
      </c>
      <c r="E147">
        <v>360</v>
      </c>
      <c r="F147">
        <v>1</v>
      </c>
      <c r="G147">
        <f t="shared" si="2"/>
        <v>360</v>
      </c>
      <c r="H147" t="s">
        <v>15</v>
      </c>
      <c r="I147" t="s">
        <v>12</v>
      </c>
      <c r="J147">
        <v>43</v>
      </c>
    </row>
    <row r="148" spans="1:10" x14ac:dyDescent="0.25">
      <c r="A148">
        <v>211295</v>
      </c>
      <c r="B148" t="s">
        <v>9</v>
      </c>
      <c r="C148" s="1">
        <v>42552</v>
      </c>
      <c r="D148" t="s">
        <v>17</v>
      </c>
      <c r="E148">
        <v>360</v>
      </c>
      <c r="F148">
        <v>1</v>
      </c>
      <c r="G148">
        <f t="shared" si="2"/>
        <v>360</v>
      </c>
      <c r="H148" t="s">
        <v>15</v>
      </c>
      <c r="I148" t="s">
        <v>12</v>
      </c>
      <c r="J148">
        <v>43</v>
      </c>
    </row>
    <row r="149" spans="1:10" x14ac:dyDescent="0.25">
      <c r="A149">
        <v>211293</v>
      </c>
      <c r="B149" t="s">
        <v>13</v>
      </c>
      <c r="C149" s="1">
        <v>42552</v>
      </c>
      <c r="D149" t="s">
        <v>112</v>
      </c>
      <c r="E149">
        <v>1450</v>
      </c>
      <c r="F149">
        <v>1</v>
      </c>
      <c r="G149">
        <f t="shared" si="2"/>
        <v>1450</v>
      </c>
      <c r="H149" t="s">
        <v>37</v>
      </c>
      <c r="I149" t="s">
        <v>25</v>
      </c>
      <c r="J149">
        <v>52</v>
      </c>
    </row>
    <row r="150" spans="1:10" x14ac:dyDescent="0.25">
      <c r="A150">
        <v>211296</v>
      </c>
      <c r="B150" t="s">
        <v>13</v>
      </c>
      <c r="C150" s="1">
        <v>42552</v>
      </c>
      <c r="D150" t="s">
        <v>110</v>
      </c>
      <c r="E150">
        <v>1</v>
      </c>
      <c r="F150">
        <v>1</v>
      </c>
      <c r="G150">
        <f t="shared" si="2"/>
        <v>1</v>
      </c>
      <c r="H150" t="s">
        <v>51</v>
      </c>
      <c r="I150" t="s">
        <v>12</v>
      </c>
      <c r="J150">
        <v>55</v>
      </c>
    </row>
    <row r="151" spans="1:10" x14ac:dyDescent="0.25">
      <c r="A151">
        <v>211297</v>
      </c>
      <c r="B151" t="s">
        <v>9</v>
      </c>
      <c r="C151" s="1">
        <v>42552</v>
      </c>
      <c r="D151" t="s">
        <v>17</v>
      </c>
      <c r="E151">
        <v>360</v>
      </c>
      <c r="F151">
        <v>1</v>
      </c>
      <c r="G151">
        <f t="shared" si="2"/>
        <v>360</v>
      </c>
      <c r="H151" t="s">
        <v>15</v>
      </c>
      <c r="I151" t="s">
        <v>12</v>
      </c>
      <c r="J151">
        <v>43</v>
      </c>
    </row>
    <row r="152" spans="1:10" x14ac:dyDescent="0.25">
      <c r="A152">
        <v>211298</v>
      </c>
      <c r="B152" t="s">
        <v>9</v>
      </c>
      <c r="C152" s="1">
        <v>42552</v>
      </c>
      <c r="D152" t="s">
        <v>17</v>
      </c>
      <c r="E152">
        <v>360</v>
      </c>
      <c r="F152">
        <v>1</v>
      </c>
      <c r="G152">
        <f t="shared" si="2"/>
        <v>360</v>
      </c>
      <c r="H152" t="s">
        <v>15</v>
      </c>
      <c r="I152" t="s">
        <v>12</v>
      </c>
      <c r="J152">
        <v>43</v>
      </c>
    </row>
    <row r="153" spans="1:10" x14ac:dyDescent="0.25">
      <c r="A153">
        <v>211299</v>
      </c>
      <c r="B153" t="s">
        <v>18</v>
      </c>
      <c r="C153" s="1">
        <v>42552</v>
      </c>
      <c r="D153" t="s">
        <v>113</v>
      </c>
      <c r="E153">
        <v>3950</v>
      </c>
      <c r="F153">
        <v>1</v>
      </c>
      <c r="G153">
        <f t="shared" si="2"/>
        <v>3950</v>
      </c>
      <c r="H153" t="s">
        <v>24</v>
      </c>
      <c r="I153" t="s">
        <v>12</v>
      </c>
      <c r="J153">
        <v>56</v>
      </c>
    </row>
    <row r="154" spans="1:10" x14ac:dyDescent="0.25">
      <c r="A154">
        <v>211300</v>
      </c>
      <c r="B154" t="s">
        <v>9</v>
      </c>
      <c r="C154" s="1">
        <v>42552</v>
      </c>
      <c r="D154" t="s">
        <v>17</v>
      </c>
      <c r="E154">
        <v>360</v>
      </c>
      <c r="F154">
        <v>1</v>
      </c>
      <c r="G154">
        <f t="shared" si="2"/>
        <v>360</v>
      </c>
      <c r="H154" t="s">
        <v>15</v>
      </c>
      <c r="I154" t="s">
        <v>12</v>
      </c>
      <c r="J154">
        <v>43</v>
      </c>
    </row>
    <row r="155" spans="1:10" x14ac:dyDescent="0.25">
      <c r="A155">
        <v>211301</v>
      </c>
      <c r="B155" t="s">
        <v>18</v>
      </c>
      <c r="C155" s="1">
        <v>42552</v>
      </c>
      <c r="D155" t="s">
        <v>107</v>
      </c>
      <c r="E155">
        <v>260</v>
      </c>
      <c r="F155">
        <v>1</v>
      </c>
      <c r="G155">
        <f t="shared" si="2"/>
        <v>260</v>
      </c>
      <c r="H155" t="s">
        <v>20</v>
      </c>
      <c r="I155" t="s">
        <v>106</v>
      </c>
      <c r="J155">
        <v>53</v>
      </c>
    </row>
    <row r="156" spans="1:10" x14ac:dyDescent="0.25">
      <c r="A156">
        <v>211302</v>
      </c>
      <c r="B156" t="s">
        <v>18</v>
      </c>
      <c r="C156" s="1">
        <v>42552</v>
      </c>
      <c r="D156" t="s">
        <v>108</v>
      </c>
      <c r="E156">
        <v>260</v>
      </c>
      <c r="F156">
        <v>1</v>
      </c>
      <c r="G156">
        <f t="shared" si="2"/>
        <v>260</v>
      </c>
      <c r="H156" t="s">
        <v>20</v>
      </c>
      <c r="I156" t="s">
        <v>106</v>
      </c>
      <c r="J156">
        <v>53</v>
      </c>
    </row>
    <row r="157" spans="1:10" x14ac:dyDescent="0.25">
      <c r="A157">
        <v>211303</v>
      </c>
      <c r="B157" t="s">
        <v>18</v>
      </c>
      <c r="C157" s="1">
        <v>42552</v>
      </c>
      <c r="D157" t="s">
        <v>109</v>
      </c>
      <c r="E157">
        <v>80</v>
      </c>
      <c r="F157">
        <v>1</v>
      </c>
      <c r="G157">
        <f t="shared" si="2"/>
        <v>80</v>
      </c>
      <c r="H157" t="s">
        <v>20</v>
      </c>
      <c r="I157" t="s">
        <v>106</v>
      </c>
      <c r="J157">
        <v>53</v>
      </c>
    </row>
    <row r="158" spans="1:10" x14ac:dyDescent="0.25">
      <c r="A158">
        <v>211304</v>
      </c>
      <c r="B158" t="s">
        <v>9</v>
      </c>
      <c r="C158" s="1">
        <v>42552</v>
      </c>
      <c r="D158" t="s">
        <v>17</v>
      </c>
      <c r="E158">
        <v>360</v>
      </c>
      <c r="F158">
        <v>1</v>
      </c>
      <c r="G158">
        <f t="shared" si="2"/>
        <v>360</v>
      </c>
      <c r="H158" t="s">
        <v>15</v>
      </c>
      <c r="I158" t="s">
        <v>12</v>
      </c>
      <c r="J158">
        <v>43</v>
      </c>
    </row>
    <row r="159" spans="1:10" x14ac:dyDescent="0.25">
      <c r="A159">
        <v>211305</v>
      </c>
      <c r="B159" t="s">
        <v>9</v>
      </c>
      <c r="C159" s="1">
        <v>42552</v>
      </c>
      <c r="D159" t="s">
        <v>17</v>
      </c>
      <c r="E159">
        <v>360</v>
      </c>
      <c r="F159">
        <v>1</v>
      </c>
      <c r="G159">
        <f t="shared" si="2"/>
        <v>360</v>
      </c>
      <c r="H159" t="s">
        <v>15</v>
      </c>
      <c r="I159" t="s">
        <v>12</v>
      </c>
      <c r="J159">
        <v>43</v>
      </c>
    </row>
    <row r="160" spans="1:10" x14ac:dyDescent="0.25">
      <c r="A160">
        <v>211306</v>
      </c>
      <c r="B160" t="s">
        <v>9</v>
      </c>
      <c r="C160" s="1">
        <v>42552</v>
      </c>
      <c r="D160" t="s">
        <v>17</v>
      </c>
      <c r="E160">
        <v>360</v>
      </c>
      <c r="F160">
        <v>1</v>
      </c>
      <c r="G160">
        <f t="shared" si="2"/>
        <v>360</v>
      </c>
      <c r="H160" t="s">
        <v>15</v>
      </c>
      <c r="I160" t="s">
        <v>12</v>
      </c>
      <c r="J160">
        <v>43</v>
      </c>
    </row>
    <row r="161" spans="1:10" x14ac:dyDescent="0.25">
      <c r="A161">
        <v>211307</v>
      </c>
      <c r="B161" t="s">
        <v>9</v>
      </c>
      <c r="C161" s="1">
        <v>42552</v>
      </c>
      <c r="D161" t="s">
        <v>17</v>
      </c>
      <c r="E161">
        <v>360</v>
      </c>
      <c r="F161">
        <v>1</v>
      </c>
      <c r="G161">
        <f t="shared" si="2"/>
        <v>360</v>
      </c>
      <c r="H161" t="s">
        <v>15</v>
      </c>
      <c r="I161" t="s">
        <v>12</v>
      </c>
      <c r="J161">
        <v>43</v>
      </c>
    </row>
    <row r="162" spans="1:10" x14ac:dyDescent="0.25">
      <c r="A162">
        <v>211308</v>
      </c>
      <c r="B162" t="s">
        <v>18</v>
      </c>
      <c r="C162" s="1">
        <v>42552</v>
      </c>
      <c r="D162" t="s">
        <v>93</v>
      </c>
      <c r="E162">
        <v>760</v>
      </c>
      <c r="F162">
        <v>1</v>
      </c>
      <c r="G162">
        <f t="shared" si="2"/>
        <v>760</v>
      </c>
      <c r="H162" t="s">
        <v>20</v>
      </c>
      <c r="I162" t="s">
        <v>12</v>
      </c>
      <c r="J162">
        <v>33</v>
      </c>
    </row>
    <row r="163" spans="1:10" x14ac:dyDescent="0.25">
      <c r="A163">
        <v>211309</v>
      </c>
      <c r="B163" t="s">
        <v>9</v>
      </c>
      <c r="C163" s="1">
        <v>42552</v>
      </c>
      <c r="D163" t="s">
        <v>17</v>
      </c>
      <c r="E163">
        <v>360</v>
      </c>
      <c r="F163">
        <v>1</v>
      </c>
      <c r="G163">
        <f t="shared" si="2"/>
        <v>360</v>
      </c>
      <c r="H163" t="s">
        <v>15</v>
      </c>
      <c r="I163" t="s">
        <v>12</v>
      </c>
      <c r="J163">
        <v>43</v>
      </c>
    </row>
    <row r="164" spans="1:10" x14ac:dyDescent="0.25">
      <c r="A164">
        <v>211310</v>
      </c>
      <c r="B164" t="s">
        <v>9</v>
      </c>
      <c r="C164" s="1">
        <v>42552</v>
      </c>
      <c r="D164" t="s">
        <v>107</v>
      </c>
      <c r="E164">
        <v>260</v>
      </c>
      <c r="F164">
        <v>1</v>
      </c>
      <c r="G164">
        <f t="shared" si="2"/>
        <v>260</v>
      </c>
      <c r="H164" t="s">
        <v>20</v>
      </c>
      <c r="I164" t="s">
        <v>106</v>
      </c>
      <c r="J164">
        <v>53</v>
      </c>
    </row>
    <row r="165" spans="1:10" x14ac:dyDescent="0.25">
      <c r="A165">
        <v>211311</v>
      </c>
      <c r="B165" t="s">
        <v>9</v>
      </c>
      <c r="C165" s="1">
        <v>42552</v>
      </c>
      <c r="D165" t="s">
        <v>108</v>
      </c>
      <c r="E165">
        <v>260</v>
      </c>
      <c r="F165">
        <v>1</v>
      </c>
      <c r="G165">
        <f t="shared" si="2"/>
        <v>260</v>
      </c>
      <c r="H165" t="s">
        <v>20</v>
      </c>
      <c r="I165" t="s">
        <v>106</v>
      </c>
      <c r="J165">
        <v>53</v>
      </c>
    </row>
    <row r="166" spans="1:10" x14ac:dyDescent="0.25">
      <c r="A166">
        <v>211312</v>
      </c>
      <c r="B166" t="s">
        <v>9</v>
      </c>
      <c r="C166" s="1">
        <v>42552</v>
      </c>
      <c r="D166" t="s">
        <v>109</v>
      </c>
      <c r="E166">
        <v>80</v>
      </c>
      <c r="F166">
        <v>1</v>
      </c>
      <c r="G166">
        <f t="shared" si="2"/>
        <v>80</v>
      </c>
      <c r="H166" t="s">
        <v>20</v>
      </c>
      <c r="I166" t="s">
        <v>106</v>
      </c>
      <c r="J166">
        <v>53</v>
      </c>
    </row>
    <row r="167" spans="1:10" x14ac:dyDescent="0.25">
      <c r="A167">
        <v>211313</v>
      </c>
      <c r="B167" t="s">
        <v>9</v>
      </c>
      <c r="C167" s="1">
        <v>42552</v>
      </c>
      <c r="D167" t="s">
        <v>114</v>
      </c>
      <c r="E167">
        <v>425</v>
      </c>
      <c r="F167">
        <v>1</v>
      </c>
      <c r="G167">
        <f t="shared" si="2"/>
        <v>425</v>
      </c>
      <c r="H167" t="s">
        <v>20</v>
      </c>
      <c r="I167" t="s">
        <v>12</v>
      </c>
      <c r="J167">
        <v>57</v>
      </c>
    </row>
    <row r="168" spans="1:10" x14ac:dyDescent="0.25">
      <c r="A168">
        <v>211314</v>
      </c>
      <c r="B168" t="s">
        <v>9</v>
      </c>
      <c r="C168" s="1">
        <v>42552</v>
      </c>
      <c r="D168" t="s">
        <v>70</v>
      </c>
      <c r="E168">
        <v>300</v>
      </c>
      <c r="F168">
        <v>1</v>
      </c>
      <c r="G168">
        <f t="shared" si="2"/>
        <v>300</v>
      </c>
      <c r="H168" t="s">
        <v>20</v>
      </c>
      <c r="I168" t="s">
        <v>12</v>
      </c>
      <c r="J168">
        <v>57</v>
      </c>
    </row>
    <row r="169" spans="1:10" x14ac:dyDescent="0.25">
      <c r="A169">
        <v>211315</v>
      </c>
      <c r="B169" t="s">
        <v>9</v>
      </c>
      <c r="C169" s="1">
        <v>42552</v>
      </c>
      <c r="D169" t="s">
        <v>115</v>
      </c>
      <c r="E169">
        <v>190</v>
      </c>
      <c r="F169">
        <v>1</v>
      </c>
      <c r="G169">
        <f t="shared" si="2"/>
        <v>190</v>
      </c>
      <c r="H169" t="s">
        <v>20</v>
      </c>
      <c r="I169" t="s">
        <v>12</v>
      </c>
      <c r="J169">
        <v>57</v>
      </c>
    </row>
    <row r="170" spans="1:10" x14ac:dyDescent="0.25">
      <c r="A170">
        <v>211316</v>
      </c>
      <c r="B170" t="s">
        <v>9</v>
      </c>
      <c r="C170" s="1">
        <v>42552</v>
      </c>
      <c r="D170" t="s">
        <v>116</v>
      </c>
      <c r="E170">
        <v>210</v>
      </c>
      <c r="F170">
        <v>1</v>
      </c>
      <c r="G170">
        <f t="shared" si="2"/>
        <v>210</v>
      </c>
      <c r="H170" t="s">
        <v>20</v>
      </c>
      <c r="I170" t="s">
        <v>12</v>
      </c>
      <c r="J170">
        <v>57</v>
      </c>
    </row>
    <row r="171" spans="1:10" x14ac:dyDescent="0.25">
      <c r="A171">
        <v>211317</v>
      </c>
      <c r="B171" t="s">
        <v>9</v>
      </c>
      <c r="C171" s="1">
        <v>42552</v>
      </c>
      <c r="D171" t="s">
        <v>17</v>
      </c>
      <c r="E171">
        <v>360</v>
      </c>
      <c r="F171">
        <v>1</v>
      </c>
      <c r="G171">
        <f t="shared" si="2"/>
        <v>360</v>
      </c>
      <c r="H171" t="s">
        <v>15</v>
      </c>
      <c r="I171" t="s">
        <v>12</v>
      </c>
      <c r="J171">
        <v>33</v>
      </c>
    </row>
    <row r="172" spans="1:10" x14ac:dyDescent="0.25">
      <c r="A172">
        <v>211318</v>
      </c>
      <c r="B172" t="s">
        <v>9</v>
      </c>
      <c r="C172" s="1">
        <v>42552</v>
      </c>
      <c r="D172" t="s">
        <v>107</v>
      </c>
      <c r="E172">
        <v>260</v>
      </c>
      <c r="F172">
        <v>1</v>
      </c>
      <c r="G172">
        <f t="shared" si="2"/>
        <v>260</v>
      </c>
      <c r="H172" t="s">
        <v>20</v>
      </c>
      <c r="I172" t="s">
        <v>106</v>
      </c>
      <c r="J172">
        <v>53</v>
      </c>
    </row>
    <row r="173" spans="1:10" x14ac:dyDescent="0.25">
      <c r="A173">
        <v>211319</v>
      </c>
      <c r="B173" t="s">
        <v>9</v>
      </c>
      <c r="C173" s="1">
        <v>42552</v>
      </c>
      <c r="D173" t="s">
        <v>108</v>
      </c>
      <c r="E173">
        <v>260</v>
      </c>
      <c r="F173">
        <v>1</v>
      </c>
      <c r="G173">
        <f t="shared" si="2"/>
        <v>260</v>
      </c>
      <c r="H173" t="s">
        <v>20</v>
      </c>
      <c r="I173" t="s">
        <v>106</v>
      </c>
      <c r="J173">
        <v>53</v>
      </c>
    </row>
    <row r="174" spans="1:10" x14ac:dyDescent="0.25">
      <c r="A174">
        <v>211320</v>
      </c>
      <c r="B174" t="s">
        <v>9</v>
      </c>
      <c r="C174" s="1">
        <v>42552</v>
      </c>
      <c r="D174" t="s">
        <v>109</v>
      </c>
      <c r="E174">
        <v>80</v>
      </c>
      <c r="F174">
        <v>1</v>
      </c>
      <c r="G174">
        <f t="shared" si="2"/>
        <v>80</v>
      </c>
      <c r="H174" t="s">
        <v>20</v>
      </c>
      <c r="I174" t="s">
        <v>106</v>
      </c>
      <c r="J174">
        <v>53</v>
      </c>
    </row>
    <row r="175" spans="1:10" x14ac:dyDescent="0.25">
      <c r="A175">
        <v>211321</v>
      </c>
      <c r="B175" t="s">
        <v>13</v>
      </c>
      <c r="C175" s="1">
        <v>42552</v>
      </c>
      <c r="D175" t="s">
        <v>117</v>
      </c>
      <c r="E175">
        <v>350</v>
      </c>
      <c r="F175">
        <v>1</v>
      </c>
      <c r="G175">
        <f t="shared" si="2"/>
        <v>350</v>
      </c>
      <c r="H175" t="s">
        <v>20</v>
      </c>
      <c r="I175" t="s">
        <v>12</v>
      </c>
      <c r="J175">
        <v>58</v>
      </c>
    </row>
    <row r="176" spans="1:10" x14ac:dyDescent="0.25">
      <c r="A176">
        <v>211322</v>
      </c>
      <c r="B176" t="s">
        <v>18</v>
      </c>
      <c r="C176" s="1">
        <v>42552</v>
      </c>
      <c r="D176" t="s">
        <v>117</v>
      </c>
      <c r="E176">
        <v>350</v>
      </c>
      <c r="F176">
        <v>1</v>
      </c>
      <c r="G176">
        <f t="shared" si="2"/>
        <v>350</v>
      </c>
      <c r="H176" t="s">
        <v>20</v>
      </c>
      <c r="I176" t="s">
        <v>12</v>
      </c>
      <c r="J176">
        <v>58</v>
      </c>
    </row>
    <row r="177" spans="1:10" x14ac:dyDescent="0.25">
      <c r="A177">
        <v>211324</v>
      </c>
      <c r="B177" t="s">
        <v>9</v>
      </c>
      <c r="C177" s="1">
        <v>42552</v>
      </c>
      <c r="D177" t="s">
        <v>107</v>
      </c>
      <c r="E177">
        <v>260</v>
      </c>
      <c r="F177">
        <v>1</v>
      </c>
      <c r="G177">
        <f t="shared" si="2"/>
        <v>260</v>
      </c>
      <c r="H177" t="s">
        <v>20</v>
      </c>
      <c r="I177" t="s">
        <v>106</v>
      </c>
      <c r="J177">
        <v>53</v>
      </c>
    </row>
    <row r="178" spans="1:10" x14ac:dyDescent="0.25">
      <c r="A178">
        <v>211325</v>
      </c>
      <c r="B178" t="s">
        <v>9</v>
      </c>
      <c r="C178" s="1">
        <v>42552</v>
      </c>
      <c r="D178" t="s">
        <v>108</v>
      </c>
      <c r="E178">
        <v>260</v>
      </c>
      <c r="F178">
        <v>1</v>
      </c>
      <c r="G178">
        <f t="shared" si="2"/>
        <v>260</v>
      </c>
      <c r="H178" t="s">
        <v>20</v>
      </c>
      <c r="I178" t="s">
        <v>106</v>
      </c>
      <c r="J178">
        <v>53</v>
      </c>
    </row>
    <row r="179" spans="1:10" x14ac:dyDescent="0.25">
      <c r="A179">
        <v>211326</v>
      </c>
      <c r="B179" t="s">
        <v>9</v>
      </c>
      <c r="C179" s="1">
        <v>42552</v>
      </c>
      <c r="D179" t="s">
        <v>109</v>
      </c>
      <c r="E179">
        <v>80</v>
      </c>
      <c r="F179">
        <v>1</v>
      </c>
      <c r="G179">
        <f t="shared" si="2"/>
        <v>80</v>
      </c>
      <c r="H179" t="s">
        <v>20</v>
      </c>
      <c r="I179" t="s">
        <v>106</v>
      </c>
      <c r="J179">
        <v>53</v>
      </c>
    </row>
    <row r="180" spans="1:10" x14ac:dyDescent="0.25">
      <c r="A180">
        <v>211323</v>
      </c>
      <c r="B180" t="s">
        <v>18</v>
      </c>
      <c r="C180" s="1">
        <v>42552</v>
      </c>
      <c r="D180" t="s">
        <v>93</v>
      </c>
      <c r="E180">
        <v>760</v>
      </c>
      <c r="F180">
        <v>1</v>
      </c>
      <c r="G180">
        <f t="shared" si="2"/>
        <v>760</v>
      </c>
      <c r="H180" t="s">
        <v>20</v>
      </c>
      <c r="I180" t="s">
        <v>12</v>
      </c>
      <c r="J180">
        <v>33</v>
      </c>
    </row>
    <row r="181" spans="1:10" x14ac:dyDescent="0.25">
      <c r="A181">
        <v>211328</v>
      </c>
      <c r="B181" t="s">
        <v>9</v>
      </c>
      <c r="C181" s="1">
        <v>42552</v>
      </c>
      <c r="D181" t="s">
        <v>17</v>
      </c>
      <c r="E181">
        <v>360</v>
      </c>
      <c r="F181">
        <v>1</v>
      </c>
      <c r="G181">
        <f t="shared" si="2"/>
        <v>360</v>
      </c>
      <c r="H181" t="s">
        <v>15</v>
      </c>
      <c r="I181" t="s">
        <v>12</v>
      </c>
      <c r="J181">
        <v>43</v>
      </c>
    </row>
    <row r="182" spans="1:10" x14ac:dyDescent="0.25">
      <c r="A182">
        <v>211327</v>
      </c>
      <c r="B182" t="s">
        <v>18</v>
      </c>
      <c r="C182" s="1">
        <v>42552</v>
      </c>
      <c r="D182" t="s">
        <v>17</v>
      </c>
      <c r="E182">
        <v>360</v>
      </c>
      <c r="F182">
        <v>1</v>
      </c>
      <c r="G182">
        <f t="shared" si="2"/>
        <v>360</v>
      </c>
      <c r="H182" t="s">
        <v>15</v>
      </c>
      <c r="I182" t="s">
        <v>12</v>
      </c>
      <c r="J182">
        <v>33</v>
      </c>
    </row>
    <row r="183" spans="1:10" x14ac:dyDescent="0.25">
      <c r="A183">
        <v>211329</v>
      </c>
      <c r="B183" t="s">
        <v>9</v>
      </c>
      <c r="C183" s="1">
        <v>42552</v>
      </c>
      <c r="D183" t="s">
        <v>118</v>
      </c>
      <c r="E183">
        <v>280</v>
      </c>
      <c r="F183">
        <v>1</v>
      </c>
      <c r="G183">
        <f t="shared" si="2"/>
        <v>280</v>
      </c>
      <c r="H183" t="s">
        <v>20</v>
      </c>
      <c r="I183" t="s">
        <v>12</v>
      </c>
      <c r="J183">
        <v>59</v>
      </c>
    </row>
    <row r="184" spans="1:10" x14ac:dyDescent="0.25">
      <c r="A184">
        <v>211330</v>
      </c>
      <c r="B184" t="s">
        <v>18</v>
      </c>
      <c r="C184" s="1">
        <v>42552</v>
      </c>
      <c r="D184" t="s">
        <v>93</v>
      </c>
      <c r="E184">
        <v>760</v>
      </c>
      <c r="F184">
        <v>1</v>
      </c>
      <c r="G184">
        <f t="shared" si="2"/>
        <v>760</v>
      </c>
      <c r="H184" t="s">
        <v>20</v>
      </c>
      <c r="I184" t="s">
        <v>12</v>
      </c>
      <c r="J184">
        <v>33</v>
      </c>
    </row>
    <row r="185" spans="1:10" x14ac:dyDescent="0.25">
      <c r="A185">
        <v>211332</v>
      </c>
      <c r="B185" t="s">
        <v>9</v>
      </c>
      <c r="C185" s="1">
        <v>42552</v>
      </c>
      <c r="D185" t="s">
        <v>107</v>
      </c>
      <c r="E185">
        <v>260</v>
      </c>
      <c r="F185">
        <v>1</v>
      </c>
      <c r="G185">
        <f t="shared" si="2"/>
        <v>260</v>
      </c>
      <c r="H185" t="s">
        <v>20</v>
      </c>
      <c r="I185" t="s">
        <v>106</v>
      </c>
      <c r="J185">
        <v>53</v>
      </c>
    </row>
    <row r="186" spans="1:10" x14ac:dyDescent="0.25">
      <c r="A186">
        <v>211333</v>
      </c>
      <c r="B186" t="s">
        <v>9</v>
      </c>
      <c r="C186" s="1">
        <v>42552</v>
      </c>
      <c r="D186" t="s">
        <v>108</v>
      </c>
      <c r="E186">
        <v>260</v>
      </c>
      <c r="F186">
        <v>1</v>
      </c>
      <c r="G186">
        <f t="shared" si="2"/>
        <v>260</v>
      </c>
      <c r="H186" t="s">
        <v>20</v>
      </c>
      <c r="I186" t="s">
        <v>106</v>
      </c>
      <c r="J186">
        <v>53</v>
      </c>
    </row>
    <row r="187" spans="1:10" x14ac:dyDescent="0.25">
      <c r="A187">
        <v>211334</v>
      </c>
      <c r="B187" t="s">
        <v>9</v>
      </c>
      <c r="C187" s="1">
        <v>42552</v>
      </c>
      <c r="D187" t="s">
        <v>109</v>
      </c>
      <c r="E187">
        <v>80</v>
      </c>
      <c r="F187">
        <v>1</v>
      </c>
      <c r="G187">
        <f t="shared" si="2"/>
        <v>80</v>
      </c>
      <c r="H187" t="s">
        <v>20</v>
      </c>
      <c r="I187" t="s">
        <v>106</v>
      </c>
      <c r="J187">
        <v>53</v>
      </c>
    </row>
    <row r="188" spans="1:10" x14ac:dyDescent="0.25">
      <c r="A188">
        <v>211331</v>
      </c>
      <c r="B188" t="s">
        <v>9</v>
      </c>
      <c r="C188" s="1">
        <v>42552</v>
      </c>
      <c r="D188" t="s">
        <v>17</v>
      </c>
      <c r="E188">
        <v>360</v>
      </c>
      <c r="F188">
        <v>1</v>
      </c>
      <c r="G188">
        <f t="shared" si="2"/>
        <v>360</v>
      </c>
      <c r="H188" t="s">
        <v>15</v>
      </c>
      <c r="I188" t="s">
        <v>12</v>
      </c>
      <c r="J188">
        <v>33</v>
      </c>
    </row>
    <row r="189" spans="1:10" x14ac:dyDescent="0.25">
      <c r="A189">
        <v>211336</v>
      </c>
      <c r="B189" t="s">
        <v>18</v>
      </c>
      <c r="C189" s="1">
        <v>42552</v>
      </c>
      <c r="D189" t="s">
        <v>93</v>
      </c>
      <c r="E189">
        <v>760</v>
      </c>
      <c r="F189">
        <v>1</v>
      </c>
      <c r="G189">
        <f t="shared" si="2"/>
        <v>760</v>
      </c>
      <c r="H189" t="s">
        <v>20</v>
      </c>
      <c r="I189" t="s">
        <v>12</v>
      </c>
      <c r="J189">
        <v>33</v>
      </c>
    </row>
    <row r="190" spans="1:10" x14ac:dyDescent="0.25">
      <c r="A190">
        <v>211335</v>
      </c>
      <c r="B190" t="s">
        <v>9</v>
      </c>
      <c r="C190" s="1">
        <v>42552</v>
      </c>
      <c r="D190" t="s">
        <v>17</v>
      </c>
      <c r="E190">
        <v>360</v>
      </c>
      <c r="F190">
        <v>1</v>
      </c>
      <c r="G190">
        <f t="shared" si="2"/>
        <v>360</v>
      </c>
      <c r="H190" t="s">
        <v>15</v>
      </c>
      <c r="I190" t="s">
        <v>12</v>
      </c>
      <c r="J190">
        <v>43</v>
      </c>
    </row>
    <row r="191" spans="1:10" x14ac:dyDescent="0.25">
      <c r="A191">
        <v>211337</v>
      </c>
      <c r="B191" t="s">
        <v>9</v>
      </c>
      <c r="C191" s="1">
        <v>42552</v>
      </c>
      <c r="D191" t="s">
        <v>17</v>
      </c>
      <c r="E191">
        <v>360</v>
      </c>
      <c r="F191">
        <v>1</v>
      </c>
      <c r="G191">
        <f t="shared" si="2"/>
        <v>360</v>
      </c>
      <c r="H191" t="s">
        <v>15</v>
      </c>
      <c r="I191" t="s">
        <v>12</v>
      </c>
      <c r="J191">
        <v>43</v>
      </c>
    </row>
    <row r="192" spans="1:10" x14ac:dyDescent="0.25">
      <c r="A192">
        <v>211338</v>
      </c>
      <c r="B192" t="s">
        <v>9</v>
      </c>
      <c r="C192" s="1">
        <v>42552</v>
      </c>
      <c r="D192" t="s">
        <v>17</v>
      </c>
      <c r="E192">
        <v>360</v>
      </c>
      <c r="F192">
        <v>1</v>
      </c>
      <c r="G192">
        <f t="shared" si="2"/>
        <v>360</v>
      </c>
      <c r="H192" t="s">
        <v>15</v>
      </c>
      <c r="I192" t="s">
        <v>12</v>
      </c>
      <c r="J192">
        <v>33</v>
      </c>
    </row>
    <row r="193" spans="1:10" x14ac:dyDescent="0.25">
      <c r="A193">
        <v>211339</v>
      </c>
      <c r="B193" t="s">
        <v>9</v>
      </c>
      <c r="C193" s="1">
        <v>42552</v>
      </c>
      <c r="D193" t="s">
        <v>17</v>
      </c>
      <c r="E193">
        <v>360</v>
      </c>
      <c r="F193">
        <v>1</v>
      </c>
      <c r="G193">
        <f t="shared" si="2"/>
        <v>360</v>
      </c>
      <c r="H193" t="s">
        <v>15</v>
      </c>
      <c r="I193" t="s">
        <v>12</v>
      </c>
      <c r="J193">
        <v>43</v>
      </c>
    </row>
    <row r="194" spans="1:10" x14ac:dyDescent="0.25">
      <c r="A194">
        <v>211340</v>
      </c>
      <c r="B194" t="s">
        <v>9</v>
      </c>
      <c r="C194" s="1">
        <v>42552</v>
      </c>
      <c r="D194" t="s">
        <v>34</v>
      </c>
      <c r="E194">
        <v>320</v>
      </c>
      <c r="F194">
        <v>1</v>
      </c>
      <c r="G194">
        <f t="shared" si="2"/>
        <v>320</v>
      </c>
      <c r="H194" t="s">
        <v>15</v>
      </c>
      <c r="I194" t="s">
        <v>12</v>
      </c>
      <c r="J194">
        <v>33</v>
      </c>
    </row>
    <row r="195" spans="1:10" x14ac:dyDescent="0.25">
      <c r="A195">
        <v>211341</v>
      </c>
      <c r="B195" t="s">
        <v>9</v>
      </c>
      <c r="C195" s="1">
        <v>42552</v>
      </c>
      <c r="D195" t="s">
        <v>17</v>
      </c>
      <c r="E195">
        <v>360</v>
      </c>
      <c r="F195">
        <v>1</v>
      </c>
      <c r="G195">
        <f t="shared" ref="G195:G258" si="3">E195*F195</f>
        <v>360</v>
      </c>
      <c r="H195" t="s">
        <v>15</v>
      </c>
      <c r="I195" t="s">
        <v>12</v>
      </c>
      <c r="J195">
        <v>43</v>
      </c>
    </row>
    <row r="196" spans="1:10" x14ac:dyDescent="0.25">
      <c r="A196">
        <v>211342</v>
      </c>
      <c r="B196" t="s">
        <v>9</v>
      </c>
      <c r="C196" s="1">
        <v>42552</v>
      </c>
      <c r="D196" t="s">
        <v>14</v>
      </c>
      <c r="E196">
        <v>240</v>
      </c>
      <c r="F196">
        <v>1</v>
      </c>
      <c r="G196">
        <f t="shared" si="3"/>
        <v>240</v>
      </c>
      <c r="H196" t="s">
        <v>15</v>
      </c>
      <c r="I196" t="s">
        <v>12</v>
      </c>
      <c r="J196">
        <v>56</v>
      </c>
    </row>
    <row r="197" spans="1:10" x14ac:dyDescent="0.25">
      <c r="A197">
        <v>211343</v>
      </c>
      <c r="B197" t="s">
        <v>9</v>
      </c>
      <c r="C197" s="1">
        <v>42552</v>
      </c>
      <c r="D197" t="s">
        <v>74</v>
      </c>
      <c r="E197">
        <v>350</v>
      </c>
      <c r="F197">
        <v>1</v>
      </c>
      <c r="G197">
        <f t="shared" si="3"/>
        <v>350</v>
      </c>
      <c r="H197" t="s">
        <v>20</v>
      </c>
      <c r="I197" t="s">
        <v>12</v>
      </c>
      <c r="J197">
        <v>60</v>
      </c>
    </row>
    <row r="198" spans="1:10" x14ac:dyDescent="0.25">
      <c r="A198">
        <v>211344</v>
      </c>
      <c r="B198" t="s">
        <v>13</v>
      </c>
      <c r="C198" s="1">
        <v>42552</v>
      </c>
      <c r="D198" t="s">
        <v>119</v>
      </c>
      <c r="E198">
        <v>16460</v>
      </c>
      <c r="F198">
        <v>1</v>
      </c>
      <c r="G198">
        <f t="shared" si="3"/>
        <v>16460</v>
      </c>
      <c r="H198" t="s">
        <v>24</v>
      </c>
      <c r="I198" t="s">
        <v>12</v>
      </c>
      <c r="J198">
        <v>61</v>
      </c>
    </row>
    <row r="199" spans="1:10" x14ac:dyDescent="0.25">
      <c r="A199">
        <v>211347</v>
      </c>
      <c r="B199" t="s">
        <v>9</v>
      </c>
      <c r="C199" s="1">
        <v>42552</v>
      </c>
      <c r="D199" t="s">
        <v>120</v>
      </c>
      <c r="E199">
        <v>599</v>
      </c>
      <c r="F199">
        <v>1</v>
      </c>
      <c r="G199">
        <f t="shared" si="3"/>
        <v>599</v>
      </c>
      <c r="H199" t="s">
        <v>37</v>
      </c>
      <c r="I199" t="s">
        <v>12</v>
      </c>
      <c r="J199">
        <v>62</v>
      </c>
    </row>
    <row r="200" spans="1:10" x14ac:dyDescent="0.25">
      <c r="A200">
        <v>211345</v>
      </c>
      <c r="B200" t="s">
        <v>9</v>
      </c>
      <c r="C200" s="1">
        <v>42552</v>
      </c>
      <c r="D200" t="s">
        <v>121</v>
      </c>
      <c r="E200">
        <v>599</v>
      </c>
      <c r="F200">
        <v>1</v>
      </c>
      <c r="G200">
        <f t="shared" si="3"/>
        <v>599</v>
      </c>
      <c r="H200" t="s">
        <v>37</v>
      </c>
      <c r="I200" t="s">
        <v>12</v>
      </c>
      <c r="J200">
        <v>63</v>
      </c>
    </row>
    <row r="201" spans="1:10" x14ac:dyDescent="0.25">
      <c r="A201">
        <v>211350</v>
      </c>
      <c r="B201" t="s">
        <v>9</v>
      </c>
      <c r="C201" s="1">
        <v>42552</v>
      </c>
      <c r="D201" t="s">
        <v>17</v>
      </c>
      <c r="E201">
        <v>360</v>
      </c>
      <c r="F201">
        <v>1</v>
      </c>
      <c r="G201">
        <f t="shared" si="3"/>
        <v>360</v>
      </c>
      <c r="H201" t="s">
        <v>15</v>
      </c>
      <c r="I201" t="s">
        <v>12</v>
      </c>
      <c r="J201">
        <v>63</v>
      </c>
    </row>
    <row r="202" spans="1:10" x14ac:dyDescent="0.25">
      <c r="A202">
        <v>211349</v>
      </c>
      <c r="B202" t="s">
        <v>9</v>
      </c>
      <c r="C202" s="1">
        <v>42552</v>
      </c>
      <c r="D202" t="s">
        <v>17</v>
      </c>
      <c r="E202">
        <v>360</v>
      </c>
      <c r="F202">
        <v>1</v>
      </c>
      <c r="G202">
        <f t="shared" si="3"/>
        <v>360</v>
      </c>
      <c r="H202" t="s">
        <v>15</v>
      </c>
      <c r="I202" t="s">
        <v>12</v>
      </c>
      <c r="J202">
        <v>43</v>
      </c>
    </row>
    <row r="203" spans="1:10" x14ac:dyDescent="0.25">
      <c r="A203">
        <v>211352</v>
      </c>
      <c r="B203" t="s">
        <v>9</v>
      </c>
      <c r="C203" s="1">
        <v>42552</v>
      </c>
      <c r="D203" t="s">
        <v>122</v>
      </c>
      <c r="E203">
        <v>265</v>
      </c>
      <c r="F203">
        <v>1</v>
      </c>
      <c r="G203">
        <f t="shared" si="3"/>
        <v>265</v>
      </c>
      <c r="H203" t="s">
        <v>20</v>
      </c>
      <c r="I203" t="s">
        <v>12</v>
      </c>
      <c r="J203">
        <v>60</v>
      </c>
    </row>
    <row r="204" spans="1:10" x14ac:dyDescent="0.25">
      <c r="A204">
        <v>211353</v>
      </c>
      <c r="B204" t="s">
        <v>9</v>
      </c>
      <c r="C204" s="1">
        <v>42552</v>
      </c>
      <c r="D204" t="s">
        <v>123</v>
      </c>
      <c r="E204">
        <v>90</v>
      </c>
      <c r="F204">
        <v>1</v>
      </c>
      <c r="G204">
        <f t="shared" si="3"/>
        <v>90</v>
      </c>
      <c r="H204" t="s">
        <v>20</v>
      </c>
      <c r="I204" t="s">
        <v>12</v>
      </c>
      <c r="J204">
        <v>60</v>
      </c>
    </row>
    <row r="205" spans="1:10" x14ac:dyDescent="0.25">
      <c r="A205">
        <v>211351</v>
      </c>
      <c r="B205" t="s">
        <v>9</v>
      </c>
      <c r="C205" s="1">
        <v>42552</v>
      </c>
      <c r="D205" t="s">
        <v>17</v>
      </c>
      <c r="E205">
        <v>360</v>
      </c>
      <c r="F205">
        <v>1</v>
      </c>
      <c r="G205">
        <f t="shared" si="3"/>
        <v>360</v>
      </c>
      <c r="H205" t="s">
        <v>15</v>
      </c>
      <c r="I205" t="s">
        <v>12</v>
      </c>
      <c r="J205">
        <v>43</v>
      </c>
    </row>
    <row r="206" spans="1:10" x14ac:dyDescent="0.25">
      <c r="A206">
        <v>211354</v>
      </c>
      <c r="B206" t="s">
        <v>9</v>
      </c>
      <c r="C206" s="1">
        <v>42552</v>
      </c>
      <c r="D206" t="s">
        <v>17</v>
      </c>
      <c r="E206">
        <v>360</v>
      </c>
      <c r="F206">
        <v>1</v>
      </c>
      <c r="G206">
        <f t="shared" si="3"/>
        <v>360</v>
      </c>
      <c r="H206" t="s">
        <v>15</v>
      </c>
      <c r="I206" t="s">
        <v>12</v>
      </c>
      <c r="J206">
        <v>43</v>
      </c>
    </row>
    <row r="207" spans="1:10" x14ac:dyDescent="0.25">
      <c r="A207">
        <v>211355</v>
      </c>
      <c r="B207" t="s">
        <v>9</v>
      </c>
      <c r="C207" s="1">
        <v>42552</v>
      </c>
      <c r="D207" t="s">
        <v>124</v>
      </c>
      <c r="E207">
        <v>120</v>
      </c>
      <c r="F207">
        <v>1</v>
      </c>
      <c r="G207">
        <f t="shared" si="3"/>
        <v>120</v>
      </c>
      <c r="H207" t="s">
        <v>15</v>
      </c>
      <c r="I207" t="s">
        <v>12</v>
      </c>
      <c r="J207">
        <v>63</v>
      </c>
    </row>
    <row r="208" spans="1:10" x14ac:dyDescent="0.25">
      <c r="A208">
        <v>211356</v>
      </c>
      <c r="B208" t="s">
        <v>9</v>
      </c>
      <c r="C208" s="1">
        <v>42552</v>
      </c>
      <c r="D208" t="s">
        <v>17</v>
      </c>
      <c r="E208">
        <v>360</v>
      </c>
      <c r="F208">
        <v>1</v>
      </c>
      <c r="G208">
        <f t="shared" si="3"/>
        <v>360</v>
      </c>
      <c r="H208" t="s">
        <v>15</v>
      </c>
      <c r="I208" t="s">
        <v>12</v>
      </c>
      <c r="J208">
        <v>43</v>
      </c>
    </row>
    <row r="209" spans="1:10" x14ac:dyDescent="0.25">
      <c r="A209">
        <v>211357</v>
      </c>
      <c r="B209" t="s">
        <v>9</v>
      </c>
      <c r="C209" s="1">
        <v>42552</v>
      </c>
      <c r="D209" t="s">
        <v>17</v>
      </c>
      <c r="E209">
        <v>360</v>
      </c>
      <c r="F209">
        <v>1</v>
      </c>
      <c r="G209">
        <f t="shared" si="3"/>
        <v>360</v>
      </c>
      <c r="H209" t="s">
        <v>15</v>
      </c>
      <c r="I209" t="s">
        <v>12</v>
      </c>
      <c r="J209">
        <v>43</v>
      </c>
    </row>
    <row r="210" spans="1:10" x14ac:dyDescent="0.25">
      <c r="A210">
        <v>211358</v>
      </c>
      <c r="B210" t="s">
        <v>9</v>
      </c>
      <c r="C210" s="1">
        <v>42552</v>
      </c>
      <c r="D210" t="s">
        <v>107</v>
      </c>
      <c r="E210">
        <v>260</v>
      </c>
      <c r="F210">
        <v>1</v>
      </c>
      <c r="G210">
        <f t="shared" si="3"/>
        <v>260</v>
      </c>
      <c r="H210" t="s">
        <v>20</v>
      </c>
      <c r="I210" t="s">
        <v>12</v>
      </c>
      <c r="J210">
        <v>60</v>
      </c>
    </row>
    <row r="211" spans="1:10" x14ac:dyDescent="0.25">
      <c r="A211">
        <v>211359</v>
      </c>
      <c r="B211" t="s">
        <v>9</v>
      </c>
      <c r="C211" s="1">
        <v>42552</v>
      </c>
      <c r="D211" t="s">
        <v>125</v>
      </c>
      <c r="E211">
        <v>90</v>
      </c>
      <c r="F211">
        <v>1</v>
      </c>
      <c r="G211">
        <f t="shared" si="3"/>
        <v>90</v>
      </c>
      <c r="H211" t="s">
        <v>20</v>
      </c>
      <c r="I211" t="s">
        <v>12</v>
      </c>
      <c r="J211">
        <v>60</v>
      </c>
    </row>
    <row r="212" spans="1:10" x14ac:dyDescent="0.25">
      <c r="A212">
        <v>211360</v>
      </c>
      <c r="B212" t="s">
        <v>9</v>
      </c>
      <c r="C212" s="1">
        <v>42552</v>
      </c>
      <c r="D212" t="s">
        <v>17</v>
      </c>
      <c r="E212">
        <v>360</v>
      </c>
      <c r="F212">
        <v>1</v>
      </c>
      <c r="G212">
        <f t="shared" si="3"/>
        <v>360</v>
      </c>
      <c r="H212" t="s">
        <v>15</v>
      </c>
      <c r="I212" t="s">
        <v>12</v>
      </c>
      <c r="J212">
        <v>43</v>
      </c>
    </row>
    <row r="213" spans="1:10" x14ac:dyDescent="0.25">
      <c r="A213">
        <v>211361</v>
      </c>
      <c r="B213" t="s">
        <v>9</v>
      </c>
      <c r="C213" s="1">
        <v>42552</v>
      </c>
      <c r="D213" t="s">
        <v>126</v>
      </c>
      <c r="E213">
        <v>250</v>
      </c>
      <c r="F213">
        <v>1</v>
      </c>
      <c r="G213">
        <f t="shared" si="3"/>
        <v>250</v>
      </c>
      <c r="H213" t="s">
        <v>15</v>
      </c>
      <c r="I213" t="s">
        <v>12</v>
      </c>
      <c r="J213">
        <v>63</v>
      </c>
    </row>
    <row r="214" spans="1:10" x14ac:dyDescent="0.25">
      <c r="A214">
        <v>211362</v>
      </c>
      <c r="B214" t="s">
        <v>9</v>
      </c>
      <c r="C214" s="1">
        <v>42552</v>
      </c>
      <c r="D214" t="s">
        <v>17</v>
      </c>
      <c r="E214">
        <v>360</v>
      </c>
      <c r="F214">
        <v>1</v>
      </c>
      <c r="G214">
        <f t="shared" si="3"/>
        <v>360</v>
      </c>
      <c r="H214" t="s">
        <v>15</v>
      </c>
      <c r="I214" t="s">
        <v>12</v>
      </c>
      <c r="J214">
        <v>43</v>
      </c>
    </row>
    <row r="215" spans="1:10" x14ac:dyDescent="0.25">
      <c r="A215">
        <v>211363</v>
      </c>
      <c r="B215" t="s">
        <v>9</v>
      </c>
      <c r="C215" s="1">
        <v>42552</v>
      </c>
      <c r="D215" t="s">
        <v>127</v>
      </c>
      <c r="E215">
        <v>25999</v>
      </c>
      <c r="F215">
        <v>1</v>
      </c>
      <c r="G215">
        <f t="shared" si="3"/>
        <v>25999</v>
      </c>
      <c r="H215" t="s">
        <v>24</v>
      </c>
      <c r="I215" t="s">
        <v>12</v>
      </c>
      <c r="J215">
        <v>64</v>
      </c>
    </row>
    <row r="216" spans="1:10" x14ac:dyDescent="0.25">
      <c r="A216">
        <v>211365</v>
      </c>
      <c r="B216" t="s">
        <v>9</v>
      </c>
      <c r="C216" s="1">
        <v>42552</v>
      </c>
      <c r="D216" t="s">
        <v>34</v>
      </c>
      <c r="E216">
        <v>320</v>
      </c>
      <c r="F216">
        <v>1</v>
      </c>
      <c r="G216">
        <f t="shared" si="3"/>
        <v>320</v>
      </c>
      <c r="H216" t="s">
        <v>15</v>
      </c>
      <c r="I216" t="s">
        <v>12</v>
      </c>
      <c r="J216">
        <v>65</v>
      </c>
    </row>
    <row r="217" spans="1:10" x14ac:dyDescent="0.25">
      <c r="A217">
        <v>211366</v>
      </c>
      <c r="B217" t="s">
        <v>9</v>
      </c>
      <c r="C217" s="1">
        <v>42552</v>
      </c>
      <c r="D217" t="s">
        <v>14</v>
      </c>
      <c r="E217">
        <v>240</v>
      </c>
      <c r="F217">
        <v>1</v>
      </c>
      <c r="G217">
        <f t="shared" si="3"/>
        <v>240</v>
      </c>
      <c r="H217" t="s">
        <v>15</v>
      </c>
      <c r="I217" t="s">
        <v>12</v>
      </c>
      <c r="J217">
        <v>65</v>
      </c>
    </row>
    <row r="218" spans="1:10" x14ac:dyDescent="0.25">
      <c r="A218">
        <v>211367</v>
      </c>
      <c r="B218" t="s">
        <v>9</v>
      </c>
      <c r="C218" s="1">
        <v>42552</v>
      </c>
      <c r="D218" t="s">
        <v>17</v>
      </c>
      <c r="E218">
        <v>360</v>
      </c>
      <c r="F218">
        <v>1</v>
      </c>
      <c r="G218">
        <f t="shared" si="3"/>
        <v>360</v>
      </c>
      <c r="H218" t="s">
        <v>15</v>
      </c>
      <c r="I218" t="s">
        <v>12</v>
      </c>
      <c r="J218">
        <v>65</v>
      </c>
    </row>
    <row r="219" spans="1:10" x14ac:dyDescent="0.25">
      <c r="A219">
        <v>211364</v>
      </c>
      <c r="B219" t="s">
        <v>9</v>
      </c>
      <c r="C219" s="1">
        <v>42552</v>
      </c>
      <c r="D219" t="s">
        <v>17</v>
      </c>
      <c r="E219">
        <v>360</v>
      </c>
      <c r="F219">
        <v>1</v>
      </c>
      <c r="G219">
        <f t="shared" si="3"/>
        <v>360</v>
      </c>
      <c r="H219" t="s">
        <v>15</v>
      </c>
      <c r="I219" t="s">
        <v>12</v>
      </c>
      <c r="J219">
        <v>43</v>
      </c>
    </row>
    <row r="220" spans="1:10" x14ac:dyDescent="0.25">
      <c r="A220">
        <v>211368</v>
      </c>
      <c r="B220" t="s">
        <v>18</v>
      </c>
      <c r="C220" s="1">
        <v>42552</v>
      </c>
      <c r="D220" t="s">
        <v>128</v>
      </c>
      <c r="E220">
        <v>3900</v>
      </c>
      <c r="F220">
        <v>1</v>
      </c>
      <c r="G220">
        <f t="shared" si="3"/>
        <v>3900</v>
      </c>
      <c r="H220" t="s">
        <v>24</v>
      </c>
      <c r="I220" t="s">
        <v>12</v>
      </c>
      <c r="J220">
        <v>66</v>
      </c>
    </row>
    <row r="221" spans="1:10" x14ac:dyDescent="0.25">
      <c r="A221">
        <v>211369</v>
      </c>
      <c r="B221" t="s">
        <v>9</v>
      </c>
      <c r="C221" s="1">
        <v>42552</v>
      </c>
      <c r="D221" t="s">
        <v>17</v>
      </c>
      <c r="E221">
        <v>360</v>
      </c>
      <c r="F221">
        <v>1</v>
      </c>
      <c r="G221">
        <f t="shared" si="3"/>
        <v>360</v>
      </c>
      <c r="H221" t="s">
        <v>15</v>
      </c>
      <c r="I221" t="s">
        <v>12</v>
      </c>
      <c r="J221">
        <v>43</v>
      </c>
    </row>
    <row r="222" spans="1:10" x14ac:dyDescent="0.25">
      <c r="A222">
        <v>211370</v>
      </c>
      <c r="B222" t="s">
        <v>9</v>
      </c>
      <c r="C222" s="1">
        <v>42552</v>
      </c>
      <c r="D222" t="s">
        <v>129</v>
      </c>
      <c r="E222">
        <v>3600</v>
      </c>
      <c r="F222">
        <v>1</v>
      </c>
      <c r="G222">
        <f t="shared" si="3"/>
        <v>3600</v>
      </c>
      <c r="H222" t="s">
        <v>28</v>
      </c>
      <c r="I222" t="s">
        <v>12</v>
      </c>
      <c r="J222">
        <v>63</v>
      </c>
    </row>
    <row r="223" spans="1:10" x14ac:dyDescent="0.25">
      <c r="A223">
        <v>211371</v>
      </c>
      <c r="B223" t="s">
        <v>9</v>
      </c>
      <c r="C223" s="1">
        <v>42552</v>
      </c>
      <c r="D223" t="s">
        <v>17</v>
      </c>
      <c r="E223">
        <v>360</v>
      </c>
      <c r="F223">
        <v>1</v>
      </c>
      <c r="G223">
        <f t="shared" si="3"/>
        <v>360</v>
      </c>
      <c r="H223" t="s">
        <v>15</v>
      </c>
      <c r="I223" t="s">
        <v>12</v>
      </c>
      <c r="J223">
        <v>43</v>
      </c>
    </row>
    <row r="224" spans="1:10" x14ac:dyDescent="0.25">
      <c r="A224">
        <v>211372</v>
      </c>
      <c r="B224" t="s">
        <v>9</v>
      </c>
      <c r="C224" s="1">
        <v>42552</v>
      </c>
      <c r="D224" t="s">
        <v>17</v>
      </c>
      <c r="E224">
        <v>360</v>
      </c>
      <c r="F224">
        <v>1</v>
      </c>
      <c r="G224">
        <f t="shared" si="3"/>
        <v>360</v>
      </c>
      <c r="H224" t="s">
        <v>15</v>
      </c>
      <c r="I224" t="s">
        <v>12</v>
      </c>
      <c r="J224">
        <v>43</v>
      </c>
    </row>
    <row r="225" spans="1:10" x14ac:dyDescent="0.25">
      <c r="A225">
        <v>211373</v>
      </c>
      <c r="B225" t="s">
        <v>18</v>
      </c>
      <c r="C225" s="1">
        <v>42552</v>
      </c>
      <c r="D225" t="s">
        <v>130</v>
      </c>
      <c r="E225">
        <v>450</v>
      </c>
      <c r="F225">
        <v>1</v>
      </c>
      <c r="G225">
        <f t="shared" si="3"/>
        <v>450</v>
      </c>
      <c r="H225" t="s">
        <v>15</v>
      </c>
      <c r="I225" t="s">
        <v>12</v>
      </c>
      <c r="J225">
        <v>67</v>
      </c>
    </row>
    <row r="226" spans="1:10" x14ac:dyDescent="0.25">
      <c r="A226">
        <v>211375</v>
      </c>
      <c r="B226" t="s">
        <v>9</v>
      </c>
      <c r="C226" s="1">
        <v>42552</v>
      </c>
      <c r="D226" t="s">
        <v>17</v>
      </c>
      <c r="E226">
        <v>360</v>
      </c>
      <c r="F226">
        <v>1</v>
      </c>
      <c r="G226">
        <f t="shared" si="3"/>
        <v>360</v>
      </c>
      <c r="H226" t="s">
        <v>15</v>
      </c>
      <c r="I226" t="s">
        <v>12</v>
      </c>
      <c r="J226">
        <v>43</v>
      </c>
    </row>
    <row r="227" spans="1:10" x14ac:dyDescent="0.25">
      <c r="A227">
        <v>211374</v>
      </c>
      <c r="B227" t="s">
        <v>9</v>
      </c>
      <c r="C227" s="1">
        <v>42552</v>
      </c>
      <c r="D227" t="s">
        <v>74</v>
      </c>
      <c r="E227">
        <v>350</v>
      </c>
      <c r="F227">
        <v>2</v>
      </c>
      <c r="G227">
        <f t="shared" si="3"/>
        <v>700</v>
      </c>
      <c r="H227" t="s">
        <v>20</v>
      </c>
      <c r="I227" t="s">
        <v>12</v>
      </c>
      <c r="J227">
        <v>68</v>
      </c>
    </row>
    <row r="228" spans="1:10" x14ac:dyDescent="0.25">
      <c r="A228">
        <v>211376</v>
      </c>
      <c r="B228" t="s">
        <v>9</v>
      </c>
      <c r="C228" s="1">
        <v>42552</v>
      </c>
      <c r="D228" t="s">
        <v>131</v>
      </c>
      <c r="E228">
        <v>150</v>
      </c>
      <c r="F228">
        <v>1</v>
      </c>
      <c r="G228">
        <f t="shared" si="3"/>
        <v>150</v>
      </c>
      <c r="H228" t="s">
        <v>20</v>
      </c>
      <c r="I228" t="s">
        <v>12</v>
      </c>
      <c r="J228">
        <v>60</v>
      </c>
    </row>
    <row r="229" spans="1:10" x14ac:dyDescent="0.25">
      <c r="A229">
        <v>211377</v>
      </c>
      <c r="B229" t="s">
        <v>9</v>
      </c>
      <c r="C229" s="1">
        <v>42552</v>
      </c>
      <c r="D229" t="s">
        <v>132</v>
      </c>
      <c r="E229">
        <v>143</v>
      </c>
      <c r="F229">
        <v>1</v>
      </c>
      <c r="G229">
        <f t="shared" si="3"/>
        <v>143</v>
      </c>
      <c r="H229" t="s">
        <v>15</v>
      </c>
      <c r="I229" t="s">
        <v>12</v>
      </c>
      <c r="J229">
        <v>60</v>
      </c>
    </row>
    <row r="230" spans="1:10" x14ac:dyDescent="0.25">
      <c r="A230">
        <v>211378</v>
      </c>
      <c r="B230" t="s">
        <v>9</v>
      </c>
      <c r="C230" s="1">
        <v>42552</v>
      </c>
      <c r="D230" t="s">
        <v>133</v>
      </c>
      <c r="E230">
        <v>75</v>
      </c>
      <c r="F230">
        <v>1</v>
      </c>
      <c r="G230">
        <f t="shared" si="3"/>
        <v>75</v>
      </c>
      <c r="H230" t="s">
        <v>20</v>
      </c>
      <c r="I230" t="s">
        <v>12</v>
      </c>
      <c r="J230">
        <v>60</v>
      </c>
    </row>
    <row r="231" spans="1:10" x14ac:dyDescent="0.25">
      <c r="A231">
        <v>211379</v>
      </c>
      <c r="B231" t="s">
        <v>9</v>
      </c>
      <c r="C231" s="1">
        <v>42552</v>
      </c>
      <c r="D231" t="s">
        <v>17</v>
      </c>
      <c r="E231">
        <v>360</v>
      </c>
      <c r="F231">
        <v>1</v>
      </c>
      <c r="G231">
        <f t="shared" si="3"/>
        <v>360</v>
      </c>
      <c r="H231" t="s">
        <v>15</v>
      </c>
      <c r="I231" t="s">
        <v>12</v>
      </c>
      <c r="J231">
        <v>43</v>
      </c>
    </row>
    <row r="232" spans="1:10" x14ac:dyDescent="0.25">
      <c r="A232">
        <v>211380</v>
      </c>
      <c r="B232" t="s">
        <v>13</v>
      </c>
      <c r="C232" s="1">
        <v>42552</v>
      </c>
      <c r="D232" t="s">
        <v>130</v>
      </c>
      <c r="E232">
        <v>450</v>
      </c>
      <c r="F232">
        <v>1</v>
      </c>
      <c r="G232">
        <f t="shared" si="3"/>
        <v>450</v>
      </c>
      <c r="H232" t="s">
        <v>15</v>
      </c>
      <c r="I232" t="s">
        <v>12</v>
      </c>
      <c r="J232">
        <v>67</v>
      </c>
    </row>
    <row r="233" spans="1:10" x14ac:dyDescent="0.25">
      <c r="A233">
        <v>211381</v>
      </c>
      <c r="B233" t="s">
        <v>9</v>
      </c>
      <c r="C233" s="1">
        <v>42552</v>
      </c>
      <c r="D233" t="s">
        <v>17</v>
      </c>
      <c r="E233">
        <v>360</v>
      </c>
      <c r="F233">
        <v>1</v>
      </c>
      <c r="G233">
        <f t="shared" si="3"/>
        <v>360</v>
      </c>
      <c r="H233" t="s">
        <v>15</v>
      </c>
      <c r="I233" t="s">
        <v>12</v>
      </c>
      <c r="J233">
        <v>43</v>
      </c>
    </row>
    <row r="234" spans="1:10" x14ac:dyDescent="0.25">
      <c r="A234">
        <v>211382</v>
      </c>
      <c r="B234" t="s">
        <v>9</v>
      </c>
      <c r="C234" s="1">
        <v>42552</v>
      </c>
      <c r="D234" t="s">
        <v>17</v>
      </c>
      <c r="E234">
        <v>360</v>
      </c>
      <c r="F234">
        <v>1</v>
      </c>
      <c r="G234">
        <f t="shared" si="3"/>
        <v>360</v>
      </c>
      <c r="H234" t="s">
        <v>15</v>
      </c>
      <c r="I234" t="s">
        <v>12</v>
      </c>
      <c r="J234">
        <v>43</v>
      </c>
    </row>
    <row r="235" spans="1:10" x14ac:dyDescent="0.25">
      <c r="A235">
        <v>211383</v>
      </c>
      <c r="B235" t="s">
        <v>9</v>
      </c>
      <c r="C235" s="1">
        <v>42552</v>
      </c>
      <c r="D235" t="s">
        <v>17</v>
      </c>
      <c r="E235">
        <v>360</v>
      </c>
      <c r="F235">
        <v>1</v>
      </c>
      <c r="G235">
        <f t="shared" si="3"/>
        <v>360</v>
      </c>
      <c r="H235" t="s">
        <v>15</v>
      </c>
      <c r="I235" t="s">
        <v>12</v>
      </c>
      <c r="J235">
        <v>43</v>
      </c>
    </row>
    <row r="236" spans="1:10" x14ac:dyDescent="0.25">
      <c r="A236">
        <v>211384</v>
      </c>
      <c r="B236" t="s">
        <v>9</v>
      </c>
      <c r="C236" s="1">
        <v>42552</v>
      </c>
      <c r="D236" t="s">
        <v>134</v>
      </c>
      <c r="E236">
        <v>140</v>
      </c>
      <c r="F236">
        <v>1</v>
      </c>
      <c r="G236">
        <f t="shared" si="3"/>
        <v>140</v>
      </c>
      <c r="H236" t="s">
        <v>15</v>
      </c>
      <c r="I236" t="s">
        <v>12</v>
      </c>
      <c r="J236">
        <v>69</v>
      </c>
    </row>
    <row r="237" spans="1:10" x14ac:dyDescent="0.25">
      <c r="A237">
        <v>211385</v>
      </c>
      <c r="B237" t="s">
        <v>9</v>
      </c>
      <c r="C237" s="1">
        <v>42552</v>
      </c>
      <c r="D237" t="s">
        <v>74</v>
      </c>
      <c r="E237">
        <v>350</v>
      </c>
      <c r="F237">
        <v>1</v>
      </c>
      <c r="G237">
        <f t="shared" si="3"/>
        <v>350</v>
      </c>
      <c r="H237" t="s">
        <v>20</v>
      </c>
      <c r="I237" t="s">
        <v>12</v>
      </c>
      <c r="J237">
        <v>70</v>
      </c>
    </row>
    <row r="238" spans="1:10" x14ac:dyDescent="0.25">
      <c r="A238">
        <v>211386</v>
      </c>
      <c r="B238" t="s">
        <v>13</v>
      </c>
      <c r="C238" s="1">
        <v>42552</v>
      </c>
      <c r="D238" t="s">
        <v>130</v>
      </c>
      <c r="E238">
        <v>450</v>
      </c>
      <c r="F238">
        <v>1</v>
      </c>
      <c r="G238">
        <f t="shared" si="3"/>
        <v>450</v>
      </c>
      <c r="H238" t="s">
        <v>15</v>
      </c>
      <c r="I238" t="s">
        <v>12</v>
      </c>
      <c r="J238">
        <v>67</v>
      </c>
    </row>
    <row r="239" spans="1:10" x14ac:dyDescent="0.25">
      <c r="A239">
        <v>211387</v>
      </c>
      <c r="B239" t="s">
        <v>13</v>
      </c>
      <c r="C239" s="1">
        <v>42552</v>
      </c>
      <c r="D239" t="s">
        <v>135</v>
      </c>
      <c r="E239">
        <v>550</v>
      </c>
      <c r="F239">
        <v>1</v>
      </c>
      <c r="G239">
        <f t="shared" si="3"/>
        <v>550</v>
      </c>
      <c r="H239" t="s">
        <v>37</v>
      </c>
      <c r="I239" t="s">
        <v>12</v>
      </c>
      <c r="J239">
        <v>71</v>
      </c>
    </row>
    <row r="240" spans="1:10" x14ac:dyDescent="0.25">
      <c r="A240">
        <v>211389</v>
      </c>
      <c r="B240" t="s">
        <v>13</v>
      </c>
      <c r="C240" s="1">
        <v>42552</v>
      </c>
      <c r="D240" t="s">
        <v>74</v>
      </c>
      <c r="E240">
        <v>350</v>
      </c>
      <c r="F240">
        <v>1</v>
      </c>
      <c r="G240">
        <f t="shared" si="3"/>
        <v>350</v>
      </c>
      <c r="H240" t="s">
        <v>20</v>
      </c>
      <c r="I240" t="s">
        <v>12</v>
      </c>
      <c r="J240">
        <v>71</v>
      </c>
    </row>
    <row r="241" spans="1:10" x14ac:dyDescent="0.25">
      <c r="A241">
        <v>211390</v>
      </c>
      <c r="B241" t="s">
        <v>9</v>
      </c>
      <c r="C241" s="1">
        <v>42552</v>
      </c>
      <c r="D241" t="s">
        <v>136</v>
      </c>
      <c r="E241">
        <v>1050</v>
      </c>
      <c r="F241">
        <v>1</v>
      </c>
      <c r="G241">
        <f t="shared" si="3"/>
        <v>1050</v>
      </c>
      <c r="H241" t="s">
        <v>24</v>
      </c>
      <c r="I241" t="s">
        <v>12</v>
      </c>
      <c r="J241">
        <v>72</v>
      </c>
    </row>
    <row r="242" spans="1:10" x14ac:dyDescent="0.25">
      <c r="A242">
        <v>211391</v>
      </c>
      <c r="B242" t="s">
        <v>13</v>
      </c>
      <c r="C242" s="1">
        <v>42552</v>
      </c>
      <c r="D242" t="s">
        <v>137</v>
      </c>
      <c r="E242">
        <v>3750</v>
      </c>
      <c r="F242">
        <v>1</v>
      </c>
      <c r="G242">
        <f t="shared" si="3"/>
        <v>3750</v>
      </c>
      <c r="H242" t="s">
        <v>37</v>
      </c>
      <c r="I242" t="s">
        <v>12</v>
      </c>
      <c r="J242">
        <v>73</v>
      </c>
    </row>
    <row r="243" spans="1:10" x14ac:dyDescent="0.25">
      <c r="A243">
        <v>211393</v>
      </c>
      <c r="B243" t="s">
        <v>13</v>
      </c>
      <c r="C243" s="1">
        <v>42552</v>
      </c>
      <c r="D243" t="s">
        <v>100</v>
      </c>
      <c r="E243">
        <v>2</v>
      </c>
      <c r="F243">
        <v>1</v>
      </c>
      <c r="G243">
        <f t="shared" si="3"/>
        <v>2</v>
      </c>
      <c r="H243" t="s">
        <v>51</v>
      </c>
      <c r="I243" t="s">
        <v>26</v>
      </c>
      <c r="J243">
        <v>73</v>
      </c>
    </row>
    <row r="244" spans="1:10" x14ac:dyDescent="0.25">
      <c r="A244">
        <v>211392</v>
      </c>
      <c r="B244" t="s">
        <v>9</v>
      </c>
      <c r="C244" s="1">
        <v>42552</v>
      </c>
      <c r="D244" t="s">
        <v>138</v>
      </c>
      <c r="E244">
        <v>455</v>
      </c>
      <c r="F244">
        <v>1</v>
      </c>
      <c r="G244">
        <f t="shared" si="3"/>
        <v>455</v>
      </c>
      <c r="H244" t="s">
        <v>37</v>
      </c>
      <c r="I244" t="s">
        <v>12</v>
      </c>
      <c r="J244">
        <v>74</v>
      </c>
    </row>
    <row r="245" spans="1:10" x14ac:dyDescent="0.25">
      <c r="A245">
        <v>211394</v>
      </c>
      <c r="B245" t="s">
        <v>13</v>
      </c>
      <c r="C245" s="1">
        <v>42552</v>
      </c>
      <c r="D245" t="s">
        <v>114</v>
      </c>
      <c r="E245">
        <v>425</v>
      </c>
      <c r="F245">
        <v>1</v>
      </c>
      <c r="G245">
        <f t="shared" si="3"/>
        <v>425</v>
      </c>
      <c r="H245" t="s">
        <v>20</v>
      </c>
      <c r="I245" t="s">
        <v>12</v>
      </c>
      <c r="J245">
        <v>75</v>
      </c>
    </row>
    <row r="246" spans="1:10" x14ac:dyDescent="0.25">
      <c r="A246">
        <v>211395</v>
      </c>
      <c r="B246" t="s">
        <v>9</v>
      </c>
      <c r="C246" s="1">
        <v>42552</v>
      </c>
      <c r="D246" t="s">
        <v>139</v>
      </c>
      <c r="E246">
        <v>1335</v>
      </c>
      <c r="F246">
        <v>2</v>
      </c>
      <c r="G246">
        <f t="shared" si="3"/>
        <v>2670</v>
      </c>
      <c r="H246" t="s">
        <v>28</v>
      </c>
      <c r="I246" t="s">
        <v>12</v>
      </c>
      <c r="J246">
        <v>76</v>
      </c>
    </row>
    <row r="247" spans="1:10" x14ac:dyDescent="0.25">
      <c r="A247">
        <v>211396</v>
      </c>
      <c r="B247" t="s">
        <v>18</v>
      </c>
      <c r="C247" s="1">
        <v>42552</v>
      </c>
      <c r="D247" t="s">
        <v>140</v>
      </c>
      <c r="E247">
        <v>10740</v>
      </c>
      <c r="F247">
        <v>1</v>
      </c>
      <c r="G247">
        <f t="shared" si="3"/>
        <v>10740</v>
      </c>
      <c r="H247" t="s">
        <v>24</v>
      </c>
      <c r="I247" t="s">
        <v>12</v>
      </c>
      <c r="J247">
        <v>77</v>
      </c>
    </row>
    <row r="248" spans="1:10" x14ac:dyDescent="0.25">
      <c r="A248">
        <v>211397</v>
      </c>
      <c r="B248" t="s">
        <v>9</v>
      </c>
      <c r="C248" s="1">
        <v>42552</v>
      </c>
      <c r="D248" t="s">
        <v>141</v>
      </c>
      <c r="E248">
        <v>230</v>
      </c>
      <c r="F248">
        <v>1</v>
      </c>
      <c r="G248">
        <f t="shared" si="3"/>
        <v>230</v>
      </c>
      <c r="H248" t="s">
        <v>20</v>
      </c>
      <c r="I248" t="s">
        <v>25</v>
      </c>
      <c r="J248">
        <v>49</v>
      </c>
    </row>
    <row r="249" spans="1:10" x14ac:dyDescent="0.25">
      <c r="A249">
        <v>211398</v>
      </c>
      <c r="B249" t="s">
        <v>9</v>
      </c>
      <c r="C249" s="1">
        <v>42552</v>
      </c>
      <c r="D249" t="s">
        <v>142</v>
      </c>
      <c r="E249">
        <v>230</v>
      </c>
      <c r="F249">
        <v>1</v>
      </c>
      <c r="G249">
        <f t="shared" si="3"/>
        <v>230</v>
      </c>
      <c r="H249" t="s">
        <v>20</v>
      </c>
      <c r="I249" t="s">
        <v>25</v>
      </c>
      <c r="J249">
        <v>49</v>
      </c>
    </row>
    <row r="250" spans="1:10" x14ac:dyDescent="0.25">
      <c r="A250">
        <v>211399</v>
      </c>
      <c r="B250" t="s">
        <v>9</v>
      </c>
      <c r="C250" s="1">
        <v>42552</v>
      </c>
      <c r="D250" t="s">
        <v>118</v>
      </c>
      <c r="E250">
        <v>280</v>
      </c>
      <c r="F250">
        <v>1</v>
      </c>
      <c r="G250">
        <f t="shared" si="3"/>
        <v>280</v>
      </c>
      <c r="H250" t="s">
        <v>20</v>
      </c>
      <c r="I250" t="s">
        <v>25</v>
      </c>
      <c r="J250">
        <v>49</v>
      </c>
    </row>
    <row r="251" spans="1:10" x14ac:dyDescent="0.25">
      <c r="A251">
        <v>211400</v>
      </c>
      <c r="B251" t="s">
        <v>56</v>
      </c>
      <c r="C251" s="1">
        <v>42552</v>
      </c>
      <c r="D251" t="s">
        <v>143</v>
      </c>
      <c r="E251">
        <v>300</v>
      </c>
      <c r="F251">
        <v>1</v>
      </c>
      <c r="G251">
        <f t="shared" si="3"/>
        <v>300</v>
      </c>
      <c r="H251" t="s">
        <v>24</v>
      </c>
      <c r="I251" t="s">
        <v>12</v>
      </c>
      <c r="J251">
        <v>78</v>
      </c>
    </row>
    <row r="252" spans="1:10" x14ac:dyDescent="0.25">
      <c r="A252">
        <v>211401</v>
      </c>
      <c r="B252" t="s">
        <v>56</v>
      </c>
      <c r="C252" s="1">
        <v>42552</v>
      </c>
      <c r="D252" t="s">
        <v>144</v>
      </c>
      <c r="E252">
        <v>300</v>
      </c>
      <c r="F252">
        <v>1</v>
      </c>
      <c r="G252">
        <f t="shared" si="3"/>
        <v>300</v>
      </c>
      <c r="H252" t="s">
        <v>24</v>
      </c>
      <c r="I252" t="s">
        <v>12</v>
      </c>
      <c r="J252">
        <v>78</v>
      </c>
    </row>
    <row r="253" spans="1:10" x14ac:dyDescent="0.25">
      <c r="A253">
        <v>211402</v>
      </c>
      <c r="B253" t="s">
        <v>56</v>
      </c>
      <c r="C253" s="1">
        <v>42552</v>
      </c>
      <c r="D253" t="s">
        <v>145</v>
      </c>
      <c r="E253">
        <v>799</v>
      </c>
      <c r="F253">
        <v>1</v>
      </c>
      <c r="G253">
        <f t="shared" si="3"/>
        <v>799</v>
      </c>
      <c r="H253" t="s">
        <v>24</v>
      </c>
      <c r="I253" t="s">
        <v>12</v>
      </c>
      <c r="J253">
        <v>78</v>
      </c>
    </row>
    <row r="254" spans="1:10" x14ac:dyDescent="0.25">
      <c r="A254">
        <v>211403</v>
      </c>
      <c r="B254" t="s">
        <v>9</v>
      </c>
      <c r="C254" s="1">
        <v>42552</v>
      </c>
      <c r="D254" t="s">
        <v>146</v>
      </c>
      <c r="E254">
        <v>480</v>
      </c>
      <c r="F254">
        <v>1</v>
      </c>
      <c r="G254">
        <f t="shared" si="3"/>
        <v>480</v>
      </c>
      <c r="H254" t="s">
        <v>11</v>
      </c>
      <c r="I254" t="s">
        <v>12</v>
      </c>
      <c r="J254">
        <v>79</v>
      </c>
    </row>
    <row r="255" spans="1:10" x14ac:dyDescent="0.25">
      <c r="A255">
        <v>211405</v>
      </c>
      <c r="B255" t="s">
        <v>9</v>
      </c>
      <c r="C255" s="1">
        <v>42552</v>
      </c>
      <c r="D255" t="s">
        <v>147</v>
      </c>
      <c r="E255">
        <v>1200</v>
      </c>
      <c r="F255">
        <v>1</v>
      </c>
      <c r="G255">
        <f t="shared" si="3"/>
        <v>1200</v>
      </c>
      <c r="H255" t="s">
        <v>37</v>
      </c>
      <c r="I255" t="s">
        <v>12</v>
      </c>
      <c r="J255">
        <v>80</v>
      </c>
    </row>
    <row r="256" spans="1:10" x14ac:dyDescent="0.25">
      <c r="A256">
        <v>211407</v>
      </c>
      <c r="B256" t="s">
        <v>18</v>
      </c>
      <c r="C256" s="1">
        <v>42552</v>
      </c>
      <c r="D256" t="s">
        <v>148</v>
      </c>
      <c r="E256">
        <v>4530</v>
      </c>
      <c r="F256">
        <v>1</v>
      </c>
      <c r="G256">
        <f t="shared" si="3"/>
        <v>4530</v>
      </c>
      <c r="H256" t="s">
        <v>24</v>
      </c>
      <c r="I256" t="s">
        <v>12</v>
      </c>
      <c r="J256">
        <v>81</v>
      </c>
    </row>
    <row r="257" spans="1:10" x14ac:dyDescent="0.25">
      <c r="A257">
        <v>211408</v>
      </c>
      <c r="B257" t="s">
        <v>18</v>
      </c>
      <c r="C257" s="1">
        <v>42552</v>
      </c>
      <c r="D257" t="s">
        <v>149</v>
      </c>
      <c r="E257">
        <v>1890</v>
      </c>
      <c r="F257">
        <v>1</v>
      </c>
      <c r="G257">
        <f t="shared" si="3"/>
        <v>1890</v>
      </c>
      <c r="H257" t="s">
        <v>11</v>
      </c>
      <c r="I257" t="s">
        <v>12</v>
      </c>
      <c r="J257">
        <v>82</v>
      </c>
    </row>
    <row r="258" spans="1:10" x14ac:dyDescent="0.25">
      <c r="A258">
        <v>211409</v>
      </c>
      <c r="B258" t="s">
        <v>9</v>
      </c>
      <c r="C258" s="1">
        <v>42552</v>
      </c>
      <c r="D258" t="s">
        <v>150</v>
      </c>
      <c r="E258">
        <v>80</v>
      </c>
      <c r="F258">
        <v>1</v>
      </c>
      <c r="G258">
        <f t="shared" si="3"/>
        <v>80</v>
      </c>
      <c r="H258" t="s">
        <v>15</v>
      </c>
      <c r="I258" t="s">
        <v>12</v>
      </c>
      <c r="J258">
        <v>66</v>
      </c>
    </row>
    <row r="259" spans="1:10" x14ac:dyDescent="0.25">
      <c r="A259">
        <v>211410</v>
      </c>
      <c r="B259" t="s">
        <v>18</v>
      </c>
      <c r="C259" s="1">
        <v>42552</v>
      </c>
      <c r="D259" t="s">
        <v>151</v>
      </c>
      <c r="E259">
        <v>185</v>
      </c>
      <c r="F259">
        <v>2</v>
      </c>
      <c r="G259">
        <f t="shared" ref="G259:G322" si="4">E259*F259</f>
        <v>370</v>
      </c>
      <c r="H259" t="s">
        <v>20</v>
      </c>
      <c r="I259" t="s">
        <v>12</v>
      </c>
      <c r="J259">
        <v>80</v>
      </c>
    </row>
    <row r="260" spans="1:10" x14ac:dyDescent="0.25">
      <c r="A260">
        <v>211411</v>
      </c>
      <c r="B260" t="s">
        <v>18</v>
      </c>
      <c r="C260" s="1">
        <v>42552</v>
      </c>
      <c r="D260" t="s">
        <v>100</v>
      </c>
      <c r="E260">
        <v>2</v>
      </c>
      <c r="F260">
        <v>1</v>
      </c>
      <c r="G260">
        <f t="shared" si="4"/>
        <v>2</v>
      </c>
      <c r="H260" t="s">
        <v>51</v>
      </c>
      <c r="I260" t="s">
        <v>12</v>
      </c>
      <c r="J260">
        <v>83</v>
      </c>
    </row>
    <row r="261" spans="1:10" x14ac:dyDescent="0.25">
      <c r="A261">
        <v>211412</v>
      </c>
      <c r="B261" t="s">
        <v>18</v>
      </c>
      <c r="C261" s="1">
        <v>42552</v>
      </c>
      <c r="D261" t="s">
        <v>152</v>
      </c>
      <c r="E261">
        <v>1</v>
      </c>
      <c r="F261">
        <v>1</v>
      </c>
      <c r="G261">
        <f t="shared" si="4"/>
        <v>1</v>
      </c>
      <c r="H261" t="s">
        <v>51</v>
      </c>
      <c r="I261" t="s">
        <v>12</v>
      </c>
      <c r="J261">
        <v>83</v>
      </c>
    </row>
    <row r="262" spans="1:10" x14ac:dyDescent="0.25">
      <c r="A262">
        <v>211413</v>
      </c>
      <c r="B262" t="s">
        <v>18</v>
      </c>
      <c r="C262" s="1">
        <v>42552</v>
      </c>
      <c r="D262" t="s">
        <v>153</v>
      </c>
      <c r="E262">
        <v>5</v>
      </c>
      <c r="F262">
        <v>1</v>
      </c>
      <c r="G262">
        <f t="shared" si="4"/>
        <v>5</v>
      </c>
      <c r="H262" t="s">
        <v>51</v>
      </c>
      <c r="I262" t="s">
        <v>12</v>
      </c>
      <c r="J262">
        <v>83</v>
      </c>
    </row>
    <row r="263" spans="1:10" x14ac:dyDescent="0.25">
      <c r="A263">
        <v>211415</v>
      </c>
      <c r="B263" t="s">
        <v>18</v>
      </c>
      <c r="C263" s="1">
        <v>42552</v>
      </c>
      <c r="D263" t="s">
        <v>154</v>
      </c>
      <c r="E263">
        <v>1350</v>
      </c>
      <c r="F263">
        <v>1</v>
      </c>
      <c r="G263">
        <f t="shared" si="4"/>
        <v>1350</v>
      </c>
      <c r="H263" t="s">
        <v>155</v>
      </c>
      <c r="I263" t="s">
        <v>12</v>
      </c>
      <c r="J263">
        <v>84</v>
      </c>
    </row>
    <row r="264" spans="1:10" x14ac:dyDescent="0.25">
      <c r="A264">
        <v>211416</v>
      </c>
      <c r="B264" t="s">
        <v>18</v>
      </c>
      <c r="C264" s="1">
        <v>42552</v>
      </c>
      <c r="D264" t="s">
        <v>156</v>
      </c>
      <c r="E264">
        <v>2490</v>
      </c>
      <c r="F264">
        <v>1</v>
      </c>
      <c r="G264">
        <f t="shared" si="4"/>
        <v>2490</v>
      </c>
      <c r="H264" t="s">
        <v>24</v>
      </c>
      <c r="I264" t="s">
        <v>12</v>
      </c>
      <c r="J264">
        <v>35</v>
      </c>
    </row>
    <row r="265" spans="1:10" x14ac:dyDescent="0.25">
      <c r="A265">
        <v>211417</v>
      </c>
      <c r="B265" t="s">
        <v>18</v>
      </c>
      <c r="C265" s="1">
        <v>42552</v>
      </c>
      <c r="D265" t="s">
        <v>157</v>
      </c>
      <c r="E265">
        <v>1650</v>
      </c>
      <c r="F265">
        <v>1</v>
      </c>
      <c r="G265">
        <f t="shared" si="4"/>
        <v>1650</v>
      </c>
      <c r="H265" t="s">
        <v>11</v>
      </c>
      <c r="I265" t="s">
        <v>12</v>
      </c>
      <c r="J265">
        <v>85</v>
      </c>
    </row>
    <row r="266" spans="1:10" x14ac:dyDescent="0.25">
      <c r="A266">
        <v>211419</v>
      </c>
      <c r="B266" t="s">
        <v>13</v>
      </c>
      <c r="C266" s="1">
        <v>42552</v>
      </c>
      <c r="D266" t="s">
        <v>158</v>
      </c>
      <c r="E266">
        <v>1870</v>
      </c>
      <c r="F266">
        <v>1</v>
      </c>
      <c r="G266">
        <f t="shared" si="4"/>
        <v>1870</v>
      </c>
      <c r="H266" t="s">
        <v>15</v>
      </c>
      <c r="I266" t="s">
        <v>159</v>
      </c>
      <c r="J266">
        <v>86</v>
      </c>
    </row>
    <row r="267" spans="1:10" x14ac:dyDescent="0.25">
      <c r="A267">
        <v>211420</v>
      </c>
      <c r="B267" t="s">
        <v>56</v>
      </c>
      <c r="C267" s="1">
        <v>42552</v>
      </c>
      <c r="D267" t="s">
        <v>160</v>
      </c>
      <c r="E267">
        <v>2050</v>
      </c>
      <c r="F267">
        <v>1</v>
      </c>
      <c r="G267">
        <f t="shared" si="4"/>
        <v>2050</v>
      </c>
      <c r="H267" t="s">
        <v>11</v>
      </c>
      <c r="I267" t="s">
        <v>12</v>
      </c>
      <c r="J267">
        <v>85</v>
      </c>
    </row>
    <row r="268" spans="1:10" x14ac:dyDescent="0.25">
      <c r="A268">
        <v>211422</v>
      </c>
      <c r="B268" t="s">
        <v>9</v>
      </c>
      <c r="C268" s="1">
        <v>42552</v>
      </c>
      <c r="D268" t="s">
        <v>161</v>
      </c>
      <c r="E268">
        <v>995</v>
      </c>
      <c r="F268">
        <v>1</v>
      </c>
      <c r="G268">
        <f t="shared" si="4"/>
        <v>995</v>
      </c>
      <c r="H268" t="s">
        <v>155</v>
      </c>
      <c r="I268" t="s">
        <v>35</v>
      </c>
      <c r="J268">
        <v>87</v>
      </c>
    </row>
    <row r="269" spans="1:10" x14ac:dyDescent="0.25">
      <c r="A269">
        <v>211423</v>
      </c>
      <c r="B269" t="s">
        <v>9</v>
      </c>
      <c r="C269" s="1">
        <v>42552</v>
      </c>
      <c r="D269" t="s">
        <v>17</v>
      </c>
      <c r="E269">
        <v>360</v>
      </c>
      <c r="F269">
        <v>1</v>
      </c>
      <c r="G269">
        <f t="shared" si="4"/>
        <v>360</v>
      </c>
      <c r="H269" t="s">
        <v>15</v>
      </c>
      <c r="I269" t="s">
        <v>12</v>
      </c>
      <c r="J269">
        <v>43</v>
      </c>
    </row>
    <row r="270" spans="1:10" x14ac:dyDescent="0.25">
      <c r="A270">
        <v>211424</v>
      </c>
      <c r="B270" t="s">
        <v>9</v>
      </c>
      <c r="C270" s="1">
        <v>42552</v>
      </c>
      <c r="D270" t="s">
        <v>17</v>
      </c>
      <c r="E270">
        <v>360</v>
      </c>
      <c r="F270">
        <v>6</v>
      </c>
      <c r="G270">
        <f t="shared" si="4"/>
        <v>2160</v>
      </c>
      <c r="H270" t="s">
        <v>15</v>
      </c>
      <c r="I270" t="s">
        <v>12</v>
      </c>
      <c r="J270">
        <v>43</v>
      </c>
    </row>
    <row r="271" spans="1:10" x14ac:dyDescent="0.25">
      <c r="A271">
        <v>211425</v>
      </c>
      <c r="B271" t="s">
        <v>9</v>
      </c>
      <c r="C271" s="1">
        <v>42552</v>
      </c>
      <c r="D271" t="s">
        <v>74</v>
      </c>
      <c r="E271">
        <v>350</v>
      </c>
      <c r="F271">
        <v>1</v>
      </c>
      <c r="G271">
        <f t="shared" si="4"/>
        <v>350</v>
      </c>
      <c r="H271" t="s">
        <v>20</v>
      </c>
      <c r="I271" t="s">
        <v>12</v>
      </c>
      <c r="J271">
        <v>88</v>
      </c>
    </row>
    <row r="272" spans="1:10" x14ac:dyDescent="0.25">
      <c r="A272">
        <v>211426</v>
      </c>
      <c r="B272" t="s">
        <v>9</v>
      </c>
      <c r="C272" s="1">
        <v>42552</v>
      </c>
      <c r="D272" t="s">
        <v>22</v>
      </c>
      <c r="E272">
        <v>170</v>
      </c>
      <c r="F272">
        <v>1</v>
      </c>
      <c r="G272">
        <f t="shared" si="4"/>
        <v>170</v>
      </c>
      <c r="H272" t="s">
        <v>20</v>
      </c>
      <c r="I272" t="s">
        <v>12</v>
      </c>
      <c r="J272">
        <v>88</v>
      </c>
    </row>
    <row r="273" spans="1:10" x14ac:dyDescent="0.25">
      <c r="A273">
        <v>211427</v>
      </c>
      <c r="B273" t="s">
        <v>9</v>
      </c>
      <c r="C273" s="1">
        <v>42552</v>
      </c>
      <c r="D273" t="s">
        <v>162</v>
      </c>
      <c r="E273">
        <v>170</v>
      </c>
      <c r="F273">
        <v>1</v>
      </c>
      <c r="G273">
        <f t="shared" si="4"/>
        <v>170</v>
      </c>
      <c r="H273" t="s">
        <v>20</v>
      </c>
      <c r="I273" t="s">
        <v>12</v>
      </c>
      <c r="J273">
        <v>88</v>
      </c>
    </row>
    <row r="274" spans="1:10" x14ac:dyDescent="0.25">
      <c r="A274">
        <v>211428</v>
      </c>
      <c r="B274" t="s">
        <v>9</v>
      </c>
      <c r="C274" s="1">
        <v>42552</v>
      </c>
      <c r="D274" t="s">
        <v>163</v>
      </c>
      <c r="E274">
        <v>285</v>
      </c>
      <c r="F274">
        <v>1</v>
      </c>
      <c r="G274">
        <f t="shared" si="4"/>
        <v>285</v>
      </c>
      <c r="H274" t="s">
        <v>20</v>
      </c>
      <c r="I274" t="s">
        <v>12</v>
      </c>
      <c r="J274">
        <v>88</v>
      </c>
    </row>
    <row r="275" spans="1:10" x14ac:dyDescent="0.25">
      <c r="A275">
        <v>211429</v>
      </c>
      <c r="B275" t="s">
        <v>9</v>
      </c>
      <c r="C275" s="1">
        <v>42552</v>
      </c>
      <c r="D275" t="s">
        <v>34</v>
      </c>
      <c r="E275">
        <v>320</v>
      </c>
      <c r="F275">
        <v>1</v>
      </c>
      <c r="G275">
        <f t="shared" si="4"/>
        <v>320</v>
      </c>
      <c r="H275" t="s">
        <v>15</v>
      </c>
      <c r="I275" t="s">
        <v>12</v>
      </c>
      <c r="J275">
        <v>43</v>
      </c>
    </row>
    <row r="276" spans="1:10" x14ac:dyDescent="0.25">
      <c r="A276">
        <v>211430</v>
      </c>
      <c r="B276" t="s">
        <v>9</v>
      </c>
      <c r="C276" s="1">
        <v>42552</v>
      </c>
      <c r="D276" t="s">
        <v>164</v>
      </c>
      <c r="E276">
        <v>1099</v>
      </c>
      <c r="F276">
        <v>1</v>
      </c>
      <c r="G276">
        <f t="shared" si="4"/>
        <v>1099</v>
      </c>
      <c r="H276" t="s">
        <v>11</v>
      </c>
      <c r="I276" t="s">
        <v>12</v>
      </c>
      <c r="J276">
        <v>89</v>
      </c>
    </row>
    <row r="277" spans="1:10" x14ac:dyDescent="0.25">
      <c r="A277">
        <v>211432</v>
      </c>
      <c r="B277" t="s">
        <v>9</v>
      </c>
      <c r="C277" s="1">
        <v>42552</v>
      </c>
      <c r="D277" t="s">
        <v>14</v>
      </c>
      <c r="E277">
        <v>240</v>
      </c>
      <c r="F277">
        <v>1</v>
      </c>
      <c r="G277">
        <f t="shared" si="4"/>
        <v>240</v>
      </c>
      <c r="H277" t="s">
        <v>15</v>
      </c>
      <c r="I277" t="s">
        <v>12</v>
      </c>
      <c r="J277">
        <v>43</v>
      </c>
    </row>
    <row r="278" spans="1:10" x14ac:dyDescent="0.25">
      <c r="A278">
        <v>211433</v>
      </c>
      <c r="B278" t="s">
        <v>9</v>
      </c>
      <c r="C278" s="1">
        <v>42552</v>
      </c>
      <c r="D278" t="s">
        <v>17</v>
      </c>
      <c r="E278">
        <v>360</v>
      </c>
      <c r="F278">
        <v>2</v>
      </c>
      <c r="G278">
        <f t="shared" si="4"/>
        <v>720</v>
      </c>
      <c r="H278" t="s">
        <v>15</v>
      </c>
      <c r="I278" t="s">
        <v>12</v>
      </c>
      <c r="J278">
        <v>43</v>
      </c>
    </row>
    <row r="279" spans="1:10" x14ac:dyDescent="0.25">
      <c r="A279">
        <v>211434</v>
      </c>
      <c r="B279" t="s">
        <v>9</v>
      </c>
      <c r="C279" s="1">
        <v>42552</v>
      </c>
      <c r="D279" t="s">
        <v>34</v>
      </c>
      <c r="E279">
        <v>320</v>
      </c>
      <c r="F279">
        <v>2</v>
      </c>
      <c r="G279">
        <f t="shared" si="4"/>
        <v>640</v>
      </c>
      <c r="H279" t="s">
        <v>15</v>
      </c>
      <c r="I279" t="s">
        <v>12</v>
      </c>
      <c r="J279">
        <v>43</v>
      </c>
    </row>
    <row r="280" spans="1:10" x14ac:dyDescent="0.25">
      <c r="A280">
        <v>211435</v>
      </c>
      <c r="B280" t="s">
        <v>13</v>
      </c>
      <c r="C280" s="1">
        <v>42552</v>
      </c>
      <c r="D280" t="s">
        <v>165</v>
      </c>
      <c r="E280">
        <v>3290</v>
      </c>
      <c r="F280">
        <v>1</v>
      </c>
      <c r="G280">
        <f t="shared" si="4"/>
        <v>3290</v>
      </c>
      <c r="H280" t="s">
        <v>37</v>
      </c>
      <c r="I280" t="s">
        <v>12</v>
      </c>
      <c r="J280">
        <v>90</v>
      </c>
    </row>
    <row r="281" spans="1:10" x14ac:dyDescent="0.25">
      <c r="A281">
        <v>211437</v>
      </c>
      <c r="B281" t="s">
        <v>9</v>
      </c>
      <c r="C281" s="1">
        <v>42552</v>
      </c>
      <c r="D281" t="s">
        <v>14</v>
      </c>
      <c r="E281">
        <v>240</v>
      </c>
      <c r="F281">
        <v>2</v>
      </c>
      <c r="G281">
        <f t="shared" si="4"/>
        <v>480</v>
      </c>
      <c r="H281" t="s">
        <v>15</v>
      </c>
      <c r="I281" t="s">
        <v>12</v>
      </c>
      <c r="J281">
        <v>43</v>
      </c>
    </row>
    <row r="282" spans="1:10" x14ac:dyDescent="0.25">
      <c r="A282">
        <v>211438</v>
      </c>
      <c r="B282" t="s">
        <v>9</v>
      </c>
      <c r="C282" s="1">
        <v>42552</v>
      </c>
      <c r="D282" t="s">
        <v>17</v>
      </c>
      <c r="E282">
        <v>360</v>
      </c>
      <c r="F282">
        <v>1</v>
      </c>
      <c r="G282">
        <f t="shared" si="4"/>
        <v>360</v>
      </c>
      <c r="H282" t="s">
        <v>15</v>
      </c>
      <c r="I282" t="s">
        <v>12</v>
      </c>
      <c r="J282">
        <v>43</v>
      </c>
    </row>
    <row r="283" spans="1:10" x14ac:dyDescent="0.25">
      <c r="A283">
        <v>211439</v>
      </c>
      <c r="B283" t="s">
        <v>9</v>
      </c>
      <c r="C283" s="1">
        <v>42552</v>
      </c>
      <c r="D283" t="s">
        <v>34</v>
      </c>
      <c r="E283">
        <v>320</v>
      </c>
      <c r="F283">
        <v>1</v>
      </c>
      <c r="G283">
        <f t="shared" si="4"/>
        <v>320</v>
      </c>
      <c r="H283" t="s">
        <v>15</v>
      </c>
      <c r="I283" t="s">
        <v>12</v>
      </c>
      <c r="J283">
        <v>43</v>
      </c>
    </row>
    <row r="284" spans="1:10" x14ac:dyDescent="0.25">
      <c r="A284">
        <v>211440</v>
      </c>
      <c r="B284" t="s">
        <v>9</v>
      </c>
      <c r="C284" s="1">
        <v>42552</v>
      </c>
      <c r="D284" t="s">
        <v>17</v>
      </c>
      <c r="E284">
        <v>360</v>
      </c>
      <c r="F284">
        <v>1</v>
      </c>
      <c r="G284">
        <f t="shared" si="4"/>
        <v>360</v>
      </c>
      <c r="H284" t="s">
        <v>15</v>
      </c>
      <c r="I284" t="s">
        <v>12</v>
      </c>
      <c r="J284">
        <v>43</v>
      </c>
    </row>
    <row r="285" spans="1:10" x14ac:dyDescent="0.25">
      <c r="A285">
        <v>211441</v>
      </c>
      <c r="B285" t="s">
        <v>9</v>
      </c>
      <c r="C285" s="1">
        <v>42552</v>
      </c>
      <c r="D285" t="s">
        <v>34</v>
      </c>
      <c r="E285">
        <v>320</v>
      </c>
      <c r="F285">
        <v>1</v>
      </c>
      <c r="G285">
        <f t="shared" si="4"/>
        <v>320</v>
      </c>
      <c r="H285" t="s">
        <v>15</v>
      </c>
      <c r="I285" t="s">
        <v>12</v>
      </c>
      <c r="J285">
        <v>43</v>
      </c>
    </row>
    <row r="286" spans="1:10" x14ac:dyDescent="0.25">
      <c r="A286">
        <v>211442</v>
      </c>
      <c r="B286" t="s">
        <v>9</v>
      </c>
      <c r="C286" s="1">
        <v>42552</v>
      </c>
      <c r="D286" t="s">
        <v>166</v>
      </c>
      <c r="E286">
        <v>1690</v>
      </c>
      <c r="F286">
        <v>1</v>
      </c>
      <c r="G286">
        <f t="shared" si="4"/>
        <v>1690</v>
      </c>
      <c r="H286" t="s">
        <v>28</v>
      </c>
      <c r="I286" t="s">
        <v>12</v>
      </c>
      <c r="J286">
        <v>91</v>
      </c>
    </row>
    <row r="287" spans="1:10" x14ac:dyDescent="0.25">
      <c r="A287">
        <v>211443</v>
      </c>
      <c r="B287" t="s">
        <v>9</v>
      </c>
      <c r="C287" s="1">
        <v>42552</v>
      </c>
      <c r="D287" t="s">
        <v>167</v>
      </c>
      <c r="E287">
        <v>500</v>
      </c>
      <c r="F287">
        <v>1</v>
      </c>
      <c r="G287">
        <f t="shared" si="4"/>
        <v>500</v>
      </c>
      <c r="H287" t="s">
        <v>168</v>
      </c>
      <c r="I287" t="s">
        <v>12</v>
      </c>
      <c r="J287">
        <v>91</v>
      </c>
    </row>
    <row r="288" spans="1:10" x14ac:dyDescent="0.25">
      <c r="A288">
        <v>211444</v>
      </c>
      <c r="B288" t="s">
        <v>9</v>
      </c>
      <c r="C288" s="1">
        <v>42552</v>
      </c>
      <c r="D288" t="s">
        <v>169</v>
      </c>
      <c r="E288">
        <v>2800</v>
      </c>
      <c r="F288">
        <v>1</v>
      </c>
      <c r="G288">
        <f t="shared" si="4"/>
        <v>2800</v>
      </c>
      <c r="H288" t="s">
        <v>51</v>
      </c>
      <c r="I288" t="s">
        <v>12</v>
      </c>
      <c r="J288">
        <v>91</v>
      </c>
    </row>
    <row r="289" spans="1:10" x14ac:dyDescent="0.25">
      <c r="A289">
        <v>211445</v>
      </c>
      <c r="B289" t="s">
        <v>9</v>
      </c>
      <c r="C289" s="1">
        <v>42552</v>
      </c>
      <c r="D289" t="s">
        <v>170</v>
      </c>
      <c r="E289">
        <v>2550</v>
      </c>
      <c r="F289">
        <v>1</v>
      </c>
      <c r="G289">
        <f t="shared" si="4"/>
        <v>2550</v>
      </c>
      <c r="H289" t="s">
        <v>51</v>
      </c>
      <c r="I289" t="s">
        <v>12</v>
      </c>
      <c r="J289">
        <v>91</v>
      </c>
    </row>
    <row r="290" spans="1:10" x14ac:dyDescent="0.25">
      <c r="A290">
        <v>211446</v>
      </c>
      <c r="B290" t="s">
        <v>9</v>
      </c>
      <c r="C290" s="1">
        <v>42552</v>
      </c>
      <c r="D290" t="s">
        <v>171</v>
      </c>
      <c r="E290">
        <v>570</v>
      </c>
      <c r="F290">
        <v>1</v>
      </c>
      <c r="G290">
        <f t="shared" si="4"/>
        <v>570</v>
      </c>
      <c r="H290" t="s">
        <v>51</v>
      </c>
      <c r="I290" t="s">
        <v>12</v>
      </c>
      <c r="J290">
        <v>91</v>
      </c>
    </row>
    <row r="291" spans="1:10" x14ac:dyDescent="0.25">
      <c r="A291">
        <v>211447</v>
      </c>
      <c r="B291" t="s">
        <v>9</v>
      </c>
      <c r="C291" s="1">
        <v>42552</v>
      </c>
      <c r="D291" t="s">
        <v>172</v>
      </c>
      <c r="E291">
        <v>903</v>
      </c>
      <c r="F291">
        <v>1</v>
      </c>
      <c r="G291">
        <f t="shared" si="4"/>
        <v>903</v>
      </c>
      <c r="H291" t="s">
        <v>45</v>
      </c>
      <c r="I291" t="s">
        <v>12</v>
      </c>
      <c r="J291">
        <v>91</v>
      </c>
    </row>
    <row r="292" spans="1:10" x14ac:dyDescent="0.25">
      <c r="A292">
        <v>211449</v>
      </c>
      <c r="B292" t="s">
        <v>9</v>
      </c>
      <c r="C292" s="1">
        <v>42552</v>
      </c>
      <c r="D292" t="s">
        <v>173</v>
      </c>
      <c r="E292">
        <v>150</v>
      </c>
      <c r="F292">
        <v>1</v>
      </c>
      <c r="G292">
        <f t="shared" si="4"/>
        <v>150</v>
      </c>
      <c r="H292" t="s">
        <v>20</v>
      </c>
      <c r="I292" t="s">
        <v>12</v>
      </c>
      <c r="J292">
        <v>92</v>
      </c>
    </row>
    <row r="293" spans="1:10" x14ac:dyDescent="0.25">
      <c r="A293">
        <v>211450</v>
      </c>
      <c r="B293" t="s">
        <v>9</v>
      </c>
      <c r="C293" s="1">
        <v>42552</v>
      </c>
      <c r="D293" t="s">
        <v>17</v>
      </c>
      <c r="E293">
        <v>360</v>
      </c>
      <c r="F293">
        <v>1</v>
      </c>
      <c r="G293">
        <f t="shared" si="4"/>
        <v>360</v>
      </c>
      <c r="H293" t="s">
        <v>15</v>
      </c>
      <c r="I293" t="s">
        <v>12</v>
      </c>
      <c r="J293">
        <v>43</v>
      </c>
    </row>
    <row r="294" spans="1:10" x14ac:dyDescent="0.25">
      <c r="A294">
        <v>211451</v>
      </c>
      <c r="B294" t="s">
        <v>9</v>
      </c>
      <c r="C294" s="1">
        <v>42552</v>
      </c>
      <c r="D294" t="s">
        <v>34</v>
      </c>
      <c r="E294">
        <v>320</v>
      </c>
      <c r="F294">
        <v>1</v>
      </c>
      <c r="G294">
        <f t="shared" si="4"/>
        <v>320</v>
      </c>
      <c r="H294" t="s">
        <v>15</v>
      </c>
      <c r="I294" t="s">
        <v>12</v>
      </c>
      <c r="J294">
        <v>43</v>
      </c>
    </row>
    <row r="295" spans="1:10" x14ac:dyDescent="0.25">
      <c r="A295">
        <v>211452</v>
      </c>
      <c r="B295" t="s">
        <v>9</v>
      </c>
      <c r="C295" s="1">
        <v>42552</v>
      </c>
      <c r="D295" t="s">
        <v>17</v>
      </c>
      <c r="E295">
        <v>360</v>
      </c>
      <c r="F295">
        <v>1</v>
      </c>
      <c r="G295">
        <f t="shared" si="4"/>
        <v>360</v>
      </c>
      <c r="H295" t="s">
        <v>15</v>
      </c>
      <c r="I295" t="s">
        <v>12</v>
      </c>
      <c r="J295">
        <v>43</v>
      </c>
    </row>
    <row r="296" spans="1:10" x14ac:dyDescent="0.25">
      <c r="A296">
        <v>211453</v>
      </c>
      <c r="B296" t="s">
        <v>9</v>
      </c>
      <c r="C296" s="1">
        <v>42552</v>
      </c>
      <c r="D296" t="s">
        <v>17</v>
      </c>
      <c r="E296">
        <v>360</v>
      </c>
      <c r="F296">
        <v>1</v>
      </c>
      <c r="G296">
        <f t="shared" si="4"/>
        <v>360</v>
      </c>
      <c r="H296" t="s">
        <v>15</v>
      </c>
      <c r="I296" t="s">
        <v>12</v>
      </c>
      <c r="J296">
        <v>43</v>
      </c>
    </row>
    <row r="297" spans="1:10" x14ac:dyDescent="0.25">
      <c r="A297">
        <v>211454</v>
      </c>
      <c r="B297" t="s">
        <v>9</v>
      </c>
      <c r="C297" s="1">
        <v>42552</v>
      </c>
      <c r="D297" t="s">
        <v>17</v>
      </c>
      <c r="E297">
        <v>360</v>
      </c>
      <c r="F297">
        <v>1</v>
      </c>
      <c r="G297">
        <f t="shared" si="4"/>
        <v>360</v>
      </c>
      <c r="H297" t="s">
        <v>15</v>
      </c>
      <c r="I297" t="s">
        <v>12</v>
      </c>
      <c r="J297">
        <v>43</v>
      </c>
    </row>
    <row r="298" spans="1:10" x14ac:dyDescent="0.25">
      <c r="A298">
        <v>211455</v>
      </c>
      <c r="B298" t="s">
        <v>9</v>
      </c>
      <c r="C298" s="1">
        <v>42552</v>
      </c>
      <c r="D298" t="s">
        <v>17</v>
      </c>
      <c r="E298">
        <v>360</v>
      </c>
      <c r="F298">
        <v>1</v>
      </c>
      <c r="G298">
        <f t="shared" si="4"/>
        <v>360</v>
      </c>
      <c r="H298" t="s">
        <v>15</v>
      </c>
      <c r="I298" t="s">
        <v>12</v>
      </c>
      <c r="J298">
        <v>43</v>
      </c>
    </row>
    <row r="299" spans="1:10" x14ac:dyDescent="0.25">
      <c r="A299">
        <v>211456</v>
      </c>
      <c r="B299" t="s">
        <v>9</v>
      </c>
      <c r="C299" s="1">
        <v>42552</v>
      </c>
      <c r="D299" t="s">
        <v>17</v>
      </c>
      <c r="E299">
        <v>360</v>
      </c>
      <c r="F299">
        <v>1</v>
      </c>
      <c r="G299">
        <f t="shared" si="4"/>
        <v>360</v>
      </c>
      <c r="H299" t="s">
        <v>15</v>
      </c>
      <c r="I299" t="s">
        <v>12</v>
      </c>
      <c r="J299">
        <v>43</v>
      </c>
    </row>
    <row r="300" spans="1:10" x14ac:dyDescent="0.25">
      <c r="A300">
        <v>211457</v>
      </c>
      <c r="B300" t="s">
        <v>9</v>
      </c>
      <c r="C300" s="1">
        <v>42552</v>
      </c>
      <c r="D300" t="s">
        <v>17</v>
      </c>
      <c r="E300">
        <v>360</v>
      </c>
      <c r="F300">
        <v>1</v>
      </c>
      <c r="G300">
        <f t="shared" si="4"/>
        <v>360</v>
      </c>
      <c r="H300" t="s">
        <v>15</v>
      </c>
      <c r="I300" t="s">
        <v>12</v>
      </c>
      <c r="J300">
        <v>43</v>
      </c>
    </row>
    <row r="301" spans="1:10" x14ac:dyDescent="0.25">
      <c r="A301">
        <v>211458</v>
      </c>
      <c r="B301" t="s">
        <v>9</v>
      </c>
      <c r="C301" s="1">
        <v>42552</v>
      </c>
      <c r="D301" t="s">
        <v>74</v>
      </c>
      <c r="E301">
        <v>350</v>
      </c>
      <c r="F301">
        <v>2</v>
      </c>
      <c r="G301">
        <f t="shared" si="4"/>
        <v>700</v>
      </c>
      <c r="H301" t="s">
        <v>20</v>
      </c>
      <c r="I301" t="s">
        <v>12</v>
      </c>
      <c r="J301">
        <v>93</v>
      </c>
    </row>
    <row r="302" spans="1:10" x14ac:dyDescent="0.25">
      <c r="A302">
        <v>211459</v>
      </c>
      <c r="B302" t="s">
        <v>9</v>
      </c>
      <c r="C302" s="1">
        <v>42552</v>
      </c>
      <c r="D302" t="s">
        <v>17</v>
      </c>
      <c r="E302">
        <v>360</v>
      </c>
      <c r="F302">
        <v>1</v>
      </c>
      <c r="G302">
        <f t="shared" si="4"/>
        <v>360</v>
      </c>
      <c r="H302" t="s">
        <v>15</v>
      </c>
      <c r="I302" t="s">
        <v>12</v>
      </c>
      <c r="J302">
        <v>43</v>
      </c>
    </row>
    <row r="303" spans="1:10" x14ac:dyDescent="0.25">
      <c r="A303">
        <v>211460</v>
      </c>
      <c r="B303" t="s">
        <v>9</v>
      </c>
      <c r="C303" s="1">
        <v>42552</v>
      </c>
      <c r="D303" t="s">
        <v>174</v>
      </c>
      <c r="E303">
        <v>140</v>
      </c>
      <c r="F303">
        <v>5</v>
      </c>
      <c r="G303">
        <f t="shared" si="4"/>
        <v>700</v>
      </c>
      <c r="H303" t="s">
        <v>15</v>
      </c>
      <c r="I303" t="s">
        <v>12</v>
      </c>
      <c r="J303">
        <v>94</v>
      </c>
    </row>
    <row r="304" spans="1:10" x14ac:dyDescent="0.25">
      <c r="A304">
        <v>211461</v>
      </c>
      <c r="B304" t="s">
        <v>18</v>
      </c>
      <c r="C304" s="1">
        <v>42552</v>
      </c>
      <c r="D304" t="s">
        <v>34</v>
      </c>
      <c r="E304">
        <v>320</v>
      </c>
      <c r="F304">
        <v>1</v>
      </c>
      <c r="G304">
        <f t="shared" si="4"/>
        <v>320</v>
      </c>
      <c r="H304" t="s">
        <v>15</v>
      </c>
      <c r="I304" t="s">
        <v>12</v>
      </c>
      <c r="J304">
        <v>95</v>
      </c>
    </row>
    <row r="305" spans="1:10" x14ac:dyDescent="0.25">
      <c r="A305">
        <v>211462</v>
      </c>
      <c r="B305" t="s">
        <v>9</v>
      </c>
      <c r="C305" s="1">
        <v>42552</v>
      </c>
      <c r="D305" t="s">
        <v>175</v>
      </c>
      <c r="E305">
        <v>350</v>
      </c>
      <c r="F305">
        <v>1</v>
      </c>
      <c r="G305">
        <f t="shared" si="4"/>
        <v>350</v>
      </c>
      <c r="H305" t="s">
        <v>20</v>
      </c>
      <c r="I305" t="s">
        <v>12</v>
      </c>
      <c r="J305">
        <v>96</v>
      </c>
    </row>
    <row r="306" spans="1:10" x14ac:dyDescent="0.25">
      <c r="A306">
        <v>211463</v>
      </c>
      <c r="B306" t="s">
        <v>9</v>
      </c>
      <c r="C306" s="1">
        <v>42552</v>
      </c>
      <c r="D306" t="s">
        <v>34</v>
      </c>
      <c r="E306">
        <v>320</v>
      </c>
      <c r="F306">
        <v>1</v>
      </c>
      <c r="G306">
        <f t="shared" si="4"/>
        <v>320</v>
      </c>
      <c r="H306" t="s">
        <v>15</v>
      </c>
      <c r="I306" t="s">
        <v>12</v>
      </c>
      <c r="J306">
        <v>85</v>
      </c>
    </row>
    <row r="307" spans="1:10" x14ac:dyDescent="0.25">
      <c r="A307">
        <v>211464</v>
      </c>
      <c r="B307" t="s">
        <v>9</v>
      </c>
      <c r="C307" s="1">
        <v>42552</v>
      </c>
      <c r="D307" t="s">
        <v>17</v>
      </c>
      <c r="E307">
        <v>360</v>
      </c>
      <c r="F307">
        <v>1</v>
      </c>
      <c r="G307">
        <f t="shared" si="4"/>
        <v>360</v>
      </c>
      <c r="H307" t="s">
        <v>15</v>
      </c>
      <c r="I307" t="s">
        <v>12</v>
      </c>
      <c r="J307">
        <v>43</v>
      </c>
    </row>
    <row r="308" spans="1:10" x14ac:dyDescent="0.25">
      <c r="A308">
        <v>211465</v>
      </c>
      <c r="B308" t="s">
        <v>18</v>
      </c>
      <c r="C308" s="1">
        <v>42552</v>
      </c>
      <c r="D308" t="s">
        <v>34</v>
      </c>
      <c r="E308">
        <v>320</v>
      </c>
      <c r="F308">
        <v>1</v>
      </c>
      <c r="G308">
        <f t="shared" si="4"/>
        <v>320</v>
      </c>
      <c r="H308" t="s">
        <v>15</v>
      </c>
      <c r="I308" t="s">
        <v>12</v>
      </c>
      <c r="J308">
        <v>95</v>
      </c>
    </row>
    <row r="309" spans="1:10" x14ac:dyDescent="0.25">
      <c r="A309">
        <v>211466</v>
      </c>
      <c r="B309" t="s">
        <v>9</v>
      </c>
      <c r="C309" s="1">
        <v>42552</v>
      </c>
      <c r="D309" t="s">
        <v>17</v>
      </c>
      <c r="E309">
        <v>360</v>
      </c>
      <c r="F309">
        <v>1</v>
      </c>
      <c r="G309">
        <f t="shared" si="4"/>
        <v>360</v>
      </c>
      <c r="H309" t="s">
        <v>15</v>
      </c>
      <c r="I309" t="s">
        <v>12</v>
      </c>
      <c r="J309">
        <v>43</v>
      </c>
    </row>
    <row r="310" spans="1:10" x14ac:dyDescent="0.25">
      <c r="A310">
        <v>211467</v>
      </c>
      <c r="B310" t="s">
        <v>9</v>
      </c>
      <c r="C310" s="1">
        <v>42552</v>
      </c>
      <c r="D310" t="s">
        <v>17</v>
      </c>
      <c r="E310">
        <v>360</v>
      </c>
      <c r="F310">
        <v>1</v>
      </c>
      <c r="G310">
        <f t="shared" si="4"/>
        <v>360</v>
      </c>
      <c r="H310" t="s">
        <v>15</v>
      </c>
      <c r="I310" t="s">
        <v>12</v>
      </c>
      <c r="J310">
        <v>43</v>
      </c>
    </row>
    <row r="311" spans="1:10" x14ac:dyDescent="0.25">
      <c r="A311">
        <v>211468</v>
      </c>
      <c r="B311" t="s">
        <v>9</v>
      </c>
      <c r="C311" s="1">
        <v>42552</v>
      </c>
      <c r="D311" t="s">
        <v>14</v>
      </c>
      <c r="E311">
        <v>240</v>
      </c>
      <c r="F311">
        <v>2</v>
      </c>
      <c r="G311">
        <f t="shared" si="4"/>
        <v>480</v>
      </c>
      <c r="H311" t="s">
        <v>15</v>
      </c>
      <c r="I311" t="s">
        <v>12</v>
      </c>
      <c r="J311">
        <v>43</v>
      </c>
    </row>
    <row r="312" spans="1:10" x14ac:dyDescent="0.25">
      <c r="A312">
        <v>211469</v>
      </c>
      <c r="B312" t="s">
        <v>9</v>
      </c>
      <c r="C312" s="1">
        <v>42552</v>
      </c>
      <c r="D312" t="s">
        <v>176</v>
      </c>
      <c r="E312">
        <v>180</v>
      </c>
      <c r="F312">
        <v>1</v>
      </c>
      <c r="G312">
        <f t="shared" si="4"/>
        <v>180</v>
      </c>
      <c r="H312" t="s">
        <v>15</v>
      </c>
      <c r="I312" t="s">
        <v>12</v>
      </c>
      <c r="J312">
        <v>97</v>
      </c>
    </row>
    <row r="313" spans="1:10" x14ac:dyDescent="0.25">
      <c r="A313">
        <v>211470</v>
      </c>
      <c r="B313" t="s">
        <v>9</v>
      </c>
      <c r="C313" s="1">
        <v>42552</v>
      </c>
      <c r="D313" t="s">
        <v>177</v>
      </c>
      <c r="E313">
        <v>143</v>
      </c>
      <c r="F313">
        <v>1</v>
      </c>
      <c r="G313">
        <f t="shared" si="4"/>
        <v>143</v>
      </c>
      <c r="H313" t="s">
        <v>15</v>
      </c>
      <c r="I313" t="s">
        <v>12</v>
      </c>
      <c r="J313">
        <v>97</v>
      </c>
    </row>
    <row r="314" spans="1:10" x14ac:dyDescent="0.25">
      <c r="A314">
        <v>211471</v>
      </c>
      <c r="B314" t="s">
        <v>9</v>
      </c>
      <c r="C314" s="1">
        <v>42552</v>
      </c>
      <c r="D314" t="s">
        <v>17</v>
      </c>
      <c r="E314">
        <v>360</v>
      </c>
      <c r="F314">
        <v>1</v>
      </c>
      <c r="G314">
        <f t="shared" si="4"/>
        <v>360</v>
      </c>
      <c r="H314" t="s">
        <v>15</v>
      </c>
      <c r="I314" t="s">
        <v>12</v>
      </c>
      <c r="J314">
        <v>43</v>
      </c>
    </row>
    <row r="315" spans="1:10" x14ac:dyDescent="0.25">
      <c r="A315">
        <v>211472</v>
      </c>
      <c r="B315" t="s">
        <v>9</v>
      </c>
      <c r="C315" s="1">
        <v>42552</v>
      </c>
      <c r="D315" t="s">
        <v>34</v>
      </c>
      <c r="E315">
        <v>320</v>
      </c>
      <c r="F315">
        <v>1</v>
      </c>
      <c r="G315">
        <f t="shared" si="4"/>
        <v>320</v>
      </c>
      <c r="H315" t="s">
        <v>15</v>
      </c>
      <c r="I315" t="s">
        <v>35</v>
      </c>
      <c r="J315">
        <v>98</v>
      </c>
    </row>
    <row r="316" spans="1:10" x14ac:dyDescent="0.25">
      <c r="A316">
        <v>211473</v>
      </c>
      <c r="B316" t="s">
        <v>9</v>
      </c>
      <c r="C316" s="1">
        <v>42552</v>
      </c>
      <c r="D316" t="s">
        <v>178</v>
      </c>
      <c r="E316">
        <v>1065</v>
      </c>
      <c r="F316">
        <v>1</v>
      </c>
      <c r="G316">
        <f t="shared" si="4"/>
        <v>1065</v>
      </c>
      <c r="H316" t="s">
        <v>179</v>
      </c>
      <c r="I316" t="s">
        <v>12</v>
      </c>
      <c r="J316">
        <v>99</v>
      </c>
    </row>
    <row r="317" spans="1:10" x14ac:dyDescent="0.25">
      <c r="A317">
        <v>211474</v>
      </c>
      <c r="B317" t="s">
        <v>9</v>
      </c>
      <c r="C317" s="1">
        <v>42552</v>
      </c>
      <c r="D317" t="s">
        <v>14</v>
      </c>
      <c r="E317">
        <v>240</v>
      </c>
      <c r="F317">
        <v>1</v>
      </c>
      <c r="G317">
        <f t="shared" si="4"/>
        <v>240</v>
      </c>
      <c r="H317" t="s">
        <v>15</v>
      </c>
      <c r="I317" t="s">
        <v>12</v>
      </c>
      <c r="J317">
        <v>43</v>
      </c>
    </row>
    <row r="318" spans="1:10" x14ac:dyDescent="0.25">
      <c r="A318">
        <v>211475</v>
      </c>
      <c r="B318" t="s">
        <v>9</v>
      </c>
      <c r="C318" s="1">
        <v>42552</v>
      </c>
      <c r="D318" t="s">
        <v>14</v>
      </c>
      <c r="E318">
        <v>240</v>
      </c>
      <c r="F318">
        <v>1</v>
      </c>
      <c r="G318">
        <f t="shared" si="4"/>
        <v>240</v>
      </c>
      <c r="H318" t="s">
        <v>15</v>
      </c>
      <c r="I318" t="s">
        <v>12</v>
      </c>
      <c r="J318">
        <v>43</v>
      </c>
    </row>
    <row r="319" spans="1:10" x14ac:dyDescent="0.25">
      <c r="A319">
        <v>211476</v>
      </c>
      <c r="B319" t="s">
        <v>9</v>
      </c>
      <c r="C319" s="1">
        <v>42552</v>
      </c>
      <c r="D319" t="s">
        <v>180</v>
      </c>
      <c r="E319">
        <v>999</v>
      </c>
      <c r="F319">
        <v>1</v>
      </c>
      <c r="G319">
        <f t="shared" si="4"/>
        <v>999</v>
      </c>
      <c r="H319" t="s">
        <v>37</v>
      </c>
      <c r="I319" t="s">
        <v>12</v>
      </c>
      <c r="J319">
        <v>100</v>
      </c>
    </row>
    <row r="320" spans="1:10" x14ac:dyDescent="0.25">
      <c r="A320">
        <v>211478</v>
      </c>
      <c r="B320" t="s">
        <v>18</v>
      </c>
      <c r="C320" s="1">
        <v>42552</v>
      </c>
      <c r="D320" t="s">
        <v>181</v>
      </c>
      <c r="E320">
        <v>55850</v>
      </c>
      <c r="F320">
        <v>1</v>
      </c>
      <c r="G320">
        <f t="shared" si="4"/>
        <v>55850</v>
      </c>
      <c r="H320" t="s">
        <v>28</v>
      </c>
      <c r="I320" t="s">
        <v>12</v>
      </c>
      <c r="J320">
        <v>101</v>
      </c>
    </row>
    <row r="321" spans="1:10" x14ac:dyDescent="0.25">
      <c r="A321">
        <v>211479</v>
      </c>
      <c r="B321" t="s">
        <v>9</v>
      </c>
      <c r="C321" s="1">
        <v>42552</v>
      </c>
      <c r="D321" t="s">
        <v>182</v>
      </c>
      <c r="E321">
        <v>6500</v>
      </c>
      <c r="F321">
        <v>1</v>
      </c>
      <c r="G321">
        <f t="shared" si="4"/>
        <v>6500</v>
      </c>
      <c r="H321" t="s">
        <v>24</v>
      </c>
      <c r="I321" t="s">
        <v>12</v>
      </c>
      <c r="J321">
        <v>102</v>
      </c>
    </row>
    <row r="322" spans="1:10" x14ac:dyDescent="0.25">
      <c r="A322">
        <v>211480</v>
      </c>
      <c r="B322" t="s">
        <v>18</v>
      </c>
      <c r="C322" s="1">
        <v>42552</v>
      </c>
      <c r="D322" t="s">
        <v>183</v>
      </c>
      <c r="E322">
        <v>399</v>
      </c>
      <c r="F322">
        <v>1</v>
      </c>
      <c r="G322">
        <f t="shared" si="4"/>
        <v>399</v>
      </c>
      <c r="H322" t="s">
        <v>11</v>
      </c>
      <c r="I322" t="s">
        <v>12</v>
      </c>
      <c r="J322">
        <v>103</v>
      </c>
    </row>
    <row r="323" spans="1:10" x14ac:dyDescent="0.25">
      <c r="A323">
        <v>211482</v>
      </c>
      <c r="B323" t="s">
        <v>18</v>
      </c>
      <c r="C323" s="1">
        <v>42552</v>
      </c>
      <c r="D323" t="s">
        <v>184</v>
      </c>
      <c r="E323">
        <v>42860</v>
      </c>
      <c r="F323">
        <v>1</v>
      </c>
      <c r="G323">
        <f t="shared" ref="G323:G386" si="5">E323*F323</f>
        <v>42860</v>
      </c>
      <c r="H323" t="s">
        <v>28</v>
      </c>
      <c r="I323" t="s">
        <v>12</v>
      </c>
      <c r="J323">
        <v>101</v>
      </c>
    </row>
    <row r="324" spans="1:10" x14ac:dyDescent="0.25">
      <c r="A324">
        <v>211483</v>
      </c>
      <c r="B324" t="s">
        <v>9</v>
      </c>
      <c r="C324" s="1">
        <v>42552</v>
      </c>
      <c r="D324" t="s">
        <v>17</v>
      </c>
      <c r="E324">
        <v>360</v>
      </c>
      <c r="F324">
        <v>1</v>
      </c>
      <c r="G324">
        <f t="shared" si="5"/>
        <v>360</v>
      </c>
      <c r="H324" t="s">
        <v>15</v>
      </c>
      <c r="I324" t="s">
        <v>12</v>
      </c>
      <c r="J324">
        <v>43</v>
      </c>
    </row>
    <row r="325" spans="1:10" x14ac:dyDescent="0.25">
      <c r="A325">
        <v>211484</v>
      </c>
      <c r="B325" t="s">
        <v>9</v>
      </c>
      <c r="C325" s="1">
        <v>42552</v>
      </c>
      <c r="D325" t="s">
        <v>34</v>
      </c>
      <c r="E325">
        <v>320</v>
      </c>
      <c r="F325">
        <v>1</v>
      </c>
      <c r="G325">
        <f t="shared" si="5"/>
        <v>320</v>
      </c>
      <c r="H325" t="s">
        <v>15</v>
      </c>
      <c r="I325" t="s">
        <v>12</v>
      </c>
      <c r="J325">
        <v>43</v>
      </c>
    </row>
    <row r="326" spans="1:10" x14ac:dyDescent="0.25">
      <c r="A326">
        <v>211485</v>
      </c>
      <c r="B326" t="s">
        <v>9</v>
      </c>
      <c r="C326" s="1">
        <v>42552</v>
      </c>
      <c r="D326" t="s">
        <v>14</v>
      </c>
      <c r="E326">
        <v>240</v>
      </c>
      <c r="F326">
        <v>1</v>
      </c>
      <c r="G326">
        <f t="shared" si="5"/>
        <v>240</v>
      </c>
      <c r="H326" t="s">
        <v>15</v>
      </c>
      <c r="I326" t="s">
        <v>12</v>
      </c>
      <c r="J326">
        <v>43</v>
      </c>
    </row>
    <row r="327" spans="1:10" x14ac:dyDescent="0.25">
      <c r="A327">
        <v>211486</v>
      </c>
      <c r="B327" t="s">
        <v>13</v>
      </c>
      <c r="C327" s="1">
        <v>42552</v>
      </c>
      <c r="D327" t="s">
        <v>185</v>
      </c>
      <c r="E327">
        <v>3250</v>
      </c>
      <c r="F327">
        <v>1</v>
      </c>
      <c r="G327">
        <f t="shared" si="5"/>
        <v>3250</v>
      </c>
      <c r="H327" t="s">
        <v>11</v>
      </c>
      <c r="I327" t="s">
        <v>186</v>
      </c>
      <c r="J327">
        <v>104</v>
      </c>
    </row>
    <row r="328" spans="1:10" x14ac:dyDescent="0.25">
      <c r="A328">
        <v>211487</v>
      </c>
      <c r="B328" t="s">
        <v>9</v>
      </c>
      <c r="C328" s="1">
        <v>42552</v>
      </c>
      <c r="D328" t="s">
        <v>187</v>
      </c>
      <c r="E328">
        <v>775</v>
      </c>
      <c r="F328">
        <v>1</v>
      </c>
      <c r="G328">
        <f t="shared" si="5"/>
        <v>775</v>
      </c>
      <c r="H328" t="s">
        <v>37</v>
      </c>
      <c r="I328" t="s">
        <v>12</v>
      </c>
      <c r="J328">
        <v>105</v>
      </c>
    </row>
    <row r="329" spans="1:10" x14ac:dyDescent="0.25">
      <c r="A329">
        <v>211489</v>
      </c>
      <c r="B329" t="s">
        <v>9</v>
      </c>
      <c r="C329" s="1">
        <v>42552</v>
      </c>
      <c r="D329" t="s">
        <v>34</v>
      </c>
      <c r="E329">
        <v>320</v>
      </c>
      <c r="F329">
        <v>1</v>
      </c>
      <c r="G329">
        <f t="shared" si="5"/>
        <v>320</v>
      </c>
      <c r="H329" t="s">
        <v>15</v>
      </c>
      <c r="I329" t="s">
        <v>12</v>
      </c>
      <c r="J329">
        <v>43</v>
      </c>
    </row>
    <row r="330" spans="1:10" x14ac:dyDescent="0.25">
      <c r="A330">
        <v>211490</v>
      </c>
      <c r="B330" t="s">
        <v>9</v>
      </c>
      <c r="C330" s="1">
        <v>42552</v>
      </c>
      <c r="D330" t="s">
        <v>17</v>
      </c>
      <c r="E330">
        <v>360</v>
      </c>
      <c r="F330">
        <v>1</v>
      </c>
      <c r="G330">
        <f t="shared" si="5"/>
        <v>360</v>
      </c>
      <c r="H330" t="s">
        <v>15</v>
      </c>
      <c r="I330" t="s">
        <v>12</v>
      </c>
      <c r="J330">
        <v>43</v>
      </c>
    </row>
    <row r="331" spans="1:10" x14ac:dyDescent="0.25">
      <c r="A331">
        <v>211491</v>
      </c>
      <c r="B331" t="s">
        <v>9</v>
      </c>
      <c r="C331" s="1">
        <v>42552</v>
      </c>
      <c r="D331" t="s">
        <v>34</v>
      </c>
      <c r="E331">
        <v>320</v>
      </c>
      <c r="F331">
        <v>1</v>
      </c>
      <c r="G331">
        <f t="shared" si="5"/>
        <v>320</v>
      </c>
      <c r="H331" t="s">
        <v>15</v>
      </c>
      <c r="I331" t="s">
        <v>12</v>
      </c>
      <c r="J331">
        <v>43</v>
      </c>
    </row>
    <row r="332" spans="1:10" x14ac:dyDescent="0.25">
      <c r="A332">
        <v>211492</v>
      </c>
      <c r="B332" t="s">
        <v>9</v>
      </c>
      <c r="C332" s="1">
        <v>42552</v>
      </c>
      <c r="D332" t="s">
        <v>14</v>
      </c>
      <c r="E332">
        <v>240</v>
      </c>
      <c r="F332">
        <v>1</v>
      </c>
      <c r="G332">
        <f t="shared" si="5"/>
        <v>240</v>
      </c>
      <c r="H332" t="s">
        <v>15</v>
      </c>
      <c r="I332" t="s">
        <v>12</v>
      </c>
      <c r="J332">
        <v>43</v>
      </c>
    </row>
    <row r="333" spans="1:10" x14ac:dyDescent="0.25">
      <c r="A333">
        <v>211493</v>
      </c>
      <c r="B333" t="s">
        <v>9</v>
      </c>
      <c r="C333" s="1">
        <v>42552</v>
      </c>
      <c r="D333" t="s">
        <v>17</v>
      </c>
      <c r="E333">
        <v>360</v>
      </c>
      <c r="F333">
        <v>1</v>
      </c>
      <c r="G333">
        <f t="shared" si="5"/>
        <v>360</v>
      </c>
      <c r="H333" t="s">
        <v>15</v>
      </c>
      <c r="I333" t="s">
        <v>12</v>
      </c>
      <c r="J333">
        <v>43</v>
      </c>
    </row>
    <row r="334" spans="1:10" x14ac:dyDescent="0.25">
      <c r="A334">
        <v>211495</v>
      </c>
      <c r="B334" t="s">
        <v>18</v>
      </c>
      <c r="C334" s="1">
        <v>42552</v>
      </c>
      <c r="D334" t="s">
        <v>34</v>
      </c>
      <c r="E334">
        <v>320</v>
      </c>
      <c r="F334">
        <v>1</v>
      </c>
      <c r="G334">
        <f t="shared" si="5"/>
        <v>320</v>
      </c>
      <c r="H334" t="s">
        <v>15</v>
      </c>
      <c r="I334" t="s">
        <v>12</v>
      </c>
      <c r="J334">
        <v>43</v>
      </c>
    </row>
    <row r="335" spans="1:10" x14ac:dyDescent="0.25">
      <c r="A335">
        <v>211494</v>
      </c>
      <c r="B335" t="s">
        <v>9</v>
      </c>
      <c r="C335" s="1">
        <v>42552</v>
      </c>
      <c r="D335" t="s">
        <v>118</v>
      </c>
      <c r="E335">
        <v>280</v>
      </c>
      <c r="F335">
        <v>1</v>
      </c>
      <c r="G335">
        <f t="shared" si="5"/>
        <v>280</v>
      </c>
      <c r="H335" t="s">
        <v>20</v>
      </c>
      <c r="I335" t="s">
        <v>12</v>
      </c>
      <c r="J335">
        <v>59</v>
      </c>
    </row>
    <row r="336" spans="1:10" x14ac:dyDescent="0.25">
      <c r="A336">
        <v>211496</v>
      </c>
      <c r="B336" t="s">
        <v>9</v>
      </c>
      <c r="C336" s="1">
        <v>42552</v>
      </c>
      <c r="D336" t="s">
        <v>188</v>
      </c>
      <c r="E336">
        <v>1647</v>
      </c>
      <c r="F336">
        <v>1</v>
      </c>
      <c r="G336">
        <f t="shared" si="5"/>
        <v>1647</v>
      </c>
      <c r="H336" t="s">
        <v>15</v>
      </c>
      <c r="I336" t="s">
        <v>12</v>
      </c>
      <c r="J336">
        <v>101</v>
      </c>
    </row>
    <row r="337" spans="1:10" x14ac:dyDescent="0.25">
      <c r="A337">
        <v>211497</v>
      </c>
      <c r="B337" t="s">
        <v>9</v>
      </c>
      <c r="C337" s="1">
        <v>42552</v>
      </c>
      <c r="D337" t="s">
        <v>14</v>
      </c>
      <c r="E337">
        <v>240</v>
      </c>
      <c r="F337">
        <v>1</v>
      </c>
      <c r="G337">
        <f t="shared" si="5"/>
        <v>240</v>
      </c>
      <c r="H337" t="s">
        <v>15</v>
      </c>
      <c r="I337" t="s">
        <v>12</v>
      </c>
      <c r="J337">
        <v>43</v>
      </c>
    </row>
    <row r="338" spans="1:10" x14ac:dyDescent="0.25">
      <c r="A338">
        <v>211498</v>
      </c>
      <c r="B338" t="s">
        <v>9</v>
      </c>
      <c r="C338" s="1">
        <v>42552</v>
      </c>
      <c r="D338" t="s">
        <v>17</v>
      </c>
      <c r="E338">
        <v>360</v>
      </c>
      <c r="F338">
        <v>1</v>
      </c>
      <c r="G338">
        <f t="shared" si="5"/>
        <v>360</v>
      </c>
      <c r="H338" t="s">
        <v>15</v>
      </c>
      <c r="I338" t="s">
        <v>12</v>
      </c>
      <c r="J338">
        <v>59</v>
      </c>
    </row>
    <row r="339" spans="1:10" x14ac:dyDescent="0.25">
      <c r="A339">
        <v>211499</v>
      </c>
      <c r="B339" t="s">
        <v>9</v>
      </c>
      <c r="C339" s="1">
        <v>42552</v>
      </c>
      <c r="D339" t="s">
        <v>17</v>
      </c>
      <c r="E339">
        <v>360</v>
      </c>
      <c r="F339">
        <v>1</v>
      </c>
      <c r="G339">
        <f t="shared" si="5"/>
        <v>360</v>
      </c>
      <c r="H339" t="s">
        <v>15</v>
      </c>
      <c r="I339" t="s">
        <v>12</v>
      </c>
      <c r="J339">
        <v>59</v>
      </c>
    </row>
    <row r="340" spans="1:10" x14ac:dyDescent="0.25">
      <c r="A340">
        <v>211500</v>
      </c>
      <c r="B340" t="s">
        <v>9</v>
      </c>
      <c r="C340" s="1">
        <v>42552</v>
      </c>
      <c r="D340" t="s">
        <v>17</v>
      </c>
      <c r="E340">
        <v>360</v>
      </c>
      <c r="F340">
        <v>1</v>
      </c>
      <c r="G340">
        <f t="shared" si="5"/>
        <v>360</v>
      </c>
      <c r="H340" t="s">
        <v>15</v>
      </c>
      <c r="I340" t="s">
        <v>12</v>
      </c>
      <c r="J340">
        <v>43</v>
      </c>
    </row>
    <row r="341" spans="1:10" x14ac:dyDescent="0.25">
      <c r="A341">
        <v>211501</v>
      </c>
      <c r="B341" t="s">
        <v>18</v>
      </c>
      <c r="C341" s="1">
        <v>42552</v>
      </c>
      <c r="D341" t="s">
        <v>34</v>
      </c>
      <c r="E341">
        <v>320</v>
      </c>
      <c r="F341">
        <v>1</v>
      </c>
      <c r="G341">
        <f t="shared" si="5"/>
        <v>320</v>
      </c>
      <c r="H341" t="s">
        <v>15</v>
      </c>
      <c r="I341" t="s">
        <v>12</v>
      </c>
      <c r="J341">
        <v>43</v>
      </c>
    </row>
    <row r="342" spans="1:10" x14ac:dyDescent="0.25">
      <c r="A342">
        <v>211502</v>
      </c>
      <c r="B342" t="s">
        <v>9</v>
      </c>
      <c r="C342" s="1">
        <v>42552</v>
      </c>
      <c r="D342" t="s">
        <v>34</v>
      </c>
      <c r="E342">
        <v>320</v>
      </c>
      <c r="F342">
        <v>1</v>
      </c>
      <c r="G342">
        <f t="shared" si="5"/>
        <v>320</v>
      </c>
      <c r="H342" t="s">
        <v>15</v>
      </c>
      <c r="I342" t="s">
        <v>12</v>
      </c>
      <c r="J342">
        <v>43</v>
      </c>
    </row>
    <row r="343" spans="1:10" x14ac:dyDescent="0.25">
      <c r="A343">
        <v>211503</v>
      </c>
      <c r="B343" t="s">
        <v>9</v>
      </c>
      <c r="C343" s="1">
        <v>42552</v>
      </c>
      <c r="D343" t="s">
        <v>74</v>
      </c>
      <c r="E343">
        <v>350</v>
      </c>
      <c r="F343">
        <v>1</v>
      </c>
      <c r="G343">
        <f t="shared" si="5"/>
        <v>350</v>
      </c>
      <c r="H343" t="s">
        <v>20</v>
      </c>
      <c r="I343" t="s">
        <v>12</v>
      </c>
      <c r="J343">
        <v>106</v>
      </c>
    </row>
    <row r="344" spans="1:10" x14ac:dyDescent="0.25">
      <c r="A344">
        <v>211504</v>
      </c>
      <c r="B344" t="s">
        <v>9</v>
      </c>
      <c r="C344" s="1">
        <v>42552</v>
      </c>
      <c r="D344" t="s">
        <v>17</v>
      </c>
      <c r="E344">
        <v>360</v>
      </c>
      <c r="F344">
        <v>1</v>
      </c>
      <c r="G344">
        <f t="shared" si="5"/>
        <v>360</v>
      </c>
      <c r="H344" t="s">
        <v>15</v>
      </c>
      <c r="I344" t="s">
        <v>12</v>
      </c>
      <c r="J344">
        <v>43</v>
      </c>
    </row>
    <row r="345" spans="1:10" x14ac:dyDescent="0.25">
      <c r="A345">
        <v>211505</v>
      </c>
      <c r="B345" t="s">
        <v>18</v>
      </c>
      <c r="C345" s="1">
        <v>42552</v>
      </c>
      <c r="D345" t="s">
        <v>117</v>
      </c>
      <c r="E345">
        <v>350</v>
      </c>
      <c r="F345">
        <v>1</v>
      </c>
      <c r="G345">
        <f t="shared" si="5"/>
        <v>350</v>
      </c>
      <c r="H345" t="s">
        <v>20</v>
      </c>
      <c r="I345" t="s">
        <v>12</v>
      </c>
      <c r="J345">
        <v>107</v>
      </c>
    </row>
    <row r="346" spans="1:10" x14ac:dyDescent="0.25">
      <c r="A346">
        <v>211506</v>
      </c>
      <c r="B346" t="s">
        <v>9</v>
      </c>
      <c r="C346" s="1">
        <v>42552</v>
      </c>
      <c r="D346" t="s">
        <v>34</v>
      </c>
      <c r="E346">
        <v>320</v>
      </c>
      <c r="F346">
        <v>1</v>
      </c>
      <c r="G346">
        <f t="shared" si="5"/>
        <v>320</v>
      </c>
      <c r="H346" t="s">
        <v>15</v>
      </c>
      <c r="I346" t="s">
        <v>12</v>
      </c>
      <c r="J346">
        <v>35</v>
      </c>
    </row>
    <row r="347" spans="1:10" x14ac:dyDescent="0.25">
      <c r="A347">
        <v>211507</v>
      </c>
      <c r="B347" t="s">
        <v>18</v>
      </c>
      <c r="C347" s="1">
        <v>42552</v>
      </c>
      <c r="D347" t="s">
        <v>189</v>
      </c>
      <c r="E347">
        <v>512</v>
      </c>
      <c r="F347">
        <v>1</v>
      </c>
      <c r="G347">
        <f t="shared" si="5"/>
        <v>512</v>
      </c>
      <c r="H347" t="s">
        <v>37</v>
      </c>
      <c r="I347" t="s">
        <v>12</v>
      </c>
      <c r="J347">
        <v>105</v>
      </c>
    </row>
    <row r="348" spans="1:10" x14ac:dyDescent="0.25">
      <c r="A348">
        <v>211508</v>
      </c>
      <c r="B348" t="s">
        <v>9</v>
      </c>
      <c r="C348" s="1">
        <v>42552</v>
      </c>
      <c r="D348" t="s">
        <v>190</v>
      </c>
      <c r="E348">
        <v>120</v>
      </c>
      <c r="F348">
        <v>1</v>
      </c>
      <c r="G348">
        <f t="shared" si="5"/>
        <v>120</v>
      </c>
      <c r="H348" t="s">
        <v>15</v>
      </c>
      <c r="I348" t="s">
        <v>12</v>
      </c>
      <c r="J348">
        <v>13</v>
      </c>
    </row>
    <row r="349" spans="1:10" x14ac:dyDescent="0.25">
      <c r="A349">
        <v>211509</v>
      </c>
      <c r="B349" t="s">
        <v>9</v>
      </c>
      <c r="C349" s="1">
        <v>42552</v>
      </c>
      <c r="D349" t="s">
        <v>191</v>
      </c>
      <c r="E349">
        <v>120</v>
      </c>
      <c r="F349">
        <v>1</v>
      </c>
      <c r="G349">
        <f t="shared" si="5"/>
        <v>120</v>
      </c>
      <c r="H349" t="s">
        <v>15</v>
      </c>
      <c r="I349" t="s">
        <v>12</v>
      </c>
      <c r="J349">
        <v>13</v>
      </c>
    </row>
    <row r="350" spans="1:10" x14ac:dyDescent="0.25">
      <c r="A350">
        <v>211510</v>
      </c>
      <c r="B350" t="s">
        <v>9</v>
      </c>
      <c r="C350" s="1">
        <v>42552</v>
      </c>
      <c r="D350" t="s">
        <v>192</v>
      </c>
      <c r="E350">
        <v>120</v>
      </c>
      <c r="F350">
        <v>1</v>
      </c>
      <c r="G350">
        <f t="shared" si="5"/>
        <v>120</v>
      </c>
      <c r="H350" t="s">
        <v>15</v>
      </c>
      <c r="I350" t="s">
        <v>12</v>
      </c>
      <c r="J350">
        <v>13</v>
      </c>
    </row>
    <row r="351" spans="1:10" x14ac:dyDescent="0.25">
      <c r="A351">
        <v>211511</v>
      </c>
      <c r="B351" t="s">
        <v>13</v>
      </c>
      <c r="C351" s="1">
        <v>42552</v>
      </c>
      <c r="D351" t="s">
        <v>193</v>
      </c>
      <c r="E351">
        <v>165</v>
      </c>
      <c r="F351">
        <v>2</v>
      </c>
      <c r="G351">
        <f t="shared" si="5"/>
        <v>330</v>
      </c>
      <c r="H351" t="s">
        <v>15</v>
      </c>
      <c r="I351" t="s">
        <v>12</v>
      </c>
      <c r="J351">
        <v>108</v>
      </c>
    </row>
    <row r="352" spans="1:10" x14ac:dyDescent="0.25">
      <c r="A352">
        <v>211512</v>
      </c>
      <c r="B352" t="s">
        <v>9</v>
      </c>
      <c r="C352" s="1">
        <v>42552</v>
      </c>
      <c r="D352" t="s">
        <v>194</v>
      </c>
      <c r="E352">
        <v>640</v>
      </c>
      <c r="F352">
        <v>1</v>
      </c>
      <c r="G352">
        <f t="shared" si="5"/>
        <v>640</v>
      </c>
      <c r="H352" t="s">
        <v>15</v>
      </c>
      <c r="I352" t="s">
        <v>12</v>
      </c>
      <c r="J352">
        <v>105</v>
      </c>
    </row>
    <row r="353" spans="1:10" x14ac:dyDescent="0.25">
      <c r="A353">
        <v>211513</v>
      </c>
      <c r="B353" t="s">
        <v>18</v>
      </c>
      <c r="C353" s="1">
        <v>42552</v>
      </c>
      <c r="D353" t="s">
        <v>195</v>
      </c>
      <c r="E353">
        <v>165</v>
      </c>
      <c r="F353">
        <v>2</v>
      </c>
      <c r="G353">
        <f t="shared" si="5"/>
        <v>330</v>
      </c>
      <c r="H353" t="s">
        <v>15</v>
      </c>
      <c r="I353" t="s">
        <v>12</v>
      </c>
      <c r="J353">
        <v>108</v>
      </c>
    </row>
    <row r="354" spans="1:10" x14ac:dyDescent="0.25">
      <c r="A354">
        <v>211514</v>
      </c>
      <c r="B354" t="s">
        <v>13</v>
      </c>
      <c r="C354" s="1">
        <v>42552</v>
      </c>
      <c r="D354" t="s">
        <v>196</v>
      </c>
      <c r="E354">
        <v>1950</v>
      </c>
      <c r="F354">
        <v>1</v>
      </c>
      <c r="G354">
        <f t="shared" si="5"/>
        <v>1950</v>
      </c>
      <c r="H354" t="s">
        <v>37</v>
      </c>
      <c r="I354" t="s">
        <v>25</v>
      </c>
      <c r="J354">
        <v>11</v>
      </c>
    </row>
    <row r="355" spans="1:10" x14ac:dyDescent="0.25">
      <c r="A355">
        <v>211516</v>
      </c>
      <c r="B355" t="s">
        <v>9</v>
      </c>
      <c r="C355" s="1">
        <v>42552</v>
      </c>
      <c r="D355" t="s">
        <v>17</v>
      </c>
      <c r="E355">
        <v>360</v>
      </c>
      <c r="F355">
        <v>1</v>
      </c>
      <c r="G355">
        <f t="shared" si="5"/>
        <v>360</v>
      </c>
      <c r="H355" t="s">
        <v>15</v>
      </c>
      <c r="I355" t="s">
        <v>12</v>
      </c>
      <c r="J355">
        <v>35</v>
      </c>
    </row>
    <row r="356" spans="1:10" x14ac:dyDescent="0.25">
      <c r="A356">
        <v>211517</v>
      </c>
      <c r="B356" t="s">
        <v>9</v>
      </c>
      <c r="C356" s="1">
        <v>42552</v>
      </c>
      <c r="D356" t="s">
        <v>197</v>
      </c>
      <c r="E356">
        <v>144</v>
      </c>
      <c r="F356">
        <v>1</v>
      </c>
      <c r="G356">
        <f t="shared" si="5"/>
        <v>144</v>
      </c>
      <c r="H356" t="s">
        <v>33</v>
      </c>
      <c r="I356" t="s">
        <v>12</v>
      </c>
      <c r="J356">
        <v>109</v>
      </c>
    </row>
    <row r="357" spans="1:10" x14ac:dyDescent="0.25">
      <c r="A357">
        <v>211518</v>
      </c>
      <c r="B357" t="s">
        <v>18</v>
      </c>
      <c r="C357" s="1">
        <v>42552</v>
      </c>
      <c r="D357" t="s">
        <v>163</v>
      </c>
      <c r="E357">
        <v>285</v>
      </c>
      <c r="F357">
        <v>1</v>
      </c>
      <c r="G357">
        <f t="shared" si="5"/>
        <v>285</v>
      </c>
      <c r="H357" t="s">
        <v>20</v>
      </c>
      <c r="I357" t="s">
        <v>12</v>
      </c>
      <c r="J357">
        <v>110</v>
      </c>
    </row>
    <row r="358" spans="1:10" x14ac:dyDescent="0.25">
      <c r="A358">
        <v>211519</v>
      </c>
      <c r="B358" t="s">
        <v>9</v>
      </c>
      <c r="C358" s="1">
        <v>42552</v>
      </c>
      <c r="D358" t="s">
        <v>74</v>
      </c>
      <c r="E358">
        <v>350</v>
      </c>
      <c r="F358">
        <v>1</v>
      </c>
      <c r="G358">
        <f t="shared" si="5"/>
        <v>350</v>
      </c>
      <c r="H358" t="s">
        <v>20</v>
      </c>
      <c r="I358" t="s">
        <v>12</v>
      </c>
      <c r="J358">
        <v>111</v>
      </c>
    </row>
    <row r="359" spans="1:10" x14ac:dyDescent="0.25">
      <c r="A359">
        <v>211520</v>
      </c>
      <c r="B359" t="s">
        <v>9</v>
      </c>
      <c r="C359" s="1">
        <v>42552</v>
      </c>
      <c r="D359" t="s">
        <v>185</v>
      </c>
      <c r="E359">
        <v>3250</v>
      </c>
      <c r="F359">
        <v>1</v>
      </c>
      <c r="G359">
        <f t="shared" si="5"/>
        <v>3250</v>
      </c>
      <c r="H359" t="s">
        <v>11</v>
      </c>
      <c r="I359" t="s">
        <v>186</v>
      </c>
      <c r="J359">
        <v>112</v>
      </c>
    </row>
    <row r="360" spans="1:10" x14ac:dyDescent="0.25">
      <c r="A360">
        <v>211521</v>
      </c>
      <c r="B360" t="s">
        <v>13</v>
      </c>
      <c r="C360" s="1">
        <v>42552</v>
      </c>
      <c r="D360" t="s">
        <v>198</v>
      </c>
      <c r="E360">
        <v>375</v>
      </c>
      <c r="F360">
        <v>1</v>
      </c>
      <c r="G360">
        <f t="shared" si="5"/>
        <v>375</v>
      </c>
      <c r="H360" t="s">
        <v>15</v>
      </c>
      <c r="I360" t="s">
        <v>186</v>
      </c>
      <c r="J360">
        <v>113</v>
      </c>
    </row>
    <row r="361" spans="1:10" x14ac:dyDescent="0.25">
      <c r="A361">
        <v>211522</v>
      </c>
      <c r="B361" t="s">
        <v>9</v>
      </c>
      <c r="C361" s="1">
        <v>42552</v>
      </c>
      <c r="D361" t="s">
        <v>176</v>
      </c>
      <c r="E361">
        <v>180</v>
      </c>
      <c r="F361">
        <v>1</v>
      </c>
      <c r="G361">
        <f t="shared" si="5"/>
        <v>180</v>
      </c>
      <c r="H361" t="s">
        <v>15</v>
      </c>
      <c r="I361" t="s">
        <v>12</v>
      </c>
      <c r="J361">
        <v>114</v>
      </c>
    </row>
    <row r="362" spans="1:10" x14ac:dyDescent="0.25">
      <c r="A362">
        <v>211523</v>
      </c>
      <c r="B362" t="s">
        <v>13</v>
      </c>
      <c r="C362" s="1">
        <v>42552</v>
      </c>
      <c r="D362" t="s">
        <v>199</v>
      </c>
      <c r="E362">
        <v>1725</v>
      </c>
      <c r="F362">
        <v>1</v>
      </c>
      <c r="G362">
        <f t="shared" si="5"/>
        <v>1725</v>
      </c>
      <c r="H362" t="s">
        <v>37</v>
      </c>
      <c r="I362" t="s">
        <v>12</v>
      </c>
      <c r="J362">
        <v>115</v>
      </c>
    </row>
    <row r="363" spans="1:10" x14ac:dyDescent="0.25">
      <c r="A363">
        <v>211524</v>
      </c>
      <c r="B363" t="s">
        <v>9</v>
      </c>
      <c r="C363" s="1">
        <v>42552</v>
      </c>
      <c r="D363" t="s">
        <v>200</v>
      </c>
      <c r="E363">
        <v>1330</v>
      </c>
      <c r="F363">
        <v>1</v>
      </c>
      <c r="G363">
        <f t="shared" si="5"/>
        <v>1330</v>
      </c>
      <c r="H363" t="s">
        <v>51</v>
      </c>
      <c r="I363" t="s">
        <v>201</v>
      </c>
      <c r="J363">
        <v>116</v>
      </c>
    </row>
    <row r="364" spans="1:10" x14ac:dyDescent="0.25">
      <c r="A364">
        <v>211525</v>
      </c>
      <c r="B364" t="s">
        <v>13</v>
      </c>
      <c r="C364" s="1">
        <v>42552</v>
      </c>
      <c r="D364" t="s">
        <v>202</v>
      </c>
      <c r="E364">
        <v>5200</v>
      </c>
      <c r="F364">
        <v>1</v>
      </c>
      <c r="G364">
        <f t="shared" si="5"/>
        <v>5200</v>
      </c>
      <c r="H364" t="s">
        <v>51</v>
      </c>
      <c r="I364" t="s">
        <v>12</v>
      </c>
      <c r="J364">
        <v>117</v>
      </c>
    </row>
    <row r="365" spans="1:10" x14ac:dyDescent="0.25">
      <c r="A365">
        <v>211526</v>
      </c>
      <c r="B365" t="s">
        <v>13</v>
      </c>
      <c r="C365" s="1">
        <v>42552</v>
      </c>
      <c r="D365" t="s">
        <v>203</v>
      </c>
      <c r="E365">
        <v>1350</v>
      </c>
      <c r="F365">
        <v>1</v>
      </c>
      <c r="G365">
        <f t="shared" si="5"/>
        <v>1350</v>
      </c>
      <c r="H365" t="s">
        <v>45</v>
      </c>
      <c r="I365" t="s">
        <v>12</v>
      </c>
      <c r="J365">
        <v>118</v>
      </c>
    </row>
    <row r="366" spans="1:10" x14ac:dyDescent="0.25">
      <c r="A366">
        <v>211527</v>
      </c>
      <c r="B366" t="s">
        <v>13</v>
      </c>
      <c r="C366" s="1">
        <v>42552</v>
      </c>
      <c r="D366" t="s">
        <v>203</v>
      </c>
      <c r="E366">
        <v>1350</v>
      </c>
      <c r="F366">
        <v>1</v>
      </c>
      <c r="G366">
        <f t="shared" si="5"/>
        <v>1350</v>
      </c>
      <c r="H366" t="s">
        <v>45</v>
      </c>
      <c r="I366" t="s">
        <v>12</v>
      </c>
      <c r="J366">
        <v>118</v>
      </c>
    </row>
    <row r="367" spans="1:10" x14ac:dyDescent="0.25">
      <c r="A367">
        <v>211529</v>
      </c>
      <c r="B367" t="s">
        <v>9</v>
      </c>
      <c r="C367" s="1">
        <v>42552</v>
      </c>
      <c r="D367" t="s">
        <v>17</v>
      </c>
      <c r="E367">
        <v>360</v>
      </c>
      <c r="F367">
        <v>1</v>
      </c>
      <c r="G367">
        <f t="shared" si="5"/>
        <v>360</v>
      </c>
      <c r="H367" t="s">
        <v>15</v>
      </c>
      <c r="I367" t="s">
        <v>12</v>
      </c>
      <c r="J367">
        <v>43</v>
      </c>
    </row>
    <row r="368" spans="1:10" x14ac:dyDescent="0.25">
      <c r="A368">
        <v>211528</v>
      </c>
      <c r="B368" t="s">
        <v>13</v>
      </c>
      <c r="C368" s="1">
        <v>42552</v>
      </c>
      <c r="D368" t="s">
        <v>203</v>
      </c>
      <c r="E368">
        <v>1350</v>
      </c>
      <c r="F368">
        <v>1</v>
      </c>
      <c r="G368">
        <f t="shared" si="5"/>
        <v>1350</v>
      </c>
      <c r="H368" t="s">
        <v>45</v>
      </c>
      <c r="I368" t="s">
        <v>12</v>
      </c>
      <c r="J368">
        <v>118</v>
      </c>
    </row>
    <row r="369" spans="1:10" x14ac:dyDescent="0.25">
      <c r="A369">
        <v>211530</v>
      </c>
      <c r="B369" t="s">
        <v>9</v>
      </c>
      <c r="C369" s="1">
        <v>42552</v>
      </c>
      <c r="D369" t="s">
        <v>17</v>
      </c>
      <c r="E369">
        <v>360</v>
      </c>
      <c r="F369">
        <v>1</v>
      </c>
      <c r="G369">
        <f t="shared" si="5"/>
        <v>360</v>
      </c>
      <c r="H369" t="s">
        <v>15</v>
      </c>
      <c r="I369" t="s">
        <v>12</v>
      </c>
      <c r="J369">
        <v>43</v>
      </c>
    </row>
    <row r="370" spans="1:10" x14ac:dyDescent="0.25">
      <c r="A370">
        <v>211532</v>
      </c>
      <c r="B370" t="s">
        <v>9</v>
      </c>
      <c r="C370" s="1">
        <v>42552</v>
      </c>
      <c r="D370" t="s">
        <v>17</v>
      </c>
      <c r="E370">
        <v>360</v>
      </c>
      <c r="F370">
        <v>1</v>
      </c>
      <c r="G370">
        <f t="shared" si="5"/>
        <v>360</v>
      </c>
      <c r="H370" t="s">
        <v>15</v>
      </c>
      <c r="I370" t="s">
        <v>12</v>
      </c>
      <c r="J370">
        <v>43</v>
      </c>
    </row>
    <row r="371" spans="1:10" x14ac:dyDescent="0.25">
      <c r="A371">
        <v>211531</v>
      </c>
      <c r="B371" t="s">
        <v>18</v>
      </c>
      <c r="C371" s="1">
        <v>42552</v>
      </c>
      <c r="D371" t="s">
        <v>204</v>
      </c>
      <c r="E371">
        <v>8150</v>
      </c>
      <c r="F371">
        <v>1</v>
      </c>
      <c r="G371">
        <f t="shared" si="5"/>
        <v>8150</v>
      </c>
      <c r="H371" t="s">
        <v>15</v>
      </c>
      <c r="I371" t="s">
        <v>12</v>
      </c>
      <c r="J371">
        <v>117</v>
      </c>
    </row>
    <row r="372" spans="1:10" x14ac:dyDescent="0.25">
      <c r="A372">
        <v>211533</v>
      </c>
      <c r="B372" t="s">
        <v>9</v>
      </c>
      <c r="C372" s="1">
        <v>42552</v>
      </c>
      <c r="D372" t="s">
        <v>17</v>
      </c>
      <c r="E372">
        <v>360</v>
      </c>
      <c r="F372">
        <v>1</v>
      </c>
      <c r="G372">
        <f t="shared" si="5"/>
        <v>360</v>
      </c>
      <c r="H372" t="s">
        <v>15</v>
      </c>
      <c r="I372" t="s">
        <v>12</v>
      </c>
      <c r="J372">
        <v>43</v>
      </c>
    </row>
    <row r="373" spans="1:10" x14ac:dyDescent="0.25">
      <c r="A373">
        <v>211534</v>
      </c>
      <c r="B373" t="s">
        <v>9</v>
      </c>
      <c r="C373" s="1">
        <v>42552</v>
      </c>
      <c r="D373" t="s">
        <v>17</v>
      </c>
      <c r="E373">
        <v>360</v>
      </c>
      <c r="F373">
        <v>1</v>
      </c>
      <c r="G373">
        <f t="shared" si="5"/>
        <v>360</v>
      </c>
      <c r="H373" t="s">
        <v>15</v>
      </c>
      <c r="I373" t="s">
        <v>12</v>
      </c>
      <c r="J373">
        <v>43</v>
      </c>
    </row>
    <row r="374" spans="1:10" x14ac:dyDescent="0.25">
      <c r="A374">
        <v>211535</v>
      </c>
      <c r="B374" t="s">
        <v>9</v>
      </c>
      <c r="C374" s="1">
        <v>42552</v>
      </c>
      <c r="D374" t="s">
        <v>17</v>
      </c>
      <c r="E374">
        <v>360</v>
      </c>
      <c r="F374">
        <v>1</v>
      </c>
      <c r="G374">
        <f t="shared" si="5"/>
        <v>360</v>
      </c>
      <c r="H374" t="s">
        <v>15</v>
      </c>
      <c r="I374" t="s">
        <v>12</v>
      </c>
      <c r="J374">
        <v>43</v>
      </c>
    </row>
    <row r="375" spans="1:10" x14ac:dyDescent="0.25">
      <c r="A375">
        <v>211536</v>
      </c>
      <c r="B375" t="s">
        <v>13</v>
      </c>
      <c r="C375" s="1">
        <v>42552</v>
      </c>
      <c r="D375" t="s">
        <v>205</v>
      </c>
      <c r="E375">
        <v>1499</v>
      </c>
      <c r="F375">
        <v>1</v>
      </c>
      <c r="G375">
        <f t="shared" si="5"/>
        <v>1499</v>
      </c>
      <c r="H375" t="s">
        <v>11</v>
      </c>
      <c r="I375" t="s">
        <v>12</v>
      </c>
      <c r="J375">
        <v>119</v>
      </c>
    </row>
    <row r="376" spans="1:10" x14ac:dyDescent="0.25">
      <c r="A376">
        <v>211537</v>
      </c>
      <c r="B376" t="s">
        <v>13</v>
      </c>
      <c r="C376" s="1">
        <v>42552</v>
      </c>
      <c r="D376" t="s">
        <v>206</v>
      </c>
      <c r="E376">
        <v>2250</v>
      </c>
      <c r="F376">
        <v>1</v>
      </c>
      <c r="G376">
        <f t="shared" si="5"/>
        <v>2250</v>
      </c>
      <c r="H376" t="s">
        <v>11</v>
      </c>
      <c r="I376" t="s">
        <v>12</v>
      </c>
      <c r="J376">
        <v>119</v>
      </c>
    </row>
    <row r="377" spans="1:10" x14ac:dyDescent="0.25">
      <c r="A377">
        <v>211540</v>
      </c>
      <c r="B377" t="s">
        <v>9</v>
      </c>
      <c r="C377" s="1">
        <v>42552</v>
      </c>
      <c r="D377" t="s">
        <v>17</v>
      </c>
      <c r="E377">
        <v>360</v>
      </c>
      <c r="F377">
        <v>1</v>
      </c>
      <c r="G377">
        <f t="shared" si="5"/>
        <v>360</v>
      </c>
      <c r="H377" t="s">
        <v>15</v>
      </c>
      <c r="I377" t="s">
        <v>12</v>
      </c>
      <c r="J377">
        <v>43</v>
      </c>
    </row>
    <row r="378" spans="1:10" x14ac:dyDescent="0.25">
      <c r="A378">
        <v>211539</v>
      </c>
      <c r="B378" t="s">
        <v>13</v>
      </c>
      <c r="C378" s="1">
        <v>42552</v>
      </c>
      <c r="D378" t="s">
        <v>204</v>
      </c>
      <c r="E378">
        <v>8150</v>
      </c>
      <c r="F378">
        <v>1</v>
      </c>
      <c r="G378">
        <f t="shared" si="5"/>
        <v>8150</v>
      </c>
      <c r="H378" t="s">
        <v>15</v>
      </c>
      <c r="I378" t="s">
        <v>12</v>
      </c>
      <c r="J378">
        <v>117</v>
      </c>
    </row>
    <row r="379" spans="1:10" x14ac:dyDescent="0.25">
      <c r="A379">
        <v>211541</v>
      </c>
      <c r="B379" t="s">
        <v>13</v>
      </c>
      <c r="C379" s="1">
        <v>42552</v>
      </c>
      <c r="D379" t="s">
        <v>207</v>
      </c>
      <c r="E379">
        <v>8300</v>
      </c>
      <c r="F379">
        <v>1</v>
      </c>
      <c r="G379">
        <f t="shared" si="5"/>
        <v>8300</v>
      </c>
      <c r="H379" t="s">
        <v>15</v>
      </c>
      <c r="I379" t="s">
        <v>12</v>
      </c>
      <c r="J379">
        <v>120</v>
      </c>
    </row>
    <row r="380" spans="1:10" x14ac:dyDescent="0.25">
      <c r="A380">
        <v>211542</v>
      </c>
      <c r="B380" t="s">
        <v>13</v>
      </c>
      <c r="C380" s="1">
        <v>42552</v>
      </c>
      <c r="D380" t="s">
        <v>208</v>
      </c>
      <c r="E380">
        <v>9490</v>
      </c>
      <c r="F380">
        <v>1</v>
      </c>
      <c r="G380">
        <f t="shared" si="5"/>
        <v>9490</v>
      </c>
      <c r="H380" t="s">
        <v>11</v>
      </c>
      <c r="I380" t="s">
        <v>12</v>
      </c>
      <c r="J380">
        <v>120</v>
      </c>
    </row>
    <row r="381" spans="1:10" x14ac:dyDescent="0.25">
      <c r="A381">
        <v>211543</v>
      </c>
      <c r="B381" t="s">
        <v>9</v>
      </c>
      <c r="C381" s="1">
        <v>42552</v>
      </c>
      <c r="D381" t="s">
        <v>17</v>
      </c>
      <c r="E381">
        <v>360</v>
      </c>
      <c r="F381">
        <v>1</v>
      </c>
      <c r="G381">
        <f t="shared" si="5"/>
        <v>360</v>
      </c>
      <c r="H381" t="s">
        <v>15</v>
      </c>
      <c r="I381" t="s">
        <v>12</v>
      </c>
      <c r="J381">
        <v>43</v>
      </c>
    </row>
    <row r="382" spans="1:10" x14ac:dyDescent="0.25">
      <c r="A382">
        <v>211544</v>
      </c>
      <c r="B382" t="s">
        <v>9</v>
      </c>
      <c r="C382" s="1">
        <v>42552</v>
      </c>
      <c r="D382" t="s">
        <v>17</v>
      </c>
      <c r="E382">
        <v>360</v>
      </c>
      <c r="F382">
        <v>1</v>
      </c>
      <c r="G382">
        <f t="shared" si="5"/>
        <v>360</v>
      </c>
      <c r="H382" t="s">
        <v>15</v>
      </c>
      <c r="I382" t="s">
        <v>12</v>
      </c>
      <c r="J382">
        <v>43</v>
      </c>
    </row>
    <row r="383" spans="1:10" x14ac:dyDescent="0.25">
      <c r="A383">
        <v>211545</v>
      </c>
      <c r="B383" t="s">
        <v>9</v>
      </c>
      <c r="C383" s="1">
        <v>42552</v>
      </c>
      <c r="D383" t="s">
        <v>17</v>
      </c>
      <c r="E383">
        <v>360</v>
      </c>
      <c r="F383">
        <v>1</v>
      </c>
      <c r="G383">
        <f t="shared" si="5"/>
        <v>360</v>
      </c>
      <c r="H383" t="s">
        <v>15</v>
      </c>
      <c r="I383" t="s">
        <v>12</v>
      </c>
      <c r="J383">
        <v>59</v>
      </c>
    </row>
    <row r="384" spans="1:10" x14ac:dyDescent="0.25">
      <c r="A384">
        <v>211546</v>
      </c>
      <c r="B384" t="s">
        <v>9</v>
      </c>
      <c r="C384" s="1">
        <v>42552</v>
      </c>
      <c r="D384" t="s">
        <v>17</v>
      </c>
      <c r="E384">
        <v>360</v>
      </c>
      <c r="F384">
        <v>1</v>
      </c>
      <c r="G384">
        <f t="shared" si="5"/>
        <v>360</v>
      </c>
      <c r="H384" t="s">
        <v>15</v>
      </c>
      <c r="I384" t="s">
        <v>12</v>
      </c>
      <c r="J384">
        <v>43</v>
      </c>
    </row>
    <row r="385" spans="1:10" x14ac:dyDescent="0.25">
      <c r="A385">
        <v>211547</v>
      </c>
      <c r="B385" t="s">
        <v>9</v>
      </c>
      <c r="C385" s="1">
        <v>42552</v>
      </c>
      <c r="D385" t="s">
        <v>17</v>
      </c>
      <c r="E385">
        <v>360</v>
      </c>
      <c r="F385">
        <v>1</v>
      </c>
      <c r="G385">
        <f t="shared" si="5"/>
        <v>360</v>
      </c>
      <c r="H385" t="s">
        <v>15</v>
      </c>
      <c r="I385" t="s">
        <v>12</v>
      </c>
      <c r="J385">
        <v>43</v>
      </c>
    </row>
    <row r="386" spans="1:10" x14ac:dyDescent="0.25">
      <c r="A386">
        <v>211548</v>
      </c>
      <c r="B386" t="s">
        <v>9</v>
      </c>
      <c r="C386" s="1">
        <v>42552</v>
      </c>
      <c r="D386" t="s">
        <v>34</v>
      </c>
      <c r="E386">
        <v>320</v>
      </c>
      <c r="F386">
        <v>1</v>
      </c>
      <c r="G386">
        <f t="shared" si="5"/>
        <v>320</v>
      </c>
      <c r="H386" t="s">
        <v>15</v>
      </c>
      <c r="I386" t="s">
        <v>12</v>
      </c>
      <c r="J386">
        <v>43</v>
      </c>
    </row>
    <row r="387" spans="1:10" x14ac:dyDescent="0.25">
      <c r="A387">
        <v>211549</v>
      </c>
      <c r="B387" t="s">
        <v>13</v>
      </c>
      <c r="C387" s="1">
        <v>42552</v>
      </c>
      <c r="D387" t="s">
        <v>209</v>
      </c>
      <c r="E387">
        <v>428</v>
      </c>
      <c r="F387">
        <v>1</v>
      </c>
      <c r="G387">
        <f t="shared" ref="G387:G450" si="6">E387*F387</f>
        <v>428</v>
      </c>
      <c r="H387" t="s">
        <v>37</v>
      </c>
      <c r="I387" t="s">
        <v>12</v>
      </c>
      <c r="J387">
        <v>121</v>
      </c>
    </row>
    <row r="388" spans="1:10" x14ac:dyDescent="0.25">
      <c r="A388">
        <v>211550</v>
      </c>
      <c r="B388" t="s">
        <v>9</v>
      </c>
      <c r="C388" s="1">
        <v>42552</v>
      </c>
      <c r="D388" t="s">
        <v>17</v>
      </c>
      <c r="E388">
        <v>360</v>
      </c>
      <c r="F388">
        <v>1</v>
      </c>
      <c r="G388">
        <f t="shared" si="6"/>
        <v>360</v>
      </c>
      <c r="H388" t="s">
        <v>15</v>
      </c>
      <c r="I388" t="s">
        <v>12</v>
      </c>
      <c r="J388">
        <v>43</v>
      </c>
    </row>
    <row r="389" spans="1:10" x14ac:dyDescent="0.25">
      <c r="A389">
        <v>211551</v>
      </c>
      <c r="B389" t="s">
        <v>13</v>
      </c>
      <c r="C389" s="1">
        <v>42552</v>
      </c>
      <c r="D389" t="s">
        <v>210</v>
      </c>
      <c r="E389">
        <v>860</v>
      </c>
      <c r="F389">
        <v>1</v>
      </c>
      <c r="G389">
        <f t="shared" si="6"/>
        <v>860</v>
      </c>
      <c r="H389" t="s">
        <v>11</v>
      </c>
      <c r="I389" t="s">
        <v>12</v>
      </c>
      <c r="J389">
        <v>122</v>
      </c>
    </row>
    <row r="390" spans="1:10" x14ac:dyDescent="0.25">
      <c r="A390">
        <v>211552</v>
      </c>
      <c r="B390" t="s">
        <v>13</v>
      </c>
      <c r="C390" s="1">
        <v>42552</v>
      </c>
      <c r="D390" t="s">
        <v>211</v>
      </c>
      <c r="E390">
        <v>300</v>
      </c>
      <c r="F390">
        <v>1</v>
      </c>
      <c r="G390">
        <f t="shared" si="6"/>
        <v>300</v>
      </c>
      <c r="H390" t="s">
        <v>33</v>
      </c>
      <c r="I390" t="s">
        <v>12</v>
      </c>
      <c r="J390">
        <v>122</v>
      </c>
    </row>
    <row r="391" spans="1:10" x14ac:dyDescent="0.25">
      <c r="A391">
        <v>211553</v>
      </c>
      <c r="B391" t="s">
        <v>9</v>
      </c>
      <c r="C391" s="1">
        <v>42552</v>
      </c>
      <c r="D391" t="s">
        <v>17</v>
      </c>
      <c r="E391">
        <v>360</v>
      </c>
      <c r="F391">
        <v>1</v>
      </c>
      <c r="G391">
        <f t="shared" si="6"/>
        <v>360</v>
      </c>
      <c r="H391" t="s">
        <v>15</v>
      </c>
      <c r="I391" t="s">
        <v>12</v>
      </c>
      <c r="J391">
        <v>43</v>
      </c>
    </row>
    <row r="392" spans="1:10" x14ac:dyDescent="0.25">
      <c r="A392">
        <v>211554</v>
      </c>
      <c r="B392" t="s">
        <v>9</v>
      </c>
      <c r="C392" s="1">
        <v>42552</v>
      </c>
      <c r="D392" t="s">
        <v>17</v>
      </c>
      <c r="E392">
        <v>360</v>
      </c>
      <c r="F392">
        <v>1</v>
      </c>
      <c r="G392">
        <f t="shared" si="6"/>
        <v>360</v>
      </c>
      <c r="H392" t="s">
        <v>15</v>
      </c>
      <c r="I392" t="s">
        <v>12</v>
      </c>
      <c r="J392">
        <v>43</v>
      </c>
    </row>
    <row r="393" spans="1:10" x14ac:dyDescent="0.25">
      <c r="A393">
        <v>211555</v>
      </c>
      <c r="B393" t="s">
        <v>9</v>
      </c>
      <c r="C393" s="1">
        <v>42552</v>
      </c>
      <c r="D393" t="s">
        <v>17</v>
      </c>
      <c r="E393">
        <v>360</v>
      </c>
      <c r="F393">
        <v>1</v>
      </c>
      <c r="G393">
        <f t="shared" si="6"/>
        <v>360</v>
      </c>
      <c r="H393" t="s">
        <v>15</v>
      </c>
      <c r="I393" t="s">
        <v>12</v>
      </c>
      <c r="J393">
        <v>43</v>
      </c>
    </row>
    <row r="394" spans="1:10" x14ac:dyDescent="0.25">
      <c r="A394">
        <v>211556</v>
      </c>
      <c r="B394" t="s">
        <v>56</v>
      </c>
      <c r="C394" s="1">
        <v>42552</v>
      </c>
      <c r="D394" t="s">
        <v>212</v>
      </c>
      <c r="E394">
        <v>1765</v>
      </c>
      <c r="F394">
        <v>1</v>
      </c>
      <c r="G394">
        <f t="shared" si="6"/>
        <v>1765</v>
      </c>
      <c r="H394" t="s">
        <v>24</v>
      </c>
      <c r="I394" t="s">
        <v>12</v>
      </c>
      <c r="J394">
        <v>106</v>
      </c>
    </row>
    <row r="395" spans="1:10" x14ac:dyDescent="0.25">
      <c r="A395">
        <v>211557</v>
      </c>
      <c r="B395" t="s">
        <v>9</v>
      </c>
      <c r="C395" s="1">
        <v>42552</v>
      </c>
      <c r="D395" t="s">
        <v>34</v>
      </c>
      <c r="E395">
        <v>320</v>
      </c>
      <c r="F395">
        <v>1</v>
      </c>
      <c r="G395">
        <f t="shared" si="6"/>
        <v>320</v>
      </c>
      <c r="H395" t="s">
        <v>15</v>
      </c>
      <c r="I395" t="s">
        <v>12</v>
      </c>
      <c r="J395">
        <v>43</v>
      </c>
    </row>
    <row r="396" spans="1:10" x14ac:dyDescent="0.25">
      <c r="A396">
        <v>211558</v>
      </c>
      <c r="B396" t="s">
        <v>9</v>
      </c>
      <c r="C396" s="1">
        <v>42552</v>
      </c>
      <c r="D396" t="s">
        <v>34</v>
      </c>
      <c r="E396">
        <v>320</v>
      </c>
      <c r="F396">
        <v>1</v>
      </c>
      <c r="G396">
        <f t="shared" si="6"/>
        <v>320</v>
      </c>
      <c r="H396" t="s">
        <v>15</v>
      </c>
      <c r="I396" t="s">
        <v>12</v>
      </c>
      <c r="J396">
        <v>43</v>
      </c>
    </row>
    <row r="397" spans="1:10" x14ac:dyDescent="0.25">
      <c r="A397">
        <v>211559</v>
      </c>
      <c r="B397" t="s">
        <v>9</v>
      </c>
      <c r="C397" s="1">
        <v>42552</v>
      </c>
      <c r="D397" t="s">
        <v>34</v>
      </c>
      <c r="E397">
        <v>320</v>
      </c>
      <c r="F397">
        <v>1</v>
      </c>
      <c r="G397">
        <f t="shared" si="6"/>
        <v>320</v>
      </c>
      <c r="H397" t="s">
        <v>15</v>
      </c>
      <c r="I397" t="s">
        <v>12</v>
      </c>
      <c r="J397">
        <v>43</v>
      </c>
    </row>
    <row r="398" spans="1:10" x14ac:dyDescent="0.25">
      <c r="A398">
        <v>211560</v>
      </c>
      <c r="B398" t="s">
        <v>9</v>
      </c>
      <c r="C398" s="1">
        <v>42552</v>
      </c>
      <c r="D398" t="s">
        <v>34</v>
      </c>
      <c r="E398">
        <v>320</v>
      </c>
      <c r="F398">
        <v>1</v>
      </c>
      <c r="G398">
        <f t="shared" si="6"/>
        <v>320</v>
      </c>
      <c r="H398" t="s">
        <v>15</v>
      </c>
      <c r="I398" t="s">
        <v>12</v>
      </c>
      <c r="J398">
        <v>43</v>
      </c>
    </row>
    <row r="399" spans="1:10" x14ac:dyDescent="0.25">
      <c r="A399">
        <v>211561</v>
      </c>
      <c r="B399" t="s">
        <v>9</v>
      </c>
      <c r="C399" s="1">
        <v>42552</v>
      </c>
      <c r="D399" t="s">
        <v>34</v>
      </c>
      <c r="E399">
        <v>320</v>
      </c>
      <c r="F399">
        <v>1</v>
      </c>
      <c r="G399">
        <f t="shared" si="6"/>
        <v>320</v>
      </c>
      <c r="H399" t="s">
        <v>15</v>
      </c>
      <c r="I399" t="s">
        <v>12</v>
      </c>
      <c r="J399">
        <v>43</v>
      </c>
    </row>
    <row r="400" spans="1:10" x14ac:dyDescent="0.25">
      <c r="A400">
        <v>211562</v>
      </c>
      <c r="B400" t="s">
        <v>9</v>
      </c>
      <c r="C400" s="1">
        <v>42552</v>
      </c>
      <c r="D400" t="s">
        <v>34</v>
      </c>
      <c r="E400">
        <v>320</v>
      </c>
      <c r="F400">
        <v>1</v>
      </c>
      <c r="G400">
        <f t="shared" si="6"/>
        <v>320</v>
      </c>
      <c r="H400" t="s">
        <v>15</v>
      </c>
      <c r="I400" t="s">
        <v>12</v>
      </c>
      <c r="J400">
        <v>43</v>
      </c>
    </row>
    <row r="401" spans="1:10" x14ac:dyDescent="0.25">
      <c r="A401">
        <v>211563</v>
      </c>
      <c r="B401" t="s">
        <v>9</v>
      </c>
      <c r="C401" s="1">
        <v>42552</v>
      </c>
      <c r="D401" t="s">
        <v>14</v>
      </c>
      <c r="E401">
        <v>240</v>
      </c>
      <c r="F401">
        <v>1</v>
      </c>
      <c r="G401">
        <f t="shared" si="6"/>
        <v>240</v>
      </c>
      <c r="H401" t="s">
        <v>15</v>
      </c>
      <c r="I401" t="s">
        <v>12</v>
      </c>
      <c r="J401">
        <v>43</v>
      </c>
    </row>
    <row r="402" spans="1:10" x14ac:dyDescent="0.25">
      <c r="A402">
        <v>211564</v>
      </c>
      <c r="B402" t="s">
        <v>9</v>
      </c>
      <c r="C402" s="1">
        <v>42552</v>
      </c>
      <c r="D402" t="s">
        <v>34</v>
      </c>
      <c r="E402">
        <v>320</v>
      </c>
      <c r="F402">
        <v>1</v>
      </c>
      <c r="G402">
        <f t="shared" si="6"/>
        <v>320</v>
      </c>
      <c r="H402" t="s">
        <v>15</v>
      </c>
      <c r="I402" t="s">
        <v>12</v>
      </c>
      <c r="J402">
        <v>43</v>
      </c>
    </row>
    <row r="403" spans="1:10" x14ac:dyDescent="0.25">
      <c r="A403">
        <v>211565</v>
      </c>
      <c r="B403" t="s">
        <v>9</v>
      </c>
      <c r="C403" s="1">
        <v>42552</v>
      </c>
      <c r="D403" t="s">
        <v>34</v>
      </c>
      <c r="E403">
        <v>320</v>
      </c>
      <c r="F403">
        <v>1</v>
      </c>
      <c r="G403">
        <f t="shared" si="6"/>
        <v>320</v>
      </c>
      <c r="H403" t="s">
        <v>15</v>
      </c>
      <c r="I403" t="s">
        <v>12</v>
      </c>
      <c r="J403">
        <v>43</v>
      </c>
    </row>
    <row r="404" spans="1:10" x14ac:dyDescent="0.25">
      <c r="A404">
        <v>211566</v>
      </c>
      <c r="B404" t="s">
        <v>9</v>
      </c>
      <c r="C404" s="1">
        <v>42552</v>
      </c>
      <c r="D404" t="s">
        <v>14</v>
      </c>
      <c r="E404">
        <v>240</v>
      </c>
      <c r="F404">
        <v>1</v>
      </c>
      <c r="G404">
        <f t="shared" si="6"/>
        <v>240</v>
      </c>
      <c r="H404" t="s">
        <v>15</v>
      </c>
      <c r="I404" t="s">
        <v>12</v>
      </c>
      <c r="J404">
        <v>43</v>
      </c>
    </row>
    <row r="405" spans="1:10" x14ac:dyDescent="0.25">
      <c r="A405">
        <v>211567</v>
      </c>
      <c r="B405" t="s">
        <v>9</v>
      </c>
      <c r="C405" s="1">
        <v>42552</v>
      </c>
      <c r="D405" t="s">
        <v>213</v>
      </c>
      <c r="E405">
        <v>80</v>
      </c>
      <c r="F405">
        <v>1</v>
      </c>
      <c r="G405">
        <f t="shared" si="6"/>
        <v>80</v>
      </c>
      <c r="H405" t="s">
        <v>15</v>
      </c>
      <c r="I405" t="s">
        <v>12</v>
      </c>
      <c r="J405">
        <v>123</v>
      </c>
    </row>
    <row r="406" spans="1:10" x14ac:dyDescent="0.25">
      <c r="A406">
        <v>211568</v>
      </c>
      <c r="B406" t="s">
        <v>18</v>
      </c>
      <c r="C406" s="1">
        <v>42552</v>
      </c>
      <c r="D406" t="s">
        <v>214</v>
      </c>
      <c r="E406">
        <v>999</v>
      </c>
      <c r="F406">
        <v>1</v>
      </c>
      <c r="G406">
        <f t="shared" si="6"/>
        <v>999</v>
      </c>
      <c r="H406" t="s">
        <v>11</v>
      </c>
      <c r="I406" t="s">
        <v>12</v>
      </c>
      <c r="J406">
        <v>124</v>
      </c>
    </row>
    <row r="407" spans="1:10" x14ac:dyDescent="0.25">
      <c r="A407">
        <v>211569</v>
      </c>
      <c r="B407" t="s">
        <v>18</v>
      </c>
      <c r="C407" s="1">
        <v>42552</v>
      </c>
      <c r="D407" t="s">
        <v>215</v>
      </c>
      <c r="E407">
        <v>1560</v>
      </c>
      <c r="F407">
        <v>1</v>
      </c>
      <c r="G407">
        <f t="shared" si="6"/>
        <v>1560</v>
      </c>
      <c r="H407" t="s">
        <v>51</v>
      </c>
      <c r="I407" t="s">
        <v>12</v>
      </c>
      <c r="J407">
        <v>124</v>
      </c>
    </row>
    <row r="408" spans="1:10" x14ac:dyDescent="0.25">
      <c r="A408">
        <v>211570</v>
      </c>
      <c r="B408" t="s">
        <v>9</v>
      </c>
      <c r="C408" s="1">
        <v>42552</v>
      </c>
      <c r="D408" t="s">
        <v>216</v>
      </c>
      <c r="E408">
        <v>500</v>
      </c>
      <c r="F408">
        <v>1</v>
      </c>
      <c r="G408">
        <f t="shared" si="6"/>
        <v>500</v>
      </c>
      <c r="H408" t="s">
        <v>37</v>
      </c>
      <c r="I408" t="s">
        <v>12</v>
      </c>
      <c r="J408">
        <v>71</v>
      </c>
    </row>
    <row r="409" spans="1:10" x14ac:dyDescent="0.25">
      <c r="A409">
        <v>211572</v>
      </c>
      <c r="B409" t="s">
        <v>9</v>
      </c>
      <c r="C409" s="1">
        <v>42552</v>
      </c>
      <c r="D409" t="s">
        <v>217</v>
      </c>
      <c r="E409">
        <v>199</v>
      </c>
      <c r="F409">
        <v>1</v>
      </c>
      <c r="G409">
        <f t="shared" si="6"/>
        <v>199</v>
      </c>
      <c r="H409" t="s">
        <v>37</v>
      </c>
      <c r="I409" t="s">
        <v>12</v>
      </c>
      <c r="J409">
        <v>71</v>
      </c>
    </row>
    <row r="410" spans="1:10" x14ac:dyDescent="0.25">
      <c r="A410">
        <v>211574</v>
      </c>
      <c r="B410" t="s">
        <v>9</v>
      </c>
      <c r="C410" s="1">
        <v>42552</v>
      </c>
      <c r="D410" t="s">
        <v>74</v>
      </c>
      <c r="E410">
        <v>350</v>
      </c>
      <c r="F410">
        <v>1</v>
      </c>
      <c r="G410">
        <f t="shared" si="6"/>
        <v>350</v>
      </c>
      <c r="H410" t="s">
        <v>20</v>
      </c>
      <c r="I410" t="s">
        <v>12</v>
      </c>
      <c r="J410">
        <v>71</v>
      </c>
    </row>
    <row r="411" spans="1:10" x14ac:dyDescent="0.25">
      <c r="A411">
        <v>211575</v>
      </c>
      <c r="B411" t="s">
        <v>18</v>
      </c>
      <c r="C411" s="1">
        <v>42552</v>
      </c>
      <c r="D411" t="s">
        <v>218</v>
      </c>
      <c r="E411">
        <v>260</v>
      </c>
      <c r="F411">
        <v>2</v>
      </c>
      <c r="G411">
        <f t="shared" si="6"/>
        <v>520</v>
      </c>
      <c r="H411" t="s">
        <v>20</v>
      </c>
      <c r="I411" t="s">
        <v>12</v>
      </c>
      <c r="J411">
        <v>125</v>
      </c>
    </row>
    <row r="412" spans="1:10" x14ac:dyDescent="0.25">
      <c r="A412">
        <v>211576</v>
      </c>
      <c r="B412" t="s">
        <v>18</v>
      </c>
      <c r="C412" s="1">
        <v>42552</v>
      </c>
      <c r="D412" t="s">
        <v>219</v>
      </c>
      <c r="E412">
        <v>24499</v>
      </c>
      <c r="F412">
        <v>1</v>
      </c>
      <c r="G412">
        <f t="shared" si="6"/>
        <v>24499</v>
      </c>
      <c r="H412" t="s">
        <v>24</v>
      </c>
      <c r="I412" t="s">
        <v>12</v>
      </c>
      <c r="J412">
        <v>126</v>
      </c>
    </row>
    <row r="413" spans="1:10" x14ac:dyDescent="0.25">
      <c r="A413">
        <v>211577</v>
      </c>
      <c r="B413" t="s">
        <v>9</v>
      </c>
      <c r="C413" s="1">
        <v>42552</v>
      </c>
      <c r="D413" t="s">
        <v>74</v>
      </c>
      <c r="E413">
        <v>350</v>
      </c>
      <c r="F413">
        <v>2</v>
      </c>
      <c r="G413">
        <f t="shared" si="6"/>
        <v>700</v>
      </c>
      <c r="H413" t="s">
        <v>20</v>
      </c>
      <c r="I413" t="s">
        <v>12</v>
      </c>
      <c r="J413">
        <v>127</v>
      </c>
    </row>
    <row r="414" spans="1:10" x14ac:dyDescent="0.25">
      <c r="A414">
        <v>211580</v>
      </c>
      <c r="B414" t="s">
        <v>13</v>
      </c>
      <c r="C414" s="1">
        <v>42552</v>
      </c>
      <c r="D414" t="s">
        <v>220</v>
      </c>
      <c r="E414">
        <v>540</v>
      </c>
      <c r="F414">
        <v>1</v>
      </c>
      <c r="G414">
        <f t="shared" si="6"/>
        <v>540</v>
      </c>
      <c r="H414" t="s">
        <v>155</v>
      </c>
      <c r="I414" t="s">
        <v>12</v>
      </c>
      <c r="J414">
        <v>128</v>
      </c>
    </row>
    <row r="415" spans="1:10" x14ac:dyDescent="0.25">
      <c r="A415">
        <v>211578</v>
      </c>
      <c r="B415" t="s">
        <v>9</v>
      </c>
      <c r="C415" s="1">
        <v>42552</v>
      </c>
      <c r="D415" t="s">
        <v>78</v>
      </c>
      <c r="E415">
        <v>510</v>
      </c>
      <c r="F415">
        <v>2</v>
      </c>
      <c r="G415">
        <f t="shared" si="6"/>
        <v>1020</v>
      </c>
      <c r="H415" t="s">
        <v>20</v>
      </c>
      <c r="I415" t="s">
        <v>12</v>
      </c>
      <c r="J415">
        <v>129</v>
      </c>
    </row>
    <row r="416" spans="1:10" x14ac:dyDescent="0.25">
      <c r="A416">
        <v>211579</v>
      </c>
      <c r="B416" t="s">
        <v>9</v>
      </c>
      <c r="C416" s="1">
        <v>42552</v>
      </c>
      <c r="D416" t="s">
        <v>74</v>
      </c>
      <c r="E416">
        <v>350</v>
      </c>
      <c r="F416">
        <v>1</v>
      </c>
      <c r="G416">
        <f t="shared" si="6"/>
        <v>350</v>
      </c>
      <c r="H416" t="s">
        <v>20</v>
      </c>
      <c r="I416" t="s">
        <v>12</v>
      </c>
      <c r="J416">
        <v>129</v>
      </c>
    </row>
    <row r="417" spans="1:10" x14ac:dyDescent="0.25">
      <c r="A417">
        <v>211581</v>
      </c>
      <c r="B417" t="s">
        <v>18</v>
      </c>
      <c r="C417" s="1">
        <v>42552</v>
      </c>
      <c r="D417" t="s">
        <v>221</v>
      </c>
      <c r="E417">
        <v>999</v>
      </c>
      <c r="F417">
        <v>1</v>
      </c>
      <c r="G417">
        <f t="shared" si="6"/>
        <v>999</v>
      </c>
      <c r="H417" t="s">
        <v>11</v>
      </c>
      <c r="I417" t="s">
        <v>12</v>
      </c>
      <c r="J417">
        <v>130</v>
      </c>
    </row>
    <row r="418" spans="1:10" x14ac:dyDescent="0.25">
      <c r="A418">
        <v>211583</v>
      </c>
      <c r="B418" t="s">
        <v>13</v>
      </c>
      <c r="C418" s="1">
        <v>42552</v>
      </c>
      <c r="D418" t="s">
        <v>222</v>
      </c>
      <c r="E418">
        <v>2508</v>
      </c>
      <c r="F418">
        <v>1</v>
      </c>
      <c r="G418">
        <f t="shared" si="6"/>
        <v>2508</v>
      </c>
      <c r="H418" t="s">
        <v>37</v>
      </c>
      <c r="I418" t="s">
        <v>12</v>
      </c>
      <c r="J418">
        <v>131</v>
      </c>
    </row>
    <row r="419" spans="1:10" x14ac:dyDescent="0.25">
      <c r="A419">
        <v>211585</v>
      </c>
      <c r="B419" t="s">
        <v>13</v>
      </c>
      <c r="C419" s="1">
        <v>42552</v>
      </c>
      <c r="D419" t="s">
        <v>222</v>
      </c>
      <c r="E419">
        <v>2508</v>
      </c>
      <c r="F419">
        <v>1</v>
      </c>
      <c r="G419">
        <f t="shared" si="6"/>
        <v>2508</v>
      </c>
      <c r="H419" t="s">
        <v>37</v>
      </c>
      <c r="I419" t="s">
        <v>12</v>
      </c>
      <c r="J419">
        <v>131</v>
      </c>
    </row>
    <row r="420" spans="1:10" x14ac:dyDescent="0.25">
      <c r="A420">
        <v>211587</v>
      </c>
      <c r="B420" t="s">
        <v>9</v>
      </c>
      <c r="C420" s="1">
        <v>42552</v>
      </c>
      <c r="D420" t="s">
        <v>223</v>
      </c>
      <c r="E420">
        <v>1900</v>
      </c>
      <c r="F420">
        <v>1</v>
      </c>
      <c r="G420">
        <f t="shared" si="6"/>
        <v>1900</v>
      </c>
      <c r="H420" t="s">
        <v>155</v>
      </c>
      <c r="I420" t="s">
        <v>12</v>
      </c>
      <c r="J420">
        <v>132</v>
      </c>
    </row>
    <row r="421" spans="1:10" x14ac:dyDescent="0.25">
      <c r="A421">
        <v>211588</v>
      </c>
      <c r="B421" t="s">
        <v>13</v>
      </c>
      <c r="C421" s="1">
        <v>42552</v>
      </c>
      <c r="D421" t="s">
        <v>224</v>
      </c>
      <c r="E421">
        <v>140</v>
      </c>
      <c r="F421">
        <v>1</v>
      </c>
      <c r="G421">
        <f t="shared" si="6"/>
        <v>140</v>
      </c>
      <c r="H421" t="s">
        <v>15</v>
      </c>
      <c r="I421" t="s">
        <v>12</v>
      </c>
      <c r="J421">
        <v>133</v>
      </c>
    </row>
    <row r="422" spans="1:10" x14ac:dyDescent="0.25">
      <c r="A422">
        <v>211589</v>
      </c>
      <c r="B422" t="s">
        <v>13</v>
      </c>
      <c r="C422" s="1">
        <v>42552</v>
      </c>
      <c r="D422" t="s">
        <v>85</v>
      </c>
      <c r="E422">
        <v>144</v>
      </c>
      <c r="F422">
        <v>1</v>
      </c>
      <c r="G422">
        <f t="shared" si="6"/>
        <v>144</v>
      </c>
      <c r="H422" t="s">
        <v>33</v>
      </c>
      <c r="I422" t="s">
        <v>12</v>
      </c>
      <c r="J422">
        <v>133</v>
      </c>
    </row>
    <row r="423" spans="1:10" x14ac:dyDescent="0.25">
      <c r="A423">
        <v>211590</v>
      </c>
      <c r="B423" t="s">
        <v>18</v>
      </c>
      <c r="C423" s="1">
        <v>42552</v>
      </c>
      <c r="D423" t="s">
        <v>225</v>
      </c>
      <c r="E423">
        <v>1199</v>
      </c>
      <c r="F423">
        <v>1</v>
      </c>
      <c r="G423">
        <f t="shared" si="6"/>
        <v>1199</v>
      </c>
      <c r="H423" t="s">
        <v>37</v>
      </c>
      <c r="I423" t="s">
        <v>12</v>
      </c>
      <c r="J423">
        <v>134</v>
      </c>
    </row>
    <row r="424" spans="1:10" x14ac:dyDescent="0.25">
      <c r="A424">
        <v>211593</v>
      </c>
      <c r="B424" t="s">
        <v>13</v>
      </c>
      <c r="C424" s="1">
        <v>42552</v>
      </c>
      <c r="D424" t="s">
        <v>226</v>
      </c>
      <c r="E424">
        <v>1295</v>
      </c>
      <c r="F424">
        <v>1</v>
      </c>
      <c r="G424">
        <f t="shared" si="6"/>
        <v>1295</v>
      </c>
      <c r="H424" t="s">
        <v>37</v>
      </c>
      <c r="I424" t="s">
        <v>159</v>
      </c>
      <c r="J424">
        <v>135</v>
      </c>
    </row>
    <row r="425" spans="1:10" x14ac:dyDescent="0.25">
      <c r="A425">
        <v>211592</v>
      </c>
      <c r="B425" t="s">
        <v>9</v>
      </c>
      <c r="C425" s="1">
        <v>42552</v>
      </c>
      <c r="D425" t="s">
        <v>227</v>
      </c>
      <c r="E425">
        <v>800</v>
      </c>
      <c r="F425">
        <v>1</v>
      </c>
      <c r="G425">
        <f t="shared" si="6"/>
        <v>800</v>
      </c>
      <c r="H425" t="s">
        <v>15</v>
      </c>
      <c r="I425" t="s">
        <v>12</v>
      </c>
      <c r="J425">
        <v>136</v>
      </c>
    </row>
    <row r="426" spans="1:10" x14ac:dyDescent="0.25">
      <c r="A426">
        <v>211595</v>
      </c>
      <c r="B426" t="s">
        <v>9</v>
      </c>
      <c r="C426" s="1">
        <v>42552</v>
      </c>
      <c r="D426" t="s">
        <v>228</v>
      </c>
      <c r="E426">
        <v>800</v>
      </c>
      <c r="F426">
        <v>1</v>
      </c>
      <c r="G426">
        <f t="shared" si="6"/>
        <v>800</v>
      </c>
      <c r="H426" t="s">
        <v>15</v>
      </c>
      <c r="I426" t="s">
        <v>12</v>
      </c>
      <c r="J426">
        <v>136</v>
      </c>
    </row>
    <row r="427" spans="1:10" x14ac:dyDescent="0.25">
      <c r="A427">
        <v>211596</v>
      </c>
      <c r="B427" t="s">
        <v>18</v>
      </c>
      <c r="C427" s="1">
        <v>42552</v>
      </c>
      <c r="D427" t="s">
        <v>34</v>
      </c>
      <c r="E427">
        <v>320</v>
      </c>
      <c r="F427">
        <v>1</v>
      </c>
      <c r="G427">
        <f t="shared" si="6"/>
        <v>320</v>
      </c>
      <c r="H427" t="s">
        <v>15</v>
      </c>
      <c r="I427" t="s">
        <v>12</v>
      </c>
      <c r="J427">
        <v>43</v>
      </c>
    </row>
    <row r="428" spans="1:10" x14ac:dyDescent="0.25">
      <c r="A428">
        <v>211597</v>
      </c>
      <c r="B428" t="s">
        <v>9</v>
      </c>
      <c r="C428" s="1">
        <v>42552</v>
      </c>
      <c r="D428" t="s">
        <v>229</v>
      </c>
      <c r="E428">
        <v>640</v>
      </c>
      <c r="F428">
        <v>1</v>
      </c>
      <c r="G428">
        <f t="shared" si="6"/>
        <v>640</v>
      </c>
      <c r="H428" t="s">
        <v>15</v>
      </c>
      <c r="I428" t="s">
        <v>12</v>
      </c>
      <c r="J428">
        <v>136</v>
      </c>
    </row>
    <row r="429" spans="1:10" x14ac:dyDescent="0.25">
      <c r="A429">
        <v>211598</v>
      </c>
      <c r="B429" t="s">
        <v>9</v>
      </c>
      <c r="C429" s="1">
        <v>42552</v>
      </c>
      <c r="D429" t="s">
        <v>17</v>
      </c>
      <c r="E429">
        <v>360</v>
      </c>
      <c r="F429">
        <v>1</v>
      </c>
      <c r="G429">
        <f t="shared" si="6"/>
        <v>360</v>
      </c>
      <c r="H429" t="s">
        <v>15</v>
      </c>
      <c r="I429" t="s">
        <v>12</v>
      </c>
      <c r="J429">
        <v>43</v>
      </c>
    </row>
    <row r="430" spans="1:10" x14ac:dyDescent="0.25">
      <c r="A430">
        <v>211599</v>
      </c>
      <c r="B430" t="s">
        <v>9</v>
      </c>
      <c r="C430" s="1">
        <v>42552</v>
      </c>
      <c r="D430" t="s">
        <v>14</v>
      </c>
      <c r="E430">
        <v>240</v>
      </c>
      <c r="F430">
        <v>1</v>
      </c>
      <c r="G430">
        <f t="shared" si="6"/>
        <v>240</v>
      </c>
      <c r="H430" t="s">
        <v>15</v>
      </c>
      <c r="I430" t="s">
        <v>12</v>
      </c>
      <c r="J430">
        <v>137</v>
      </c>
    </row>
    <row r="431" spans="1:10" x14ac:dyDescent="0.25">
      <c r="A431">
        <v>211600</v>
      </c>
      <c r="B431" t="s">
        <v>9</v>
      </c>
      <c r="C431" s="1">
        <v>42552</v>
      </c>
      <c r="D431" t="s">
        <v>34</v>
      </c>
      <c r="E431">
        <v>320</v>
      </c>
      <c r="F431">
        <v>1</v>
      </c>
      <c r="G431">
        <f t="shared" si="6"/>
        <v>320</v>
      </c>
      <c r="H431" t="s">
        <v>15</v>
      </c>
      <c r="I431" t="s">
        <v>12</v>
      </c>
      <c r="J431">
        <v>43</v>
      </c>
    </row>
    <row r="432" spans="1:10" x14ac:dyDescent="0.25">
      <c r="A432">
        <v>211602</v>
      </c>
      <c r="B432" t="s">
        <v>9</v>
      </c>
      <c r="C432" s="1">
        <v>42552</v>
      </c>
      <c r="D432" t="s">
        <v>14</v>
      </c>
      <c r="E432">
        <v>240</v>
      </c>
      <c r="F432">
        <v>1</v>
      </c>
      <c r="G432">
        <f t="shared" si="6"/>
        <v>240</v>
      </c>
      <c r="H432" t="s">
        <v>15</v>
      </c>
      <c r="I432" t="s">
        <v>12</v>
      </c>
      <c r="J432">
        <v>137</v>
      </c>
    </row>
    <row r="433" spans="1:10" x14ac:dyDescent="0.25">
      <c r="A433">
        <v>211601</v>
      </c>
      <c r="B433" t="s">
        <v>9</v>
      </c>
      <c r="C433" s="1">
        <v>42552</v>
      </c>
      <c r="D433" t="s">
        <v>14</v>
      </c>
      <c r="E433">
        <v>240</v>
      </c>
      <c r="F433">
        <v>1</v>
      </c>
      <c r="G433">
        <f t="shared" si="6"/>
        <v>240</v>
      </c>
      <c r="H433" t="s">
        <v>15</v>
      </c>
      <c r="I433" t="s">
        <v>12</v>
      </c>
      <c r="J433">
        <v>43</v>
      </c>
    </row>
    <row r="434" spans="1:10" x14ac:dyDescent="0.25">
      <c r="A434">
        <v>211603</v>
      </c>
      <c r="B434" t="s">
        <v>9</v>
      </c>
      <c r="C434" s="1">
        <v>42552</v>
      </c>
      <c r="D434" t="s">
        <v>14</v>
      </c>
      <c r="E434">
        <v>240</v>
      </c>
      <c r="F434">
        <v>1</v>
      </c>
      <c r="G434">
        <f t="shared" si="6"/>
        <v>240</v>
      </c>
      <c r="H434" t="s">
        <v>15</v>
      </c>
      <c r="I434" t="s">
        <v>12</v>
      </c>
      <c r="J434">
        <v>137</v>
      </c>
    </row>
    <row r="435" spans="1:10" x14ac:dyDescent="0.25">
      <c r="A435">
        <v>211604</v>
      </c>
      <c r="B435" t="s">
        <v>9</v>
      </c>
      <c r="C435" s="1">
        <v>42552</v>
      </c>
      <c r="D435" t="s">
        <v>14</v>
      </c>
      <c r="E435">
        <v>240</v>
      </c>
      <c r="F435">
        <v>1</v>
      </c>
      <c r="G435">
        <f t="shared" si="6"/>
        <v>240</v>
      </c>
      <c r="H435" t="s">
        <v>15</v>
      </c>
      <c r="I435" t="s">
        <v>12</v>
      </c>
      <c r="J435">
        <v>137</v>
      </c>
    </row>
    <row r="436" spans="1:10" x14ac:dyDescent="0.25">
      <c r="A436">
        <v>211605</v>
      </c>
      <c r="B436" t="s">
        <v>9</v>
      </c>
      <c r="C436" s="1">
        <v>42552</v>
      </c>
      <c r="D436" t="s">
        <v>14</v>
      </c>
      <c r="E436">
        <v>240</v>
      </c>
      <c r="F436">
        <v>1</v>
      </c>
      <c r="G436">
        <f t="shared" si="6"/>
        <v>240</v>
      </c>
      <c r="H436" t="s">
        <v>15</v>
      </c>
      <c r="I436" t="s">
        <v>12</v>
      </c>
      <c r="J436">
        <v>137</v>
      </c>
    </row>
    <row r="437" spans="1:10" x14ac:dyDescent="0.25">
      <c r="A437">
        <v>211606</v>
      </c>
      <c r="B437" t="s">
        <v>9</v>
      </c>
      <c r="C437" s="1">
        <v>42552</v>
      </c>
      <c r="D437" t="s">
        <v>14</v>
      </c>
      <c r="E437">
        <v>240</v>
      </c>
      <c r="F437">
        <v>1</v>
      </c>
      <c r="G437">
        <f t="shared" si="6"/>
        <v>240</v>
      </c>
      <c r="H437" t="s">
        <v>15</v>
      </c>
      <c r="I437" t="s">
        <v>12</v>
      </c>
      <c r="J437">
        <v>137</v>
      </c>
    </row>
    <row r="438" spans="1:10" x14ac:dyDescent="0.25">
      <c r="A438">
        <v>211607</v>
      </c>
      <c r="B438" t="s">
        <v>9</v>
      </c>
      <c r="C438" s="1">
        <v>42552</v>
      </c>
      <c r="D438" t="s">
        <v>14</v>
      </c>
      <c r="E438">
        <v>240</v>
      </c>
      <c r="F438">
        <v>1</v>
      </c>
      <c r="G438">
        <f t="shared" si="6"/>
        <v>240</v>
      </c>
      <c r="H438" t="s">
        <v>15</v>
      </c>
      <c r="I438" t="s">
        <v>12</v>
      </c>
      <c r="J438">
        <v>137</v>
      </c>
    </row>
    <row r="439" spans="1:10" x14ac:dyDescent="0.25">
      <c r="A439">
        <v>211608</v>
      </c>
      <c r="B439" t="s">
        <v>9</v>
      </c>
      <c r="C439" s="1">
        <v>42552</v>
      </c>
      <c r="D439" t="s">
        <v>230</v>
      </c>
      <c r="E439">
        <v>655</v>
      </c>
      <c r="F439">
        <v>1</v>
      </c>
      <c r="G439">
        <f t="shared" si="6"/>
        <v>655</v>
      </c>
      <c r="H439" t="s">
        <v>20</v>
      </c>
      <c r="I439" t="s">
        <v>12</v>
      </c>
      <c r="J439">
        <v>136</v>
      </c>
    </row>
    <row r="440" spans="1:10" x14ac:dyDescent="0.25">
      <c r="A440">
        <v>211609</v>
      </c>
      <c r="B440" t="s">
        <v>13</v>
      </c>
      <c r="C440" s="1">
        <v>42552</v>
      </c>
      <c r="D440" t="s">
        <v>231</v>
      </c>
      <c r="E440">
        <v>1999</v>
      </c>
      <c r="F440">
        <v>3</v>
      </c>
      <c r="G440">
        <f t="shared" si="6"/>
        <v>5997</v>
      </c>
      <c r="H440" t="s">
        <v>37</v>
      </c>
      <c r="I440" t="s">
        <v>12</v>
      </c>
      <c r="J440">
        <v>138</v>
      </c>
    </row>
    <row r="441" spans="1:10" x14ac:dyDescent="0.25">
      <c r="A441">
        <v>211611</v>
      </c>
      <c r="B441" t="s">
        <v>9</v>
      </c>
      <c r="C441" s="1">
        <v>42552</v>
      </c>
      <c r="D441" t="s">
        <v>14</v>
      </c>
      <c r="E441">
        <v>240</v>
      </c>
      <c r="F441">
        <v>1</v>
      </c>
      <c r="G441">
        <f t="shared" si="6"/>
        <v>240</v>
      </c>
      <c r="H441" t="s">
        <v>15</v>
      </c>
      <c r="I441" t="s">
        <v>12</v>
      </c>
      <c r="J441">
        <v>137</v>
      </c>
    </row>
    <row r="442" spans="1:10" x14ac:dyDescent="0.25">
      <c r="A442">
        <v>211612</v>
      </c>
      <c r="B442" t="s">
        <v>13</v>
      </c>
      <c r="C442" s="1">
        <v>42552</v>
      </c>
      <c r="D442" t="s">
        <v>232</v>
      </c>
      <c r="E442">
        <v>2750</v>
      </c>
      <c r="F442">
        <v>1</v>
      </c>
      <c r="G442">
        <f t="shared" si="6"/>
        <v>2750</v>
      </c>
      <c r="H442" t="s">
        <v>11</v>
      </c>
      <c r="I442" t="s">
        <v>12</v>
      </c>
      <c r="J442">
        <v>139</v>
      </c>
    </row>
    <row r="443" spans="1:10" x14ac:dyDescent="0.25">
      <c r="A443">
        <v>211614</v>
      </c>
      <c r="B443" t="s">
        <v>13</v>
      </c>
      <c r="C443" s="1">
        <v>42552</v>
      </c>
      <c r="D443" t="s">
        <v>233</v>
      </c>
      <c r="E443">
        <v>2695</v>
      </c>
      <c r="F443">
        <v>1</v>
      </c>
      <c r="G443">
        <f t="shared" si="6"/>
        <v>2695</v>
      </c>
      <c r="H443" t="s">
        <v>11</v>
      </c>
      <c r="I443" t="s">
        <v>12</v>
      </c>
      <c r="J443">
        <v>139</v>
      </c>
    </row>
    <row r="444" spans="1:10" x14ac:dyDescent="0.25">
      <c r="A444">
        <v>211616</v>
      </c>
      <c r="B444" t="s">
        <v>13</v>
      </c>
      <c r="C444" s="1">
        <v>42552</v>
      </c>
      <c r="D444" t="s">
        <v>234</v>
      </c>
      <c r="E444">
        <v>2499</v>
      </c>
      <c r="F444">
        <v>1</v>
      </c>
      <c r="G444">
        <f t="shared" si="6"/>
        <v>2499</v>
      </c>
      <c r="H444" t="s">
        <v>37</v>
      </c>
      <c r="I444" t="s">
        <v>12</v>
      </c>
      <c r="J444">
        <v>140</v>
      </c>
    </row>
    <row r="445" spans="1:10" x14ac:dyDescent="0.25">
      <c r="A445">
        <v>211618</v>
      </c>
      <c r="B445" t="s">
        <v>13</v>
      </c>
      <c r="C445" s="1">
        <v>42552</v>
      </c>
      <c r="D445" t="s">
        <v>235</v>
      </c>
      <c r="E445">
        <v>37550</v>
      </c>
      <c r="F445">
        <v>1</v>
      </c>
      <c r="G445">
        <f t="shared" si="6"/>
        <v>37550</v>
      </c>
      <c r="H445" t="s">
        <v>28</v>
      </c>
      <c r="I445" t="s">
        <v>12</v>
      </c>
      <c r="J445">
        <v>141</v>
      </c>
    </row>
    <row r="446" spans="1:10" x14ac:dyDescent="0.25">
      <c r="A446">
        <v>211619</v>
      </c>
      <c r="B446" t="s">
        <v>9</v>
      </c>
      <c r="C446" s="1">
        <v>42552</v>
      </c>
      <c r="D446" t="s">
        <v>236</v>
      </c>
      <c r="E446">
        <v>960</v>
      </c>
      <c r="F446">
        <v>3</v>
      </c>
      <c r="G446">
        <f t="shared" si="6"/>
        <v>2880</v>
      </c>
      <c r="H446" t="s">
        <v>179</v>
      </c>
      <c r="I446" t="s">
        <v>12</v>
      </c>
      <c r="J446">
        <v>142</v>
      </c>
    </row>
    <row r="447" spans="1:10" x14ac:dyDescent="0.25">
      <c r="A447">
        <v>211620</v>
      </c>
      <c r="B447" t="s">
        <v>9</v>
      </c>
      <c r="C447" s="1">
        <v>42552</v>
      </c>
      <c r="D447" t="s">
        <v>139</v>
      </c>
      <c r="E447">
        <v>1335</v>
      </c>
      <c r="F447">
        <v>1</v>
      </c>
      <c r="G447">
        <f t="shared" si="6"/>
        <v>1335</v>
      </c>
      <c r="H447" t="s">
        <v>28</v>
      </c>
      <c r="I447" t="s">
        <v>12</v>
      </c>
      <c r="J447">
        <v>143</v>
      </c>
    </row>
    <row r="448" spans="1:10" x14ac:dyDescent="0.25">
      <c r="A448">
        <v>211621</v>
      </c>
      <c r="B448" t="s">
        <v>18</v>
      </c>
      <c r="C448" s="1">
        <v>42552</v>
      </c>
      <c r="D448" t="s">
        <v>237</v>
      </c>
      <c r="E448">
        <v>680</v>
      </c>
      <c r="F448">
        <v>1</v>
      </c>
      <c r="G448">
        <f t="shared" si="6"/>
        <v>680</v>
      </c>
      <c r="H448" t="s">
        <v>28</v>
      </c>
      <c r="I448" t="s">
        <v>12</v>
      </c>
      <c r="J448">
        <v>144</v>
      </c>
    </row>
    <row r="449" spans="1:10" x14ac:dyDescent="0.25">
      <c r="A449">
        <v>211622</v>
      </c>
      <c r="B449" t="s">
        <v>9</v>
      </c>
      <c r="C449" s="1">
        <v>42552</v>
      </c>
      <c r="D449" t="s">
        <v>17</v>
      </c>
      <c r="E449">
        <v>360</v>
      </c>
      <c r="F449">
        <v>1</v>
      </c>
      <c r="G449">
        <f t="shared" si="6"/>
        <v>360</v>
      </c>
      <c r="H449" t="s">
        <v>15</v>
      </c>
      <c r="I449" t="s">
        <v>12</v>
      </c>
      <c r="J449">
        <v>143</v>
      </c>
    </row>
    <row r="450" spans="1:10" x14ac:dyDescent="0.25">
      <c r="A450">
        <v>211623</v>
      </c>
      <c r="B450" t="s">
        <v>9</v>
      </c>
      <c r="C450" s="1">
        <v>42552</v>
      </c>
      <c r="D450" t="s">
        <v>17</v>
      </c>
      <c r="E450">
        <v>360</v>
      </c>
      <c r="F450">
        <v>1</v>
      </c>
      <c r="G450">
        <f t="shared" si="6"/>
        <v>360</v>
      </c>
      <c r="H450" t="s">
        <v>15</v>
      </c>
      <c r="I450" t="s">
        <v>12</v>
      </c>
      <c r="J450">
        <v>143</v>
      </c>
    </row>
    <row r="451" spans="1:10" x14ac:dyDescent="0.25">
      <c r="A451">
        <v>211625</v>
      </c>
      <c r="B451" t="s">
        <v>9</v>
      </c>
      <c r="C451" s="1">
        <v>42552</v>
      </c>
      <c r="D451" t="s">
        <v>238</v>
      </c>
      <c r="E451">
        <v>490</v>
      </c>
      <c r="F451">
        <v>1</v>
      </c>
      <c r="G451">
        <f t="shared" ref="G451:G514" si="7">E451*F451</f>
        <v>490</v>
      </c>
      <c r="H451" t="s">
        <v>45</v>
      </c>
      <c r="I451" t="s">
        <v>12</v>
      </c>
      <c r="J451">
        <v>145</v>
      </c>
    </row>
    <row r="452" spans="1:10" x14ac:dyDescent="0.25">
      <c r="A452">
        <v>211624</v>
      </c>
      <c r="B452" t="s">
        <v>9</v>
      </c>
      <c r="C452" s="1">
        <v>42552</v>
      </c>
      <c r="D452" t="s">
        <v>17</v>
      </c>
      <c r="E452">
        <v>360</v>
      </c>
      <c r="F452">
        <v>1</v>
      </c>
      <c r="G452">
        <f t="shared" si="7"/>
        <v>360</v>
      </c>
      <c r="H452" t="s">
        <v>15</v>
      </c>
      <c r="I452" t="s">
        <v>12</v>
      </c>
      <c r="J452">
        <v>143</v>
      </c>
    </row>
    <row r="453" spans="1:10" x14ac:dyDescent="0.25">
      <c r="A453">
        <v>211627</v>
      </c>
      <c r="B453" t="s">
        <v>9</v>
      </c>
      <c r="C453" s="1">
        <v>42552</v>
      </c>
      <c r="D453" t="s">
        <v>17</v>
      </c>
      <c r="E453">
        <v>360</v>
      </c>
      <c r="F453">
        <v>1</v>
      </c>
      <c r="G453">
        <f t="shared" si="7"/>
        <v>360</v>
      </c>
      <c r="H453" t="s">
        <v>15</v>
      </c>
      <c r="I453" t="s">
        <v>12</v>
      </c>
      <c r="J453">
        <v>143</v>
      </c>
    </row>
    <row r="454" spans="1:10" x14ac:dyDescent="0.25">
      <c r="A454">
        <v>211626</v>
      </c>
      <c r="B454" t="s">
        <v>13</v>
      </c>
      <c r="C454" s="1">
        <v>42552</v>
      </c>
      <c r="D454" t="s">
        <v>78</v>
      </c>
      <c r="E454">
        <v>510</v>
      </c>
      <c r="F454">
        <v>1</v>
      </c>
      <c r="G454">
        <f t="shared" si="7"/>
        <v>510</v>
      </c>
      <c r="H454" t="s">
        <v>20</v>
      </c>
      <c r="I454" t="s">
        <v>25</v>
      </c>
      <c r="J454">
        <v>146</v>
      </c>
    </row>
    <row r="455" spans="1:10" x14ac:dyDescent="0.25">
      <c r="A455">
        <v>211628</v>
      </c>
      <c r="B455" t="s">
        <v>9</v>
      </c>
      <c r="C455" s="1">
        <v>42552</v>
      </c>
      <c r="D455" t="s">
        <v>17</v>
      </c>
      <c r="E455">
        <v>360</v>
      </c>
      <c r="F455">
        <v>1</v>
      </c>
      <c r="G455">
        <f t="shared" si="7"/>
        <v>360</v>
      </c>
      <c r="H455" t="s">
        <v>15</v>
      </c>
      <c r="I455" t="s">
        <v>12</v>
      </c>
      <c r="J455">
        <v>43</v>
      </c>
    </row>
    <row r="456" spans="1:10" x14ac:dyDescent="0.25">
      <c r="A456">
        <v>211630</v>
      </c>
      <c r="B456" t="s">
        <v>9</v>
      </c>
      <c r="C456" s="1">
        <v>42552</v>
      </c>
      <c r="D456" t="s">
        <v>175</v>
      </c>
      <c r="E456">
        <v>350</v>
      </c>
      <c r="F456">
        <v>1</v>
      </c>
      <c r="G456">
        <f t="shared" si="7"/>
        <v>350</v>
      </c>
      <c r="H456" t="s">
        <v>20</v>
      </c>
      <c r="I456" t="s">
        <v>12</v>
      </c>
      <c r="J456">
        <v>147</v>
      </c>
    </row>
    <row r="457" spans="1:10" x14ac:dyDescent="0.25">
      <c r="A457">
        <v>211629</v>
      </c>
      <c r="B457" t="s">
        <v>9</v>
      </c>
      <c r="C457" s="1">
        <v>42552</v>
      </c>
      <c r="D457" t="s">
        <v>239</v>
      </c>
      <c r="E457">
        <v>400</v>
      </c>
      <c r="F457">
        <v>1</v>
      </c>
      <c r="G457">
        <f t="shared" si="7"/>
        <v>400</v>
      </c>
      <c r="H457" t="s">
        <v>45</v>
      </c>
      <c r="I457" t="s">
        <v>12</v>
      </c>
      <c r="J457">
        <v>145</v>
      </c>
    </row>
    <row r="458" spans="1:10" x14ac:dyDescent="0.25">
      <c r="A458">
        <v>211631</v>
      </c>
      <c r="B458" t="s">
        <v>9</v>
      </c>
      <c r="C458" s="1">
        <v>42552</v>
      </c>
      <c r="D458" t="s">
        <v>34</v>
      </c>
      <c r="E458">
        <v>320</v>
      </c>
      <c r="F458">
        <v>1</v>
      </c>
      <c r="G458">
        <f t="shared" si="7"/>
        <v>320</v>
      </c>
      <c r="H458" t="s">
        <v>15</v>
      </c>
      <c r="I458" t="s">
        <v>12</v>
      </c>
      <c r="J458">
        <v>43</v>
      </c>
    </row>
    <row r="459" spans="1:10" x14ac:dyDescent="0.25">
      <c r="A459">
        <v>211632</v>
      </c>
      <c r="B459" t="s">
        <v>9</v>
      </c>
      <c r="C459" s="1">
        <v>42552</v>
      </c>
      <c r="D459" t="s">
        <v>240</v>
      </c>
      <c r="E459">
        <v>140</v>
      </c>
      <c r="F459">
        <v>1</v>
      </c>
      <c r="G459">
        <f t="shared" si="7"/>
        <v>140</v>
      </c>
      <c r="H459" t="s">
        <v>15</v>
      </c>
      <c r="I459" t="s">
        <v>12</v>
      </c>
      <c r="J459">
        <v>43</v>
      </c>
    </row>
    <row r="460" spans="1:10" x14ac:dyDescent="0.25">
      <c r="A460">
        <v>211633</v>
      </c>
      <c r="B460" t="s">
        <v>13</v>
      </c>
      <c r="C460" s="1">
        <v>42552</v>
      </c>
      <c r="D460" t="s">
        <v>241</v>
      </c>
      <c r="E460">
        <v>88999</v>
      </c>
      <c r="F460">
        <v>1</v>
      </c>
      <c r="G460">
        <f t="shared" si="7"/>
        <v>88999</v>
      </c>
      <c r="H460" t="s">
        <v>24</v>
      </c>
      <c r="I460" t="s">
        <v>12</v>
      </c>
      <c r="J460">
        <v>148</v>
      </c>
    </row>
    <row r="461" spans="1:10" x14ac:dyDescent="0.25">
      <c r="A461">
        <v>211634</v>
      </c>
      <c r="B461" t="s">
        <v>18</v>
      </c>
      <c r="C461" s="1">
        <v>42552</v>
      </c>
      <c r="D461" t="s">
        <v>242</v>
      </c>
      <c r="E461">
        <v>790</v>
      </c>
      <c r="F461">
        <v>1</v>
      </c>
      <c r="G461">
        <f t="shared" si="7"/>
        <v>790</v>
      </c>
      <c r="H461" t="s">
        <v>45</v>
      </c>
      <c r="I461" t="s">
        <v>12</v>
      </c>
      <c r="J461">
        <v>145</v>
      </c>
    </row>
    <row r="462" spans="1:10" x14ac:dyDescent="0.25">
      <c r="A462">
        <v>211635</v>
      </c>
      <c r="B462" t="s">
        <v>9</v>
      </c>
      <c r="C462" s="1">
        <v>42552</v>
      </c>
      <c r="D462" t="s">
        <v>243</v>
      </c>
      <c r="E462">
        <v>670</v>
      </c>
      <c r="F462">
        <v>1</v>
      </c>
      <c r="G462">
        <f t="shared" si="7"/>
        <v>670</v>
      </c>
      <c r="H462" t="s">
        <v>45</v>
      </c>
      <c r="I462" t="s">
        <v>12</v>
      </c>
      <c r="J462">
        <v>145</v>
      </c>
    </row>
    <row r="463" spans="1:10" x14ac:dyDescent="0.25">
      <c r="A463">
        <v>211636</v>
      </c>
      <c r="B463" t="s">
        <v>9</v>
      </c>
      <c r="C463" s="1">
        <v>42552</v>
      </c>
      <c r="D463" t="s">
        <v>244</v>
      </c>
      <c r="E463">
        <v>320</v>
      </c>
      <c r="F463">
        <v>1</v>
      </c>
      <c r="G463">
        <f t="shared" si="7"/>
        <v>320</v>
      </c>
      <c r="H463" t="s">
        <v>45</v>
      </c>
      <c r="I463" t="s">
        <v>12</v>
      </c>
      <c r="J463">
        <v>145</v>
      </c>
    </row>
    <row r="464" spans="1:10" x14ac:dyDescent="0.25">
      <c r="A464">
        <v>211637</v>
      </c>
      <c r="B464" t="s">
        <v>9</v>
      </c>
      <c r="C464" s="1">
        <v>42552</v>
      </c>
      <c r="D464" t="s">
        <v>245</v>
      </c>
      <c r="E464">
        <v>290</v>
      </c>
      <c r="F464">
        <v>1</v>
      </c>
      <c r="G464">
        <f t="shared" si="7"/>
        <v>290</v>
      </c>
      <c r="H464" t="s">
        <v>45</v>
      </c>
      <c r="I464" t="s">
        <v>12</v>
      </c>
      <c r="J464">
        <v>145</v>
      </c>
    </row>
    <row r="465" spans="1:10" x14ac:dyDescent="0.25">
      <c r="A465">
        <v>211638</v>
      </c>
      <c r="B465" t="s">
        <v>13</v>
      </c>
      <c r="C465" s="1">
        <v>42552</v>
      </c>
      <c r="D465" t="s">
        <v>246</v>
      </c>
      <c r="E465">
        <v>188</v>
      </c>
      <c r="F465">
        <v>3</v>
      </c>
      <c r="G465">
        <f t="shared" si="7"/>
        <v>564</v>
      </c>
      <c r="H465" t="s">
        <v>28</v>
      </c>
      <c r="I465" t="s">
        <v>12</v>
      </c>
      <c r="J465">
        <v>149</v>
      </c>
    </row>
    <row r="466" spans="1:10" x14ac:dyDescent="0.25">
      <c r="A466">
        <v>211639</v>
      </c>
      <c r="B466" t="s">
        <v>9</v>
      </c>
      <c r="C466" s="1">
        <v>42552</v>
      </c>
      <c r="D466" t="s">
        <v>182</v>
      </c>
      <c r="E466">
        <v>6500</v>
      </c>
      <c r="F466">
        <v>1</v>
      </c>
      <c r="G466">
        <f t="shared" si="7"/>
        <v>6500</v>
      </c>
      <c r="H466" t="s">
        <v>24</v>
      </c>
      <c r="I466" t="s">
        <v>12</v>
      </c>
      <c r="J466">
        <v>150</v>
      </c>
    </row>
    <row r="467" spans="1:10" x14ac:dyDescent="0.25">
      <c r="A467">
        <v>211640</v>
      </c>
      <c r="B467" t="s">
        <v>56</v>
      </c>
      <c r="C467" s="1">
        <v>42552</v>
      </c>
      <c r="D467" t="s">
        <v>247</v>
      </c>
      <c r="E467">
        <v>1913</v>
      </c>
      <c r="F467">
        <v>1</v>
      </c>
      <c r="G467">
        <f t="shared" si="7"/>
        <v>1913</v>
      </c>
      <c r="H467" t="s">
        <v>37</v>
      </c>
      <c r="I467" t="s">
        <v>12</v>
      </c>
      <c r="J467">
        <v>56</v>
      </c>
    </row>
    <row r="468" spans="1:10" x14ac:dyDescent="0.25">
      <c r="A468">
        <v>211642</v>
      </c>
      <c r="B468" t="s">
        <v>56</v>
      </c>
      <c r="C468" s="1">
        <v>42552</v>
      </c>
      <c r="D468" t="s">
        <v>248</v>
      </c>
      <c r="E468">
        <v>1913</v>
      </c>
      <c r="F468">
        <v>1</v>
      </c>
      <c r="G468">
        <f t="shared" si="7"/>
        <v>1913</v>
      </c>
      <c r="H468" t="s">
        <v>37</v>
      </c>
      <c r="I468" t="s">
        <v>12</v>
      </c>
      <c r="J468">
        <v>56</v>
      </c>
    </row>
    <row r="469" spans="1:10" x14ac:dyDescent="0.25">
      <c r="A469">
        <v>211644</v>
      </c>
      <c r="B469" t="s">
        <v>9</v>
      </c>
      <c r="C469" s="1">
        <v>42552</v>
      </c>
      <c r="D469" t="s">
        <v>249</v>
      </c>
      <c r="E469">
        <v>100</v>
      </c>
      <c r="F469">
        <v>1</v>
      </c>
      <c r="G469">
        <f t="shared" si="7"/>
        <v>100</v>
      </c>
      <c r="H469" t="s">
        <v>155</v>
      </c>
      <c r="I469" t="s">
        <v>12</v>
      </c>
      <c r="J469">
        <v>22</v>
      </c>
    </row>
    <row r="470" spans="1:10" x14ac:dyDescent="0.25">
      <c r="A470">
        <v>211645</v>
      </c>
      <c r="B470" t="s">
        <v>9</v>
      </c>
      <c r="C470" s="1">
        <v>42552</v>
      </c>
      <c r="D470" t="s">
        <v>250</v>
      </c>
      <c r="E470">
        <v>65</v>
      </c>
      <c r="F470">
        <v>1</v>
      </c>
      <c r="G470">
        <f t="shared" si="7"/>
        <v>65</v>
      </c>
      <c r="H470" t="s">
        <v>155</v>
      </c>
      <c r="I470" t="s">
        <v>12</v>
      </c>
      <c r="J470">
        <v>22</v>
      </c>
    </row>
    <row r="471" spans="1:10" x14ac:dyDescent="0.25">
      <c r="A471">
        <v>211646</v>
      </c>
      <c r="B471" t="s">
        <v>9</v>
      </c>
      <c r="C471" s="1">
        <v>42552</v>
      </c>
      <c r="D471" t="s">
        <v>59</v>
      </c>
      <c r="E471">
        <v>90</v>
      </c>
      <c r="F471">
        <v>1</v>
      </c>
      <c r="G471">
        <f t="shared" si="7"/>
        <v>90</v>
      </c>
      <c r="H471" t="s">
        <v>20</v>
      </c>
      <c r="I471" t="s">
        <v>12</v>
      </c>
      <c r="J471">
        <v>22</v>
      </c>
    </row>
    <row r="472" spans="1:10" x14ac:dyDescent="0.25">
      <c r="A472">
        <v>211647</v>
      </c>
      <c r="B472" t="s">
        <v>9</v>
      </c>
      <c r="C472" s="1">
        <v>42552</v>
      </c>
      <c r="D472" t="s">
        <v>251</v>
      </c>
      <c r="E472">
        <v>110</v>
      </c>
      <c r="F472">
        <v>1</v>
      </c>
      <c r="G472">
        <f t="shared" si="7"/>
        <v>110</v>
      </c>
      <c r="H472" t="s">
        <v>20</v>
      </c>
      <c r="I472" t="s">
        <v>12</v>
      </c>
      <c r="J472">
        <v>22</v>
      </c>
    </row>
    <row r="473" spans="1:10" x14ac:dyDescent="0.25">
      <c r="A473">
        <v>211648</v>
      </c>
      <c r="B473" t="s">
        <v>9</v>
      </c>
      <c r="C473" s="1">
        <v>42552</v>
      </c>
      <c r="D473" t="s">
        <v>176</v>
      </c>
      <c r="E473">
        <v>180</v>
      </c>
      <c r="F473">
        <v>1</v>
      </c>
      <c r="G473">
        <f t="shared" si="7"/>
        <v>180</v>
      </c>
      <c r="H473" t="s">
        <v>15</v>
      </c>
      <c r="I473" t="s">
        <v>12</v>
      </c>
      <c r="J473">
        <v>151</v>
      </c>
    </row>
    <row r="474" spans="1:10" x14ac:dyDescent="0.25">
      <c r="A474">
        <v>211649</v>
      </c>
      <c r="B474" t="s">
        <v>9</v>
      </c>
      <c r="C474" s="1">
        <v>42552</v>
      </c>
      <c r="D474" t="s">
        <v>74</v>
      </c>
      <c r="E474">
        <v>350</v>
      </c>
      <c r="F474">
        <v>1</v>
      </c>
      <c r="G474">
        <f t="shared" si="7"/>
        <v>350</v>
      </c>
      <c r="H474" t="s">
        <v>20</v>
      </c>
      <c r="I474" t="s">
        <v>12</v>
      </c>
      <c r="J474">
        <v>152</v>
      </c>
    </row>
    <row r="475" spans="1:10" x14ac:dyDescent="0.25">
      <c r="A475">
        <v>211650</v>
      </c>
      <c r="B475" t="s">
        <v>9</v>
      </c>
      <c r="C475" s="1">
        <v>42552</v>
      </c>
      <c r="D475" t="s">
        <v>163</v>
      </c>
      <c r="E475">
        <v>285</v>
      </c>
      <c r="F475">
        <v>1</v>
      </c>
      <c r="G475">
        <f t="shared" si="7"/>
        <v>285</v>
      </c>
      <c r="H475" t="s">
        <v>20</v>
      </c>
      <c r="I475" t="s">
        <v>12</v>
      </c>
      <c r="J475">
        <v>152</v>
      </c>
    </row>
    <row r="476" spans="1:10" x14ac:dyDescent="0.25">
      <c r="A476">
        <v>211651</v>
      </c>
      <c r="B476" t="s">
        <v>9</v>
      </c>
      <c r="C476" s="1">
        <v>42552</v>
      </c>
      <c r="D476" t="s">
        <v>252</v>
      </c>
      <c r="E476">
        <v>3975</v>
      </c>
      <c r="F476">
        <v>1</v>
      </c>
      <c r="G476">
        <f t="shared" si="7"/>
        <v>3975</v>
      </c>
      <c r="H476" t="s">
        <v>11</v>
      </c>
      <c r="I476" t="s">
        <v>12</v>
      </c>
      <c r="J476">
        <v>153</v>
      </c>
    </row>
    <row r="477" spans="1:10" x14ac:dyDescent="0.25">
      <c r="A477">
        <v>211652</v>
      </c>
      <c r="B477" t="s">
        <v>13</v>
      </c>
      <c r="C477" s="1">
        <v>42552</v>
      </c>
      <c r="D477" t="s">
        <v>253</v>
      </c>
      <c r="E477">
        <v>639</v>
      </c>
      <c r="F477">
        <v>1</v>
      </c>
      <c r="G477">
        <f t="shared" si="7"/>
        <v>639</v>
      </c>
      <c r="H477" t="s">
        <v>11</v>
      </c>
      <c r="I477" t="s">
        <v>12</v>
      </c>
      <c r="J477">
        <v>154</v>
      </c>
    </row>
    <row r="478" spans="1:10" x14ac:dyDescent="0.25">
      <c r="A478">
        <v>211653</v>
      </c>
      <c r="B478" t="s">
        <v>13</v>
      </c>
      <c r="C478" s="1">
        <v>42552</v>
      </c>
      <c r="D478" t="s">
        <v>254</v>
      </c>
      <c r="E478">
        <v>630</v>
      </c>
      <c r="F478">
        <v>1</v>
      </c>
      <c r="G478">
        <f t="shared" si="7"/>
        <v>630</v>
      </c>
      <c r="H478" t="s">
        <v>33</v>
      </c>
      <c r="I478" t="s">
        <v>12</v>
      </c>
      <c r="J478">
        <v>154</v>
      </c>
    </row>
    <row r="479" spans="1:10" x14ac:dyDescent="0.25">
      <c r="A479">
        <v>211654</v>
      </c>
      <c r="B479" t="s">
        <v>9</v>
      </c>
      <c r="C479" s="1">
        <v>42552</v>
      </c>
      <c r="D479" t="s">
        <v>17</v>
      </c>
      <c r="E479">
        <v>360</v>
      </c>
      <c r="F479">
        <v>1</v>
      </c>
      <c r="G479">
        <f t="shared" si="7"/>
        <v>360</v>
      </c>
      <c r="H479" t="s">
        <v>15</v>
      </c>
      <c r="I479" t="s">
        <v>12</v>
      </c>
      <c r="J479">
        <v>43</v>
      </c>
    </row>
    <row r="480" spans="1:10" x14ac:dyDescent="0.25">
      <c r="A480">
        <v>211655</v>
      </c>
      <c r="B480" t="s">
        <v>18</v>
      </c>
      <c r="C480" s="1">
        <v>42552</v>
      </c>
      <c r="D480" t="s">
        <v>34</v>
      </c>
      <c r="E480">
        <v>320</v>
      </c>
      <c r="F480">
        <v>1</v>
      </c>
      <c r="G480">
        <f t="shared" si="7"/>
        <v>320</v>
      </c>
      <c r="H480" t="s">
        <v>15</v>
      </c>
      <c r="I480" t="s">
        <v>12</v>
      </c>
      <c r="J480">
        <v>43</v>
      </c>
    </row>
    <row r="481" spans="1:10" x14ac:dyDescent="0.25">
      <c r="A481">
        <v>211656</v>
      </c>
      <c r="B481" t="s">
        <v>13</v>
      </c>
      <c r="C481" s="1">
        <v>42552</v>
      </c>
      <c r="D481" t="s">
        <v>255</v>
      </c>
      <c r="E481">
        <v>280</v>
      </c>
      <c r="F481">
        <v>1</v>
      </c>
      <c r="G481">
        <f t="shared" si="7"/>
        <v>280</v>
      </c>
      <c r="H481" t="s">
        <v>15</v>
      </c>
      <c r="I481" t="s">
        <v>12</v>
      </c>
      <c r="J481">
        <v>155</v>
      </c>
    </row>
    <row r="482" spans="1:10" x14ac:dyDescent="0.25">
      <c r="A482">
        <v>211657</v>
      </c>
      <c r="B482" t="s">
        <v>18</v>
      </c>
      <c r="C482" s="1">
        <v>42552</v>
      </c>
      <c r="D482" t="s">
        <v>256</v>
      </c>
      <c r="E482">
        <v>2950</v>
      </c>
      <c r="F482">
        <v>1</v>
      </c>
      <c r="G482">
        <f t="shared" si="7"/>
        <v>2950</v>
      </c>
      <c r="H482" t="s">
        <v>15</v>
      </c>
      <c r="I482" t="s">
        <v>12</v>
      </c>
      <c r="J482">
        <v>156</v>
      </c>
    </row>
    <row r="483" spans="1:10" x14ac:dyDescent="0.25">
      <c r="A483">
        <v>211658</v>
      </c>
      <c r="B483" t="s">
        <v>9</v>
      </c>
      <c r="C483" s="1">
        <v>42552</v>
      </c>
      <c r="D483" t="s">
        <v>257</v>
      </c>
      <c r="E483">
        <v>3000</v>
      </c>
      <c r="F483">
        <v>1</v>
      </c>
      <c r="G483">
        <f t="shared" si="7"/>
        <v>3000</v>
      </c>
      <c r="H483" t="s">
        <v>28</v>
      </c>
      <c r="I483" t="s">
        <v>12</v>
      </c>
      <c r="J483">
        <v>157</v>
      </c>
    </row>
    <row r="484" spans="1:10" x14ac:dyDescent="0.25">
      <c r="A484">
        <v>211659</v>
      </c>
      <c r="B484" t="s">
        <v>13</v>
      </c>
      <c r="C484" s="1">
        <v>42552</v>
      </c>
      <c r="D484" t="s">
        <v>258</v>
      </c>
      <c r="E484">
        <v>280</v>
      </c>
      <c r="F484">
        <v>1</v>
      </c>
      <c r="G484">
        <f t="shared" si="7"/>
        <v>280</v>
      </c>
      <c r="H484" t="s">
        <v>15</v>
      </c>
      <c r="I484" t="s">
        <v>12</v>
      </c>
      <c r="J484">
        <v>155</v>
      </c>
    </row>
    <row r="485" spans="1:10" x14ac:dyDescent="0.25">
      <c r="A485">
        <v>211660</v>
      </c>
      <c r="B485" t="s">
        <v>9</v>
      </c>
      <c r="C485" s="1">
        <v>42552</v>
      </c>
      <c r="D485" t="s">
        <v>259</v>
      </c>
      <c r="E485">
        <v>1250</v>
      </c>
      <c r="F485">
        <v>1</v>
      </c>
      <c r="G485">
        <f t="shared" si="7"/>
        <v>1250</v>
      </c>
      <c r="H485" t="s">
        <v>51</v>
      </c>
      <c r="I485" t="s">
        <v>12</v>
      </c>
      <c r="J485">
        <v>16</v>
      </c>
    </row>
    <row r="486" spans="1:10" x14ac:dyDescent="0.25">
      <c r="A486">
        <v>211661</v>
      </c>
      <c r="B486" t="s">
        <v>13</v>
      </c>
      <c r="C486" s="1">
        <v>42552</v>
      </c>
      <c r="D486" t="s">
        <v>260</v>
      </c>
      <c r="E486">
        <v>899</v>
      </c>
      <c r="F486">
        <v>1</v>
      </c>
      <c r="G486">
        <f t="shared" si="7"/>
        <v>899</v>
      </c>
      <c r="H486" t="s">
        <v>37</v>
      </c>
      <c r="I486" t="s">
        <v>12</v>
      </c>
      <c r="J486">
        <v>158</v>
      </c>
    </row>
    <row r="487" spans="1:10" x14ac:dyDescent="0.25">
      <c r="A487">
        <v>211663</v>
      </c>
      <c r="B487" t="s">
        <v>9</v>
      </c>
      <c r="C487" s="1">
        <v>42552</v>
      </c>
      <c r="D487" t="s">
        <v>17</v>
      </c>
      <c r="E487">
        <v>360</v>
      </c>
      <c r="F487">
        <v>1</v>
      </c>
      <c r="G487">
        <f t="shared" si="7"/>
        <v>360</v>
      </c>
      <c r="H487" t="s">
        <v>15</v>
      </c>
      <c r="I487" t="s">
        <v>12</v>
      </c>
      <c r="J487">
        <v>43</v>
      </c>
    </row>
    <row r="488" spans="1:10" x14ac:dyDescent="0.25">
      <c r="A488">
        <v>211664</v>
      </c>
      <c r="B488" t="s">
        <v>9</v>
      </c>
      <c r="C488" s="1">
        <v>42552</v>
      </c>
      <c r="D488" t="s">
        <v>17</v>
      </c>
      <c r="E488">
        <v>360</v>
      </c>
      <c r="F488">
        <v>1</v>
      </c>
      <c r="G488">
        <f t="shared" si="7"/>
        <v>360</v>
      </c>
      <c r="H488" t="s">
        <v>15</v>
      </c>
      <c r="I488" t="s">
        <v>12</v>
      </c>
      <c r="J488">
        <v>43</v>
      </c>
    </row>
    <row r="489" spans="1:10" x14ac:dyDescent="0.25">
      <c r="A489">
        <v>211665</v>
      </c>
      <c r="B489" t="s">
        <v>9</v>
      </c>
      <c r="C489" s="1">
        <v>42552</v>
      </c>
      <c r="D489" t="s">
        <v>261</v>
      </c>
      <c r="E489">
        <v>120</v>
      </c>
      <c r="F489">
        <v>1</v>
      </c>
      <c r="G489">
        <f t="shared" si="7"/>
        <v>120</v>
      </c>
      <c r="H489" t="s">
        <v>15</v>
      </c>
      <c r="I489" t="s">
        <v>12</v>
      </c>
      <c r="J489">
        <v>43</v>
      </c>
    </row>
    <row r="490" spans="1:10" x14ac:dyDescent="0.25">
      <c r="A490">
        <v>211666</v>
      </c>
      <c r="B490" t="s">
        <v>9</v>
      </c>
      <c r="C490" s="1">
        <v>42552</v>
      </c>
      <c r="D490" t="s">
        <v>124</v>
      </c>
      <c r="E490">
        <v>120</v>
      </c>
      <c r="F490">
        <v>1</v>
      </c>
      <c r="G490">
        <f t="shared" si="7"/>
        <v>120</v>
      </c>
      <c r="H490" t="s">
        <v>15</v>
      </c>
      <c r="I490" t="s">
        <v>12</v>
      </c>
      <c r="J490">
        <v>43</v>
      </c>
    </row>
    <row r="491" spans="1:10" x14ac:dyDescent="0.25">
      <c r="A491">
        <v>211667</v>
      </c>
      <c r="B491" t="s">
        <v>13</v>
      </c>
      <c r="C491" s="1">
        <v>42552</v>
      </c>
      <c r="D491" t="s">
        <v>262</v>
      </c>
      <c r="E491">
        <v>330</v>
      </c>
      <c r="F491">
        <v>1</v>
      </c>
      <c r="G491">
        <f t="shared" si="7"/>
        <v>330</v>
      </c>
      <c r="H491" t="s">
        <v>20</v>
      </c>
      <c r="I491" t="s">
        <v>26</v>
      </c>
      <c r="J491">
        <v>159</v>
      </c>
    </row>
    <row r="492" spans="1:10" x14ac:dyDescent="0.25">
      <c r="A492">
        <v>211668</v>
      </c>
      <c r="B492" t="s">
        <v>13</v>
      </c>
      <c r="C492" s="1">
        <v>42552</v>
      </c>
      <c r="D492" t="s">
        <v>58</v>
      </c>
      <c r="E492">
        <v>435</v>
      </c>
      <c r="F492">
        <v>1</v>
      </c>
      <c r="G492">
        <f t="shared" si="7"/>
        <v>435</v>
      </c>
      <c r="H492" t="s">
        <v>20</v>
      </c>
      <c r="I492" t="s">
        <v>26</v>
      </c>
      <c r="J492">
        <v>159</v>
      </c>
    </row>
    <row r="493" spans="1:10" x14ac:dyDescent="0.25">
      <c r="A493">
        <v>211669</v>
      </c>
      <c r="B493" t="s">
        <v>13</v>
      </c>
      <c r="C493" s="1">
        <v>42552</v>
      </c>
      <c r="D493" t="s">
        <v>263</v>
      </c>
      <c r="E493">
        <v>3295</v>
      </c>
      <c r="F493">
        <v>1</v>
      </c>
      <c r="G493">
        <f t="shared" si="7"/>
        <v>3295</v>
      </c>
      <c r="H493" t="s">
        <v>37</v>
      </c>
      <c r="I493" t="s">
        <v>26</v>
      </c>
      <c r="J493">
        <v>159</v>
      </c>
    </row>
    <row r="494" spans="1:10" x14ac:dyDescent="0.25">
      <c r="A494">
        <v>211670</v>
      </c>
      <c r="B494" t="s">
        <v>13</v>
      </c>
      <c r="C494" s="1">
        <v>42552</v>
      </c>
      <c r="D494" t="s">
        <v>264</v>
      </c>
      <c r="E494">
        <v>45215</v>
      </c>
      <c r="F494">
        <v>1</v>
      </c>
      <c r="G494">
        <f t="shared" si="7"/>
        <v>45215</v>
      </c>
      <c r="H494" t="s">
        <v>28</v>
      </c>
      <c r="I494" t="s">
        <v>12</v>
      </c>
      <c r="J494">
        <v>101</v>
      </c>
    </row>
    <row r="495" spans="1:10" x14ac:dyDescent="0.25">
      <c r="A495">
        <v>211671</v>
      </c>
      <c r="B495" t="s">
        <v>13</v>
      </c>
      <c r="C495" s="1">
        <v>42552</v>
      </c>
      <c r="D495" t="s">
        <v>265</v>
      </c>
      <c r="E495">
        <v>3295</v>
      </c>
      <c r="F495">
        <v>1</v>
      </c>
      <c r="G495">
        <f t="shared" si="7"/>
        <v>3295</v>
      </c>
      <c r="H495" t="s">
        <v>37</v>
      </c>
      <c r="I495" t="s">
        <v>26</v>
      </c>
      <c r="J495">
        <v>159</v>
      </c>
    </row>
    <row r="496" spans="1:10" x14ac:dyDescent="0.25">
      <c r="A496">
        <v>211672</v>
      </c>
      <c r="B496" t="s">
        <v>13</v>
      </c>
      <c r="C496" s="1">
        <v>42552</v>
      </c>
      <c r="D496" t="s">
        <v>58</v>
      </c>
      <c r="E496">
        <v>435</v>
      </c>
      <c r="F496">
        <v>1</v>
      </c>
      <c r="G496">
        <f t="shared" si="7"/>
        <v>435</v>
      </c>
      <c r="H496" t="s">
        <v>20</v>
      </c>
      <c r="I496" t="s">
        <v>26</v>
      </c>
      <c r="J496">
        <v>159</v>
      </c>
    </row>
    <row r="497" spans="1:10" x14ac:dyDescent="0.25">
      <c r="A497">
        <v>211673</v>
      </c>
      <c r="B497" t="s">
        <v>13</v>
      </c>
      <c r="C497" s="1">
        <v>42552</v>
      </c>
      <c r="D497" t="s">
        <v>266</v>
      </c>
      <c r="E497">
        <v>260</v>
      </c>
      <c r="F497">
        <v>1</v>
      </c>
      <c r="G497">
        <f t="shared" si="7"/>
        <v>260</v>
      </c>
      <c r="H497" t="s">
        <v>20</v>
      </c>
      <c r="I497" t="s">
        <v>26</v>
      </c>
      <c r="J497">
        <v>159</v>
      </c>
    </row>
    <row r="498" spans="1:10" x14ac:dyDescent="0.25">
      <c r="A498">
        <v>211674</v>
      </c>
      <c r="B498" t="s">
        <v>13</v>
      </c>
      <c r="C498" s="1">
        <v>42552</v>
      </c>
      <c r="D498" t="s">
        <v>262</v>
      </c>
      <c r="E498">
        <v>330</v>
      </c>
      <c r="F498">
        <v>1</v>
      </c>
      <c r="G498">
        <f t="shared" si="7"/>
        <v>330</v>
      </c>
      <c r="H498" t="s">
        <v>20</v>
      </c>
      <c r="I498" t="s">
        <v>26</v>
      </c>
      <c r="J498">
        <v>159</v>
      </c>
    </row>
    <row r="499" spans="1:10" x14ac:dyDescent="0.25">
      <c r="A499">
        <v>211675</v>
      </c>
      <c r="B499" t="s">
        <v>13</v>
      </c>
      <c r="C499" s="1">
        <v>42552</v>
      </c>
      <c r="D499" t="s">
        <v>267</v>
      </c>
      <c r="E499">
        <v>80</v>
      </c>
      <c r="F499">
        <v>1</v>
      </c>
      <c r="G499">
        <f t="shared" si="7"/>
        <v>80</v>
      </c>
      <c r="H499" t="s">
        <v>20</v>
      </c>
      <c r="I499" t="s">
        <v>26</v>
      </c>
      <c r="J499">
        <v>159</v>
      </c>
    </row>
    <row r="500" spans="1:10" x14ac:dyDescent="0.25">
      <c r="A500">
        <v>211676</v>
      </c>
      <c r="B500" t="s">
        <v>13</v>
      </c>
      <c r="C500" s="1">
        <v>42552</v>
      </c>
      <c r="D500" t="s">
        <v>123</v>
      </c>
      <c r="E500">
        <v>90</v>
      </c>
      <c r="F500">
        <v>1</v>
      </c>
      <c r="G500">
        <f t="shared" si="7"/>
        <v>90</v>
      </c>
      <c r="H500" t="s">
        <v>20</v>
      </c>
      <c r="I500" t="s">
        <v>26</v>
      </c>
      <c r="J500">
        <v>159</v>
      </c>
    </row>
    <row r="501" spans="1:10" x14ac:dyDescent="0.25">
      <c r="A501">
        <v>211677</v>
      </c>
      <c r="B501" t="s">
        <v>13</v>
      </c>
      <c r="C501" s="1">
        <v>42552</v>
      </c>
      <c r="D501" t="s">
        <v>268</v>
      </c>
      <c r="E501">
        <v>90</v>
      </c>
      <c r="F501">
        <v>1</v>
      </c>
      <c r="G501">
        <f t="shared" si="7"/>
        <v>90</v>
      </c>
      <c r="H501" t="s">
        <v>20</v>
      </c>
      <c r="I501" t="s">
        <v>26</v>
      </c>
      <c r="J501">
        <v>159</v>
      </c>
    </row>
    <row r="502" spans="1:10" x14ac:dyDescent="0.25">
      <c r="A502">
        <v>211678</v>
      </c>
      <c r="B502" t="s">
        <v>13</v>
      </c>
      <c r="C502" s="1">
        <v>42552</v>
      </c>
      <c r="D502" t="s">
        <v>269</v>
      </c>
      <c r="E502">
        <v>150</v>
      </c>
      <c r="F502">
        <v>1</v>
      </c>
      <c r="G502">
        <f t="shared" si="7"/>
        <v>150</v>
      </c>
      <c r="H502" t="s">
        <v>20</v>
      </c>
      <c r="I502" t="s">
        <v>26</v>
      </c>
      <c r="J502">
        <v>159</v>
      </c>
    </row>
    <row r="503" spans="1:10" x14ac:dyDescent="0.25">
      <c r="A503">
        <v>211679</v>
      </c>
      <c r="B503" t="s">
        <v>13</v>
      </c>
      <c r="C503" s="1">
        <v>42552</v>
      </c>
      <c r="D503" t="s">
        <v>270</v>
      </c>
      <c r="E503">
        <v>80</v>
      </c>
      <c r="F503">
        <v>1</v>
      </c>
      <c r="G503">
        <f t="shared" si="7"/>
        <v>80</v>
      </c>
      <c r="H503" t="s">
        <v>20</v>
      </c>
      <c r="I503" t="s">
        <v>26</v>
      </c>
      <c r="J503">
        <v>159</v>
      </c>
    </row>
    <row r="504" spans="1:10" x14ac:dyDescent="0.25">
      <c r="A504">
        <v>211680</v>
      </c>
      <c r="B504" t="s">
        <v>18</v>
      </c>
      <c r="C504" s="1">
        <v>42552</v>
      </c>
      <c r="D504" t="s">
        <v>271</v>
      </c>
      <c r="E504">
        <v>990</v>
      </c>
      <c r="F504">
        <v>2</v>
      </c>
      <c r="G504">
        <f t="shared" si="7"/>
        <v>1980</v>
      </c>
      <c r="H504" t="s">
        <v>11</v>
      </c>
      <c r="I504" t="s">
        <v>12</v>
      </c>
      <c r="J504">
        <v>160</v>
      </c>
    </row>
    <row r="505" spans="1:10" x14ac:dyDescent="0.25">
      <c r="A505">
        <v>211681</v>
      </c>
      <c r="B505" t="s">
        <v>18</v>
      </c>
      <c r="C505" s="1">
        <v>42552</v>
      </c>
      <c r="D505" t="s">
        <v>272</v>
      </c>
      <c r="E505">
        <v>699</v>
      </c>
      <c r="F505">
        <v>1</v>
      </c>
      <c r="G505">
        <f t="shared" si="7"/>
        <v>699</v>
      </c>
      <c r="H505" t="s">
        <v>37</v>
      </c>
      <c r="I505" t="s">
        <v>12</v>
      </c>
      <c r="J505">
        <v>161</v>
      </c>
    </row>
    <row r="506" spans="1:10" x14ac:dyDescent="0.25">
      <c r="A506">
        <v>211683</v>
      </c>
      <c r="B506" t="s">
        <v>13</v>
      </c>
      <c r="C506" s="1">
        <v>42552</v>
      </c>
      <c r="D506" t="s">
        <v>273</v>
      </c>
      <c r="E506">
        <v>699</v>
      </c>
      <c r="F506">
        <v>1</v>
      </c>
      <c r="G506">
        <f t="shared" si="7"/>
        <v>699</v>
      </c>
      <c r="H506" t="s">
        <v>37</v>
      </c>
      <c r="I506" t="s">
        <v>26</v>
      </c>
      <c r="J506">
        <v>162</v>
      </c>
    </row>
    <row r="507" spans="1:10" x14ac:dyDescent="0.25">
      <c r="A507">
        <v>211685</v>
      </c>
      <c r="B507" t="s">
        <v>9</v>
      </c>
      <c r="C507" s="1">
        <v>42552</v>
      </c>
      <c r="D507" t="s">
        <v>274</v>
      </c>
      <c r="E507">
        <v>250</v>
      </c>
      <c r="F507">
        <v>1</v>
      </c>
      <c r="G507">
        <f t="shared" si="7"/>
        <v>250</v>
      </c>
      <c r="H507" t="s">
        <v>15</v>
      </c>
      <c r="I507" t="s">
        <v>12</v>
      </c>
      <c r="J507">
        <v>163</v>
      </c>
    </row>
    <row r="508" spans="1:10" x14ac:dyDescent="0.25">
      <c r="A508">
        <v>211686</v>
      </c>
      <c r="B508" t="s">
        <v>9</v>
      </c>
      <c r="C508" s="1">
        <v>42552</v>
      </c>
      <c r="D508" t="s">
        <v>274</v>
      </c>
      <c r="E508">
        <v>250</v>
      </c>
      <c r="F508">
        <v>1</v>
      </c>
      <c r="G508">
        <f t="shared" si="7"/>
        <v>250</v>
      </c>
      <c r="H508" t="s">
        <v>15</v>
      </c>
      <c r="I508" t="s">
        <v>12</v>
      </c>
      <c r="J508">
        <v>163</v>
      </c>
    </row>
    <row r="509" spans="1:10" x14ac:dyDescent="0.25">
      <c r="A509">
        <v>211687</v>
      </c>
      <c r="B509" t="s">
        <v>9</v>
      </c>
      <c r="C509" s="1">
        <v>42552</v>
      </c>
      <c r="D509" t="s">
        <v>126</v>
      </c>
      <c r="E509">
        <v>250</v>
      </c>
      <c r="F509">
        <v>1</v>
      </c>
      <c r="G509">
        <f t="shared" si="7"/>
        <v>250</v>
      </c>
      <c r="H509" t="s">
        <v>15</v>
      </c>
      <c r="I509" t="s">
        <v>12</v>
      </c>
      <c r="J509">
        <v>164</v>
      </c>
    </row>
    <row r="510" spans="1:10" x14ac:dyDescent="0.25">
      <c r="A510">
        <v>211688</v>
      </c>
      <c r="B510" t="s">
        <v>9</v>
      </c>
      <c r="C510" s="1">
        <v>42552</v>
      </c>
      <c r="D510" t="s">
        <v>14</v>
      </c>
      <c r="E510">
        <v>240</v>
      </c>
      <c r="F510">
        <v>5</v>
      </c>
      <c r="G510">
        <f t="shared" si="7"/>
        <v>1200</v>
      </c>
      <c r="H510" t="s">
        <v>15</v>
      </c>
      <c r="I510" t="s">
        <v>12</v>
      </c>
      <c r="J510">
        <v>20</v>
      </c>
    </row>
    <row r="511" spans="1:10" x14ac:dyDescent="0.25">
      <c r="A511">
        <v>211689</v>
      </c>
      <c r="B511" t="s">
        <v>9</v>
      </c>
      <c r="C511" s="1">
        <v>42552</v>
      </c>
      <c r="D511" t="s">
        <v>14</v>
      </c>
      <c r="E511">
        <v>240</v>
      </c>
      <c r="F511">
        <v>1</v>
      </c>
      <c r="G511">
        <f t="shared" si="7"/>
        <v>240</v>
      </c>
      <c r="H511" t="s">
        <v>15</v>
      </c>
      <c r="I511" t="s">
        <v>12</v>
      </c>
      <c r="J511">
        <v>20</v>
      </c>
    </row>
    <row r="512" spans="1:10" x14ac:dyDescent="0.25">
      <c r="A512">
        <v>211690</v>
      </c>
      <c r="B512" t="s">
        <v>9</v>
      </c>
      <c r="C512" s="1">
        <v>42552</v>
      </c>
      <c r="D512" t="s">
        <v>275</v>
      </c>
      <c r="E512">
        <v>1530</v>
      </c>
      <c r="F512">
        <v>1</v>
      </c>
      <c r="G512">
        <f t="shared" si="7"/>
        <v>1530</v>
      </c>
      <c r="H512" t="s">
        <v>11</v>
      </c>
      <c r="I512" t="s">
        <v>12</v>
      </c>
      <c r="J512">
        <v>165</v>
      </c>
    </row>
    <row r="513" spans="1:10" x14ac:dyDescent="0.25">
      <c r="A513">
        <v>211691</v>
      </c>
      <c r="B513" t="s">
        <v>9</v>
      </c>
      <c r="C513" s="1">
        <v>42552</v>
      </c>
      <c r="D513" t="s">
        <v>276</v>
      </c>
      <c r="E513">
        <v>1999</v>
      </c>
      <c r="F513">
        <v>1</v>
      </c>
      <c r="G513">
        <f t="shared" si="7"/>
        <v>1999</v>
      </c>
      <c r="H513" t="s">
        <v>11</v>
      </c>
      <c r="I513" t="s">
        <v>12</v>
      </c>
      <c r="J513">
        <v>165</v>
      </c>
    </row>
    <row r="514" spans="1:10" x14ac:dyDescent="0.25">
      <c r="A514">
        <v>211692</v>
      </c>
      <c r="B514" t="s">
        <v>9</v>
      </c>
      <c r="C514" s="1">
        <v>42552</v>
      </c>
      <c r="D514" t="s">
        <v>14</v>
      </c>
      <c r="E514">
        <v>240</v>
      </c>
      <c r="F514">
        <v>10</v>
      </c>
      <c r="G514">
        <f t="shared" si="7"/>
        <v>2400</v>
      </c>
      <c r="H514" t="s">
        <v>15</v>
      </c>
      <c r="I514" t="s">
        <v>12</v>
      </c>
      <c r="J514">
        <v>20</v>
      </c>
    </row>
    <row r="515" spans="1:10" x14ac:dyDescent="0.25">
      <c r="A515">
        <v>211693</v>
      </c>
      <c r="B515" t="s">
        <v>9</v>
      </c>
      <c r="C515" s="1">
        <v>42552</v>
      </c>
      <c r="D515" t="s">
        <v>14</v>
      </c>
      <c r="E515">
        <v>240</v>
      </c>
      <c r="F515">
        <v>1</v>
      </c>
      <c r="G515">
        <f t="shared" ref="G515:G578" si="8">E515*F515</f>
        <v>240</v>
      </c>
      <c r="H515" t="s">
        <v>15</v>
      </c>
      <c r="I515" t="s">
        <v>12</v>
      </c>
      <c r="J515">
        <v>20</v>
      </c>
    </row>
    <row r="516" spans="1:10" x14ac:dyDescent="0.25">
      <c r="A516">
        <v>211694</v>
      </c>
      <c r="B516" t="s">
        <v>13</v>
      </c>
      <c r="C516" s="1">
        <v>42552</v>
      </c>
      <c r="D516" t="s">
        <v>277</v>
      </c>
      <c r="E516">
        <v>375</v>
      </c>
      <c r="F516">
        <v>1</v>
      </c>
      <c r="G516">
        <f t="shared" si="8"/>
        <v>375</v>
      </c>
      <c r="H516" t="s">
        <v>15</v>
      </c>
      <c r="I516" t="s">
        <v>159</v>
      </c>
      <c r="J516">
        <v>113</v>
      </c>
    </row>
    <row r="517" spans="1:10" x14ac:dyDescent="0.25">
      <c r="A517">
        <v>211695</v>
      </c>
      <c r="B517" t="s">
        <v>9</v>
      </c>
      <c r="C517" s="1">
        <v>42552</v>
      </c>
      <c r="D517" t="s">
        <v>277</v>
      </c>
      <c r="E517">
        <v>375</v>
      </c>
      <c r="F517">
        <v>1</v>
      </c>
      <c r="G517">
        <f t="shared" si="8"/>
        <v>375</v>
      </c>
      <c r="H517" t="s">
        <v>15</v>
      </c>
      <c r="I517" t="s">
        <v>106</v>
      </c>
      <c r="J517">
        <v>113</v>
      </c>
    </row>
    <row r="518" spans="1:10" x14ac:dyDescent="0.25">
      <c r="A518">
        <v>211696</v>
      </c>
      <c r="B518" t="s">
        <v>18</v>
      </c>
      <c r="C518" s="1">
        <v>42552</v>
      </c>
      <c r="D518" t="s">
        <v>278</v>
      </c>
      <c r="E518">
        <v>999</v>
      </c>
      <c r="F518">
        <v>1</v>
      </c>
      <c r="G518">
        <f t="shared" si="8"/>
        <v>999</v>
      </c>
      <c r="H518" t="s">
        <v>37</v>
      </c>
      <c r="I518" t="s">
        <v>12</v>
      </c>
      <c r="J518">
        <v>166</v>
      </c>
    </row>
    <row r="519" spans="1:10" x14ac:dyDescent="0.25">
      <c r="A519">
        <v>211697</v>
      </c>
      <c r="B519" t="s">
        <v>9</v>
      </c>
      <c r="C519" s="1">
        <v>42552</v>
      </c>
      <c r="D519" t="s">
        <v>212</v>
      </c>
      <c r="E519">
        <v>1765</v>
      </c>
      <c r="F519">
        <v>1</v>
      </c>
      <c r="G519">
        <f t="shared" si="8"/>
        <v>1765</v>
      </c>
      <c r="H519" t="s">
        <v>24</v>
      </c>
      <c r="I519" t="s">
        <v>12</v>
      </c>
      <c r="J519">
        <v>167</v>
      </c>
    </row>
    <row r="520" spans="1:10" x14ac:dyDescent="0.25">
      <c r="A520">
        <v>211698</v>
      </c>
      <c r="B520" t="s">
        <v>9</v>
      </c>
      <c r="C520" s="1">
        <v>42552</v>
      </c>
      <c r="D520" t="s">
        <v>58</v>
      </c>
      <c r="E520">
        <v>435</v>
      </c>
      <c r="F520">
        <v>1</v>
      </c>
      <c r="G520">
        <f t="shared" si="8"/>
        <v>435</v>
      </c>
      <c r="H520" t="s">
        <v>20</v>
      </c>
      <c r="I520" t="s">
        <v>12</v>
      </c>
      <c r="J520">
        <v>168</v>
      </c>
    </row>
    <row r="521" spans="1:10" x14ac:dyDescent="0.25">
      <c r="A521">
        <v>211699</v>
      </c>
      <c r="B521" t="s">
        <v>9</v>
      </c>
      <c r="C521" s="1">
        <v>42552</v>
      </c>
      <c r="D521" t="s">
        <v>279</v>
      </c>
      <c r="E521">
        <v>999</v>
      </c>
      <c r="F521">
        <v>1</v>
      </c>
      <c r="G521">
        <f t="shared" si="8"/>
        <v>999</v>
      </c>
      <c r="H521" t="s">
        <v>37</v>
      </c>
      <c r="I521" t="s">
        <v>12</v>
      </c>
      <c r="J521">
        <v>169</v>
      </c>
    </row>
    <row r="522" spans="1:10" x14ac:dyDescent="0.25">
      <c r="A522">
        <v>211701</v>
      </c>
      <c r="B522" t="s">
        <v>13</v>
      </c>
      <c r="C522" s="1">
        <v>42552</v>
      </c>
      <c r="D522" t="s">
        <v>74</v>
      </c>
      <c r="E522">
        <v>350</v>
      </c>
      <c r="F522">
        <v>3</v>
      </c>
      <c r="G522">
        <f t="shared" si="8"/>
        <v>1050</v>
      </c>
      <c r="H522" t="s">
        <v>20</v>
      </c>
      <c r="I522" t="s">
        <v>12</v>
      </c>
      <c r="J522">
        <v>170</v>
      </c>
    </row>
    <row r="523" spans="1:10" x14ac:dyDescent="0.25">
      <c r="A523">
        <v>211702</v>
      </c>
      <c r="B523" t="s">
        <v>9</v>
      </c>
      <c r="C523" s="1">
        <v>42552</v>
      </c>
      <c r="D523" t="s">
        <v>280</v>
      </c>
      <c r="E523">
        <v>260</v>
      </c>
      <c r="F523">
        <v>1</v>
      </c>
      <c r="G523">
        <f t="shared" si="8"/>
        <v>260</v>
      </c>
      <c r="H523" t="s">
        <v>20</v>
      </c>
      <c r="I523" t="s">
        <v>12</v>
      </c>
      <c r="J523">
        <v>168</v>
      </c>
    </row>
    <row r="524" spans="1:10" x14ac:dyDescent="0.25">
      <c r="A524">
        <v>211703</v>
      </c>
      <c r="B524" t="s">
        <v>9</v>
      </c>
      <c r="C524" s="1">
        <v>42552</v>
      </c>
      <c r="D524" t="s">
        <v>281</v>
      </c>
      <c r="E524">
        <v>120</v>
      </c>
      <c r="F524">
        <v>1</v>
      </c>
      <c r="G524">
        <f t="shared" si="8"/>
        <v>120</v>
      </c>
      <c r="H524" t="s">
        <v>33</v>
      </c>
      <c r="I524" t="s">
        <v>12</v>
      </c>
      <c r="J524">
        <v>168</v>
      </c>
    </row>
    <row r="525" spans="1:10" x14ac:dyDescent="0.25">
      <c r="A525">
        <v>211704</v>
      </c>
      <c r="B525" t="s">
        <v>9</v>
      </c>
      <c r="C525" s="1">
        <v>42552</v>
      </c>
      <c r="D525" t="s">
        <v>282</v>
      </c>
      <c r="E525">
        <v>799</v>
      </c>
      <c r="F525">
        <v>1</v>
      </c>
      <c r="G525">
        <f t="shared" si="8"/>
        <v>799</v>
      </c>
      <c r="H525" t="s">
        <v>45</v>
      </c>
      <c r="I525" t="s">
        <v>283</v>
      </c>
      <c r="J525">
        <v>171</v>
      </c>
    </row>
    <row r="526" spans="1:10" x14ac:dyDescent="0.25">
      <c r="A526">
        <v>211706</v>
      </c>
      <c r="B526" t="s">
        <v>9</v>
      </c>
      <c r="C526" s="1">
        <v>42552</v>
      </c>
      <c r="D526" t="s">
        <v>253</v>
      </c>
      <c r="E526">
        <v>639</v>
      </c>
      <c r="F526">
        <v>1</v>
      </c>
      <c r="G526">
        <f t="shared" si="8"/>
        <v>639</v>
      </c>
      <c r="H526" t="s">
        <v>11</v>
      </c>
      <c r="I526" t="s">
        <v>12</v>
      </c>
      <c r="J526">
        <v>172</v>
      </c>
    </row>
    <row r="527" spans="1:10" x14ac:dyDescent="0.25">
      <c r="A527">
        <v>211707</v>
      </c>
      <c r="B527" t="s">
        <v>9</v>
      </c>
      <c r="C527" s="1">
        <v>42552</v>
      </c>
      <c r="D527" t="s">
        <v>17</v>
      </c>
      <c r="E527">
        <v>360</v>
      </c>
      <c r="F527">
        <v>3</v>
      </c>
      <c r="G527">
        <f t="shared" si="8"/>
        <v>1080</v>
      </c>
      <c r="H527" t="s">
        <v>15</v>
      </c>
      <c r="I527" t="s">
        <v>12</v>
      </c>
      <c r="J527">
        <v>43</v>
      </c>
    </row>
    <row r="528" spans="1:10" x14ac:dyDescent="0.25">
      <c r="A528">
        <v>211708</v>
      </c>
      <c r="B528" t="s">
        <v>9</v>
      </c>
      <c r="C528" s="1">
        <v>42552</v>
      </c>
      <c r="D528" t="s">
        <v>284</v>
      </c>
      <c r="E528">
        <v>799</v>
      </c>
      <c r="F528">
        <v>1</v>
      </c>
      <c r="G528">
        <f t="shared" si="8"/>
        <v>799</v>
      </c>
      <c r="H528" t="s">
        <v>11</v>
      </c>
      <c r="I528" t="s">
        <v>12</v>
      </c>
      <c r="J528">
        <v>172</v>
      </c>
    </row>
    <row r="529" spans="1:10" x14ac:dyDescent="0.25">
      <c r="A529">
        <v>211709</v>
      </c>
      <c r="B529" t="s">
        <v>9</v>
      </c>
      <c r="C529" s="1">
        <v>42552</v>
      </c>
      <c r="D529" t="s">
        <v>285</v>
      </c>
      <c r="E529">
        <v>5597</v>
      </c>
      <c r="F529">
        <v>1</v>
      </c>
      <c r="G529">
        <f t="shared" si="8"/>
        <v>5597</v>
      </c>
      <c r="H529" t="s">
        <v>11</v>
      </c>
      <c r="I529" t="s">
        <v>12</v>
      </c>
      <c r="J529">
        <v>173</v>
      </c>
    </row>
    <row r="530" spans="1:10" x14ac:dyDescent="0.25">
      <c r="A530">
        <v>211710</v>
      </c>
      <c r="B530" t="s">
        <v>9</v>
      </c>
      <c r="C530" s="1">
        <v>42552</v>
      </c>
      <c r="D530" t="s">
        <v>286</v>
      </c>
      <c r="E530">
        <v>215</v>
      </c>
      <c r="F530">
        <v>1</v>
      </c>
      <c r="G530">
        <f t="shared" si="8"/>
        <v>215</v>
      </c>
      <c r="H530" t="s">
        <v>33</v>
      </c>
      <c r="I530" t="s">
        <v>12</v>
      </c>
      <c r="J530">
        <v>174</v>
      </c>
    </row>
    <row r="531" spans="1:10" x14ac:dyDescent="0.25">
      <c r="A531">
        <v>211711</v>
      </c>
      <c r="B531" t="s">
        <v>9</v>
      </c>
      <c r="C531" s="1">
        <v>42552</v>
      </c>
      <c r="D531" t="s">
        <v>74</v>
      </c>
      <c r="E531">
        <v>350</v>
      </c>
      <c r="F531">
        <v>3</v>
      </c>
      <c r="G531">
        <f t="shared" si="8"/>
        <v>1050</v>
      </c>
      <c r="H531" t="s">
        <v>20</v>
      </c>
      <c r="I531" t="s">
        <v>12</v>
      </c>
      <c r="J531">
        <v>175</v>
      </c>
    </row>
    <row r="532" spans="1:10" x14ac:dyDescent="0.25">
      <c r="A532">
        <v>211712</v>
      </c>
      <c r="B532" t="s">
        <v>9</v>
      </c>
      <c r="C532" s="1">
        <v>42552</v>
      </c>
      <c r="D532" t="s">
        <v>287</v>
      </c>
      <c r="E532">
        <v>1315</v>
      </c>
      <c r="F532">
        <v>1</v>
      </c>
      <c r="G532">
        <f t="shared" si="8"/>
        <v>1315</v>
      </c>
      <c r="H532" t="s">
        <v>28</v>
      </c>
      <c r="I532" t="s">
        <v>12</v>
      </c>
      <c r="J532">
        <v>176</v>
      </c>
    </row>
    <row r="533" spans="1:10" x14ac:dyDescent="0.25">
      <c r="A533">
        <v>211713</v>
      </c>
      <c r="B533" t="s">
        <v>9</v>
      </c>
      <c r="C533" s="1">
        <v>42552</v>
      </c>
      <c r="D533" t="s">
        <v>34</v>
      </c>
      <c r="E533">
        <v>320</v>
      </c>
      <c r="F533">
        <v>1</v>
      </c>
      <c r="G533">
        <f t="shared" si="8"/>
        <v>320</v>
      </c>
      <c r="H533" t="s">
        <v>15</v>
      </c>
      <c r="I533" t="s">
        <v>12</v>
      </c>
      <c r="J533">
        <v>43</v>
      </c>
    </row>
    <row r="534" spans="1:10" x14ac:dyDescent="0.25">
      <c r="A534">
        <v>211714</v>
      </c>
      <c r="B534" t="s">
        <v>9</v>
      </c>
      <c r="C534" s="1">
        <v>42552</v>
      </c>
      <c r="D534" t="s">
        <v>17</v>
      </c>
      <c r="E534">
        <v>360</v>
      </c>
      <c r="F534">
        <v>1</v>
      </c>
      <c r="G534">
        <f t="shared" si="8"/>
        <v>360</v>
      </c>
      <c r="H534" t="s">
        <v>15</v>
      </c>
      <c r="I534" t="s">
        <v>12</v>
      </c>
      <c r="J534">
        <v>43</v>
      </c>
    </row>
    <row r="535" spans="1:10" x14ac:dyDescent="0.25">
      <c r="A535">
        <v>211715</v>
      </c>
      <c r="B535" t="s">
        <v>9</v>
      </c>
      <c r="C535" s="1">
        <v>42552</v>
      </c>
      <c r="D535" t="s">
        <v>34</v>
      </c>
      <c r="E535">
        <v>320</v>
      </c>
      <c r="F535">
        <v>1</v>
      </c>
      <c r="G535">
        <f t="shared" si="8"/>
        <v>320</v>
      </c>
      <c r="H535" t="s">
        <v>15</v>
      </c>
      <c r="I535" t="s">
        <v>12</v>
      </c>
      <c r="J535">
        <v>43</v>
      </c>
    </row>
    <row r="536" spans="1:10" x14ac:dyDescent="0.25">
      <c r="A536">
        <v>211716</v>
      </c>
      <c r="B536" t="s">
        <v>9</v>
      </c>
      <c r="C536" s="1">
        <v>42552</v>
      </c>
      <c r="D536" t="s">
        <v>14</v>
      </c>
      <c r="E536">
        <v>240</v>
      </c>
      <c r="F536">
        <v>1</v>
      </c>
      <c r="G536">
        <f t="shared" si="8"/>
        <v>240</v>
      </c>
      <c r="H536" t="s">
        <v>15</v>
      </c>
      <c r="I536" t="s">
        <v>12</v>
      </c>
      <c r="J536">
        <v>43</v>
      </c>
    </row>
    <row r="537" spans="1:10" x14ac:dyDescent="0.25">
      <c r="A537">
        <v>211717</v>
      </c>
      <c r="B537" t="s">
        <v>9</v>
      </c>
      <c r="C537" s="1">
        <v>42552</v>
      </c>
      <c r="D537" t="s">
        <v>288</v>
      </c>
      <c r="E537">
        <v>5950</v>
      </c>
      <c r="F537">
        <v>1</v>
      </c>
      <c r="G537">
        <f t="shared" si="8"/>
        <v>5950</v>
      </c>
      <c r="H537" t="s">
        <v>11</v>
      </c>
      <c r="I537" t="s">
        <v>12</v>
      </c>
      <c r="J537">
        <v>177</v>
      </c>
    </row>
    <row r="538" spans="1:10" x14ac:dyDescent="0.25">
      <c r="A538">
        <v>211719</v>
      </c>
      <c r="B538" t="s">
        <v>9</v>
      </c>
      <c r="C538" s="1">
        <v>42552</v>
      </c>
      <c r="D538" t="s">
        <v>34</v>
      </c>
      <c r="E538">
        <v>320</v>
      </c>
      <c r="F538">
        <v>1</v>
      </c>
      <c r="G538">
        <f t="shared" si="8"/>
        <v>320</v>
      </c>
      <c r="H538" t="s">
        <v>15</v>
      </c>
      <c r="I538" t="s">
        <v>12</v>
      </c>
      <c r="J538">
        <v>43</v>
      </c>
    </row>
    <row r="539" spans="1:10" x14ac:dyDescent="0.25">
      <c r="A539">
        <v>211720</v>
      </c>
      <c r="B539" t="s">
        <v>9</v>
      </c>
      <c r="C539" s="1">
        <v>42552</v>
      </c>
      <c r="D539" t="s">
        <v>254</v>
      </c>
      <c r="E539">
        <v>630</v>
      </c>
      <c r="F539">
        <v>1</v>
      </c>
      <c r="G539">
        <f t="shared" si="8"/>
        <v>630</v>
      </c>
      <c r="H539" t="s">
        <v>33</v>
      </c>
      <c r="I539" t="s">
        <v>12</v>
      </c>
      <c r="J539">
        <v>178</v>
      </c>
    </row>
    <row r="540" spans="1:10" x14ac:dyDescent="0.25">
      <c r="A540">
        <v>211721</v>
      </c>
      <c r="B540" t="s">
        <v>9</v>
      </c>
      <c r="C540" s="1">
        <v>42552</v>
      </c>
      <c r="D540" t="s">
        <v>289</v>
      </c>
      <c r="E540">
        <v>210</v>
      </c>
      <c r="F540">
        <v>1</v>
      </c>
      <c r="G540">
        <f t="shared" si="8"/>
        <v>210</v>
      </c>
      <c r="H540" t="s">
        <v>20</v>
      </c>
      <c r="I540" t="s">
        <v>12</v>
      </c>
      <c r="J540">
        <v>178</v>
      </c>
    </row>
    <row r="541" spans="1:10" x14ac:dyDescent="0.25">
      <c r="A541">
        <v>211722</v>
      </c>
      <c r="B541" t="s">
        <v>9</v>
      </c>
      <c r="C541" s="1">
        <v>42552</v>
      </c>
      <c r="D541" t="s">
        <v>290</v>
      </c>
      <c r="E541">
        <v>100</v>
      </c>
      <c r="F541">
        <v>1</v>
      </c>
      <c r="G541">
        <f t="shared" si="8"/>
        <v>100</v>
      </c>
      <c r="H541" t="s">
        <v>20</v>
      </c>
      <c r="I541" t="s">
        <v>12</v>
      </c>
      <c r="J541">
        <v>179</v>
      </c>
    </row>
    <row r="542" spans="1:10" x14ac:dyDescent="0.25">
      <c r="A542">
        <v>211723</v>
      </c>
      <c r="B542" t="s">
        <v>18</v>
      </c>
      <c r="C542" s="1">
        <v>42552</v>
      </c>
      <c r="D542" t="s">
        <v>291</v>
      </c>
      <c r="E542">
        <v>3900</v>
      </c>
      <c r="F542">
        <v>1</v>
      </c>
      <c r="G542">
        <f t="shared" si="8"/>
        <v>3900</v>
      </c>
      <c r="H542" t="s">
        <v>28</v>
      </c>
      <c r="I542" t="s">
        <v>12</v>
      </c>
      <c r="J542">
        <v>180</v>
      </c>
    </row>
    <row r="543" spans="1:10" x14ac:dyDescent="0.25">
      <c r="A543">
        <v>211724</v>
      </c>
      <c r="B543" t="s">
        <v>13</v>
      </c>
      <c r="C543" s="1">
        <v>42552</v>
      </c>
      <c r="D543" t="s">
        <v>292</v>
      </c>
      <c r="E543">
        <v>899</v>
      </c>
      <c r="F543">
        <v>2</v>
      </c>
      <c r="G543">
        <f t="shared" si="8"/>
        <v>1798</v>
      </c>
      <c r="H543" t="s">
        <v>37</v>
      </c>
      <c r="I543" t="s">
        <v>12</v>
      </c>
      <c r="J543">
        <v>181</v>
      </c>
    </row>
    <row r="544" spans="1:10" x14ac:dyDescent="0.25">
      <c r="A544">
        <v>211726</v>
      </c>
      <c r="B544" t="s">
        <v>13</v>
      </c>
      <c r="C544" s="1">
        <v>42552</v>
      </c>
      <c r="D544" t="s">
        <v>293</v>
      </c>
      <c r="E544">
        <v>1100</v>
      </c>
      <c r="F544">
        <v>2</v>
      </c>
      <c r="G544">
        <f t="shared" si="8"/>
        <v>2200</v>
      </c>
      <c r="H544" t="s">
        <v>37</v>
      </c>
      <c r="I544" t="s">
        <v>12</v>
      </c>
      <c r="J544">
        <v>182</v>
      </c>
    </row>
    <row r="545" spans="1:10" x14ac:dyDescent="0.25">
      <c r="A545">
        <v>211728</v>
      </c>
      <c r="B545" t="s">
        <v>13</v>
      </c>
      <c r="C545" s="1">
        <v>42552</v>
      </c>
      <c r="D545" t="s">
        <v>294</v>
      </c>
      <c r="E545">
        <v>999</v>
      </c>
      <c r="F545">
        <v>2</v>
      </c>
      <c r="G545">
        <f t="shared" si="8"/>
        <v>1998</v>
      </c>
      <c r="H545" t="s">
        <v>37</v>
      </c>
      <c r="I545" t="s">
        <v>12</v>
      </c>
      <c r="J545">
        <v>182</v>
      </c>
    </row>
    <row r="546" spans="1:10" x14ac:dyDescent="0.25">
      <c r="A546">
        <v>211730</v>
      </c>
      <c r="B546" t="s">
        <v>9</v>
      </c>
      <c r="C546" s="1">
        <v>42552</v>
      </c>
      <c r="D546" t="s">
        <v>44</v>
      </c>
      <c r="E546">
        <v>149</v>
      </c>
      <c r="F546">
        <v>1</v>
      </c>
      <c r="G546">
        <f t="shared" si="8"/>
        <v>149</v>
      </c>
      <c r="H546" t="s">
        <v>45</v>
      </c>
      <c r="I546" t="s">
        <v>12</v>
      </c>
      <c r="J546">
        <v>183</v>
      </c>
    </row>
    <row r="547" spans="1:10" x14ac:dyDescent="0.25">
      <c r="A547">
        <v>211731</v>
      </c>
      <c r="B547" t="s">
        <v>13</v>
      </c>
      <c r="C547" s="1">
        <v>42552</v>
      </c>
      <c r="D547" t="s">
        <v>295</v>
      </c>
      <c r="E547">
        <v>799</v>
      </c>
      <c r="F547">
        <v>2</v>
      </c>
      <c r="G547">
        <f t="shared" si="8"/>
        <v>1598</v>
      </c>
      <c r="H547" t="s">
        <v>37</v>
      </c>
      <c r="I547" t="s">
        <v>12</v>
      </c>
      <c r="J547">
        <v>182</v>
      </c>
    </row>
    <row r="548" spans="1:10" x14ac:dyDescent="0.25">
      <c r="A548">
        <v>211733</v>
      </c>
      <c r="B548" t="s">
        <v>9</v>
      </c>
      <c r="C548" s="1">
        <v>42552</v>
      </c>
      <c r="D548" t="s">
        <v>173</v>
      </c>
      <c r="E548">
        <v>150</v>
      </c>
      <c r="F548">
        <v>1</v>
      </c>
      <c r="G548">
        <f t="shared" si="8"/>
        <v>150</v>
      </c>
      <c r="H548" t="s">
        <v>20</v>
      </c>
      <c r="I548" t="s">
        <v>12</v>
      </c>
      <c r="J548">
        <v>184</v>
      </c>
    </row>
    <row r="549" spans="1:10" x14ac:dyDescent="0.25">
      <c r="A549">
        <v>211734</v>
      </c>
      <c r="B549" t="s">
        <v>13</v>
      </c>
      <c r="C549" s="1">
        <v>42553</v>
      </c>
      <c r="D549" t="s">
        <v>296</v>
      </c>
      <c r="E549">
        <v>495</v>
      </c>
      <c r="F549">
        <v>1</v>
      </c>
      <c r="G549">
        <f t="shared" si="8"/>
        <v>495</v>
      </c>
      <c r="H549" t="s">
        <v>20</v>
      </c>
      <c r="I549" t="s">
        <v>12</v>
      </c>
      <c r="J549">
        <v>185</v>
      </c>
    </row>
    <row r="550" spans="1:10" x14ac:dyDescent="0.25">
      <c r="A550">
        <v>211735</v>
      </c>
      <c r="B550" t="s">
        <v>9</v>
      </c>
      <c r="C550" s="1">
        <v>42553</v>
      </c>
      <c r="D550" t="s">
        <v>297</v>
      </c>
      <c r="E550">
        <v>33685</v>
      </c>
      <c r="F550">
        <v>1</v>
      </c>
      <c r="G550">
        <f t="shared" si="8"/>
        <v>33685</v>
      </c>
      <c r="H550" t="s">
        <v>28</v>
      </c>
      <c r="I550" t="s">
        <v>12</v>
      </c>
      <c r="J550">
        <v>186</v>
      </c>
    </row>
    <row r="551" spans="1:10" x14ac:dyDescent="0.25">
      <c r="A551">
        <v>211736</v>
      </c>
      <c r="B551" t="s">
        <v>9</v>
      </c>
      <c r="C551" s="1">
        <v>42553</v>
      </c>
      <c r="D551" t="s">
        <v>298</v>
      </c>
      <c r="E551">
        <v>260</v>
      </c>
      <c r="F551">
        <v>1</v>
      </c>
      <c r="G551">
        <f t="shared" si="8"/>
        <v>260</v>
      </c>
      <c r="H551" t="s">
        <v>20</v>
      </c>
      <c r="I551" t="s">
        <v>12</v>
      </c>
      <c r="J551">
        <v>168</v>
      </c>
    </row>
    <row r="552" spans="1:10" x14ac:dyDescent="0.25">
      <c r="A552">
        <v>211737</v>
      </c>
      <c r="B552" t="s">
        <v>9</v>
      </c>
      <c r="C552" s="1">
        <v>42553</v>
      </c>
      <c r="D552" t="s">
        <v>266</v>
      </c>
      <c r="E552">
        <v>260</v>
      </c>
      <c r="F552">
        <v>1</v>
      </c>
      <c r="G552">
        <f t="shared" si="8"/>
        <v>260</v>
      </c>
      <c r="H552" t="s">
        <v>20</v>
      </c>
      <c r="I552" t="s">
        <v>12</v>
      </c>
      <c r="J552">
        <v>168</v>
      </c>
    </row>
    <row r="553" spans="1:10" x14ac:dyDescent="0.25">
      <c r="A553">
        <v>211738</v>
      </c>
      <c r="B553" t="s">
        <v>13</v>
      </c>
      <c r="C553" s="1">
        <v>42553</v>
      </c>
      <c r="D553" t="s">
        <v>299</v>
      </c>
      <c r="E553">
        <v>630</v>
      </c>
      <c r="F553">
        <v>1</v>
      </c>
      <c r="G553">
        <f t="shared" si="8"/>
        <v>630</v>
      </c>
      <c r="H553" t="s">
        <v>33</v>
      </c>
      <c r="I553" t="s">
        <v>12</v>
      </c>
      <c r="J553">
        <v>187</v>
      </c>
    </row>
    <row r="554" spans="1:10" x14ac:dyDescent="0.25">
      <c r="A554">
        <v>211739</v>
      </c>
      <c r="B554" t="s">
        <v>13</v>
      </c>
      <c r="C554" s="1">
        <v>42553</v>
      </c>
      <c r="D554" t="s">
        <v>74</v>
      </c>
      <c r="E554">
        <v>350</v>
      </c>
      <c r="F554">
        <v>1</v>
      </c>
      <c r="G554">
        <f t="shared" si="8"/>
        <v>350</v>
      </c>
      <c r="H554" t="s">
        <v>20</v>
      </c>
      <c r="I554" t="s">
        <v>12</v>
      </c>
      <c r="J554">
        <v>187</v>
      </c>
    </row>
    <row r="555" spans="1:10" x14ac:dyDescent="0.25">
      <c r="A555">
        <v>211740</v>
      </c>
      <c r="B555" t="s">
        <v>13</v>
      </c>
      <c r="C555" s="1">
        <v>42553</v>
      </c>
      <c r="D555" t="s">
        <v>300</v>
      </c>
      <c r="E555">
        <v>55</v>
      </c>
      <c r="F555">
        <v>1</v>
      </c>
      <c r="G555">
        <f t="shared" si="8"/>
        <v>55</v>
      </c>
      <c r="H555" t="s">
        <v>33</v>
      </c>
      <c r="I555" t="s">
        <v>12</v>
      </c>
      <c r="J555">
        <v>187</v>
      </c>
    </row>
    <row r="556" spans="1:10" x14ac:dyDescent="0.25">
      <c r="A556">
        <v>211741</v>
      </c>
      <c r="B556" t="s">
        <v>13</v>
      </c>
      <c r="C556" s="1">
        <v>42553</v>
      </c>
      <c r="D556" t="s">
        <v>127</v>
      </c>
      <c r="E556">
        <v>25999</v>
      </c>
      <c r="F556">
        <v>1</v>
      </c>
      <c r="G556">
        <f t="shared" si="8"/>
        <v>25999</v>
      </c>
      <c r="H556" t="s">
        <v>24</v>
      </c>
      <c r="I556" t="s">
        <v>25</v>
      </c>
      <c r="J556">
        <v>188</v>
      </c>
    </row>
    <row r="557" spans="1:10" x14ac:dyDescent="0.25">
      <c r="A557">
        <v>211742</v>
      </c>
      <c r="B557" t="s">
        <v>9</v>
      </c>
      <c r="C557" s="1">
        <v>42553</v>
      </c>
      <c r="D557" t="s">
        <v>78</v>
      </c>
      <c r="E557">
        <v>510</v>
      </c>
      <c r="F557">
        <v>1</v>
      </c>
      <c r="G557">
        <f t="shared" si="8"/>
        <v>510</v>
      </c>
      <c r="H557" t="s">
        <v>20</v>
      </c>
      <c r="I557" t="s">
        <v>12</v>
      </c>
      <c r="J557">
        <v>189</v>
      </c>
    </row>
    <row r="558" spans="1:10" x14ac:dyDescent="0.25">
      <c r="A558">
        <v>211743</v>
      </c>
      <c r="B558" t="s">
        <v>18</v>
      </c>
      <c r="C558" s="1">
        <v>42553</v>
      </c>
      <c r="D558" t="s">
        <v>301</v>
      </c>
      <c r="E558">
        <v>999</v>
      </c>
      <c r="F558">
        <v>1</v>
      </c>
      <c r="G558">
        <f t="shared" si="8"/>
        <v>999</v>
      </c>
      <c r="H558" t="s">
        <v>37</v>
      </c>
      <c r="I558" t="s">
        <v>35</v>
      </c>
      <c r="J558">
        <v>190</v>
      </c>
    </row>
    <row r="559" spans="1:10" x14ac:dyDescent="0.25">
      <c r="A559">
        <v>211745</v>
      </c>
      <c r="B559" t="s">
        <v>9</v>
      </c>
      <c r="C559" s="1">
        <v>42553</v>
      </c>
      <c r="D559" t="s">
        <v>302</v>
      </c>
      <c r="E559">
        <v>650</v>
      </c>
      <c r="F559">
        <v>1</v>
      </c>
      <c r="G559">
        <f t="shared" si="8"/>
        <v>650</v>
      </c>
      <c r="H559" t="s">
        <v>37</v>
      </c>
      <c r="I559" t="s">
        <v>12</v>
      </c>
      <c r="J559">
        <v>191</v>
      </c>
    </row>
    <row r="560" spans="1:10" x14ac:dyDescent="0.25">
      <c r="A560">
        <v>211747</v>
      </c>
      <c r="B560" t="s">
        <v>9</v>
      </c>
      <c r="C560" s="1">
        <v>42553</v>
      </c>
      <c r="D560" t="s">
        <v>303</v>
      </c>
      <c r="E560">
        <v>650</v>
      </c>
      <c r="F560">
        <v>1</v>
      </c>
      <c r="G560">
        <f t="shared" si="8"/>
        <v>650</v>
      </c>
      <c r="H560" t="s">
        <v>37</v>
      </c>
      <c r="I560" t="s">
        <v>12</v>
      </c>
      <c r="J560">
        <v>191</v>
      </c>
    </row>
    <row r="561" spans="1:10" x14ac:dyDescent="0.25">
      <c r="A561">
        <v>211749</v>
      </c>
      <c r="B561" t="s">
        <v>9</v>
      </c>
      <c r="C561" s="1">
        <v>42553</v>
      </c>
      <c r="D561" t="s">
        <v>304</v>
      </c>
      <c r="E561">
        <v>650</v>
      </c>
      <c r="F561">
        <v>1</v>
      </c>
      <c r="G561">
        <f t="shared" si="8"/>
        <v>650</v>
      </c>
      <c r="H561" t="s">
        <v>37</v>
      </c>
      <c r="I561" t="s">
        <v>12</v>
      </c>
      <c r="J561">
        <v>191</v>
      </c>
    </row>
    <row r="562" spans="1:10" x14ac:dyDescent="0.25">
      <c r="A562">
        <v>211751</v>
      </c>
      <c r="B562" t="s">
        <v>9</v>
      </c>
      <c r="C562" s="1">
        <v>42553</v>
      </c>
      <c r="D562" t="s">
        <v>305</v>
      </c>
      <c r="E562">
        <v>650</v>
      </c>
      <c r="F562">
        <v>1</v>
      </c>
      <c r="G562">
        <f t="shared" si="8"/>
        <v>650</v>
      </c>
      <c r="H562" t="s">
        <v>37</v>
      </c>
      <c r="I562" t="s">
        <v>12</v>
      </c>
      <c r="J562">
        <v>191</v>
      </c>
    </row>
    <row r="563" spans="1:10" x14ac:dyDescent="0.25">
      <c r="A563">
        <v>211753</v>
      </c>
      <c r="B563" t="s">
        <v>13</v>
      </c>
      <c r="C563" s="1">
        <v>42553</v>
      </c>
      <c r="D563" t="s">
        <v>306</v>
      </c>
      <c r="E563">
        <v>2950</v>
      </c>
      <c r="F563">
        <v>1</v>
      </c>
      <c r="G563">
        <f t="shared" si="8"/>
        <v>2950</v>
      </c>
      <c r="H563" t="s">
        <v>82</v>
      </c>
      <c r="I563" t="s">
        <v>12</v>
      </c>
      <c r="J563">
        <v>192</v>
      </c>
    </row>
    <row r="564" spans="1:10" x14ac:dyDescent="0.25">
      <c r="A564">
        <v>211754</v>
      </c>
      <c r="B564" t="s">
        <v>13</v>
      </c>
      <c r="C564" s="1">
        <v>42553</v>
      </c>
      <c r="D564" t="s">
        <v>307</v>
      </c>
      <c r="E564">
        <v>220</v>
      </c>
      <c r="F564">
        <v>1</v>
      </c>
      <c r="G564">
        <f t="shared" si="8"/>
        <v>220</v>
      </c>
      <c r="H564" t="s">
        <v>24</v>
      </c>
      <c r="I564" t="s">
        <v>12</v>
      </c>
      <c r="J564">
        <v>193</v>
      </c>
    </row>
    <row r="565" spans="1:10" x14ac:dyDescent="0.25">
      <c r="A565">
        <v>211755</v>
      </c>
      <c r="B565" t="s">
        <v>9</v>
      </c>
      <c r="C565" s="1">
        <v>42553</v>
      </c>
      <c r="D565" t="s">
        <v>114</v>
      </c>
      <c r="E565">
        <v>425</v>
      </c>
      <c r="F565">
        <v>10</v>
      </c>
      <c r="G565">
        <f t="shared" si="8"/>
        <v>4250</v>
      </c>
      <c r="H565" t="s">
        <v>20</v>
      </c>
      <c r="I565" t="s">
        <v>12</v>
      </c>
      <c r="J565">
        <v>194</v>
      </c>
    </row>
    <row r="566" spans="1:10" x14ac:dyDescent="0.25">
      <c r="A566">
        <v>211756</v>
      </c>
      <c r="B566" t="s">
        <v>13</v>
      </c>
      <c r="C566" s="1">
        <v>42553</v>
      </c>
      <c r="D566" t="s">
        <v>308</v>
      </c>
      <c r="E566">
        <v>2800</v>
      </c>
      <c r="F566">
        <v>1</v>
      </c>
      <c r="G566">
        <f t="shared" si="8"/>
        <v>2800</v>
      </c>
      <c r="H566" t="s">
        <v>37</v>
      </c>
      <c r="I566" t="s">
        <v>159</v>
      </c>
      <c r="J566">
        <v>195</v>
      </c>
    </row>
    <row r="567" spans="1:10" x14ac:dyDescent="0.25">
      <c r="A567">
        <v>211758</v>
      </c>
      <c r="B567" t="s">
        <v>13</v>
      </c>
      <c r="C567" s="1">
        <v>42553</v>
      </c>
      <c r="D567" t="s">
        <v>309</v>
      </c>
      <c r="E567">
        <v>1200</v>
      </c>
      <c r="F567">
        <v>1</v>
      </c>
      <c r="G567">
        <f t="shared" si="8"/>
        <v>1200</v>
      </c>
      <c r="H567" t="s">
        <v>28</v>
      </c>
      <c r="I567" t="s">
        <v>159</v>
      </c>
      <c r="J567">
        <v>195</v>
      </c>
    </row>
    <row r="568" spans="1:10" x14ac:dyDescent="0.25">
      <c r="A568">
        <v>211759</v>
      </c>
      <c r="B568" t="s">
        <v>13</v>
      </c>
      <c r="C568" s="1">
        <v>42553</v>
      </c>
      <c r="D568" t="s">
        <v>23</v>
      </c>
      <c r="E568">
        <v>96499</v>
      </c>
      <c r="F568">
        <v>1</v>
      </c>
      <c r="G568">
        <f t="shared" si="8"/>
        <v>96499</v>
      </c>
      <c r="H568" t="s">
        <v>24</v>
      </c>
      <c r="I568" t="s">
        <v>25</v>
      </c>
      <c r="J568">
        <v>196</v>
      </c>
    </row>
    <row r="569" spans="1:10" x14ac:dyDescent="0.25">
      <c r="A569">
        <v>211760</v>
      </c>
      <c r="B569" t="s">
        <v>13</v>
      </c>
      <c r="C569" s="1">
        <v>42553</v>
      </c>
      <c r="D569" t="s">
        <v>310</v>
      </c>
      <c r="E569">
        <v>48000</v>
      </c>
      <c r="F569">
        <v>1</v>
      </c>
      <c r="G569">
        <f t="shared" si="8"/>
        <v>48000</v>
      </c>
      <c r="H569" t="s">
        <v>24</v>
      </c>
      <c r="I569" t="s">
        <v>25</v>
      </c>
      <c r="J569">
        <v>196</v>
      </c>
    </row>
    <row r="570" spans="1:10" x14ac:dyDescent="0.25">
      <c r="A570">
        <v>211761</v>
      </c>
      <c r="B570" t="s">
        <v>13</v>
      </c>
      <c r="C570" s="1">
        <v>42553</v>
      </c>
      <c r="D570" t="s">
        <v>311</v>
      </c>
      <c r="E570">
        <v>2600</v>
      </c>
      <c r="F570">
        <v>1</v>
      </c>
      <c r="G570">
        <f t="shared" si="8"/>
        <v>2600</v>
      </c>
      <c r="H570" t="s">
        <v>37</v>
      </c>
      <c r="I570" t="s">
        <v>12</v>
      </c>
      <c r="J570">
        <v>197</v>
      </c>
    </row>
    <row r="571" spans="1:10" x14ac:dyDescent="0.25">
      <c r="A571">
        <v>211762</v>
      </c>
      <c r="B571" t="s">
        <v>13</v>
      </c>
      <c r="C571" s="1">
        <v>42553</v>
      </c>
      <c r="D571" t="s">
        <v>312</v>
      </c>
      <c r="E571">
        <v>1499</v>
      </c>
      <c r="F571">
        <v>1</v>
      </c>
      <c r="G571">
        <f t="shared" si="8"/>
        <v>1499</v>
      </c>
      <c r="H571" t="s">
        <v>37</v>
      </c>
      <c r="I571" t="s">
        <v>12</v>
      </c>
      <c r="J571">
        <v>198</v>
      </c>
    </row>
    <row r="572" spans="1:10" x14ac:dyDescent="0.25">
      <c r="A572">
        <v>211764</v>
      </c>
      <c r="B572" t="s">
        <v>13</v>
      </c>
      <c r="C572" s="1">
        <v>42553</v>
      </c>
      <c r="D572" t="s">
        <v>181</v>
      </c>
      <c r="E572">
        <v>55850</v>
      </c>
      <c r="F572">
        <v>1</v>
      </c>
      <c r="G572">
        <f t="shared" si="8"/>
        <v>55850</v>
      </c>
      <c r="H572" t="s">
        <v>28</v>
      </c>
      <c r="I572" t="s">
        <v>12</v>
      </c>
      <c r="J572">
        <v>199</v>
      </c>
    </row>
    <row r="573" spans="1:10" x14ac:dyDescent="0.25">
      <c r="A573">
        <v>211765</v>
      </c>
      <c r="B573" t="s">
        <v>13</v>
      </c>
      <c r="C573" s="1">
        <v>42553</v>
      </c>
      <c r="D573" t="s">
        <v>310</v>
      </c>
      <c r="E573">
        <v>48000</v>
      </c>
      <c r="F573">
        <v>1</v>
      </c>
      <c r="G573">
        <f t="shared" si="8"/>
        <v>48000</v>
      </c>
      <c r="H573" t="s">
        <v>24</v>
      </c>
      <c r="I573" t="s">
        <v>25</v>
      </c>
      <c r="J573">
        <v>200</v>
      </c>
    </row>
    <row r="574" spans="1:10" x14ac:dyDescent="0.25">
      <c r="A574">
        <v>211766</v>
      </c>
      <c r="B574" t="s">
        <v>9</v>
      </c>
      <c r="C574" s="1">
        <v>42553</v>
      </c>
      <c r="D574" t="s">
        <v>313</v>
      </c>
      <c r="E574">
        <v>795</v>
      </c>
      <c r="F574">
        <v>1</v>
      </c>
      <c r="G574">
        <f t="shared" si="8"/>
        <v>795</v>
      </c>
      <c r="H574" t="s">
        <v>37</v>
      </c>
      <c r="I574" t="s">
        <v>12</v>
      </c>
      <c r="J574">
        <v>201</v>
      </c>
    </row>
    <row r="575" spans="1:10" x14ac:dyDescent="0.25">
      <c r="A575">
        <v>211767</v>
      </c>
      <c r="B575" t="s">
        <v>9</v>
      </c>
      <c r="C575" s="1">
        <v>42553</v>
      </c>
      <c r="D575" t="s">
        <v>181</v>
      </c>
      <c r="E575">
        <v>55850</v>
      </c>
      <c r="F575">
        <v>1</v>
      </c>
      <c r="G575">
        <f t="shared" si="8"/>
        <v>55850</v>
      </c>
      <c r="H575" t="s">
        <v>28</v>
      </c>
      <c r="I575" t="s">
        <v>12</v>
      </c>
      <c r="J575">
        <v>199</v>
      </c>
    </row>
    <row r="576" spans="1:10" x14ac:dyDescent="0.25">
      <c r="A576">
        <v>211768</v>
      </c>
      <c r="B576" t="s">
        <v>13</v>
      </c>
      <c r="C576" s="1">
        <v>42553</v>
      </c>
      <c r="D576" t="s">
        <v>310</v>
      </c>
      <c r="E576">
        <v>48000</v>
      </c>
      <c r="F576">
        <v>1</v>
      </c>
      <c r="G576">
        <f t="shared" si="8"/>
        <v>48000</v>
      </c>
      <c r="H576" t="s">
        <v>24</v>
      </c>
      <c r="I576" t="s">
        <v>26</v>
      </c>
      <c r="J576">
        <v>200</v>
      </c>
    </row>
    <row r="577" spans="1:10" x14ac:dyDescent="0.25">
      <c r="A577">
        <v>211769</v>
      </c>
      <c r="B577" t="s">
        <v>13</v>
      </c>
      <c r="C577" s="1">
        <v>42553</v>
      </c>
      <c r="D577" t="s">
        <v>314</v>
      </c>
      <c r="E577">
        <v>80000</v>
      </c>
      <c r="F577">
        <v>1</v>
      </c>
      <c r="G577">
        <f t="shared" si="8"/>
        <v>80000</v>
      </c>
      <c r="H577" t="s">
        <v>24</v>
      </c>
      <c r="I577" t="s">
        <v>25</v>
      </c>
      <c r="J577">
        <v>200</v>
      </c>
    </row>
    <row r="578" spans="1:10" x14ac:dyDescent="0.25">
      <c r="A578">
        <v>211770</v>
      </c>
      <c r="B578" t="s">
        <v>9</v>
      </c>
      <c r="C578" s="1">
        <v>42553</v>
      </c>
      <c r="D578" t="s">
        <v>315</v>
      </c>
      <c r="E578">
        <v>480</v>
      </c>
      <c r="F578">
        <v>1</v>
      </c>
      <c r="G578">
        <f t="shared" si="8"/>
        <v>480</v>
      </c>
      <c r="H578" t="s">
        <v>179</v>
      </c>
      <c r="I578" t="s">
        <v>12</v>
      </c>
      <c r="J578">
        <v>202</v>
      </c>
    </row>
    <row r="579" spans="1:10" x14ac:dyDescent="0.25">
      <c r="A579">
        <v>211771</v>
      </c>
      <c r="B579" t="s">
        <v>18</v>
      </c>
      <c r="C579" s="1">
        <v>42553</v>
      </c>
      <c r="D579" t="s">
        <v>315</v>
      </c>
      <c r="E579">
        <v>480</v>
      </c>
      <c r="F579">
        <v>1</v>
      </c>
      <c r="G579">
        <f t="shared" ref="G579:G642" si="9">E579*F579</f>
        <v>480</v>
      </c>
      <c r="H579" t="s">
        <v>179</v>
      </c>
      <c r="I579" t="s">
        <v>12</v>
      </c>
      <c r="J579">
        <v>202</v>
      </c>
    </row>
    <row r="580" spans="1:10" x14ac:dyDescent="0.25">
      <c r="A580">
        <v>211772</v>
      </c>
      <c r="B580" t="s">
        <v>18</v>
      </c>
      <c r="C580" s="1">
        <v>42553</v>
      </c>
      <c r="D580" t="s">
        <v>316</v>
      </c>
      <c r="E580">
        <v>1700</v>
      </c>
      <c r="F580">
        <v>1</v>
      </c>
      <c r="G580">
        <f t="shared" si="9"/>
        <v>1700</v>
      </c>
      <c r="H580" t="s">
        <v>37</v>
      </c>
      <c r="I580" t="s">
        <v>12</v>
      </c>
      <c r="J580">
        <v>203</v>
      </c>
    </row>
    <row r="581" spans="1:10" x14ac:dyDescent="0.25">
      <c r="A581">
        <v>211773</v>
      </c>
      <c r="B581" t="s">
        <v>13</v>
      </c>
      <c r="C581" s="1">
        <v>42553</v>
      </c>
      <c r="D581" t="s">
        <v>317</v>
      </c>
      <c r="E581">
        <v>1299</v>
      </c>
      <c r="F581">
        <v>1</v>
      </c>
      <c r="G581">
        <f t="shared" si="9"/>
        <v>1299</v>
      </c>
      <c r="H581" t="s">
        <v>37</v>
      </c>
      <c r="I581" t="s">
        <v>26</v>
      </c>
      <c r="J581">
        <v>204</v>
      </c>
    </row>
    <row r="582" spans="1:10" x14ac:dyDescent="0.25">
      <c r="A582">
        <v>211775</v>
      </c>
      <c r="B582" t="s">
        <v>13</v>
      </c>
      <c r="C582" s="1">
        <v>42553</v>
      </c>
      <c r="D582" t="s">
        <v>318</v>
      </c>
      <c r="E582">
        <v>2678</v>
      </c>
      <c r="F582">
        <v>1</v>
      </c>
      <c r="G582">
        <f t="shared" si="9"/>
        <v>2678</v>
      </c>
      <c r="H582" t="s">
        <v>37</v>
      </c>
      <c r="I582" t="s">
        <v>26</v>
      </c>
      <c r="J582">
        <v>204</v>
      </c>
    </row>
    <row r="583" spans="1:10" x14ac:dyDescent="0.25">
      <c r="A583">
        <v>211777</v>
      </c>
      <c r="B583" t="s">
        <v>13</v>
      </c>
      <c r="C583" s="1">
        <v>42553</v>
      </c>
      <c r="D583" t="s">
        <v>319</v>
      </c>
      <c r="E583">
        <v>3103</v>
      </c>
      <c r="F583">
        <v>1</v>
      </c>
      <c r="G583">
        <f t="shared" si="9"/>
        <v>3103</v>
      </c>
      <c r="H583" t="s">
        <v>37</v>
      </c>
      <c r="I583" t="s">
        <v>26</v>
      </c>
      <c r="J583">
        <v>204</v>
      </c>
    </row>
    <row r="584" spans="1:10" x14ac:dyDescent="0.25">
      <c r="A584">
        <v>211779</v>
      </c>
      <c r="B584" t="s">
        <v>18</v>
      </c>
      <c r="C584" s="1">
        <v>42553</v>
      </c>
      <c r="D584" t="s">
        <v>320</v>
      </c>
      <c r="E584">
        <v>3295</v>
      </c>
      <c r="F584">
        <v>1</v>
      </c>
      <c r="G584">
        <f t="shared" si="9"/>
        <v>3295</v>
      </c>
      <c r="H584" t="s">
        <v>37</v>
      </c>
      <c r="I584" t="s">
        <v>12</v>
      </c>
      <c r="J584">
        <v>205</v>
      </c>
    </row>
    <row r="585" spans="1:10" x14ac:dyDescent="0.25">
      <c r="A585">
        <v>211780</v>
      </c>
      <c r="B585" t="s">
        <v>18</v>
      </c>
      <c r="C585" s="1">
        <v>42553</v>
      </c>
      <c r="D585" t="s">
        <v>321</v>
      </c>
      <c r="E585">
        <v>3295</v>
      </c>
      <c r="F585">
        <v>1</v>
      </c>
      <c r="G585">
        <f t="shared" si="9"/>
        <v>3295</v>
      </c>
      <c r="H585" t="s">
        <v>37</v>
      </c>
      <c r="I585" t="s">
        <v>12</v>
      </c>
      <c r="J585">
        <v>205</v>
      </c>
    </row>
    <row r="586" spans="1:10" x14ac:dyDescent="0.25">
      <c r="A586">
        <v>211781</v>
      </c>
      <c r="B586" t="s">
        <v>18</v>
      </c>
      <c r="C586" s="1">
        <v>42553</v>
      </c>
      <c r="D586" t="s">
        <v>322</v>
      </c>
      <c r="E586">
        <v>3295</v>
      </c>
      <c r="F586">
        <v>1</v>
      </c>
      <c r="G586">
        <f t="shared" si="9"/>
        <v>3295</v>
      </c>
      <c r="H586" t="s">
        <v>37</v>
      </c>
      <c r="I586" t="s">
        <v>12</v>
      </c>
      <c r="J586">
        <v>205</v>
      </c>
    </row>
    <row r="587" spans="1:10" x14ac:dyDescent="0.25">
      <c r="A587">
        <v>211782</v>
      </c>
      <c r="B587" t="s">
        <v>13</v>
      </c>
      <c r="C587" s="1">
        <v>42553</v>
      </c>
      <c r="D587" t="s">
        <v>323</v>
      </c>
      <c r="E587">
        <v>1050</v>
      </c>
      <c r="F587">
        <v>1</v>
      </c>
      <c r="G587">
        <f t="shared" si="9"/>
        <v>1050</v>
      </c>
      <c r="H587" t="s">
        <v>37</v>
      </c>
      <c r="I587" t="s">
        <v>26</v>
      </c>
      <c r="J587">
        <v>204</v>
      </c>
    </row>
    <row r="588" spans="1:10" x14ac:dyDescent="0.25">
      <c r="A588">
        <v>211784</v>
      </c>
      <c r="B588" t="s">
        <v>13</v>
      </c>
      <c r="C588" s="1">
        <v>42553</v>
      </c>
      <c r="D588" t="s">
        <v>324</v>
      </c>
      <c r="E588">
        <v>2995</v>
      </c>
      <c r="F588">
        <v>1</v>
      </c>
      <c r="G588">
        <f t="shared" si="9"/>
        <v>2995</v>
      </c>
      <c r="H588" t="s">
        <v>51</v>
      </c>
      <c r="I588" t="s">
        <v>12</v>
      </c>
      <c r="J588">
        <v>206</v>
      </c>
    </row>
    <row r="589" spans="1:10" x14ac:dyDescent="0.25">
      <c r="A589">
        <v>211786</v>
      </c>
      <c r="B589" t="s">
        <v>18</v>
      </c>
      <c r="C589" s="1">
        <v>42553</v>
      </c>
      <c r="D589" t="s">
        <v>325</v>
      </c>
      <c r="E589">
        <v>1148</v>
      </c>
      <c r="F589">
        <v>1</v>
      </c>
      <c r="G589">
        <f t="shared" si="9"/>
        <v>1148</v>
      </c>
      <c r="H589" t="s">
        <v>37</v>
      </c>
      <c r="I589" t="s">
        <v>12</v>
      </c>
      <c r="J589">
        <v>207</v>
      </c>
    </row>
    <row r="590" spans="1:10" x14ac:dyDescent="0.25">
      <c r="A590">
        <v>211788</v>
      </c>
      <c r="B590" t="s">
        <v>13</v>
      </c>
      <c r="C590" s="1">
        <v>42553</v>
      </c>
      <c r="D590" t="s">
        <v>278</v>
      </c>
      <c r="E590">
        <v>999</v>
      </c>
      <c r="F590">
        <v>1</v>
      </c>
      <c r="G590">
        <f t="shared" si="9"/>
        <v>999</v>
      </c>
      <c r="H590" t="s">
        <v>37</v>
      </c>
      <c r="I590" t="s">
        <v>12</v>
      </c>
      <c r="J590">
        <v>207</v>
      </c>
    </row>
    <row r="591" spans="1:10" x14ac:dyDescent="0.25">
      <c r="A591">
        <v>211791</v>
      </c>
      <c r="B591" t="s">
        <v>9</v>
      </c>
      <c r="C591" s="1">
        <v>42553</v>
      </c>
      <c r="D591" t="s">
        <v>115</v>
      </c>
      <c r="E591">
        <v>190</v>
      </c>
      <c r="F591">
        <v>1</v>
      </c>
      <c r="G591">
        <f t="shared" si="9"/>
        <v>190</v>
      </c>
      <c r="H591" t="s">
        <v>20</v>
      </c>
      <c r="I591" t="s">
        <v>12</v>
      </c>
      <c r="J591">
        <v>208</v>
      </c>
    </row>
    <row r="592" spans="1:10" x14ac:dyDescent="0.25">
      <c r="A592">
        <v>211789</v>
      </c>
      <c r="B592" t="s">
        <v>13</v>
      </c>
      <c r="C592" s="1">
        <v>42553</v>
      </c>
      <c r="D592" t="s">
        <v>74</v>
      </c>
      <c r="E592">
        <v>350</v>
      </c>
      <c r="F592">
        <v>1</v>
      </c>
      <c r="G592">
        <f t="shared" si="9"/>
        <v>350</v>
      </c>
      <c r="H592" t="s">
        <v>20</v>
      </c>
      <c r="I592" t="s">
        <v>12</v>
      </c>
      <c r="J592">
        <v>209</v>
      </c>
    </row>
    <row r="593" spans="1:10" x14ac:dyDescent="0.25">
      <c r="A593">
        <v>211790</v>
      </c>
      <c r="B593" t="s">
        <v>13</v>
      </c>
      <c r="C593" s="1">
        <v>42553</v>
      </c>
      <c r="D593" t="s">
        <v>326</v>
      </c>
      <c r="E593">
        <v>280</v>
      </c>
      <c r="F593">
        <v>1</v>
      </c>
      <c r="G593">
        <f t="shared" si="9"/>
        <v>280</v>
      </c>
      <c r="H593" t="s">
        <v>20</v>
      </c>
      <c r="I593" t="s">
        <v>12</v>
      </c>
      <c r="J593">
        <v>209</v>
      </c>
    </row>
    <row r="594" spans="1:10" x14ac:dyDescent="0.25">
      <c r="A594">
        <v>211792</v>
      </c>
      <c r="B594" t="s">
        <v>18</v>
      </c>
      <c r="C594" s="1">
        <v>42553</v>
      </c>
      <c r="D594" t="s">
        <v>327</v>
      </c>
      <c r="E594">
        <v>925</v>
      </c>
      <c r="F594">
        <v>1</v>
      </c>
      <c r="G594">
        <f t="shared" si="9"/>
        <v>925</v>
      </c>
      <c r="H594" t="s">
        <v>20</v>
      </c>
      <c r="I594" t="s">
        <v>12</v>
      </c>
      <c r="J594">
        <v>210</v>
      </c>
    </row>
    <row r="595" spans="1:10" x14ac:dyDescent="0.25">
      <c r="A595">
        <v>211793</v>
      </c>
      <c r="B595" t="s">
        <v>9</v>
      </c>
      <c r="C595" s="1">
        <v>42553</v>
      </c>
      <c r="D595" t="s">
        <v>124</v>
      </c>
      <c r="E595">
        <v>120</v>
      </c>
      <c r="F595">
        <v>2</v>
      </c>
      <c r="G595">
        <f t="shared" si="9"/>
        <v>240</v>
      </c>
      <c r="H595" t="s">
        <v>15</v>
      </c>
      <c r="I595" t="s">
        <v>12</v>
      </c>
      <c r="J595">
        <v>211</v>
      </c>
    </row>
    <row r="596" spans="1:10" x14ac:dyDescent="0.25">
      <c r="A596">
        <v>211794</v>
      </c>
      <c r="B596" t="s">
        <v>9</v>
      </c>
      <c r="C596" s="1">
        <v>42553</v>
      </c>
      <c r="D596" t="s">
        <v>99</v>
      </c>
      <c r="E596">
        <v>370</v>
      </c>
      <c r="F596">
        <v>1</v>
      </c>
      <c r="G596">
        <f t="shared" si="9"/>
        <v>370</v>
      </c>
      <c r="H596" t="s">
        <v>20</v>
      </c>
      <c r="I596" t="s">
        <v>12</v>
      </c>
      <c r="J596">
        <v>212</v>
      </c>
    </row>
    <row r="597" spans="1:10" x14ac:dyDescent="0.25">
      <c r="A597">
        <v>211795</v>
      </c>
      <c r="B597" t="s">
        <v>9</v>
      </c>
      <c r="C597" s="1">
        <v>42553</v>
      </c>
      <c r="D597" t="s">
        <v>328</v>
      </c>
      <c r="E597">
        <v>120</v>
      </c>
      <c r="F597">
        <v>1</v>
      </c>
      <c r="G597">
        <f t="shared" si="9"/>
        <v>120</v>
      </c>
      <c r="H597" t="s">
        <v>15</v>
      </c>
      <c r="I597" t="s">
        <v>12</v>
      </c>
      <c r="J597">
        <v>213</v>
      </c>
    </row>
    <row r="598" spans="1:10" x14ac:dyDescent="0.25">
      <c r="A598">
        <v>211796</v>
      </c>
      <c r="B598" t="s">
        <v>9</v>
      </c>
      <c r="C598" s="1">
        <v>42553</v>
      </c>
      <c r="D598" t="s">
        <v>192</v>
      </c>
      <c r="E598">
        <v>120</v>
      </c>
      <c r="F598">
        <v>1</v>
      </c>
      <c r="G598">
        <f t="shared" si="9"/>
        <v>120</v>
      </c>
      <c r="H598" t="s">
        <v>15</v>
      </c>
      <c r="I598" t="s">
        <v>12</v>
      </c>
      <c r="J598">
        <v>213</v>
      </c>
    </row>
    <row r="599" spans="1:10" x14ac:dyDescent="0.25">
      <c r="A599">
        <v>211797</v>
      </c>
      <c r="B599" t="s">
        <v>9</v>
      </c>
      <c r="C599" s="1">
        <v>42553</v>
      </c>
      <c r="D599" t="s">
        <v>99</v>
      </c>
      <c r="E599">
        <v>370</v>
      </c>
      <c r="F599">
        <v>1</v>
      </c>
      <c r="G599">
        <f t="shared" si="9"/>
        <v>370</v>
      </c>
      <c r="H599" t="s">
        <v>20</v>
      </c>
      <c r="I599" t="s">
        <v>12</v>
      </c>
      <c r="J599">
        <v>212</v>
      </c>
    </row>
    <row r="600" spans="1:10" x14ac:dyDescent="0.25">
      <c r="A600">
        <v>211798</v>
      </c>
      <c r="B600" t="s">
        <v>9</v>
      </c>
      <c r="C600" s="1">
        <v>42553</v>
      </c>
      <c r="D600" t="s">
        <v>74</v>
      </c>
      <c r="E600">
        <v>350</v>
      </c>
      <c r="F600">
        <v>1</v>
      </c>
      <c r="G600">
        <f t="shared" si="9"/>
        <v>350</v>
      </c>
      <c r="H600" t="s">
        <v>20</v>
      </c>
      <c r="I600" t="s">
        <v>12</v>
      </c>
      <c r="J600">
        <v>68</v>
      </c>
    </row>
    <row r="601" spans="1:10" x14ac:dyDescent="0.25">
      <c r="A601">
        <v>211799</v>
      </c>
      <c r="B601" t="s">
        <v>13</v>
      </c>
      <c r="C601" s="1">
        <v>42553</v>
      </c>
      <c r="D601" t="s">
        <v>329</v>
      </c>
      <c r="E601">
        <v>4380</v>
      </c>
      <c r="F601">
        <v>2</v>
      </c>
      <c r="G601">
        <f t="shared" si="9"/>
        <v>8760</v>
      </c>
      <c r="H601" t="s">
        <v>24</v>
      </c>
      <c r="I601" t="s">
        <v>12</v>
      </c>
      <c r="J601">
        <v>214</v>
      </c>
    </row>
    <row r="602" spans="1:10" x14ac:dyDescent="0.25">
      <c r="A602">
        <v>211800</v>
      </c>
      <c r="B602" t="s">
        <v>13</v>
      </c>
      <c r="C602" s="1">
        <v>42553</v>
      </c>
      <c r="D602" t="s">
        <v>330</v>
      </c>
      <c r="E602">
        <v>20104</v>
      </c>
      <c r="F602">
        <v>1</v>
      </c>
      <c r="G602">
        <f t="shared" si="9"/>
        <v>20104</v>
      </c>
      <c r="H602" t="s">
        <v>82</v>
      </c>
      <c r="I602" t="s">
        <v>186</v>
      </c>
      <c r="J602">
        <v>215</v>
      </c>
    </row>
    <row r="603" spans="1:10" x14ac:dyDescent="0.25">
      <c r="A603">
        <v>211801</v>
      </c>
      <c r="B603" t="s">
        <v>13</v>
      </c>
      <c r="C603" s="1">
        <v>42553</v>
      </c>
      <c r="D603" t="s">
        <v>331</v>
      </c>
      <c r="E603">
        <v>2050</v>
      </c>
      <c r="F603">
        <v>10</v>
      </c>
      <c r="G603">
        <f t="shared" si="9"/>
        <v>20500</v>
      </c>
      <c r="H603" t="s">
        <v>155</v>
      </c>
      <c r="I603" t="s">
        <v>12</v>
      </c>
      <c r="J603">
        <v>216</v>
      </c>
    </row>
    <row r="604" spans="1:10" x14ac:dyDescent="0.25">
      <c r="A604">
        <v>211802</v>
      </c>
      <c r="B604" t="s">
        <v>9</v>
      </c>
      <c r="C604" s="1">
        <v>42553</v>
      </c>
      <c r="D604" t="s">
        <v>332</v>
      </c>
      <c r="E604">
        <v>120</v>
      </c>
      <c r="F604">
        <v>1</v>
      </c>
      <c r="G604">
        <f t="shared" si="9"/>
        <v>120</v>
      </c>
      <c r="H604" t="s">
        <v>33</v>
      </c>
      <c r="I604" t="s">
        <v>12</v>
      </c>
      <c r="J604">
        <v>32</v>
      </c>
    </row>
    <row r="605" spans="1:10" x14ac:dyDescent="0.25">
      <c r="A605">
        <v>211803</v>
      </c>
      <c r="B605" t="s">
        <v>9</v>
      </c>
      <c r="C605" s="1">
        <v>42553</v>
      </c>
      <c r="D605" t="s">
        <v>333</v>
      </c>
      <c r="E605">
        <v>144</v>
      </c>
      <c r="F605">
        <v>1</v>
      </c>
      <c r="G605">
        <f t="shared" si="9"/>
        <v>144</v>
      </c>
      <c r="H605" t="s">
        <v>33</v>
      </c>
      <c r="I605" t="s">
        <v>12</v>
      </c>
      <c r="J605">
        <v>32</v>
      </c>
    </row>
    <row r="606" spans="1:10" x14ac:dyDescent="0.25">
      <c r="A606">
        <v>211804</v>
      </c>
      <c r="B606" t="s">
        <v>9</v>
      </c>
      <c r="C606" s="1">
        <v>42553</v>
      </c>
      <c r="D606" t="s">
        <v>334</v>
      </c>
      <c r="E606">
        <v>144</v>
      </c>
      <c r="F606">
        <v>1</v>
      </c>
      <c r="G606">
        <f t="shared" si="9"/>
        <v>144</v>
      </c>
      <c r="H606" t="s">
        <v>33</v>
      </c>
      <c r="I606" t="s">
        <v>12</v>
      </c>
      <c r="J606">
        <v>32</v>
      </c>
    </row>
    <row r="607" spans="1:10" x14ac:dyDescent="0.25">
      <c r="A607">
        <v>211805</v>
      </c>
      <c r="B607" t="s">
        <v>9</v>
      </c>
      <c r="C607" s="1">
        <v>42553</v>
      </c>
      <c r="D607" t="s">
        <v>335</v>
      </c>
      <c r="E607">
        <v>120</v>
      </c>
      <c r="F607">
        <v>1</v>
      </c>
      <c r="G607">
        <f t="shared" si="9"/>
        <v>120</v>
      </c>
      <c r="H607" t="s">
        <v>33</v>
      </c>
      <c r="I607" t="s">
        <v>12</v>
      </c>
      <c r="J607">
        <v>217</v>
      </c>
    </row>
    <row r="608" spans="1:10" x14ac:dyDescent="0.25">
      <c r="A608">
        <v>211806</v>
      </c>
      <c r="B608" t="s">
        <v>9</v>
      </c>
      <c r="C608" s="1">
        <v>42553</v>
      </c>
      <c r="D608" t="s">
        <v>336</v>
      </c>
      <c r="E608">
        <v>180</v>
      </c>
      <c r="F608">
        <v>1</v>
      </c>
      <c r="G608">
        <f t="shared" si="9"/>
        <v>180</v>
      </c>
      <c r="H608" t="s">
        <v>15</v>
      </c>
      <c r="I608" t="s">
        <v>12</v>
      </c>
      <c r="J608">
        <v>217</v>
      </c>
    </row>
    <row r="609" spans="1:10" x14ac:dyDescent="0.25">
      <c r="A609">
        <v>211807</v>
      </c>
      <c r="B609" t="s">
        <v>13</v>
      </c>
      <c r="C609" s="1">
        <v>42553</v>
      </c>
      <c r="D609" t="s">
        <v>337</v>
      </c>
      <c r="E609">
        <v>3070</v>
      </c>
      <c r="F609">
        <v>1</v>
      </c>
      <c r="G609">
        <f t="shared" si="9"/>
        <v>3070</v>
      </c>
      <c r="H609" t="s">
        <v>28</v>
      </c>
      <c r="I609" t="s">
        <v>12</v>
      </c>
      <c r="J609">
        <v>218</v>
      </c>
    </row>
    <row r="610" spans="1:10" x14ac:dyDescent="0.25">
      <c r="A610">
        <v>211808</v>
      </c>
      <c r="B610" t="s">
        <v>9</v>
      </c>
      <c r="C610" s="1">
        <v>42553</v>
      </c>
      <c r="D610" t="s">
        <v>338</v>
      </c>
      <c r="E610">
        <v>600</v>
      </c>
      <c r="F610">
        <v>2</v>
      </c>
      <c r="G610">
        <f t="shared" si="9"/>
        <v>1200</v>
      </c>
      <c r="H610" t="s">
        <v>20</v>
      </c>
      <c r="I610" t="s">
        <v>12</v>
      </c>
      <c r="J610">
        <v>219</v>
      </c>
    </row>
    <row r="611" spans="1:10" x14ac:dyDescent="0.25">
      <c r="A611">
        <v>211810</v>
      </c>
      <c r="B611" t="s">
        <v>18</v>
      </c>
      <c r="C611" s="1">
        <v>42553</v>
      </c>
      <c r="D611" t="s">
        <v>34</v>
      </c>
      <c r="E611">
        <v>320</v>
      </c>
      <c r="F611">
        <v>1</v>
      </c>
      <c r="G611">
        <f t="shared" si="9"/>
        <v>320</v>
      </c>
      <c r="H611" t="s">
        <v>15</v>
      </c>
      <c r="I611" t="s">
        <v>12</v>
      </c>
      <c r="J611">
        <v>36</v>
      </c>
    </row>
    <row r="612" spans="1:10" x14ac:dyDescent="0.25">
      <c r="A612">
        <v>211811</v>
      </c>
      <c r="B612" t="s">
        <v>18</v>
      </c>
      <c r="C612" s="1">
        <v>42553</v>
      </c>
      <c r="D612" t="s">
        <v>339</v>
      </c>
      <c r="E612">
        <v>19370</v>
      </c>
      <c r="F612">
        <v>1</v>
      </c>
      <c r="G612">
        <f t="shared" si="9"/>
        <v>19370</v>
      </c>
      <c r="H612" t="s">
        <v>24</v>
      </c>
      <c r="I612" t="s">
        <v>12</v>
      </c>
      <c r="J612">
        <v>220</v>
      </c>
    </row>
    <row r="613" spans="1:10" x14ac:dyDescent="0.25">
      <c r="A613">
        <v>211812</v>
      </c>
      <c r="B613" t="s">
        <v>13</v>
      </c>
      <c r="C613" s="1">
        <v>42553</v>
      </c>
      <c r="D613" t="s">
        <v>310</v>
      </c>
      <c r="E613">
        <v>48000</v>
      </c>
      <c r="F613">
        <v>1</v>
      </c>
      <c r="G613">
        <f t="shared" si="9"/>
        <v>48000</v>
      </c>
      <c r="H613" t="s">
        <v>24</v>
      </c>
      <c r="I613" t="s">
        <v>159</v>
      </c>
      <c r="J613">
        <v>221</v>
      </c>
    </row>
    <row r="614" spans="1:10" x14ac:dyDescent="0.25">
      <c r="A614">
        <v>211813</v>
      </c>
      <c r="B614" t="s">
        <v>9</v>
      </c>
      <c r="C614" s="1">
        <v>42553</v>
      </c>
      <c r="D614" t="s">
        <v>74</v>
      </c>
      <c r="E614">
        <v>350</v>
      </c>
      <c r="F614">
        <v>1</v>
      </c>
      <c r="G614">
        <f t="shared" si="9"/>
        <v>350</v>
      </c>
      <c r="H614" t="s">
        <v>20</v>
      </c>
      <c r="I614" t="s">
        <v>12</v>
      </c>
      <c r="J614">
        <v>222</v>
      </c>
    </row>
    <row r="615" spans="1:10" x14ac:dyDescent="0.25">
      <c r="A615">
        <v>211815</v>
      </c>
      <c r="B615" t="s">
        <v>9</v>
      </c>
      <c r="C615" s="1">
        <v>42553</v>
      </c>
      <c r="D615" t="s">
        <v>340</v>
      </c>
      <c r="E615">
        <v>250</v>
      </c>
      <c r="F615">
        <v>1</v>
      </c>
      <c r="G615">
        <f t="shared" si="9"/>
        <v>250</v>
      </c>
      <c r="H615" t="s">
        <v>155</v>
      </c>
      <c r="I615" t="s">
        <v>12</v>
      </c>
      <c r="J615">
        <v>223</v>
      </c>
    </row>
    <row r="616" spans="1:10" x14ac:dyDescent="0.25">
      <c r="A616">
        <v>211814</v>
      </c>
      <c r="B616" t="s">
        <v>9</v>
      </c>
      <c r="C616" s="1">
        <v>42553</v>
      </c>
      <c r="D616" t="s">
        <v>336</v>
      </c>
      <c r="E616">
        <v>180</v>
      </c>
      <c r="F616">
        <v>1</v>
      </c>
      <c r="G616">
        <f t="shared" si="9"/>
        <v>180</v>
      </c>
      <c r="H616" t="s">
        <v>15</v>
      </c>
      <c r="I616" t="s">
        <v>12</v>
      </c>
      <c r="J616">
        <v>217</v>
      </c>
    </row>
    <row r="617" spans="1:10" x14ac:dyDescent="0.25">
      <c r="A617">
        <v>211816</v>
      </c>
      <c r="B617" t="s">
        <v>13</v>
      </c>
      <c r="C617" s="1">
        <v>42553</v>
      </c>
      <c r="D617" t="s">
        <v>148</v>
      </c>
      <c r="E617">
        <v>4530</v>
      </c>
      <c r="F617">
        <v>1</v>
      </c>
      <c r="G617">
        <f t="shared" si="9"/>
        <v>4530</v>
      </c>
      <c r="H617" t="s">
        <v>24</v>
      </c>
      <c r="I617" t="s">
        <v>12</v>
      </c>
      <c r="J617">
        <v>218</v>
      </c>
    </row>
    <row r="618" spans="1:10" x14ac:dyDescent="0.25">
      <c r="A618">
        <v>211817</v>
      </c>
      <c r="B618" t="s">
        <v>9</v>
      </c>
      <c r="C618" s="1">
        <v>42553</v>
      </c>
      <c r="D618" t="s">
        <v>278</v>
      </c>
      <c r="E618">
        <v>999</v>
      </c>
      <c r="F618">
        <v>1</v>
      </c>
      <c r="G618">
        <f t="shared" si="9"/>
        <v>999</v>
      </c>
      <c r="H618" t="s">
        <v>37</v>
      </c>
      <c r="I618" t="s">
        <v>12</v>
      </c>
      <c r="J618">
        <v>35</v>
      </c>
    </row>
    <row r="619" spans="1:10" x14ac:dyDescent="0.25">
      <c r="A619">
        <v>211818</v>
      </c>
      <c r="B619" t="s">
        <v>9</v>
      </c>
      <c r="C619" s="1">
        <v>42553</v>
      </c>
      <c r="D619" t="s">
        <v>341</v>
      </c>
      <c r="E619">
        <v>1099</v>
      </c>
      <c r="F619">
        <v>1</v>
      </c>
      <c r="G619">
        <f t="shared" si="9"/>
        <v>1099</v>
      </c>
      <c r="H619" t="s">
        <v>37</v>
      </c>
      <c r="I619" t="s">
        <v>12</v>
      </c>
      <c r="J619">
        <v>35</v>
      </c>
    </row>
    <row r="620" spans="1:10" x14ac:dyDescent="0.25">
      <c r="A620">
        <v>211819</v>
      </c>
      <c r="B620" t="s">
        <v>9</v>
      </c>
      <c r="C620" s="1">
        <v>42553</v>
      </c>
      <c r="D620" t="s">
        <v>342</v>
      </c>
      <c r="E620">
        <v>3150</v>
      </c>
      <c r="F620">
        <v>1</v>
      </c>
      <c r="G620">
        <f t="shared" si="9"/>
        <v>3150</v>
      </c>
      <c r="H620" t="s">
        <v>28</v>
      </c>
      <c r="I620" t="s">
        <v>12</v>
      </c>
      <c r="J620">
        <v>224</v>
      </c>
    </row>
    <row r="621" spans="1:10" x14ac:dyDescent="0.25">
      <c r="A621">
        <v>211820</v>
      </c>
      <c r="B621" t="s">
        <v>18</v>
      </c>
      <c r="C621" s="1">
        <v>42553</v>
      </c>
      <c r="D621" t="s">
        <v>343</v>
      </c>
      <c r="E621">
        <v>3100</v>
      </c>
      <c r="F621">
        <v>1</v>
      </c>
      <c r="G621">
        <f t="shared" si="9"/>
        <v>3100</v>
      </c>
      <c r="H621" t="s">
        <v>24</v>
      </c>
      <c r="I621" t="s">
        <v>12</v>
      </c>
      <c r="J621">
        <v>35</v>
      </c>
    </row>
    <row r="622" spans="1:10" x14ac:dyDescent="0.25">
      <c r="A622">
        <v>211821</v>
      </c>
      <c r="B622" t="s">
        <v>18</v>
      </c>
      <c r="C622" s="1">
        <v>42553</v>
      </c>
      <c r="D622" t="s">
        <v>344</v>
      </c>
      <c r="E622">
        <v>72350</v>
      </c>
      <c r="F622">
        <v>1</v>
      </c>
      <c r="G622">
        <f t="shared" si="9"/>
        <v>72350</v>
      </c>
      <c r="H622" t="s">
        <v>28</v>
      </c>
      <c r="I622" t="s">
        <v>12</v>
      </c>
      <c r="J622">
        <v>225</v>
      </c>
    </row>
    <row r="623" spans="1:10" x14ac:dyDescent="0.25">
      <c r="A623">
        <v>211822</v>
      </c>
      <c r="B623" t="s">
        <v>9</v>
      </c>
      <c r="C623" s="1">
        <v>42553</v>
      </c>
      <c r="D623" t="s">
        <v>34</v>
      </c>
      <c r="E623">
        <v>320</v>
      </c>
      <c r="F623">
        <v>5</v>
      </c>
      <c r="G623">
        <f t="shared" si="9"/>
        <v>1600</v>
      </c>
      <c r="H623" t="s">
        <v>15</v>
      </c>
      <c r="I623" t="s">
        <v>12</v>
      </c>
      <c r="J623">
        <v>33</v>
      </c>
    </row>
    <row r="624" spans="1:10" x14ac:dyDescent="0.25">
      <c r="A624">
        <v>211823</v>
      </c>
      <c r="B624" t="s">
        <v>9</v>
      </c>
      <c r="C624" s="1">
        <v>42553</v>
      </c>
      <c r="D624" t="s">
        <v>110</v>
      </c>
      <c r="E624">
        <v>1</v>
      </c>
      <c r="F624">
        <v>1</v>
      </c>
      <c r="G624">
        <f t="shared" si="9"/>
        <v>1</v>
      </c>
      <c r="H624" t="s">
        <v>51</v>
      </c>
      <c r="I624" t="s">
        <v>12</v>
      </c>
      <c r="J624">
        <v>226</v>
      </c>
    </row>
    <row r="625" spans="1:10" x14ac:dyDescent="0.25">
      <c r="A625">
        <v>211824</v>
      </c>
      <c r="B625" t="s">
        <v>13</v>
      </c>
      <c r="C625" s="1">
        <v>42553</v>
      </c>
      <c r="D625" t="s">
        <v>345</v>
      </c>
      <c r="E625">
        <v>1690</v>
      </c>
      <c r="F625">
        <v>1</v>
      </c>
      <c r="G625">
        <f t="shared" si="9"/>
        <v>1690</v>
      </c>
      <c r="H625" t="s">
        <v>37</v>
      </c>
      <c r="I625" t="s">
        <v>25</v>
      </c>
      <c r="J625">
        <v>227</v>
      </c>
    </row>
    <row r="626" spans="1:10" x14ac:dyDescent="0.25">
      <c r="A626">
        <v>211826</v>
      </c>
      <c r="B626" t="s">
        <v>18</v>
      </c>
      <c r="C626" s="1">
        <v>42553</v>
      </c>
      <c r="D626" t="s">
        <v>346</v>
      </c>
      <c r="E626">
        <v>25999</v>
      </c>
      <c r="F626">
        <v>1</v>
      </c>
      <c r="G626">
        <f t="shared" si="9"/>
        <v>25999</v>
      </c>
      <c r="H626" t="s">
        <v>24</v>
      </c>
      <c r="I626" t="s">
        <v>12</v>
      </c>
      <c r="J626">
        <v>64</v>
      </c>
    </row>
    <row r="627" spans="1:10" x14ac:dyDescent="0.25">
      <c r="A627">
        <v>211827</v>
      </c>
      <c r="B627" t="s">
        <v>13</v>
      </c>
      <c r="C627" s="1">
        <v>42553</v>
      </c>
      <c r="D627" t="s">
        <v>78</v>
      </c>
      <c r="E627">
        <v>510</v>
      </c>
      <c r="F627">
        <v>1</v>
      </c>
      <c r="G627">
        <f t="shared" si="9"/>
        <v>510</v>
      </c>
      <c r="H627" t="s">
        <v>20</v>
      </c>
      <c r="I627" t="s">
        <v>12</v>
      </c>
      <c r="J627">
        <v>146</v>
      </c>
    </row>
    <row r="628" spans="1:10" x14ac:dyDescent="0.25">
      <c r="A628">
        <v>211828</v>
      </c>
      <c r="B628" t="s">
        <v>9</v>
      </c>
      <c r="C628" s="1">
        <v>42553</v>
      </c>
      <c r="D628" t="s">
        <v>347</v>
      </c>
      <c r="E628">
        <v>2340</v>
      </c>
      <c r="F628">
        <v>1</v>
      </c>
      <c r="G628">
        <f t="shared" si="9"/>
        <v>2340</v>
      </c>
      <c r="H628" t="s">
        <v>15</v>
      </c>
      <c r="I628" t="s">
        <v>12</v>
      </c>
      <c r="J628">
        <v>219</v>
      </c>
    </row>
    <row r="629" spans="1:10" x14ac:dyDescent="0.25">
      <c r="A629">
        <v>211829</v>
      </c>
      <c r="B629" t="s">
        <v>9</v>
      </c>
      <c r="C629" s="1">
        <v>42553</v>
      </c>
      <c r="D629" t="s">
        <v>34</v>
      </c>
      <c r="E629">
        <v>320</v>
      </c>
      <c r="F629">
        <v>1</v>
      </c>
      <c r="G629">
        <f t="shared" si="9"/>
        <v>320</v>
      </c>
      <c r="H629" t="s">
        <v>15</v>
      </c>
      <c r="I629" t="s">
        <v>12</v>
      </c>
      <c r="J629">
        <v>228</v>
      </c>
    </row>
    <row r="630" spans="1:10" x14ac:dyDescent="0.25">
      <c r="A630">
        <v>211830</v>
      </c>
      <c r="B630" t="s">
        <v>13</v>
      </c>
      <c r="C630" s="1">
        <v>42553</v>
      </c>
      <c r="D630" t="s">
        <v>57</v>
      </c>
      <c r="E630">
        <v>165</v>
      </c>
      <c r="F630">
        <v>3</v>
      </c>
      <c r="G630">
        <f t="shared" si="9"/>
        <v>495</v>
      </c>
      <c r="H630" t="s">
        <v>15</v>
      </c>
      <c r="I630" t="s">
        <v>12</v>
      </c>
      <c r="J630">
        <v>229</v>
      </c>
    </row>
    <row r="631" spans="1:10" x14ac:dyDescent="0.25">
      <c r="A631">
        <v>211831</v>
      </c>
      <c r="B631" t="s">
        <v>9</v>
      </c>
      <c r="C631" s="1">
        <v>42553</v>
      </c>
      <c r="D631" t="s">
        <v>93</v>
      </c>
      <c r="E631">
        <v>760</v>
      </c>
      <c r="F631">
        <v>1</v>
      </c>
      <c r="G631">
        <f t="shared" si="9"/>
        <v>760</v>
      </c>
      <c r="H631" t="s">
        <v>20</v>
      </c>
      <c r="I631" t="s">
        <v>12</v>
      </c>
      <c r="J631">
        <v>33</v>
      </c>
    </row>
    <row r="632" spans="1:10" x14ac:dyDescent="0.25">
      <c r="A632">
        <v>211832</v>
      </c>
      <c r="B632" t="s">
        <v>9</v>
      </c>
      <c r="C632" s="1">
        <v>42553</v>
      </c>
      <c r="D632" t="s">
        <v>338</v>
      </c>
      <c r="E632">
        <v>600</v>
      </c>
      <c r="F632">
        <v>1</v>
      </c>
      <c r="G632">
        <f t="shared" si="9"/>
        <v>600</v>
      </c>
      <c r="H632" t="s">
        <v>20</v>
      </c>
      <c r="I632" t="s">
        <v>12</v>
      </c>
      <c r="J632">
        <v>33</v>
      </c>
    </row>
    <row r="633" spans="1:10" x14ac:dyDescent="0.25">
      <c r="A633">
        <v>211834</v>
      </c>
      <c r="B633" t="s">
        <v>9</v>
      </c>
      <c r="C633" s="1">
        <v>42553</v>
      </c>
      <c r="D633" t="s">
        <v>93</v>
      </c>
      <c r="E633">
        <v>760</v>
      </c>
      <c r="F633">
        <v>1</v>
      </c>
      <c r="G633">
        <f t="shared" si="9"/>
        <v>760</v>
      </c>
      <c r="H633" t="s">
        <v>20</v>
      </c>
      <c r="I633" t="s">
        <v>12</v>
      </c>
      <c r="J633">
        <v>33</v>
      </c>
    </row>
    <row r="634" spans="1:10" x14ac:dyDescent="0.25">
      <c r="A634">
        <v>211835</v>
      </c>
      <c r="B634" t="s">
        <v>9</v>
      </c>
      <c r="C634" s="1">
        <v>42553</v>
      </c>
      <c r="D634" t="s">
        <v>93</v>
      </c>
      <c r="E634">
        <v>760</v>
      </c>
      <c r="F634">
        <v>1</v>
      </c>
      <c r="G634">
        <f t="shared" si="9"/>
        <v>760</v>
      </c>
      <c r="H634" t="s">
        <v>20</v>
      </c>
      <c r="I634" t="s">
        <v>12</v>
      </c>
      <c r="J634">
        <v>33</v>
      </c>
    </row>
    <row r="635" spans="1:10" x14ac:dyDescent="0.25">
      <c r="A635">
        <v>211836</v>
      </c>
      <c r="B635" t="s">
        <v>9</v>
      </c>
      <c r="C635" s="1">
        <v>42553</v>
      </c>
      <c r="D635" t="s">
        <v>34</v>
      </c>
      <c r="E635">
        <v>320</v>
      </c>
      <c r="F635">
        <v>2</v>
      </c>
      <c r="G635">
        <f t="shared" si="9"/>
        <v>640</v>
      </c>
      <c r="H635" t="s">
        <v>15</v>
      </c>
      <c r="I635" t="s">
        <v>12</v>
      </c>
      <c r="J635">
        <v>33</v>
      </c>
    </row>
    <row r="636" spans="1:10" x14ac:dyDescent="0.25">
      <c r="A636">
        <v>211837</v>
      </c>
      <c r="B636" t="s">
        <v>9</v>
      </c>
      <c r="C636" s="1">
        <v>42553</v>
      </c>
      <c r="D636" t="s">
        <v>58</v>
      </c>
      <c r="E636">
        <v>435</v>
      </c>
      <c r="F636">
        <v>1</v>
      </c>
      <c r="G636">
        <f t="shared" si="9"/>
        <v>435</v>
      </c>
      <c r="H636" t="s">
        <v>20</v>
      </c>
      <c r="I636" t="s">
        <v>12</v>
      </c>
      <c r="J636">
        <v>33</v>
      </c>
    </row>
    <row r="637" spans="1:10" x14ac:dyDescent="0.25">
      <c r="A637">
        <v>211838</v>
      </c>
      <c r="B637" t="s">
        <v>13</v>
      </c>
      <c r="C637" s="1">
        <v>42553</v>
      </c>
      <c r="D637" t="s">
        <v>348</v>
      </c>
      <c r="E637">
        <v>330</v>
      </c>
      <c r="F637">
        <v>1</v>
      </c>
      <c r="G637">
        <f t="shared" si="9"/>
        <v>330</v>
      </c>
      <c r="H637" t="s">
        <v>20</v>
      </c>
      <c r="I637" t="s">
        <v>159</v>
      </c>
      <c r="J637">
        <v>230</v>
      </c>
    </row>
    <row r="638" spans="1:10" x14ac:dyDescent="0.25">
      <c r="A638">
        <v>211839</v>
      </c>
      <c r="B638" t="s">
        <v>13</v>
      </c>
      <c r="C638" s="1">
        <v>42553</v>
      </c>
      <c r="D638" t="s">
        <v>349</v>
      </c>
      <c r="E638">
        <v>210</v>
      </c>
      <c r="F638">
        <v>1</v>
      </c>
      <c r="G638">
        <f t="shared" si="9"/>
        <v>210</v>
      </c>
      <c r="H638" t="s">
        <v>20</v>
      </c>
      <c r="I638" t="s">
        <v>159</v>
      </c>
      <c r="J638">
        <v>230</v>
      </c>
    </row>
    <row r="639" spans="1:10" x14ac:dyDescent="0.25">
      <c r="A639">
        <v>211840</v>
      </c>
      <c r="B639" t="s">
        <v>13</v>
      </c>
      <c r="C639" s="1">
        <v>42553</v>
      </c>
      <c r="D639" t="s">
        <v>350</v>
      </c>
      <c r="E639">
        <v>20890</v>
      </c>
      <c r="F639">
        <v>1</v>
      </c>
      <c r="G639">
        <f t="shared" si="9"/>
        <v>20890</v>
      </c>
      <c r="H639" t="s">
        <v>28</v>
      </c>
      <c r="I639" t="s">
        <v>12</v>
      </c>
      <c r="J639">
        <v>231</v>
      </c>
    </row>
    <row r="640" spans="1:10" x14ac:dyDescent="0.25">
      <c r="A640">
        <v>211841</v>
      </c>
      <c r="B640" t="s">
        <v>9</v>
      </c>
      <c r="C640" s="1">
        <v>42553</v>
      </c>
      <c r="D640" t="s">
        <v>348</v>
      </c>
      <c r="E640">
        <v>330</v>
      </c>
      <c r="F640">
        <v>2</v>
      </c>
      <c r="G640">
        <f t="shared" si="9"/>
        <v>660</v>
      </c>
      <c r="H640" t="s">
        <v>20</v>
      </c>
      <c r="I640" t="s">
        <v>12</v>
      </c>
      <c r="J640">
        <v>232</v>
      </c>
    </row>
    <row r="641" spans="1:10" x14ac:dyDescent="0.25">
      <c r="A641">
        <v>211842</v>
      </c>
      <c r="B641" t="s">
        <v>9</v>
      </c>
      <c r="C641" s="1">
        <v>42553</v>
      </c>
      <c r="D641" t="s">
        <v>115</v>
      </c>
      <c r="E641">
        <v>190</v>
      </c>
      <c r="F641">
        <v>1</v>
      </c>
      <c r="G641">
        <f t="shared" si="9"/>
        <v>190</v>
      </c>
      <c r="H641" t="s">
        <v>20</v>
      </c>
      <c r="I641" t="s">
        <v>12</v>
      </c>
      <c r="J641">
        <v>232</v>
      </c>
    </row>
    <row r="642" spans="1:10" x14ac:dyDescent="0.25">
      <c r="A642">
        <v>211843</v>
      </c>
      <c r="B642" t="s">
        <v>9</v>
      </c>
      <c r="C642" s="1">
        <v>42553</v>
      </c>
      <c r="D642" t="s">
        <v>351</v>
      </c>
      <c r="E642">
        <v>940</v>
      </c>
      <c r="F642">
        <v>1</v>
      </c>
      <c r="G642">
        <f t="shared" si="9"/>
        <v>940</v>
      </c>
      <c r="H642" t="s">
        <v>20</v>
      </c>
      <c r="I642" t="s">
        <v>12</v>
      </c>
      <c r="J642">
        <v>232</v>
      </c>
    </row>
    <row r="643" spans="1:10" x14ac:dyDescent="0.25">
      <c r="A643">
        <v>211844</v>
      </c>
      <c r="B643" t="s">
        <v>18</v>
      </c>
      <c r="C643" s="1">
        <v>42553</v>
      </c>
      <c r="D643" t="s">
        <v>352</v>
      </c>
      <c r="E643">
        <v>30205</v>
      </c>
      <c r="F643">
        <v>1</v>
      </c>
      <c r="G643">
        <f t="shared" ref="G643:G706" si="10">E643*F643</f>
        <v>30205</v>
      </c>
      <c r="H643" t="s">
        <v>28</v>
      </c>
      <c r="I643" t="s">
        <v>12</v>
      </c>
      <c r="J643">
        <v>233</v>
      </c>
    </row>
    <row r="644" spans="1:10" x14ac:dyDescent="0.25">
      <c r="A644">
        <v>211845</v>
      </c>
      <c r="B644" t="s">
        <v>9</v>
      </c>
      <c r="C644" s="1">
        <v>42553</v>
      </c>
      <c r="D644" t="s">
        <v>34</v>
      </c>
      <c r="E644">
        <v>320</v>
      </c>
      <c r="F644">
        <v>1</v>
      </c>
      <c r="G644">
        <f t="shared" si="10"/>
        <v>320</v>
      </c>
      <c r="H644" t="s">
        <v>15</v>
      </c>
      <c r="I644" t="s">
        <v>12</v>
      </c>
      <c r="J644">
        <v>44</v>
      </c>
    </row>
    <row r="645" spans="1:10" x14ac:dyDescent="0.25">
      <c r="A645">
        <v>211846</v>
      </c>
      <c r="B645" t="s">
        <v>9</v>
      </c>
      <c r="C645" s="1">
        <v>42553</v>
      </c>
      <c r="D645" t="s">
        <v>34</v>
      </c>
      <c r="E645">
        <v>320</v>
      </c>
      <c r="F645">
        <v>1</v>
      </c>
      <c r="G645">
        <f t="shared" si="10"/>
        <v>320</v>
      </c>
      <c r="H645" t="s">
        <v>15</v>
      </c>
      <c r="I645" t="s">
        <v>12</v>
      </c>
      <c r="J645">
        <v>44</v>
      </c>
    </row>
    <row r="646" spans="1:10" x14ac:dyDescent="0.25">
      <c r="A646">
        <v>211847</v>
      </c>
      <c r="B646" t="s">
        <v>18</v>
      </c>
      <c r="C646" s="1">
        <v>42553</v>
      </c>
      <c r="D646" t="s">
        <v>353</v>
      </c>
      <c r="E646">
        <v>1375</v>
      </c>
      <c r="F646">
        <v>1</v>
      </c>
      <c r="G646">
        <f t="shared" si="10"/>
        <v>1375</v>
      </c>
      <c r="H646" t="s">
        <v>155</v>
      </c>
      <c r="I646" t="s">
        <v>12</v>
      </c>
      <c r="J646">
        <v>234</v>
      </c>
    </row>
    <row r="647" spans="1:10" x14ac:dyDescent="0.25">
      <c r="A647">
        <v>211848</v>
      </c>
      <c r="B647" t="s">
        <v>9</v>
      </c>
      <c r="C647" s="1">
        <v>42553</v>
      </c>
      <c r="D647" t="s">
        <v>352</v>
      </c>
      <c r="E647">
        <v>30205</v>
      </c>
      <c r="F647">
        <v>1</v>
      </c>
      <c r="G647">
        <f t="shared" si="10"/>
        <v>30205</v>
      </c>
      <c r="H647" t="s">
        <v>28</v>
      </c>
      <c r="I647" t="s">
        <v>12</v>
      </c>
      <c r="J647">
        <v>42</v>
      </c>
    </row>
    <row r="648" spans="1:10" x14ac:dyDescent="0.25">
      <c r="A648">
        <v>211849</v>
      </c>
      <c r="B648" t="s">
        <v>18</v>
      </c>
      <c r="C648" s="1">
        <v>42553</v>
      </c>
      <c r="D648" t="s">
        <v>78</v>
      </c>
      <c r="E648">
        <v>510</v>
      </c>
      <c r="F648">
        <v>1</v>
      </c>
      <c r="G648">
        <f t="shared" si="10"/>
        <v>510</v>
      </c>
      <c r="H648" t="s">
        <v>20</v>
      </c>
      <c r="I648" t="s">
        <v>12</v>
      </c>
      <c r="J648">
        <v>235</v>
      </c>
    </row>
    <row r="649" spans="1:10" x14ac:dyDescent="0.25">
      <c r="A649">
        <v>211850</v>
      </c>
      <c r="B649" t="s">
        <v>9</v>
      </c>
      <c r="C649" s="1">
        <v>42553</v>
      </c>
      <c r="D649" t="s">
        <v>14</v>
      </c>
      <c r="E649">
        <v>240</v>
      </c>
      <c r="F649">
        <v>1</v>
      </c>
      <c r="G649">
        <f t="shared" si="10"/>
        <v>240</v>
      </c>
      <c r="H649" t="s">
        <v>15</v>
      </c>
      <c r="I649" t="s">
        <v>12</v>
      </c>
      <c r="J649">
        <v>44</v>
      </c>
    </row>
    <row r="650" spans="1:10" x14ac:dyDescent="0.25">
      <c r="A650">
        <v>211851</v>
      </c>
      <c r="B650" t="s">
        <v>13</v>
      </c>
      <c r="C650" s="1">
        <v>42553</v>
      </c>
      <c r="D650" t="s">
        <v>354</v>
      </c>
      <c r="E650">
        <v>2070</v>
      </c>
      <c r="F650">
        <v>1</v>
      </c>
      <c r="G650">
        <f t="shared" si="10"/>
        <v>2070</v>
      </c>
      <c r="H650" t="s">
        <v>28</v>
      </c>
      <c r="I650" t="s">
        <v>186</v>
      </c>
      <c r="J650">
        <v>235</v>
      </c>
    </row>
    <row r="651" spans="1:10" x14ac:dyDescent="0.25">
      <c r="A651">
        <v>211852</v>
      </c>
      <c r="B651" t="s">
        <v>18</v>
      </c>
      <c r="C651" s="1">
        <v>42553</v>
      </c>
      <c r="D651" t="s">
        <v>355</v>
      </c>
      <c r="E651">
        <v>2000</v>
      </c>
      <c r="F651">
        <v>1</v>
      </c>
      <c r="G651">
        <f t="shared" si="10"/>
        <v>2000</v>
      </c>
      <c r="H651" t="s">
        <v>15</v>
      </c>
      <c r="I651" t="s">
        <v>12</v>
      </c>
      <c r="J651">
        <v>236</v>
      </c>
    </row>
    <row r="652" spans="1:10" x14ac:dyDescent="0.25">
      <c r="A652">
        <v>211853</v>
      </c>
      <c r="B652" t="s">
        <v>18</v>
      </c>
      <c r="C652" s="1">
        <v>42553</v>
      </c>
      <c r="D652" t="s">
        <v>356</v>
      </c>
      <c r="E652">
        <v>400</v>
      </c>
      <c r="F652">
        <v>3</v>
      </c>
      <c r="G652">
        <f t="shared" si="10"/>
        <v>1200</v>
      </c>
      <c r="H652" t="s">
        <v>179</v>
      </c>
      <c r="I652" t="s">
        <v>12</v>
      </c>
      <c r="J652">
        <v>236</v>
      </c>
    </row>
    <row r="653" spans="1:10" x14ac:dyDescent="0.25">
      <c r="A653">
        <v>211854</v>
      </c>
      <c r="B653" t="s">
        <v>9</v>
      </c>
      <c r="C653" s="1">
        <v>42553</v>
      </c>
      <c r="D653" t="s">
        <v>357</v>
      </c>
      <c r="E653">
        <v>585</v>
      </c>
      <c r="F653">
        <v>1</v>
      </c>
      <c r="G653">
        <f t="shared" si="10"/>
        <v>585</v>
      </c>
      <c r="H653" t="s">
        <v>155</v>
      </c>
      <c r="I653" t="s">
        <v>35</v>
      </c>
      <c r="J653">
        <v>237</v>
      </c>
    </row>
    <row r="654" spans="1:10" x14ac:dyDescent="0.25">
      <c r="A654">
        <v>211855</v>
      </c>
      <c r="B654" t="s">
        <v>13</v>
      </c>
      <c r="C654" s="1">
        <v>42553</v>
      </c>
      <c r="D654" t="s">
        <v>358</v>
      </c>
      <c r="E654">
        <v>626</v>
      </c>
      <c r="F654">
        <v>1</v>
      </c>
      <c r="G654">
        <f t="shared" si="10"/>
        <v>626</v>
      </c>
      <c r="H654" t="s">
        <v>37</v>
      </c>
      <c r="I654" t="s">
        <v>12</v>
      </c>
      <c r="J654">
        <v>238</v>
      </c>
    </row>
    <row r="655" spans="1:10" x14ac:dyDescent="0.25">
      <c r="A655">
        <v>211856</v>
      </c>
      <c r="B655" t="s">
        <v>13</v>
      </c>
      <c r="C655" s="1">
        <v>42553</v>
      </c>
      <c r="D655" t="s">
        <v>359</v>
      </c>
      <c r="E655">
        <v>1658</v>
      </c>
      <c r="F655">
        <v>1</v>
      </c>
      <c r="G655">
        <f t="shared" si="10"/>
        <v>1658</v>
      </c>
      <c r="H655" t="s">
        <v>11</v>
      </c>
      <c r="I655" t="s">
        <v>12</v>
      </c>
      <c r="J655">
        <v>238</v>
      </c>
    </row>
    <row r="656" spans="1:10" x14ac:dyDescent="0.25">
      <c r="A656">
        <v>211857</v>
      </c>
      <c r="B656" t="s">
        <v>13</v>
      </c>
      <c r="C656" s="1">
        <v>42553</v>
      </c>
      <c r="D656" t="s">
        <v>360</v>
      </c>
      <c r="E656">
        <v>1233</v>
      </c>
      <c r="F656">
        <v>1</v>
      </c>
      <c r="G656">
        <f t="shared" si="10"/>
        <v>1233</v>
      </c>
      <c r="H656" t="s">
        <v>11</v>
      </c>
      <c r="I656" t="s">
        <v>12</v>
      </c>
      <c r="J656">
        <v>238</v>
      </c>
    </row>
    <row r="657" spans="1:10" x14ac:dyDescent="0.25">
      <c r="A657">
        <v>211858</v>
      </c>
      <c r="B657" t="s">
        <v>13</v>
      </c>
      <c r="C657" s="1">
        <v>42553</v>
      </c>
      <c r="D657" t="s">
        <v>361</v>
      </c>
      <c r="E657">
        <v>1127.25</v>
      </c>
      <c r="F657">
        <v>1</v>
      </c>
      <c r="G657">
        <f t="shared" si="10"/>
        <v>1127.25</v>
      </c>
      <c r="H657" t="s">
        <v>45</v>
      </c>
      <c r="I657" t="s">
        <v>12</v>
      </c>
      <c r="J657">
        <v>238</v>
      </c>
    </row>
    <row r="658" spans="1:10" x14ac:dyDescent="0.25">
      <c r="A658">
        <v>211859</v>
      </c>
      <c r="B658" t="s">
        <v>13</v>
      </c>
      <c r="C658" s="1">
        <v>42553</v>
      </c>
      <c r="D658" t="s">
        <v>362</v>
      </c>
      <c r="E658">
        <v>1160.6500000000001</v>
      </c>
      <c r="F658">
        <v>1</v>
      </c>
      <c r="G658">
        <f t="shared" si="10"/>
        <v>1160.6500000000001</v>
      </c>
      <c r="H658" t="s">
        <v>45</v>
      </c>
      <c r="I658" t="s">
        <v>12</v>
      </c>
      <c r="J658">
        <v>238</v>
      </c>
    </row>
    <row r="659" spans="1:10" x14ac:dyDescent="0.25">
      <c r="A659">
        <v>211860</v>
      </c>
      <c r="B659" t="s">
        <v>13</v>
      </c>
      <c r="C659" s="1">
        <v>42553</v>
      </c>
      <c r="D659" t="s">
        <v>363</v>
      </c>
      <c r="E659">
        <v>799</v>
      </c>
      <c r="F659">
        <v>1</v>
      </c>
      <c r="G659">
        <f t="shared" si="10"/>
        <v>799</v>
      </c>
      <c r="H659" t="s">
        <v>45</v>
      </c>
      <c r="I659" t="s">
        <v>12</v>
      </c>
      <c r="J659">
        <v>238</v>
      </c>
    </row>
    <row r="660" spans="1:10" x14ac:dyDescent="0.25">
      <c r="A660">
        <v>211861</v>
      </c>
      <c r="B660" t="s">
        <v>13</v>
      </c>
      <c r="C660" s="1">
        <v>42553</v>
      </c>
      <c r="D660" t="s">
        <v>364</v>
      </c>
      <c r="E660">
        <v>799</v>
      </c>
      <c r="F660">
        <v>1</v>
      </c>
      <c r="G660">
        <f t="shared" si="10"/>
        <v>799</v>
      </c>
      <c r="H660" t="s">
        <v>45</v>
      </c>
      <c r="I660" t="s">
        <v>12</v>
      </c>
      <c r="J660">
        <v>238</v>
      </c>
    </row>
    <row r="661" spans="1:10" x14ac:dyDescent="0.25">
      <c r="A661">
        <v>211862</v>
      </c>
      <c r="B661" t="s">
        <v>13</v>
      </c>
      <c r="C661" s="1">
        <v>42553</v>
      </c>
      <c r="D661" t="s">
        <v>365</v>
      </c>
      <c r="E661">
        <v>280</v>
      </c>
      <c r="F661">
        <v>1</v>
      </c>
      <c r="G661">
        <f t="shared" si="10"/>
        <v>280</v>
      </c>
      <c r="H661" t="s">
        <v>33</v>
      </c>
      <c r="I661" t="s">
        <v>12</v>
      </c>
      <c r="J661">
        <v>238</v>
      </c>
    </row>
    <row r="662" spans="1:10" x14ac:dyDescent="0.25">
      <c r="A662">
        <v>211863</v>
      </c>
      <c r="B662" t="s">
        <v>13</v>
      </c>
      <c r="C662" s="1">
        <v>42553</v>
      </c>
      <c r="D662" t="s">
        <v>366</v>
      </c>
      <c r="E662">
        <v>320</v>
      </c>
      <c r="F662">
        <v>1</v>
      </c>
      <c r="G662">
        <f t="shared" si="10"/>
        <v>320</v>
      </c>
      <c r="H662" t="s">
        <v>45</v>
      </c>
      <c r="I662" t="s">
        <v>12</v>
      </c>
      <c r="J662">
        <v>238</v>
      </c>
    </row>
    <row r="663" spans="1:10" x14ac:dyDescent="0.25">
      <c r="A663">
        <v>211864</v>
      </c>
      <c r="B663" t="s">
        <v>9</v>
      </c>
      <c r="C663" s="1">
        <v>42553</v>
      </c>
      <c r="D663" t="s">
        <v>367</v>
      </c>
      <c r="E663">
        <v>775</v>
      </c>
      <c r="F663">
        <v>1</v>
      </c>
      <c r="G663">
        <f t="shared" si="10"/>
        <v>775</v>
      </c>
      <c r="H663" t="s">
        <v>155</v>
      </c>
      <c r="I663" t="s">
        <v>12</v>
      </c>
      <c r="J663">
        <v>239</v>
      </c>
    </row>
    <row r="664" spans="1:10" x14ac:dyDescent="0.25">
      <c r="A664">
        <v>211865</v>
      </c>
      <c r="B664" t="s">
        <v>13</v>
      </c>
      <c r="C664" s="1">
        <v>42553</v>
      </c>
      <c r="D664" t="s">
        <v>353</v>
      </c>
      <c r="E664">
        <v>1375</v>
      </c>
      <c r="F664">
        <v>1</v>
      </c>
      <c r="G664">
        <f t="shared" si="10"/>
        <v>1375</v>
      </c>
      <c r="H664" t="s">
        <v>155</v>
      </c>
      <c r="I664" t="s">
        <v>26</v>
      </c>
      <c r="J664">
        <v>240</v>
      </c>
    </row>
    <row r="665" spans="1:10" x14ac:dyDescent="0.25">
      <c r="A665">
        <v>211866</v>
      </c>
      <c r="B665" t="s">
        <v>13</v>
      </c>
      <c r="C665" s="1">
        <v>42553</v>
      </c>
      <c r="D665" t="s">
        <v>148</v>
      </c>
      <c r="E665">
        <v>4530</v>
      </c>
      <c r="F665">
        <v>1</v>
      </c>
      <c r="G665">
        <f t="shared" si="10"/>
        <v>4530</v>
      </c>
      <c r="H665" t="s">
        <v>24</v>
      </c>
      <c r="I665" t="s">
        <v>26</v>
      </c>
      <c r="J665">
        <v>240</v>
      </c>
    </row>
    <row r="666" spans="1:10" x14ac:dyDescent="0.25">
      <c r="A666">
        <v>211867</v>
      </c>
      <c r="B666" t="s">
        <v>13</v>
      </c>
      <c r="C666" s="1">
        <v>42553</v>
      </c>
      <c r="D666" t="s">
        <v>368</v>
      </c>
      <c r="E666">
        <v>1647</v>
      </c>
      <c r="F666">
        <v>1</v>
      </c>
      <c r="G666">
        <f t="shared" si="10"/>
        <v>1647</v>
      </c>
      <c r="H666" t="s">
        <v>15</v>
      </c>
      <c r="I666" t="s">
        <v>26</v>
      </c>
      <c r="J666">
        <v>240</v>
      </c>
    </row>
    <row r="667" spans="1:10" x14ac:dyDescent="0.25">
      <c r="A667">
        <v>211868</v>
      </c>
      <c r="B667" t="s">
        <v>13</v>
      </c>
      <c r="C667" s="1">
        <v>42553</v>
      </c>
      <c r="D667" t="s">
        <v>369</v>
      </c>
      <c r="E667">
        <v>3975</v>
      </c>
      <c r="F667">
        <v>1</v>
      </c>
      <c r="G667">
        <f t="shared" si="10"/>
        <v>3975</v>
      </c>
      <c r="H667" t="s">
        <v>11</v>
      </c>
      <c r="I667" t="s">
        <v>26</v>
      </c>
      <c r="J667">
        <v>240</v>
      </c>
    </row>
    <row r="668" spans="1:10" x14ac:dyDescent="0.25">
      <c r="A668">
        <v>211869</v>
      </c>
      <c r="B668" t="s">
        <v>9</v>
      </c>
      <c r="C668" s="1">
        <v>42553</v>
      </c>
      <c r="D668" t="s">
        <v>74</v>
      </c>
      <c r="E668">
        <v>350</v>
      </c>
      <c r="F668">
        <v>1</v>
      </c>
      <c r="G668">
        <f t="shared" si="10"/>
        <v>350</v>
      </c>
      <c r="H668" t="s">
        <v>20</v>
      </c>
      <c r="I668" t="s">
        <v>12</v>
      </c>
      <c r="J668">
        <v>32</v>
      </c>
    </row>
    <row r="669" spans="1:10" x14ac:dyDescent="0.25">
      <c r="A669">
        <v>211870</v>
      </c>
      <c r="B669" t="s">
        <v>9</v>
      </c>
      <c r="C669" s="1">
        <v>42553</v>
      </c>
      <c r="D669" t="s">
        <v>14</v>
      </c>
      <c r="E669">
        <v>240</v>
      </c>
      <c r="F669">
        <v>1</v>
      </c>
      <c r="G669">
        <f t="shared" si="10"/>
        <v>240</v>
      </c>
      <c r="H669" t="s">
        <v>15</v>
      </c>
      <c r="I669" t="s">
        <v>12</v>
      </c>
      <c r="J669">
        <v>241</v>
      </c>
    </row>
    <row r="670" spans="1:10" x14ac:dyDescent="0.25">
      <c r="A670">
        <v>211871</v>
      </c>
      <c r="B670" t="s">
        <v>18</v>
      </c>
      <c r="C670" s="1">
        <v>42553</v>
      </c>
      <c r="D670" t="s">
        <v>327</v>
      </c>
      <c r="E670">
        <v>925</v>
      </c>
      <c r="F670">
        <v>2</v>
      </c>
      <c r="G670">
        <f t="shared" si="10"/>
        <v>1850</v>
      </c>
      <c r="H670" t="s">
        <v>20</v>
      </c>
      <c r="I670" t="s">
        <v>12</v>
      </c>
      <c r="J670">
        <v>66</v>
      </c>
    </row>
    <row r="671" spans="1:10" x14ac:dyDescent="0.25">
      <c r="A671">
        <v>211872</v>
      </c>
      <c r="B671" t="s">
        <v>13</v>
      </c>
      <c r="C671" s="1">
        <v>42553</v>
      </c>
      <c r="D671" t="s">
        <v>353</v>
      </c>
      <c r="E671">
        <v>1375</v>
      </c>
      <c r="F671">
        <v>1</v>
      </c>
      <c r="G671">
        <f t="shared" si="10"/>
        <v>1375</v>
      </c>
      <c r="H671" t="s">
        <v>155</v>
      </c>
      <c r="I671" t="s">
        <v>25</v>
      </c>
      <c r="J671">
        <v>240</v>
      </c>
    </row>
    <row r="672" spans="1:10" x14ac:dyDescent="0.25">
      <c r="A672">
        <v>211873</v>
      </c>
      <c r="B672" t="s">
        <v>13</v>
      </c>
      <c r="C672" s="1">
        <v>42553</v>
      </c>
      <c r="D672" t="s">
        <v>148</v>
      </c>
      <c r="E672">
        <v>4530</v>
      </c>
      <c r="F672">
        <v>1</v>
      </c>
      <c r="G672">
        <f t="shared" si="10"/>
        <v>4530</v>
      </c>
      <c r="H672" t="s">
        <v>24</v>
      </c>
      <c r="I672" t="s">
        <v>25</v>
      </c>
      <c r="J672">
        <v>240</v>
      </c>
    </row>
    <row r="673" spans="1:10" x14ac:dyDescent="0.25">
      <c r="A673">
        <v>211874</v>
      </c>
      <c r="B673" t="s">
        <v>13</v>
      </c>
      <c r="C673" s="1">
        <v>42553</v>
      </c>
      <c r="D673" t="s">
        <v>368</v>
      </c>
      <c r="E673">
        <v>1647</v>
      </c>
      <c r="F673">
        <v>1</v>
      </c>
      <c r="G673">
        <f t="shared" si="10"/>
        <v>1647</v>
      </c>
      <c r="H673" t="s">
        <v>15</v>
      </c>
      <c r="I673" t="s">
        <v>25</v>
      </c>
      <c r="J673">
        <v>240</v>
      </c>
    </row>
    <row r="674" spans="1:10" x14ac:dyDescent="0.25">
      <c r="A674">
        <v>211875</v>
      </c>
      <c r="B674" t="s">
        <v>13</v>
      </c>
      <c r="C674" s="1">
        <v>42553</v>
      </c>
      <c r="D674" t="s">
        <v>369</v>
      </c>
      <c r="E674">
        <v>3975</v>
      </c>
      <c r="F674">
        <v>1</v>
      </c>
      <c r="G674">
        <f t="shared" si="10"/>
        <v>3975</v>
      </c>
      <c r="H674" t="s">
        <v>11</v>
      </c>
      <c r="I674" t="s">
        <v>25</v>
      </c>
      <c r="J674">
        <v>240</v>
      </c>
    </row>
    <row r="675" spans="1:10" x14ac:dyDescent="0.25">
      <c r="A675">
        <v>211876</v>
      </c>
      <c r="B675" t="s">
        <v>9</v>
      </c>
      <c r="C675" s="1">
        <v>42553</v>
      </c>
      <c r="D675" t="s">
        <v>268</v>
      </c>
      <c r="E675">
        <v>90</v>
      </c>
      <c r="F675">
        <v>1</v>
      </c>
      <c r="G675">
        <f t="shared" si="10"/>
        <v>90</v>
      </c>
      <c r="H675" t="s">
        <v>20</v>
      </c>
      <c r="I675" t="s">
        <v>12</v>
      </c>
      <c r="J675">
        <v>123</v>
      </c>
    </row>
    <row r="676" spans="1:10" x14ac:dyDescent="0.25">
      <c r="A676">
        <v>211877</v>
      </c>
      <c r="B676" t="s">
        <v>9</v>
      </c>
      <c r="C676" s="1">
        <v>42553</v>
      </c>
      <c r="D676" t="s">
        <v>21</v>
      </c>
      <c r="E676">
        <v>80</v>
      </c>
      <c r="F676">
        <v>1</v>
      </c>
      <c r="G676">
        <f t="shared" si="10"/>
        <v>80</v>
      </c>
      <c r="H676" t="s">
        <v>20</v>
      </c>
      <c r="I676" t="s">
        <v>12</v>
      </c>
      <c r="J676">
        <v>123</v>
      </c>
    </row>
    <row r="677" spans="1:10" x14ac:dyDescent="0.25">
      <c r="A677">
        <v>211878</v>
      </c>
      <c r="B677" t="s">
        <v>18</v>
      </c>
      <c r="C677" s="1">
        <v>42553</v>
      </c>
      <c r="D677" t="s">
        <v>329</v>
      </c>
      <c r="E677">
        <v>4380</v>
      </c>
      <c r="F677">
        <v>1</v>
      </c>
      <c r="G677">
        <f t="shared" si="10"/>
        <v>4380</v>
      </c>
      <c r="H677" t="s">
        <v>24</v>
      </c>
      <c r="I677" t="s">
        <v>12</v>
      </c>
      <c r="J677">
        <v>242</v>
      </c>
    </row>
    <row r="678" spans="1:10" x14ac:dyDescent="0.25">
      <c r="A678">
        <v>211879</v>
      </c>
      <c r="B678" t="s">
        <v>9</v>
      </c>
      <c r="C678" s="1">
        <v>42553</v>
      </c>
      <c r="D678" t="s">
        <v>22</v>
      </c>
      <c r="E678">
        <v>170</v>
      </c>
      <c r="F678">
        <v>1</v>
      </c>
      <c r="G678">
        <f t="shared" si="10"/>
        <v>170</v>
      </c>
      <c r="H678" t="s">
        <v>20</v>
      </c>
      <c r="I678" t="s">
        <v>12</v>
      </c>
      <c r="J678">
        <v>123</v>
      </c>
    </row>
    <row r="679" spans="1:10" x14ac:dyDescent="0.25">
      <c r="A679">
        <v>211880</v>
      </c>
      <c r="B679" t="s">
        <v>9</v>
      </c>
      <c r="C679" s="1">
        <v>42553</v>
      </c>
      <c r="D679" t="s">
        <v>268</v>
      </c>
      <c r="E679">
        <v>90</v>
      </c>
      <c r="F679">
        <v>2</v>
      </c>
      <c r="G679">
        <f t="shared" si="10"/>
        <v>180</v>
      </c>
      <c r="H679" t="s">
        <v>20</v>
      </c>
      <c r="I679" t="s">
        <v>12</v>
      </c>
      <c r="J679">
        <v>123</v>
      </c>
    </row>
    <row r="680" spans="1:10" x14ac:dyDescent="0.25">
      <c r="A680">
        <v>211881</v>
      </c>
      <c r="B680" t="s">
        <v>9</v>
      </c>
      <c r="C680" s="1">
        <v>42553</v>
      </c>
      <c r="D680" t="s">
        <v>22</v>
      </c>
      <c r="E680">
        <v>170</v>
      </c>
      <c r="F680">
        <v>1</v>
      </c>
      <c r="G680">
        <f t="shared" si="10"/>
        <v>170</v>
      </c>
      <c r="H680" t="s">
        <v>20</v>
      </c>
      <c r="I680" t="s">
        <v>12</v>
      </c>
      <c r="J680">
        <v>123</v>
      </c>
    </row>
    <row r="681" spans="1:10" x14ac:dyDescent="0.25">
      <c r="A681">
        <v>211882</v>
      </c>
      <c r="B681" t="s">
        <v>9</v>
      </c>
      <c r="C681" s="1">
        <v>42553</v>
      </c>
      <c r="D681" t="s">
        <v>268</v>
      </c>
      <c r="E681">
        <v>90</v>
      </c>
      <c r="F681">
        <v>1</v>
      </c>
      <c r="G681">
        <f t="shared" si="10"/>
        <v>90</v>
      </c>
      <c r="H681" t="s">
        <v>20</v>
      </c>
      <c r="I681" t="s">
        <v>12</v>
      </c>
      <c r="J681">
        <v>123</v>
      </c>
    </row>
    <row r="682" spans="1:10" x14ac:dyDescent="0.25">
      <c r="A682">
        <v>211883</v>
      </c>
      <c r="B682" t="s">
        <v>13</v>
      </c>
      <c r="C682" s="1">
        <v>42553</v>
      </c>
      <c r="D682" t="s">
        <v>370</v>
      </c>
      <c r="E682">
        <v>925</v>
      </c>
      <c r="F682">
        <v>1</v>
      </c>
      <c r="G682">
        <f t="shared" si="10"/>
        <v>925</v>
      </c>
      <c r="H682" t="s">
        <v>155</v>
      </c>
      <c r="I682" t="s">
        <v>12</v>
      </c>
      <c r="J682">
        <v>243</v>
      </c>
    </row>
    <row r="683" spans="1:10" x14ac:dyDescent="0.25">
      <c r="A683">
        <v>211884</v>
      </c>
      <c r="B683" t="s">
        <v>9</v>
      </c>
      <c r="C683" s="1">
        <v>42553</v>
      </c>
      <c r="D683" t="s">
        <v>173</v>
      </c>
      <c r="E683">
        <v>150</v>
      </c>
      <c r="F683">
        <v>1</v>
      </c>
      <c r="G683">
        <f t="shared" si="10"/>
        <v>150</v>
      </c>
      <c r="H683" t="s">
        <v>20</v>
      </c>
      <c r="I683" t="s">
        <v>12</v>
      </c>
      <c r="J683">
        <v>123</v>
      </c>
    </row>
    <row r="684" spans="1:10" x14ac:dyDescent="0.25">
      <c r="A684">
        <v>211885</v>
      </c>
      <c r="B684" t="s">
        <v>9</v>
      </c>
      <c r="C684" s="1">
        <v>42553</v>
      </c>
      <c r="D684" t="s">
        <v>173</v>
      </c>
      <c r="E684">
        <v>150</v>
      </c>
      <c r="F684">
        <v>1</v>
      </c>
      <c r="G684">
        <f t="shared" si="10"/>
        <v>150</v>
      </c>
      <c r="H684" t="s">
        <v>20</v>
      </c>
      <c r="I684" t="s">
        <v>12</v>
      </c>
      <c r="J684">
        <v>123</v>
      </c>
    </row>
    <row r="685" spans="1:10" x14ac:dyDescent="0.25">
      <c r="A685">
        <v>211886</v>
      </c>
      <c r="B685" t="s">
        <v>9</v>
      </c>
      <c r="C685" s="1">
        <v>42553</v>
      </c>
      <c r="D685" t="s">
        <v>91</v>
      </c>
      <c r="E685">
        <v>1</v>
      </c>
      <c r="F685">
        <v>1</v>
      </c>
      <c r="G685">
        <f t="shared" si="10"/>
        <v>1</v>
      </c>
      <c r="H685" t="s">
        <v>51</v>
      </c>
      <c r="I685" t="s">
        <v>12</v>
      </c>
      <c r="J685">
        <v>244</v>
      </c>
    </row>
    <row r="686" spans="1:10" x14ac:dyDescent="0.25">
      <c r="A686">
        <v>211887</v>
      </c>
      <c r="B686" t="s">
        <v>9</v>
      </c>
      <c r="C686" s="1">
        <v>42553</v>
      </c>
      <c r="D686" t="s">
        <v>371</v>
      </c>
      <c r="E686">
        <v>1160</v>
      </c>
      <c r="F686">
        <v>1</v>
      </c>
      <c r="G686">
        <f t="shared" si="10"/>
        <v>1160</v>
      </c>
      <c r="H686" t="s">
        <v>45</v>
      </c>
      <c r="I686" t="s">
        <v>12</v>
      </c>
      <c r="J686">
        <v>245</v>
      </c>
    </row>
    <row r="687" spans="1:10" x14ac:dyDescent="0.25">
      <c r="A687">
        <v>211888</v>
      </c>
      <c r="B687" t="s">
        <v>9</v>
      </c>
      <c r="C687" s="1">
        <v>42553</v>
      </c>
      <c r="D687" t="s">
        <v>173</v>
      </c>
      <c r="E687">
        <v>150</v>
      </c>
      <c r="F687">
        <v>1</v>
      </c>
      <c r="G687">
        <f t="shared" si="10"/>
        <v>150</v>
      </c>
      <c r="H687" t="s">
        <v>20</v>
      </c>
      <c r="I687" t="s">
        <v>12</v>
      </c>
      <c r="J687">
        <v>123</v>
      </c>
    </row>
    <row r="688" spans="1:10" x14ac:dyDescent="0.25">
      <c r="A688">
        <v>211889</v>
      </c>
      <c r="B688" t="s">
        <v>9</v>
      </c>
      <c r="C688" s="1">
        <v>42553</v>
      </c>
      <c r="D688" t="s">
        <v>372</v>
      </c>
      <c r="E688">
        <v>1650</v>
      </c>
      <c r="F688">
        <v>1</v>
      </c>
      <c r="G688">
        <f t="shared" si="10"/>
        <v>1650</v>
      </c>
      <c r="H688" t="s">
        <v>37</v>
      </c>
      <c r="I688" t="s">
        <v>35</v>
      </c>
      <c r="J688">
        <v>246</v>
      </c>
    </row>
    <row r="689" spans="1:10" x14ac:dyDescent="0.25">
      <c r="A689">
        <v>211891</v>
      </c>
      <c r="B689" t="s">
        <v>9</v>
      </c>
      <c r="C689" s="1">
        <v>42553</v>
      </c>
      <c r="D689" t="s">
        <v>373</v>
      </c>
      <c r="E689">
        <v>959</v>
      </c>
      <c r="F689">
        <v>1</v>
      </c>
      <c r="G689">
        <f t="shared" si="10"/>
        <v>959</v>
      </c>
      <c r="H689" t="s">
        <v>37</v>
      </c>
      <c r="I689" t="s">
        <v>35</v>
      </c>
      <c r="J689">
        <v>246</v>
      </c>
    </row>
    <row r="690" spans="1:10" x14ac:dyDescent="0.25">
      <c r="A690">
        <v>211893</v>
      </c>
      <c r="B690" t="s">
        <v>9</v>
      </c>
      <c r="C690" s="1">
        <v>42553</v>
      </c>
      <c r="D690" t="s">
        <v>374</v>
      </c>
      <c r="E690">
        <v>299</v>
      </c>
      <c r="F690">
        <v>1</v>
      </c>
      <c r="G690">
        <f t="shared" si="10"/>
        <v>299</v>
      </c>
      <c r="H690" t="s">
        <v>15</v>
      </c>
      <c r="I690" t="s">
        <v>35</v>
      </c>
      <c r="J690">
        <v>246</v>
      </c>
    </row>
    <row r="691" spans="1:10" x14ac:dyDescent="0.25">
      <c r="A691">
        <v>211894</v>
      </c>
      <c r="B691" t="s">
        <v>9</v>
      </c>
      <c r="C691" s="1">
        <v>42553</v>
      </c>
      <c r="D691" t="s">
        <v>375</v>
      </c>
      <c r="E691">
        <v>299</v>
      </c>
      <c r="F691">
        <v>1</v>
      </c>
      <c r="G691">
        <f t="shared" si="10"/>
        <v>299</v>
      </c>
      <c r="H691" t="s">
        <v>15</v>
      </c>
      <c r="I691" t="s">
        <v>35</v>
      </c>
      <c r="J691">
        <v>246</v>
      </c>
    </row>
    <row r="692" spans="1:10" x14ac:dyDescent="0.25">
      <c r="A692">
        <v>211895</v>
      </c>
      <c r="B692" t="s">
        <v>9</v>
      </c>
      <c r="C692" s="1">
        <v>42553</v>
      </c>
      <c r="D692" t="s">
        <v>376</v>
      </c>
      <c r="E692">
        <v>1200</v>
      </c>
      <c r="F692">
        <v>1</v>
      </c>
      <c r="G692">
        <f t="shared" si="10"/>
        <v>1200</v>
      </c>
      <c r="H692" t="s">
        <v>37</v>
      </c>
      <c r="I692" t="s">
        <v>35</v>
      </c>
      <c r="J692">
        <v>246</v>
      </c>
    </row>
    <row r="693" spans="1:10" x14ac:dyDescent="0.25">
      <c r="A693">
        <v>211898</v>
      </c>
      <c r="B693" t="s">
        <v>9</v>
      </c>
      <c r="C693" s="1">
        <v>42553</v>
      </c>
      <c r="D693" t="s">
        <v>71</v>
      </c>
      <c r="E693">
        <v>150</v>
      </c>
      <c r="F693">
        <v>1</v>
      </c>
      <c r="G693">
        <f t="shared" si="10"/>
        <v>150</v>
      </c>
      <c r="H693" t="s">
        <v>20</v>
      </c>
      <c r="I693" t="s">
        <v>12</v>
      </c>
      <c r="J693">
        <v>247</v>
      </c>
    </row>
    <row r="694" spans="1:10" x14ac:dyDescent="0.25">
      <c r="A694">
        <v>211897</v>
      </c>
      <c r="B694" t="s">
        <v>9</v>
      </c>
      <c r="C694" s="1">
        <v>42553</v>
      </c>
      <c r="D694" t="s">
        <v>377</v>
      </c>
      <c r="E694">
        <v>1090</v>
      </c>
      <c r="F694">
        <v>1</v>
      </c>
      <c r="G694">
        <f t="shared" si="10"/>
        <v>1090</v>
      </c>
      <c r="H694" t="s">
        <v>179</v>
      </c>
      <c r="I694" t="s">
        <v>12</v>
      </c>
      <c r="J694">
        <v>248</v>
      </c>
    </row>
    <row r="695" spans="1:10" x14ac:dyDescent="0.25">
      <c r="A695">
        <v>211899</v>
      </c>
      <c r="B695" t="s">
        <v>13</v>
      </c>
      <c r="C695" s="1">
        <v>42553</v>
      </c>
      <c r="D695" t="s">
        <v>349</v>
      </c>
      <c r="E695">
        <v>210</v>
      </c>
      <c r="F695">
        <v>1</v>
      </c>
      <c r="G695">
        <f t="shared" si="10"/>
        <v>210</v>
      </c>
      <c r="H695" t="s">
        <v>20</v>
      </c>
      <c r="I695" t="s">
        <v>12</v>
      </c>
      <c r="J695">
        <v>247</v>
      </c>
    </row>
    <row r="696" spans="1:10" x14ac:dyDescent="0.25">
      <c r="A696">
        <v>211900</v>
      </c>
      <c r="B696" t="s">
        <v>9</v>
      </c>
      <c r="C696" s="1">
        <v>42553</v>
      </c>
      <c r="D696" t="s">
        <v>378</v>
      </c>
      <c r="E696">
        <v>990</v>
      </c>
      <c r="F696">
        <v>1</v>
      </c>
      <c r="G696">
        <f t="shared" si="10"/>
        <v>990</v>
      </c>
      <c r="H696" t="s">
        <v>15</v>
      </c>
      <c r="I696" t="s">
        <v>12</v>
      </c>
      <c r="J696">
        <v>249</v>
      </c>
    </row>
    <row r="697" spans="1:10" x14ac:dyDescent="0.25">
      <c r="A697">
        <v>211902</v>
      </c>
      <c r="B697" t="s">
        <v>13</v>
      </c>
      <c r="C697" s="1">
        <v>42553</v>
      </c>
      <c r="D697" t="s">
        <v>74</v>
      </c>
      <c r="E697">
        <v>350</v>
      </c>
      <c r="F697">
        <v>2</v>
      </c>
      <c r="G697">
        <f t="shared" si="10"/>
        <v>700</v>
      </c>
      <c r="H697" t="s">
        <v>20</v>
      </c>
      <c r="I697" t="s">
        <v>12</v>
      </c>
      <c r="J697">
        <v>243</v>
      </c>
    </row>
    <row r="698" spans="1:10" x14ac:dyDescent="0.25">
      <c r="A698">
        <v>211903</v>
      </c>
      <c r="B698" t="s">
        <v>13</v>
      </c>
      <c r="C698" s="1">
        <v>42553</v>
      </c>
      <c r="D698" t="s">
        <v>298</v>
      </c>
      <c r="E698">
        <v>260</v>
      </c>
      <c r="F698">
        <v>1</v>
      </c>
      <c r="G698">
        <f t="shared" si="10"/>
        <v>260</v>
      </c>
      <c r="H698" t="s">
        <v>20</v>
      </c>
      <c r="I698" t="s">
        <v>12</v>
      </c>
      <c r="J698">
        <v>247</v>
      </c>
    </row>
    <row r="699" spans="1:10" x14ac:dyDescent="0.25">
      <c r="A699">
        <v>211901</v>
      </c>
      <c r="B699" t="s">
        <v>9</v>
      </c>
      <c r="C699" s="1">
        <v>42553</v>
      </c>
      <c r="D699" t="s">
        <v>336</v>
      </c>
      <c r="E699">
        <v>180</v>
      </c>
      <c r="F699">
        <v>1</v>
      </c>
      <c r="G699">
        <f t="shared" si="10"/>
        <v>180</v>
      </c>
      <c r="H699" t="s">
        <v>15</v>
      </c>
      <c r="I699" t="s">
        <v>12</v>
      </c>
      <c r="J699">
        <v>250</v>
      </c>
    </row>
    <row r="700" spans="1:10" x14ac:dyDescent="0.25">
      <c r="A700">
        <v>211904</v>
      </c>
      <c r="B700" t="s">
        <v>9</v>
      </c>
      <c r="C700" s="1">
        <v>42553</v>
      </c>
      <c r="D700" t="s">
        <v>379</v>
      </c>
      <c r="E700">
        <v>1999</v>
      </c>
      <c r="F700">
        <v>1</v>
      </c>
      <c r="G700">
        <f t="shared" si="10"/>
        <v>1999</v>
      </c>
      <c r="H700" t="s">
        <v>37</v>
      </c>
      <c r="I700" t="s">
        <v>12</v>
      </c>
      <c r="J700">
        <v>251</v>
      </c>
    </row>
    <row r="701" spans="1:10" x14ac:dyDescent="0.25">
      <c r="A701">
        <v>211906</v>
      </c>
      <c r="B701" t="s">
        <v>9</v>
      </c>
      <c r="C701" s="1">
        <v>42553</v>
      </c>
      <c r="D701" t="s">
        <v>108</v>
      </c>
      <c r="E701">
        <v>260</v>
      </c>
      <c r="F701">
        <v>1</v>
      </c>
      <c r="G701">
        <f t="shared" si="10"/>
        <v>260</v>
      </c>
      <c r="H701" t="s">
        <v>20</v>
      </c>
      <c r="I701" t="s">
        <v>12</v>
      </c>
      <c r="J701">
        <v>247</v>
      </c>
    </row>
    <row r="702" spans="1:10" x14ac:dyDescent="0.25">
      <c r="A702">
        <v>211907</v>
      </c>
      <c r="B702" t="s">
        <v>9</v>
      </c>
      <c r="C702" s="1">
        <v>42553</v>
      </c>
      <c r="D702" t="s">
        <v>74</v>
      </c>
      <c r="E702">
        <v>350</v>
      </c>
      <c r="F702">
        <v>1</v>
      </c>
      <c r="G702">
        <f t="shared" si="10"/>
        <v>350</v>
      </c>
      <c r="H702" t="s">
        <v>20</v>
      </c>
      <c r="I702" t="s">
        <v>12</v>
      </c>
      <c r="J702">
        <v>252</v>
      </c>
    </row>
    <row r="703" spans="1:10" x14ac:dyDescent="0.25">
      <c r="A703">
        <v>211908</v>
      </c>
      <c r="B703" t="s">
        <v>9</v>
      </c>
      <c r="C703" s="1">
        <v>42553</v>
      </c>
      <c r="D703" t="s">
        <v>74</v>
      </c>
      <c r="E703">
        <v>350</v>
      </c>
      <c r="F703">
        <v>1</v>
      </c>
      <c r="G703">
        <f t="shared" si="10"/>
        <v>350</v>
      </c>
      <c r="H703" t="s">
        <v>20</v>
      </c>
      <c r="I703" t="s">
        <v>12</v>
      </c>
      <c r="J703">
        <v>253</v>
      </c>
    </row>
    <row r="704" spans="1:10" x14ac:dyDescent="0.25">
      <c r="A704">
        <v>211909</v>
      </c>
      <c r="B704" t="s">
        <v>9</v>
      </c>
      <c r="C704" s="1">
        <v>42553</v>
      </c>
      <c r="D704" t="s">
        <v>74</v>
      </c>
      <c r="E704">
        <v>350</v>
      </c>
      <c r="F704">
        <v>1</v>
      </c>
      <c r="G704">
        <f t="shared" si="10"/>
        <v>350</v>
      </c>
      <c r="H704" t="s">
        <v>20</v>
      </c>
      <c r="I704" t="s">
        <v>12</v>
      </c>
      <c r="J704">
        <v>254</v>
      </c>
    </row>
    <row r="705" spans="1:10" x14ac:dyDescent="0.25">
      <c r="A705">
        <v>211910</v>
      </c>
      <c r="B705" t="s">
        <v>13</v>
      </c>
      <c r="C705" s="1">
        <v>42553</v>
      </c>
      <c r="D705" t="s">
        <v>380</v>
      </c>
      <c r="E705">
        <v>3200</v>
      </c>
      <c r="F705">
        <v>2</v>
      </c>
      <c r="G705">
        <f t="shared" si="10"/>
        <v>6400</v>
      </c>
      <c r="H705" t="s">
        <v>24</v>
      </c>
      <c r="I705" t="s">
        <v>12</v>
      </c>
      <c r="J705">
        <v>255</v>
      </c>
    </row>
    <row r="706" spans="1:10" x14ac:dyDescent="0.25">
      <c r="A706">
        <v>211911</v>
      </c>
      <c r="B706" t="s">
        <v>9</v>
      </c>
      <c r="C706" s="1">
        <v>42553</v>
      </c>
      <c r="D706" t="s">
        <v>381</v>
      </c>
      <c r="E706">
        <v>90</v>
      </c>
      <c r="F706">
        <v>1</v>
      </c>
      <c r="G706">
        <f t="shared" si="10"/>
        <v>90</v>
      </c>
      <c r="H706" t="s">
        <v>20</v>
      </c>
      <c r="I706" t="s">
        <v>12</v>
      </c>
      <c r="J706">
        <v>247</v>
      </c>
    </row>
    <row r="707" spans="1:10" x14ac:dyDescent="0.25">
      <c r="A707">
        <v>211912</v>
      </c>
      <c r="B707" t="s">
        <v>9</v>
      </c>
      <c r="C707" s="1">
        <v>42553</v>
      </c>
      <c r="D707" t="s">
        <v>109</v>
      </c>
      <c r="E707">
        <v>80</v>
      </c>
      <c r="F707">
        <v>1</v>
      </c>
      <c r="G707">
        <f t="shared" ref="G707:G770" si="11">E707*F707</f>
        <v>80</v>
      </c>
      <c r="H707" t="s">
        <v>20</v>
      </c>
      <c r="I707" t="s">
        <v>12</v>
      </c>
      <c r="J707">
        <v>256</v>
      </c>
    </row>
    <row r="708" spans="1:10" x14ac:dyDescent="0.25">
      <c r="A708">
        <v>211913</v>
      </c>
      <c r="B708" t="s">
        <v>9</v>
      </c>
      <c r="C708" s="1">
        <v>42553</v>
      </c>
      <c r="D708" t="s">
        <v>382</v>
      </c>
      <c r="E708">
        <v>1100</v>
      </c>
      <c r="F708">
        <v>1</v>
      </c>
      <c r="G708">
        <f t="shared" si="11"/>
        <v>1100</v>
      </c>
      <c r="H708" t="s">
        <v>45</v>
      </c>
      <c r="I708" t="s">
        <v>12</v>
      </c>
      <c r="J708">
        <v>257</v>
      </c>
    </row>
    <row r="709" spans="1:10" x14ac:dyDescent="0.25">
      <c r="A709">
        <v>211914</v>
      </c>
      <c r="B709" t="s">
        <v>9</v>
      </c>
      <c r="C709" s="1">
        <v>42553</v>
      </c>
      <c r="D709" t="s">
        <v>383</v>
      </c>
      <c r="E709">
        <v>1699</v>
      </c>
      <c r="F709">
        <v>1</v>
      </c>
      <c r="G709">
        <f t="shared" si="11"/>
        <v>1699</v>
      </c>
      <c r="H709" t="s">
        <v>33</v>
      </c>
      <c r="I709" t="s">
        <v>12</v>
      </c>
      <c r="J709">
        <v>257</v>
      </c>
    </row>
    <row r="710" spans="1:10" x14ac:dyDescent="0.25">
      <c r="A710">
        <v>211915</v>
      </c>
      <c r="B710" t="s">
        <v>9</v>
      </c>
      <c r="C710" s="1">
        <v>42553</v>
      </c>
      <c r="D710" t="s">
        <v>384</v>
      </c>
      <c r="E710">
        <v>570</v>
      </c>
      <c r="F710">
        <v>1</v>
      </c>
      <c r="G710">
        <f t="shared" si="11"/>
        <v>570</v>
      </c>
      <c r="H710" t="s">
        <v>20</v>
      </c>
      <c r="I710" t="s">
        <v>12</v>
      </c>
      <c r="J710">
        <v>258</v>
      </c>
    </row>
    <row r="711" spans="1:10" x14ac:dyDescent="0.25">
      <c r="A711">
        <v>211916</v>
      </c>
      <c r="B711" t="s">
        <v>9</v>
      </c>
      <c r="C711" s="1">
        <v>42553</v>
      </c>
      <c r="D711" t="s">
        <v>190</v>
      </c>
      <c r="E711">
        <v>120</v>
      </c>
      <c r="F711">
        <v>2</v>
      </c>
      <c r="G711">
        <f t="shared" si="11"/>
        <v>240</v>
      </c>
      <c r="H711" t="s">
        <v>15</v>
      </c>
      <c r="I711" t="s">
        <v>12</v>
      </c>
      <c r="J711">
        <v>114</v>
      </c>
    </row>
    <row r="712" spans="1:10" x14ac:dyDescent="0.25">
      <c r="A712">
        <v>211917</v>
      </c>
      <c r="B712" t="s">
        <v>18</v>
      </c>
      <c r="C712" s="1">
        <v>42553</v>
      </c>
      <c r="D712" t="s">
        <v>256</v>
      </c>
      <c r="E712">
        <v>2950</v>
      </c>
      <c r="F712">
        <v>1</v>
      </c>
      <c r="G712">
        <f t="shared" si="11"/>
        <v>2950</v>
      </c>
      <c r="H712" t="s">
        <v>15</v>
      </c>
      <c r="I712" t="s">
        <v>12</v>
      </c>
      <c r="J712">
        <v>156</v>
      </c>
    </row>
    <row r="713" spans="1:10" x14ac:dyDescent="0.25">
      <c r="A713">
        <v>211918</v>
      </c>
      <c r="B713" t="s">
        <v>9</v>
      </c>
      <c r="C713" s="1">
        <v>42553</v>
      </c>
      <c r="D713" t="s">
        <v>34</v>
      </c>
      <c r="E713">
        <v>320</v>
      </c>
      <c r="F713">
        <v>1</v>
      </c>
      <c r="G713">
        <f t="shared" si="11"/>
        <v>320</v>
      </c>
      <c r="H713" t="s">
        <v>15</v>
      </c>
      <c r="I713" t="s">
        <v>12</v>
      </c>
      <c r="J713">
        <v>259</v>
      </c>
    </row>
    <row r="714" spans="1:10" x14ac:dyDescent="0.25">
      <c r="A714">
        <v>211919</v>
      </c>
      <c r="B714" t="s">
        <v>9</v>
      </c>
      <c r="C714" s="1">
        <v>42553</v>
      </c>
      <c r="D714" t="s">
        <v>385</v>
      </c>
      <c r="E714">
        <v>190</v>
      </c>
      <c r="F714">
        <v>2</v>
      </c>
      <c r="G714">
        <f t="shared" si="11"/>
        <v>380</v>
      </c>
      <c r="H714" t="s">
        <v>155</v>
      </c>
      <c r="I714" t="s">
        <v>12</v>
      </c>
      <c r="J714">
        <v>248</v>
      </c>
    </row>
    <row r="715" spans="1:10" x14ac:dyDescent="0.25">
      <c r="A715">
        <v>211920</v>
      </c>
      <c r="B715" t="s">
        <v>18</v>
      </c>
      <c r="C715" s="1">
        <v>42553</v>
      </c>
      <c r="D715" t="s">
        <v>381</v>
      </c>
      <c r="E715">
        <v>90</v>
      </c>
      <c r="F715">
        <v>1</v>
      </c>
      <c r="G715">
        <f t="shared" si="11"/>
        <v>90</v>
      </c>
      <c r="H715" t="s">
        <v>20</v>
      </c>
      <c r="I715" t="s">
        <v>12</v>
      </c>
      <c r="J715">
        <v>260</v>
      </c>
    </row>
    <row r="716" spans="1:10" x14ac:dyDescent="0.25">
      <c r="A716">
        <v>211923</v>
      </c>
      <c r="B716" t="s">
        <v>9</v>
      </c>
      <c r="C716" s="1">
        <v>42553</v>
      </c>
      <c r="D716" t="s">
        <v>133</v>
      </c>
      <c r="E716">
        <v>75</v>
      </c>
      <c r="F716">
        <v>1</v>
      </c>
      <c r="G716">
        <f t="shared" si="11"/>
        <v>75</v>
      </c>
      <c r="H716" t="s">
        <v>20</v>
      </c>
      <c r="I716" t="s">
        <v>12</v>
      </c>
      <c r="J716">
        <v>260</v>
      </c>
    </row>
    <row r="717" spans="1:10" x14ac:dyDescent="0.25">
      <c r="A717">
        <v>211921</v>
      </c>
      <c r="B717" t="s">
        <v>18</v>
      </c>
      <c r="C717" s="1">
        <v>42553</v>
      </c>
      <c r="D717" t="s">
        <v>92</v>
      </c>
      <c r="E717">
        <v>999</v>
      </c>
      <c r="F717">
        <v>1</v>
      </c>
      <c r="G717">
        <f t="shared" si="11"/>
        <v>999</v>
      </c>
      <c r="H717" t="s">
        <v>37</v>
      </c>
      <c r="I717" t="s">
        <v>12</v>
      </c>
      <c r="J717">
        <v>256</v>
      </c>
    </row>
    <row r="718" spans="1:10" x14ac:dyDescent="0.25">
      <c r="A718">
        <v>211924</v>
      </c>
      <c r="B718" t="s">
        <v>18</v>
      </c>
      <c r="C718" s="1">
        <v>42553</v>
      </c>
      <c r="D718" t="s">
        <v>386</v>
      </c>
      <c r="E718">
        <v>8420</v>
      </c>
      <c r="F718">
        <v>1</v>
      </c>
      <c r="G718">
        <f t="shared" si="11"/>
        <v>8420</v>
      </c>
      <c r="H718" t="s">
        <v>51</v>
      </c>
      <c r="I718" t="s">
        <v>12</v>
      </c>
      <c r="J718">
        <v>261</v>
      </c>
    </row>
    <row r="719" spans="1:10" x14ac:dyDescent="0.25">
      <c r="A719">
        <v>211925</v>
      </c>
      <c r="B719" t="s">
        <v>9</v>
      </c>
      <c r="C719" s="1">
        <v>42553</v>
      </c>
      <c r="D719" t="s">
        <v>190</v>
      </c>
      <c r="E719">
        <v>120</v>
      </c>
      <c r="F719">
        <v>2</v>
      </c>
      <c r="G719">
        <f t="shared" si="11"/>
        <v>240</v>
      </c>
      <c r="H719" t="s">
        <v>15</v>
      </c>
      <c r="I719" t="s">
        <v>12</v>
      </c>
      <c r="J719">
        <v>13</v>
      </c>
    </row>
    <row r="720" spans="1:10" x14ac:dyDescent="0.25">
      <c r="A720">
        <v>211926</v>
      </c>
      <c r="B720" t="s">
        <v>9</v>
      </c>
      <c r="C720" s="1">
        <v>42553</v>
      </c>
      <c r="D720" t="s">
        <v>191</v>
      </c>
      <c r="E720">
        <v>120</v>
      </c>
      <c r="F720">
        <v>1</v>
      </c>
      <c r="G720">
        <f t="shared" si="11"/>
        <v>120</v>
      </c>
      <c r="H720" t="s">
        <v>15</v>
      </c>
      <c r="I720" t="s">
        <v>12</v>
      </c>
      <c r="J720">
        <v>13</v>
      </c>
    </row>
    <row r="721" spans="1:10" x14ac:dyDescent="0.25">
      <c r="A721">
        <v>211927</v>
      </c>
      <c r="B721" t="s">
        <v>9</v>
      </c>
      <c r="C721" s="1">
        <v>42553</v>
      </c>
      <c r="D721" t="s">
        <v>261</v>
      </c>
      <c r="E721">
        <v>120</v>
      </c>
      <c r="F721">
        <v>1</v>
      </c>
      <c r="G721">
        <f t="shared" si="11"/>
        <v>120</v>
      </c>
      <c r="H721" t="s">
        <v>15</v>
      </c>
      <c r="I721" t="s">
        <v>12</v>
      </c>
      <c r="J721">
        <v>13</v>
      </c>
    </row>
    <row r="722" spans="1:10" x14ac:dyDescent="0.25">
      <c r="A722">
        <v>211928</v>
      </c>
      <c r="B722" t="s">
        <v>9</v>
      </c>
      <c r="C722" s="1">
        <v>42553</v>
      </c>
      <c r="D722" t="s">
        <v>34</v>
      </c>
      <c r="E722">
        <v>320</v>
      </c>
      <c r="F722">
        <v>1</v>
      </c>
      <c r="G722">
        <f t="shared" si="11"/>
        <v>320</v>
      </c>
      <c r="H722" t="s">
        <v>15</v>
      </c>
      <c r="I722" t="s">
        <v>12</v>
      </c>
      <c r="J722">
        <v>13</v>
      </c>
    </row>
    <row r="723" spans="1:10" x14ac:dyDescent="0.25">
      <c r="A723">
        <v>211929</v>
      </c>
      <c r="B723" t="s">
        <v>9</v>
      </c>
      <c r="C723" s="1">
        <v>42553</v>
      </c>
      <c r="D723" t="s">
        <v>387</v>
      </c>
      <c r="E723">
        <v>180</v>
      </c>
      <c r="F723">
        <v>1</v>
      </c>
      <c r="G723">
        <f t="shared" si="11"/>
        <v>180</v>
      </c>
      <c r="H723" t="s">
        <v>15</v>
      </c>
      <c r="I723" t="s">
        <v>12</v>
      </c>
      <c r="J723">
        <v>13</v>
      </c>
    </row>
    <row r="724" spans="1:10" x14ac:dyDescent="0.25">
      <c r="A724">
        <v>211930</v>
      </c>
      <c r="B724" t="s">
        <v>9</v>
      </c>
      <c r="C724" s="1">
        <v>42553</v>
      </c>
      <c r="D724" t="s">
        <v>388</v>
      </c>
      <c r="E724">
        <v>180</v>
      </c>
      <c r="F724">
        <v>1</v>
      </c>
      <c r="G724">
        <f t="shared" si="11"/>
        <v>180</v>
      </c>
      <c r="H724" t="s">
        <v>33</v>
      </c>
      <c r="I724" t="s">
        <v>12</v>
      </c>
      <c r="J724">
        <v>13</v>
      </c>
    </row>
    <row r="725" spans="1:10" x14ac:dyDescent="0.25">
      <c r="A725">
        <v>211931</v>
      </c>
      <c r="B725" t="s">
        <v>9</v>
      </c>
      <c r="C725" s="1">
        <v>42553</v>
      </c>
      <c r="D725" t="s">
        <v>389</v>
      </c>
      <c r="E725">
        <v>1300</v>
      </c>
      <c r="F725">
        <v>1</v>
      </c>
      <c r="G725">
        <f t="shared" si="11"/>
        <v>1300</v>
      </c>
      <c r="H725" t="s">
        <v>33</v>
      </c>
      <c r="I725" t="s">
        <v>12</v>
      </c>
      <c r="J725">
        <v>261</v>
      </c>
    </row>
    <row r="726" spans="1:10" x14ac:dyDescent="0.25">
      <c r="A726">
        <v>211932</v>
      </c>
      <c r="B726" t="s">
        <v>9</v>
      </c>
      <c r="C726" s="1">
        <v>42553</v>
      </c>
      <c r="D726" t="s">
        <v>390</v>
      </c>
      <c r="E726">
        <v>200</v>
      </c>
      <c r="F726">
        <v>1</v>
      </c>
      <c r="G726">
        <f t="shared" si="11"/>
        <v>200</v>
      </c>
      <c r="H726" t="s">
        <v>20</v>
      </c>
      <c r="I726" t="s">
        <v>12</v>
      </c>
      <c r="J726">
        <v>262</v>
      </c>
    </row>
    <row r="727" spans="1:10" x14ac:dyDescent="0.25">
      <c r="A727">
        <v>211933</v>
      </c>
      <c r="B727" t="s">
        <v>9</v>
      </c>
      <c r="C727" s="1">
        <v>42553</v>
      </c>
      <c r="D727" t="s">
        <v>391</v>
      </c>
      <c r="E727">
        <v>235</v>
      </c>
      <c r="F727">
        <v>1</v>
      </c>
      <c r="G727">
        <f t="shared" si="11"/>
        <v>235</v>
      </c>
      <c r="H727" t="s">
        <v>20</v>
      </c>
      <c r="I727" t="s">
        <v>12</v>
      </c>
      <c r="J727">
        <v>262</v>
      </c>
    </row>
    <row r="728" spans="1:10" x14ac:dyDescent="0.25">
      <c r="A728">
        <v>211934</v>
      </c>
      <c r="B728" t="s">
        <v>9</v>
      </c>
      <c r="C728" s="1">
        <v>42553</v>
      </c>
      <c r="D728" t="s">
        <v>74</v>
      </c>
      <c r="E728">
        <v>350</v>
      </c>
      <c r="F728">
        <v>1</v>
      </c>
      <c r="G728">
        <f t="shared" si="11"/>
        <v>350</v>
      </c>
      <c r="H728" t="s">
        <v>20</v>
      </c>
      <c r="I728" t="s">
        <v>12</v>
      </c>
      <c r="J728">
        <v>262</v>
      </c>
    </row>
    <row r="729" spans="1:10" x14ac:dyDescent="0.25">
      <c r="A729">
        <v>211935</v>
      </c>
      <c r="B729" t="s">
        <v>9</v>
      </c>
      <c r="C729" s="1">
        <v>42553</v>
      </c>
      <c r="D729" t="s">
        <v>254</v>
      </c>
      <c r="E729">
        <v>630</v>
      </c>
      <c r="F729">
        <v>1</v>
      </c>
      <c r="G729">
        <f t="shared" si="11"/>
        <v>630</v>
      </c>
      <c r="H729" t="s">
        <v>33</v>
      </c>
      <c r="I729" t="s">
        <v>12</v>
      </c>
      <c r="J729">
        <v>263</v>
      </c>
    </row>
    <row r="730" spans="1:10" x14ac:dyDescent="0.25">
      <c r="A730">
        <v>211936</v>
      </c>
      <c r="B730" t="s">
        <v>9</v>
      </c>
      <c r="C730" s="1">
        <v>42553</v>
      </c>
      <c r="D730" t="s">
        <v>389</v>
      </c>
      <c r="E730">
        <v>1300</v>
      </c>
      <c r="F730">
        <v>1</v>
      </c>
      <c r="G730">
        <f t="shared" si="11"/>
        <v>1300</v>
      </c>
      <c r="H730" t="s">
        <v>33</v>
      </c>
      <c r="I730" t="s">
        <v>12</v>
      </c>
      <c r="J730">
        <v>261</v>
      </c>
    </row>
    <row r="731" spans="1:10" x14ac:dyDescent="0.25">
      <c r="A731">
        <v>211941</v>
      </c>
      <c r="B731" t="s">
        <v>9</v>
      </c>
      <c r="C731" s="1">
        <v>42553</v>
      </c>
      <c r="D731" t="s">
        <v>71</v>
      </c>
      <c r="E731">
        <v>150</v>
      </c>
      <c r="F731">
        <v>1</v>
      </c>
      <c r="G731">
        <f t="shared" si="11"/>
        <v>150</v>
      </c>
      <c r="H731" t="s">
        <v>20</v>
      </c>
      <c r="I731" t="s">
        <v>12</v>
      </c>
      <c r="J731">
        <v>264</v>
      </c>
    </row>
    <row r="732" spans="1:10" x14ac:dyDescent="0.25">
      <c r="A732">
        <v>211937</v>
      </c>
      <c r="B732" t="s">
        <v>9</v>
      </c>
      <c r="C732" s="1">
        <v>42553</v>
      </c>
      <c r="D732" t="s">
        <v>392</v>
      </c>
      <c r="E732">
        <v>475</v>
      </c>
      <c r="F732">
        <v>1</v>
      </c>
      <c r="G732">
        <f t="shared" si="11"/>
        <v>475</v>
      </c>
      <c r="H732" t="s">
        <v>37</v>
      </c>
      <c r="I732" t="s">
        <v>12</v>
      </c>
      <c r="J732">
        <v>52</v>
      </c>
    </row>
    <row r="733" spans="1:10" x14ac:dyDescent="0.25">
      <c r="A733">
        <v>211939</v>
      </c>
      <c r="B733" t="s">
        <v>9</v>
      </c>
      <c r="C733" s="1">
        <v>42553</v>
      </c>
      <c r="D733" t="s">
        <v>393</v>
      </c>
      <c r="E733">
        <v>1950</v>
      </c>
      <c r="F733">
        <v>1</v>
      </c>
      <c r="G733">
        <f t="shared" si="11"/>
        <v>1950</v>
      </c>
      <c r="H733" t="s">
        <v>37</v>
      </c>
      <c r="I733" t="s">
        <v>12</v>
      </c>
      <c r="J733">
        <v>52</v>
      </c>
    </row>
    <row r="734" spans="1:10" x14ac:dyDescent="0.25">
      <c r="A734">
        <v>211942</v>
      </c>
      <c r="B734" t="s">
        <v>18</v>
      </c>
      <c r="C734" s="1">
        <v>42553</v>
      </c>
      <c r="D734" t="s">
        <v>74</v>
      </c>
      <c r="E734">
        <v>350</v>
      </c>
      <c r="F734">
        <v>1</v>
      </c>
      <c r="G734">
        <f t="shared" si="11"/>
        <v>350</v>
      </c>
      <c r="H734" t="s">
        <v>20</v>
      </c>
      <c r="I734" t="s">
        <v>12</v>
      </c>
      <c r="J734">
        <v>265</v>
      </c>
    </row>
    <row r="735" spans="1:10" x14ac:dyDescent="0.25">
      <c r="A735">
        <v>211943</v>
      </c>
      <c r="B735" t="s">
        <v>18</v>
      </c>
      <c r="C735" s="1">
        <v>42553</v>
      </c>
      <c r="D735" t="s">
        <v>90</v>
      </c>
      <c r="E735">
        <v>280</v>
      </c>
      <c r="F735">
        <v>1</v>
      </c>
      <c r="G735">
        <f t="shared" si="11"/>
        <v>280</v>
      </c>
      <c r="H735" t="s">
        <v>20</v>
      </c>
      <c r="I735" t="s">
        <v>12</v>
      </c>
      <c r="J735">
        <v>265</v>
      </c>
    </row>
    <row r="736" spans="1:10" x14ac:dyDescent="0.25">
      <c r="A736">
        <v>211944</v>
      </c>
      <c r="B736" t="s">
        <v>18</v>
      </c>
      <c r="C736" s="1">
        <v>42553</v>
      </c>
      <c r="D736" t="s">
        <v>394</v>
      </c>
      <c r="E736">
        <v>499</v>
      </c>
      <c r="F736">
        <v>2</v>
      </c>
      <c r="G736">
        <f t="shared" si="11"/>
        <v>998</v>
      </c>
      <c r="H736" t="s">
        <v>20</v>
      </c>
      <c r="I736" t="s">
        <v>12</v>
      </c>
      <c r="J736">
        <v>265</v>
      </c>
    </row>
    <row r="737" spans="1:10" x14ac:dyDescent="0.25">
      <c r="A737">
        <v>211945</v>
      </c>
      <c r="B737" t="s">
        <v>9</v>
      </c>
      <c r="C737" s="1">
        <v>42553</v>
      </c>
      <c r="D737" t="s">
        <v>395</v>
      </c>
      <c r="E737">
        <v>74</v>
      </c>
      <c r="F737">
        <v>1</v>
      </c>
      <c r="G737">
        <f t="shared" si="11"/>
        <v>74</v>
      </c>
      <c r="H737" t="s">
        <v>15</v>
      </c>
      <c r="I737" t="s">
        <v>12</v>
      </c>
      <c r="J737">
        <v>260</v>
      </c>
    </row>
    <row r="738" spans="1:10" x14ac:dyDescent="0.25">
      <c r="A738">
        <v>211947</v>
      </c>
      <c r="B738" t="s">
        <v>9</v>
      </c>
      <c r="C738" s="1">
        <v>42553</v>
      </c>
      <c r="D738" t="s">
        <v>358</v>
      </c>
      <c r="E738">
        <v>626</v>
      </c>
      <c r="F738">
        <v>1</v>
      </c>
      <c r="G738">
        <f t="shared" si="11"/>
        <v>626</v>
      </c>
      <c r="H738" t="s">
        <v>37</v>
      </c>
      <c r="I738" t="s">
        <v>12</v>
      </c>
      <c r="J738">
        <v>266</v>
      </c>
    </row>
    <row r="739" spans="1:10" x14ac:dyDescent="0.25">
      <c r="A739">
        <v>211948</v>
      </c>
      <c r="B739" t="s">
        <v>18</v>
      </c>
      <c r="C739" s="1">
        <v>42553</v>
      </c>
      <c r="D739" t="s">
        <v>396</v>
      </c>
      <c r="E739">
        <v>2465</v>
      </c>
      <c r="F739">
        <v>1</v>
      </c>
      <c r="G739">
        <f t="shared" si="11"/>
        <v>2465</v>
      </c>
      <c r="H739" t="s">
        <v>155</v>
      </c>
      <c r="I739" t="s">
        <v>12</v>
      </c>
      <c r="J739">
        <v>267</v>
      </c>
    </row>
    <row r="740" spans="1:10" x14ac:dyDescent="0.25">
      <c r="A740">
        <v>211949</v>
      </c>
      <c r="B740" t="s">
        <v>9</v>
      </c>
      <c r="C740" s="1">
        <v>42553</v>
      </c>
      <c r="D740" t="s">
        <v>397</v>
      </c>
      <c r="E740">
        <v>1950</v>
      </c>
      <c r="F740">
        <v>1</v>
      </c>
      <c r="G740">
        <f t="shared" si="11"/>
        <v>1950</v>
      </c>
      <c r="H740" t="s">
        <v>37</v>
      </c>
      <c r="I740" t="s">
        <v>12</v>
      </c>
      <c r="J740">
        <v>268</v>
      </c>
    </row>
    <row r="741" spans="1:10" x14ac:dyDescent="0.25">
      <c r="A741">
        <v>211951</v>
      </c>
      <c r="B741" t="s">
        <v>13</v>
      </c>
      <c r="C741" s="1">
        <v>42553</v>
      </c>
      <c r="D741" t="s">
        <v>384</v>
      </c>
      <c r="E741">
        <v>570</v>
      </c>
      <c r="F741">
        <v>1</v>
      </c>
      <c r="G741">
        <f t="shared" si="11"/>
        <v>570</v>
      </c>
      <c r="H741" t="s">
        <v>20</v>
      </c>
      <c r="I741" t="s">
        <v>159</v>
      </c>
      <c r="J741">
        <v>86</v>
      </c>
    </row>
    <row r="742" spans="1:10" x14ac:dyDescent="0.25">
      <c r="A742">
        <v>211952</v>
      </c>
      <c r="B742" t="s">
        <v>18</v>
      </c>
      <c r="C742" s="1">
        <v>42553</v>
      </c>
      <c r="D742" t="s">
        <v>398</v>
      </c>
      <c r="E742">
        <v>890</v>
      </c>
      <c r="F742">
        <v>1</v>
      </c>
      <c r="G742">
        <f t="shared" si="11"/>
        <v>890</v>
      </c>
      <c r="H742" t="s">
        <v>24</v>
      </c>
      <c r="I742" t="s">
        <v>12</v>
      </c>
      <c r="J742">
        <v>269</v>
      </c>
    </row>
    <row r="743" spans="1:10" x14ac:dyDescent="0.25">
      <c r="A743">
        <v>211954</v>
      </c>
      <c r="B743" t="s">
        <v>9</v>
      </c>
      <c r="C743" s="1">
        <v>42553</v>
      </c>
      <c r="D743" t="s">
        <v>384</v>
      </c>
      <c r="E743">
        <v>570</v>
      </c>
      <c r="F743">
        <v>1</v>
      </c>
      <c r="G743">
        <f t="shared" si="11"/>
        <v>570</v>
      </c>
      <c r="H743" t="s">
        <v>20</v>
      </c>
      <c r="I743" t="s">
        <v>12</v>
      </c>
      <c r="J743">
        <v>86</v>
      </c>
    </row>
    <row r="744" spans="1:10" x14ac:dyDescent="0.25">
      <c r="A744">
        <v>211953</v>
      </c>
      <c r="B744" t="s">
        <v>13</v>
      </c>
      <c r="C744" s="1">
        <v>42553</v>
      </c>
      <c r="D744" t="s">
        <v>78</v>
      </c>
      <c r="E744">
        <v>510</v>
      </c>
      <c r="F744">
        <v>1</v>
      </c>
      <c r="G744">
        <f t="shared" si="11"/>
        <v>510</v>
      </c>
      <c r="H744" t="s">
        <v>20</v>
      </c>
      <c r="I744" t="s">
        <v>12</v>
      </c>
      <c r="J744">
        <v>270</v>
      </c>
    </row>
    <row r="745" spans="1:10" x14ac:dyDescent="0.25">
      <c r="A745">
        <v>211955</v>
      </c>
      <c r="B745" t="s">
        <v>13</v>
      </c>
      <c r="C745" s="1">
        <v>42553</v>
      </c>
      <c r="D745" t="s">
        <v>399</v>
      </c>
      <c r="E745">
        <v>1250</v>
      </c>
      <c r="F745">
        <v>1</v>
      </c>
      <c r="G745">
        <f t="shared" si="11"/>
        <v>1250</v>
      </c>
      <c r="H745" t="s">
        <v>37</v>
      </c>
      <c r="I745" t="s">
        <v>12</v>
      </c>
      <c r="J745">
        <v>271</v>
      </c>
    </row>
    <row r="746" spans="1:10" x14ac:dyDescent="0.25">
      <c r="A746">
        <v>211957</v>
      </c>
      <c r="B746" t="s">
        <v>13</v>
      </c>
      <c r="C746" s="1">
        <v>42553</v>
      </c>
      <c r="D746" t="s">
        <v>400</v>
      </c>
      <c r="E746">
        <v>6240</v>
      </c>
      <c r="F746">
        <v>1</v>
      </c>
      <c r="G746">
        <f t="shared" si="11"/>
        <v>6240</v>
      </c>
      <c r="H746" t="s">
        <v>28</v>
      </c>
      <c r="I746" t="s">
        <v>12</v>
      </c>
      <c r="J746">
        <v>271</v>
      </c>
    </row>
    <row r="747" spans="1:10" x14ac:dyDescent="0.25">
      <c r="A747">
        <v>211958</v>
      </c>
      <c r="B747" t="s">
        <v>13</v>
      </c>
      <c r="C747" s="1">
        <v>42553</v>
      </c>
      <c r="D747" t="s">
        <v>401</v>
      </c>
      <c r="E747">
        <v>650</v>
      </c>
      <c r="F747">
        <v>1</v>
      </c>
      <c r="G747">
        <f t="shared" si="11"/>
        <v>650</v>
      </c>
      <c r="H747" t="s">
        <v>37</v>
      </c>
      <c r="I747" t="s">
        <v>12</v>
      </c>
      <c r="J747">
        <v>271</v>
      </c>
    </row>
    <row r="748" spans="1:10" x14ac:dyDescent="0.25">
      <c r="A748">
        <v>211960</v>
      </c>
      <c r="B748" t="s">
        <v>18</v>
      </c>
      <c r="C748" s="1">
        <v>42553</v>
      </c>
      <c r="D748" t="s">
        <v>296</v>
      </c>
      <c r="E748">
        <v>495</v>
      </c>
      <c r="F748">
        <v>1</v>
      </c>
      <c r="G748">
        <f t="shared" si="11"/>
        <v>495</v>
      </c>
      <c r="H748" t="s">
        <v>20</v>
      </c>
      <c r="I748" t="s">
        <v>12</v>
      </c>
      <c r="J748">
        <v>86</v>
      </c>
    </row>
    <row r="749" spans="1:10" x14ac:dyDescent="0.25">
      <c r="A749">
        <v>211961</v>
      </c>
      <c r="B749" t="s">
        <v>9</v>
      </c>
      <c r="C749" s="1">
        <v>42553</v>
      </c>
      <c r="D749" t="s">
        <v>127</v>
      </c>
      <c r="E749">
        <v>25999</v>
      </c>
      <c r="F749">
        <v>1</v>
      </c>
      <c r="G749">
        <f t="shared" si="11"/>
        <v>25999</v>
      </c>
      <c r="H749" t="s">
        <v>24</v>
      </c>
      <c r="I749" t="s">
        <v>12</v>
      </c>
      <c r="J749">
        <v>272</v>
      </c>
    </row>
    <row r="750" spans="1:10" x14ac:dyDescent="0.25">
      <c r="A750">
        <v>211962</v>
      </c>
      <c r="B750" t="s">
        <v>9</v>
      </c>
      <c r="C750" s="1">
        <v>42553</v>
      </c>
      <c r="D750" t="s">
        <v>402</v>
      </c>
      <c r="E750">
        <v>200</v>
      </c>
      <c r="F750">
        <v>1</v>
      </c>
      <c r="G750">
        <f t="shared" si="11"/>
        <v>200</v>
      </c>
      <c r="H750" t="s">
        <v>403</v>
      </c>
      <c r="I750" t="s">
        <v>12</v>
      </c>
      <c r="J750">
        <v>273</v>
      </c>
    </row>
    <row r="751" spans="1:10" x14ac:dyDescent="0.25">
      <c r="A751">
        <v>211963</v>
      </c>
      <c r="B751" t="s">
        <v>18</v>
      </c>
      <c r="C751" s="1">
        <v>42553</v>
      </c>
      <c r="D751" t="s">
        <v>404</v>
      </c>
      <c r="E751">
        <v>3050</v>
      </c>
      <c r="F751">
        <v>1</v>
      </c>
      <c r="G751">
        <f t="shared" si="11"/>
        <v>3050</v>
      </c>
      <c r="H751" t="s">
        <v>37</v>
      </c>
      <c r="I751" t="s">
        <v>12</v>
      </c>
      <c r="J751">
        <v>86</v>
      </c>
    </row>
    <row r="752" spans="1:10" x14ac:dyDescent="0.25">
      <c r="A752">
        <v>211964</v>
      </c>
      <c r="B752" t="s">
        <v>13</v>
      </c>
      <c r="C752" s="1">
        <v>42553</v>
      </c>
      <c r="D752" t="s">
        <v>405</v>
      </c>
      <c r="E752">
        <v>1870</v>
      </c>
      <c r="F752">
        <v>1</v>
      </c>
      <c r="G752">
        <f t="shared" si="11"/>
        <v>1870</v>
      </c>
      <c r="H752" t="s">
        <v>45</v>
      </c>
      <c r="I752" t="s">
        <v>12</v>
      </c>
      <c r="J752">
        <v>274</v>
      </c>
    </row>
    <row r="753" spans="1:10" x14ac:dyDescent="0.25">
      <c r="A753">
        <v>211996</v>
      </c>
      <c r="B753" t="s">
        <v>13</v>
      </c>
      <c r="C753" s="1">
        <v>42553</v>
      </c>
      <c r="D753" t="s">
        <v>406</v>
      </c>
      <c r="E753">
        <v>6900</v>
      </c>
      <c r="F753">
        <v>1</v>
      </c>
      <c r="G753">
        <f t="shared" si="11"/>
        <v>6900</v>
      </c>
      <c r="H753" t="s">
        <v>24</v>
      </c>
      <c r="I753" t="s">
        <v>25</v>
      </c>
      <c r="J753">
        <v>275</v>
      </c>
    </row>
    <row r="754" spans="1:10" x14ac:dyDescent="0.25">
      <c r="A754">
        <v>211997</v>
      </c>
      <c r="B754" t="s">
        <v>9</v>
      </c>
      <c r="C754" s="1">
        <v>42553</v>
      </c>
      <c r="D754" t="s">
        <v>173</v>
      </c>
      <c r="E754">
        <v>150</v>
      </c>
      <c r="F754">
        <v>1</v>
      </c>
      <c r="G754">
        <f t="shared" si="11"/>
        <v>150</v>
      </c>
      <c r="H754" t="s">
        <v>20</v>
      </c>
      <c r="I754" t="s">
        <v>12</v>
      </c>
      <c r="J754">
        <v>260</v>
      </c>
    </row>
    <row r="755" spans="1:10" x14ac:dyDescent="0.25">
      <c r="A755">
        <v>212003</v>
      </c>
      <c r="B755" t="s">
        <v>9</v>
      </c>
      <c r="C755" s="1">
        <v>42553</v>
      </c>
      <c r="D755" t="s">
        <v>213</v>
      </c>
      <c r="E755">
        <v>80</v>
      </c>
      <c r="F755">
        <v>1</v>
      </c>
      <c r="G755">
        <f t="shared" si="11"/>
        <v>80</v>
      </c>
      <c r="H755" t="s">
        <v>15</v>
      </c>
      <c r="I755" t="s">
        <v>12</v>
      </c>
      <c r="J755">
        <v>43</v>
      </c>
    </row>
    <row r="756" spans="1:10" x14ac:dyDescent="0.25">
      <c r="A756">
        <v>212004</v>
      </c>
      <c r="B756" t="s">
        <v>18</v>
      </c>
      <c r="C756" s="1">
        <v>42553</v>
      </c>
      <c r="D756" t="s">
        <v>240</v>
      </c>
      <c r="E756">
        <v>140</v>
      </c>
      <c r="F756">
        <v>1</v>
      </c>
      <c r="G756">
        <f t="shared" si="11"/>
        <v>140</v>
      </c>
      <c r="H756" t="s">
        <v>15</v>
      </c>
      <c r="I756" t="s">
        <v>12</v>
      </c>
      <c r="J756">
        <v>43</v>
      </c>
    </row>
    <row r="757" spans="1:10" x14ac:dyDescent="0.25">
      <c r="A757">
        <v>212005</v>
      </c>
      <c r="B757" t="s">
        <v>18</v>
      </c>
      <c r="C757" s="1">
        <v>42553</v>
      </c>
      <c r="D757" t="s">
        <v>407</v>
      </c>
      <c r="E757">
        <v>9500</v>
      </c>
      <c r="F757">
        <v>1</v>
      </c>
      <c r="G757">
        <f t="shared" si="11"/>
        <v>9500</v>
      </c>
      <c r="H757" t="s">
        <v>24</v>
      </c>
      <c r="I757" t="s">
        <v>12</v>
      </c>
      <c r="J757">
        <v>276</v>
      </c>
    </row>
    <row r="758" spans="1:10" x14ac:dyDescent="0.25">
      <c r="A758">
        <v>212006</v>
      </c>
      <c r="B758" t="s">
        <v>9</v>
      </c>
      <c r="C758" s="1">
        <v>42553</v>
      </c>
      <c r="D758" t="s">
        <v>213</v>
      </c>
      <c r="E758">
        <v>80</v>
      </c>
      <c r="F758">
        <v>1</v>
      </c>
      <c r="G758">
        <f t="shared" si="11"/>
        <v>80</v>
      </c>
      <c r="H758" t="s">
        <v>15</v>
      </c>
      <c r="I758" t="s">
        <v>12</v>
      </c>
      <c r="J758">
        <v>43</v>
      </c>
    </row>
    <row r="759" spans="1:10" x14ac:dyDescent="0.25">
      <c r="A759">
        <v>212012</v>
      </c>
      <c r="B759" t="s">
        <v>9</v>
      </c>
      <c r="C759" s="1">
        <v>42553</v>
      </c>
      <c r="D759" t="s">
        <v>408</v>
      </c>
      <c r="E759">
        <v>160</v>
      </c>
      <c r="F759">
        <v>1</v>
      </c>
      <c r="G759">
        <f t="shared" si="11"/>
        <v>160</v>
      </c>
      <c r="H759" t="s">
        <v>15</v>
      </c>
      <c r="I759" t="s">
        <v>12</v>
      </c>
      <c r="J759">
        <v>43</v>
      </c>
    </row>
    <row r="760" spans="1:10" x14ac:dyDescent="0.25">
      <c r="A760">
        <v>212013</v>
      </c>
      <c r="B760" t="s">
        <v>9</v>
      </c>
      <c r="C760" s="1">
        <v>42553</v>
      </c>
      <c r="D760" t="s">
        <v>34</v>
      </c>
      <c r="E760">
        <v>320</v>
      </c>
      <c r="F760">
        <v>1</v>
      </c>
      <c r="G760">
        <f t="shared" si="11"/>
        <v>320</v>
      </c>
      <c r="H760" t="s">
        <v>15</v>
      </c>
      <c r="I760" t="s">
        <v>12</v>
      </c>
      <c r="J760">
        <v>43</v>
      </c>
    </row>
    <row r="761" spans="1:10" x14ac:dyDescent="0.25">
      <c r="A761">
        <v>212014</v>
      </c>
      <c r="B761" t="s">
        <v>9</v>
      </c>
      <c r="C761" s="1">
        <v>42553</v>
      </c>
      <c r="D761" t="s">
        <v>176</v>
      </c>
      <c r="E761">
        <v>180</v>
      </c>
      <c r="F761">
        <v>1</v>
      </c>
      <c r="G761">
        <f t="shared" si="11"/>
        <v>180</v>
      </c>
      <c r="H761" t="s">
        <v>15</v>
      </c>
      <c r="I761" t="s">
        <v>12</v>
      </c>
      <c r="J761">
        <v>277</v>
      </c>
    </row>
    <row r="762" spans="1:10" x14ac:dyDescent="0.25">
      <c r="A762">
        <v>212015</v>
      </c>
      <c r="B762" t="s">
        <v>9</v>
      </c>
      <c r="C762" s="1">
        <v>42553</v>
      </c>
      <c r="D762" t="s">
        <v>80</v>
      </c>
      <c r="E762">
        <v>300</v>
      </c>
      <c r="F762">
        <v>1</v>
      </c>
      <c r="G762">
        <f t="shared" si="11"/>
        <v>300</v>
      </c>
      <c r="H762" t="s">
        <v>15</v>
      </c>
      <c r="I762" t="s">
        <v>12</v>
      </c>
      <c r="J762">
        <v>277</v>
      </c>
    </row>
    <row r="763" spans="1:10" x14ac:dyDescent="0.25">
      <c r="A763">
        <v>212016</v>
      </c>
      <c r="B763" t="s">
        <v>13</v>
      </c>
      <c r="C763" s="1">
        <v>42553</v>
      </c>
      <c r="D763" t="s">
        <v>409</v>
      </c>
      <c r="E763">
        <v>13999</v>
      </c>
      <c r="F763">
        <v>1</v>
      </c>
      <c r="G763">
        <f t="shared" si="11"/>
        <v>13999</v>
      </c>
      <c r="H763" t="s">
        <v>24</v>
      </c>
      <c r="I763" t="s">
        <v>12</v>
      </c>
      <c r="J763">
        <v>278</v>
      </c>
    </row>
    <row r="764" spans="1:10" x14ac:dyDescent="0.25">
      <c r="A764">
        <v>212017</v>
      </c>
      <c r="B764" t="s">
        <v>9</v>
      </c>
      <c r="C764" s="1">
        <v>42553</v>
      </c>
      <c r="D764" t="s">
        <v>268</v>
      </c>
      <c r="E764">
        <v>90</v>
      </c>
      <c r="F764">
        <v>1</v>
      </c>
      <c r="G764">
        <f t="shared" si="11"/>
        <v>90</v>
      </c>
      <c r="H764" t="s">
        <v>20</v>
      </c>
      <c r="I764" t="s">
        <v>12</v>
      </c>
      <c r="J764">
        <v>279</v>
      </c>
    </row>
    <row r="765" spans="1:10" x14ac:dyDescent="0.25">
      <c r="A765">
        <v>212018</v>
      </c>
      <c r="B765" t="s">
        <v>13</v>
      </c>
      <c r="C765" s="1">
        <v>42553</v>
      </c>
      <c r="D765" t="s">
        <v>329</v>
      </c>
      <c r="E765">
        <v>4380</v>
      </c>
      <c r="F765">
        <v>1</v>
      </c>
      <c r="G765">
        <f t="shared" si="11"/>
        <v>4380</v>
      </c>
      <c r="H765" t="s">
        <v>24</v>
      </c>
      <c r="I765" t="s">
        <v>12</v>
      </c>
      <c r="J765">
        <v>141</v>
      </c>
    </row>
    <row r="766" spans="1:10" x14ac:dyDescent="0.25">
      <c r="A766">
        <v>212019</v>
      </c>
      <c r="B766" t="s">
        <v>13</v>
      </c>
      <c r="C766" s="1">
        <v>42553</v>
      </c>
      <c r="D766" t="s">
        <v>410</v>
      </c>
      <c r="E766">
        <v>51999</v>
      </c>
      <c r="F766">
        <v>1</v>
      </c>
      <c r="G766">
        <f t="shared" si="11"/>
        <v>51999</v>
      </c>
      <c r="H766" t="s">
        <v>24</v>
      </c>
      <c r="I766" t="s">
        <v>25</v>
      </c>
      <c r="J766">
        <v>280</v>
      </c>
    </row>
    <row r="767" spans="1:10" x14ac:dyDescent="0.25">
      <c r="A767">
        <v>212020</v>
      </c>
      <c r="B767" t="s">
        <v>9</v>
      </c>
      <c r="C767" s="1">
        <v>42553</v>
      </c>
      <c r="D767" t="s">
        <v>411</v>
      </c>
      <c r="E767">
        <v>1020</v>
      </c>
      <c r="F767">
        <v>1</v>
      </c>
      <c r="G767">
        <f t="shared" si="11"/>
        <v>1020</v>
      </c>
      <c r="H767" t="s">
        <v>51</v>
      </c>
      <c r="I767" t="s">
        <v>12</v>
      </c>
      <c r="J767">
        <v>281</v>
      </c>
    </row>
    <row r="768" spans="1:10" x14ac:dyDescent="0.25">
      <c r="A768">
        <v>212021</v>
      </c>
      <c r="B768" t="s">
        <v>9</v>
      </c>
      <c r="C768" s="1">
        <v>42553</v>
      </c>
      <c r="D768" t="s">
        <v>79</v>
      </c>
      <c r="E768">
        <v>325</v>
      </c>
      <c r="F768">
        <v>1</v>
      </c>
      <c r="G768">
        <f t="shared" si="11"/>
        <v>325</v>
      </c>
      <c r="H768" t="s">
        <v>20</v>
      </c>
      <c r="I768" t="s">
        <v>12</v>
      </c>
      <c r="J768">
        <v>282</v>
      </c>
    </row>
    <row r="769" spans="1:10" x14ac:dyDescent="0.25">
      <c r="A769">
        <v>212022</v>
      </c>
      <c r="B769" t="s">
        <v>9</v>
      </c>
      <c r="C769" s="1">
        <v>42553</v>
      </c>
      <c r="D769" t="s">
        <v>78</v>
      </c>
      <c r="E769">
        <v>510</v>
      </c>
      <c r="F769">
        <v>1</v>
      </c>
      <c r="G769">
        <f t="shared" si="11"/>
        <v>510</v>
      </c>
      <c r="H769" t="s">
        <v>20</v>
      </c>
      <c r="I769" t="s">
        <v>12</v>
      </c>
      <c r="J769">
        <v>283</v>
      </c>
    </row>
    <row r="770" spans="1:10" x14ac:dyDescent="0.25">
      <c r="A770">
        <v>212023</v>
      </c>
      <c r="B770" t="s">
        <v>9</v>
      </c>
      <c r="C770" s="1">
        <v>42553</v>
      </c>
      <c r="D770" t="s">
        <v>412</v>
      </c>
      <c r="E770">
        <v>1099</v>
      </c>
      <c r="F770">
        <v>1</v>
      </c>
      <c r="G770">
        <f t="shared" si="11"/>
        <v>1099</v>
      </c>
      <c r="H770" t="s">
        <v>51</v>
      </c>
      <c r="I770" t="s">
        <v>12</v>
      </c>
      <c r="J770">
        <v>284</v>
      </c>
    </row>
    <row r="771" spans="1:10" x14ac:dyDescent="0.25">
      <c r="A771">
        <v>212025</v>
      </c>
      <c r="B771" t="s">
        <v>9</v>
      </c>
      <c r="C771" s="1">
        <v>42553</v>
      </c>
      <c r="D771" t="s">
        <v>413</v>
      </c>
      <c r="E771">
        <v>399</v>
      </c>
      <c r="F771">
        <v>1</v>
      </c>
      <c r="G771">
        <f t="shared" ref="G771:G834" si="12">E771*F771</f>
        <v>399</v>
      </c>
      <c r="H771" t="s">
        <v>37</v>
      </c>
      <c r="I771" t="s">
        <v>12</v>
      </c>
      <c r="J771">
        <v>285</v>
      </c>
    </row>
    <row r="772" spans="1:10" x14ac:dyDescent="0.25">
      <c r="A772">
        <v>212026</v>
      </c>
      <c r="B772" t="s">
        <v>9</v>
      </c>
      <c r="C772" s="1">
        <v>42553</v>
      </c>
      <c r="D772" t="s">
        <v>414</v>
      </c>
      <c r="E772">
        <v>100</v>
      </c>
      <c r="F772">
        <v>2</v>
      </c>
      <c r="G772">
        <f t="shared" si="12"/>
        <v>200</v>
      </c>
      <c r="H772" t="s">
        <v>20</v>
      </c>
      <c r="I772" t="s">
        <v>12</v>
      </c>
      <c r="J772">
        <v>282</v>
      </c>
    </row>
    <row r="773" spans="1:10" x14ac:dyDescent="0.25">
      <c r="A773">
        <v>212027</v>
      </c>
      <c r="B773" t="s">
        <v>9</v>
      </c>
      <c r="C773" s="1">
        <v>42553</v>
      </c>
      <c r="D773" t="s">
        <v>415</v>
      </c>
      <c r="E773">
        <v>100</v>
      </c>
      <c r="F773">
        <v>1</v>
      </c>
      <c r="G773">
        <f t="shared" si="12"/>
        <v>100</v>
      </c>
      <c r="H773" t="s">
        <v>20</v>
      </c>
      <c r="I773" t="s">
        <v>12</v>
      </c>
      <c r="J773">
        <v>282</v>
      </c>
    </row>
    <row r="774" spans="1:10" x14ac:dyDescent="0.25">
      <c r="A774">
        <v>212028</v>
      </c>
      <c r="B774" t="s">
        <v>9</v>
      </c>
      <c r="C774" s="1">
        <v>42553</v>
      </c>
      <c r="D774" t="s">
        <v>22</v>
      </c>
      <c r="E774">
        <v>170</v>
      </c>
      <c r="F774">
        <v>1</v>
      </c>
      <c r="G774">
        <f t="shared" si="12"/>
        <v>170</v>
      </c>
      <c r="H774" t="s">
        <v>20</v>
      </c>
      <c r="I774" t="s">
        <v>12</v>
      </c>
      <c r="J774">
        <v>282</v>
      </c>
    </row>
    <row r="775" spans="1:10" x14ac:dyDescent="0.25">
      <c r="A775">
        <v>212029</v>
      </c>
      <c r="B775" t="s">
        <v>9</v>
      </c>
      <c r="C775" s="1">
        <v>42553</v>
      </c>
      <c r="D775" t="s">
        <v>62</v>
      </c>
      <c r="E775">
        <v>899</v>
      </c>
      <c r="F775">
        <v>1</v>
      </c>
      <c r="G775">
        <f t="shared" si="12"/>
        <v>899</v>
      </c>
      <c r="H775" t="s">
        <v>37</v>
      </c>
      <c r="I775" t="s">
        <v>12</v>
      </c>
      <c r="J775">
        <v>286</v>
      </c>
    </row>
    <row r="776" spans="1:10" x14ac:dyDescent="0.25">
      <c r="A776">
        <v>212031</v>
      </c>
      <c r="B776" t="s">
        <v>18</v>
      </c>
      <c r="C776" s="1">
        <v>42553</v>
      </c>
      <c r="D776" t="s">
        <v>416</v>
      </c>
      <c r="E776">
        <v>2253</v>
      </c>
      <c r="F776">
        <v>1</v>
      </c>
      <c r="G776">
        <f t="shared" si="12"/>
        <v>2253</v>
      </c>
      <c r="H776" t="s">
        <v>37</v>
      </c>
      <c r="I776" t="s">
        <v>12</v>
      </c>
      <c r="J776">
        <v>287</v>
      </c>
    </row>
    <row r="777" spans="1:10" x14ac:dyDescent="0.25">
      <c r="A777">
        <v>212033</v>
      </c>
      <c r="B777" t="s">
        <v>13</v>
      </c>
      <c r="C777" s="1">
        <v>42553</v>
      </c>
      <c r="D777" t="s">
        <v>417</v>
      </c>
      <c r="E777">
        <v>16999</v>
      </c>
      <c r="F777">
        <v>1</v>
      </c>
      <c r="G777">
        <f t="shared" si="12"/>
        <v>16999</v>
      </c>
      <c r="H777" t="s">
        <v>45</v>
      </c>
      <c r="I777" t="s">
        <v>26</v>
      </c>
      <c r="J777">
        <v>288</v>
      </c>
    </row>
    <row r="778" spans="1:10" x14ac:dyDescent="0.25">
      <c r="A778">
        <v>212034</v>
      </c>
      <c r="B778" t="s">
        <v>18</v>
      </c>
      <c r="C778" s="1">
        <v>42553</v>
      </c>
      <c r="D778" t="s">
        <v>353</v>
      </c>
      <c r="E778">
        <v>1375</v>
      </c>
      <c r="F778">
        <v>1</v>
      </c>
      <c r="G778">
        <f t="shared" si="12"/>
        <v>1375</v>
      </c>
      <c r="H778" t="s">
        <v>155</v>
      </c>
      <c r="I778" t="s">
        <v>12</v>
      </c>
      <c r="J778">
        <v>289</v>
      </c>
    </row>
    <row r="779" spans="1:10" x14ac:dyDescent="0.25">
      <c r="A779">
        <v>212035</v>
      </c>
      <c r="B779" t="s">
        <v>9</v>
      </c>
      <c r="C779" s="1">
        <v>42553</v>
      </c>
      <c r="D779" t="s">
        <v>74</v>
      </c>
      <c r="E779">
        <v>350</v>
      </c>
      <c r="F779">
        <v>1</v>
      </c>
      <c r="G779">
        <f t="shared" si="12"/>
        <v>350</v>
      </c>
      <c r="H779" t="s">
        <v>20</v>
      </c>
      <c r="I779" t="s">
        <v>12</v>
      </c>
      <c r="J779">
        <v>290</v>
      </c>
    </row>
    <row r="780" spans="1:10" x14ac:dyDescent="0.25">
      <c r="A780">
        <v>212036</v>
      </c>
      <c r="B780" t="s">
        <v>9</v>
      </c>
      <c r="C780" s="1">
        <v>42553</v>
      </c>
      <c r="D780" t="s">
        <v>78</v>
      </c>
      <c r="E780">
        <v>510</v>
      </c>
      <c r="F780">
        <v>1</v>
      </c>
      <c r="G780">
        <f t="shared" si="12"/>
        <v>510</v>
      </c>
      <c r="H780" t="s">
        <v>20</v>
      </c>
      <c r="I780" t="s">
        <v>12</v>
      </c>
      <c r="J780">
        <v>290</v>
      </c>
    </row>
    <row r="781" spans="1:10" x14ac:dyDescent="0.25">
      <c r="A781">
        <v>212037</v>
      </c>
      <c r="B781" t="s">
        <v>13</v>
      </c>
      <c r="C781" s="1">
        <v>42553</v>
      </c>
      <c r="D781" t="s">
        <v>418</v>
      </c>
      <c r="E781">
        <v>775</v>
      </c>
      <c r="F781">
        <v>1</v>
      </c>
      <c r="G781">
        <f t="shared" si="12"/>
        <v>775</v>
      </c>
      <c r="H781" t="s">
        <v>155</v>
      </c>
      <c r="I781" t="s">
        <v>12</v>
      </c>
      <c r="J781">
        <v>291</v>
      </c>
    </row>
    <row r="782" spans="1:10" x14ac:dyDescent="0.25">
      <c r="A782">
        <v>212038</v>
      </c>
      <c r="B782" t="s">
        <v>18</v>
      </c>
      <c r="C782" s="1">
        <v>42553</v>
      </c>
      <c r="D782" t="s">
        <v>419</v>
      </c>
      <c r="E782">
        <v>1799</v>
      </c>
      <c r="F782">
        <v>1</v>
      </c>
      <c r="G782">
        <f t="shared" si="12"/>
        <v>1799</v>
      </c>
      <c r="H782" t="s">
        <v>37</v>
      </c>
      <c r="I782" t="s">
        <v>12</v>
      </c>
      <c r="J782">
        <v>292</v>
      </c>
    </row>
    <row r="783" spans="1:10" x14ac:dyDescent="0.25">
      <c r="A783">
        <v>212040</v>
      </c>
      <c r="B783" t="s">
        <v>9</v>
      </c>
      <c r="C783" s="1">
        <v>42553</v>
      </c>
      <c r="D783" t="s">
        <v>14</v>
      </c>
      <c r="E783">
        <v>240</v>
      </c>
      <c r="F783">
        <v>1</v>
      </c>
      <c r="G783">
        <f t="shared" si="12"/>
        <v>240</v>
      </c>
      <c r="H783" t="s">
        <v>15</v>
      </c>
      <c r="I783" t="s">
        <v>12</v>
      </c>
      <c r="J783">
        <v>293</v>
      </c>
    </row>
    <row r="784" spans="1:10" x14ac:dyDescent="0.25">
      <c r="A784">
        <v>212041</v>
      </c>
      <c r="B784" t="s">
        <v>13</v>
      </c>
      <c r="C784" s="1">
        <v>42553</v>
      </c>
      <c r="D784" t="s">
        <v>74</v>
      </c>
      <c r="E784">
        <v>350</v>
      </c>
      <c r="F784">
        <v>1</v>
      </c>
      <c r="G784">
        <f t="shared" si="12"/>
        <v>350</v>
      </c>
      <c r="H784" t="s">
        <v>20</v>
      </c>
      <c r="I784" t="s">
        <v>25</v>
      </c>
      <c r="J784">
        <v>294</v>
      </c>
    </row>
    <row r="785" spans="1:10" x14ac:dyDescent="0.25">
      <c r="A785">
        <v>212042</v>
      </c>
      <c r="B785" t="s">
        <v>9</v>
      </c>
      <c r="C785" s="1">
        <v>42553</v>
      </c>
      <c r="D785" t="s">
        <v>420</v>
      </c>
      <c r="E785">
        <v>1695</v>
      </c>
      <c r="F785">
        <v>1</v>
      </c>
      <c r="G785">
        <f t="shared" si="12"/>
        <v>1695</v>
      </c>
      <c r="H785" t="s">
        <v>33</v>
      </c>
      <c r="I785" t="s">
        <v>12</v>
      </c>
      <c r="J785">
        <v>189</v>
      </c>
    </row>
    <row r="786" spans="1:10" x14ac:dyDescent="0.25">
      <c r="A786">
        <v>212044</v>
      </c>
      <c r="B786" t="s">
        <v>13</v>
      </c>
      <c r="C786" s="1">
        <v>42553</v>
      </c>
      <c r="D786" t="s">
        <v>74</v>
      </c>
      <c r="E786">
        <v>350</v>
      </c>
      <c r="F786">
        <v>1</v>
      </c>
      <c r="G786">
        <f t="shared" si="12"/>
        <v>350</v>
      </c>
      <c r="H786" t="s">
        <v>20</v>
      </c>
      <c r="I786" t="s">
        <v>25</v>
      </c>
      <c r="J786">
        <v>294</v>
      </c>
    </row>
    <row r="787" spans="1:10" x14ac:dyDescent="0.25">
      <c r="A787">
        <v>212045</v>
      </c>
      <c r="B787" t="s">
        <v>9</v>
      </c>
      <c r="C787" s="1">
        <v>42553</v>
      </c>
      <c r="D787" t="s">
        <v>421</v>
      </c>
      <c r="E787">
        <v>340</v>
      </c>
      <c r="F787">
        <v>1</v>
      </c>
      <c r="G787">
        <f t="shared" si="12"/>
        <v>340</v>
      </c>
      <c r="H787" t="s">
        <v>20</v>
      </c>
      <c r="I787" t="s">
        <v>12</v>
      </c>
      <c r="J787">
        <v>295</v>
      </c>
    </row>
    <row r="788" spans="1:10" x14ac:dyDescent="0.25">
      <c r="A788">
        <v>212046</v>
      </c>
      <c r="B788" t="s">
        <v>9</v>
      </c>
      <c r="C788" s="1">
        <v>42553</v>
      </c>
      <c r="D788" t="s">
        <v>262</v>
      </c>
      <c r="E788">
        <v>330</v>
      </c>
      <c r="F788">
        <v>1</v>
      </c>
      <c r="G788">
        <f t="shared" si="12"/>
        <v>330</v>
      </c>
      <c r="H788" t="s">
        <v>20</v>
      </c>
      <c r="I788" t="s">
        <v>12</v>
      </c>
      <c r="J788">
        <v>295</v>
      </c>
    </row>
    <row r="789" spans="1:10" x14ac:dyDescent="0.25">
      <c r="A789">
        <v>212047</v>
      </c>
      <c r="B789" t="s">
        <v>9</v>
      </c>
      <c r="C789" s="1">
        <v>42553</v>
      </c>
      <c r="D789" t="s">
        <v>290</v>
      </c>
      <c r="E789">
        <v>100</v>
      </c>
      <c r="F789">
        <v>1</v>
      </c>
      <c r="G789">
        <f t="shared" si="12"/>
        <v>100</v>
      </c>
      <c r="H789" t="s">
        <v>20</v>
      </c>
      <c r="I789" t="s">
        <v>12</v>
      </c>
      <c r="J789">
        <v>295</v>
      </c>
    </row>
    <row r="790" spans="1:10" x14ac:dyDescent="0.25">
      <c r="A790">
        <v>212048</v>
      </c>
      <c r="B790" t="s">
        <v>9</v>
      </c>
      <c r="C790" s="1">
        <v>42553</v>
      </c>
      <c r="D790" t="s">
        <v>422</v>
      </c>
      <c r="E790">
        <v>285</v>
      </c>
      <c r="F790">
        <v>1</v>
      </c>
      <c r="G790">
        <f t="shared" si="12"/>
        <v>285</v>
      </c>
      <c r="H790" t="s">
        <v>20</v>
      </c>
      <c r="I790" t="s">
        <v>12</v>
      </c>
      <c r="J790">
        <v>295</v>
      </c>
    </row>
    <row r="791" spans="1:10" x14ac:dyDescent="0.25">
      <c r="A791">
        <v>212049</v>
      </c>
      <c r="B791" t="s">
        <v>9</v>
      </c>
      <c r="C791" s="1">
        <v>42553</v>
      </c>
      <c r="D791" t="s">
        <v>423</v>
      </c>
      <c r="E791">
        <v>150</v>
      </c>
      <c r="F791">
        <v>1</v>
      </c>
      <c r="G791">
        <f t="shared" si="12"/>
        <v>150</v>
      </c>
      <c r="H791" t="s">
        <v>20</v>
      </c>
      <c r="I791" t="s">
        <v>12</v>
      </c>
      <c r="J791">
        <v>295</v>
      </c>
    </row>
    <row r="792" spans="1:10" x14ac:dyDescent="0.25">
      <c r="A792">
        <v>212050</v>
      </c>
      <c r="B792" t="s">
        <v>9</v>
      </c>
      <c r="C792" s="1">
        <v>42553</v>
      </c>
      <c r="D792" t="s">
        <v>400</v>
      </c>
      <c r="E792">
        <v>6240</v>
      </c>
      <c r="F792">
        <v>1</v>
      </c>
      <c r="G792">
        <f t="shared" si="12"/>
        <v>6240</v>
      </c>
      <c r="H792" t="s">
        <v>28</v>
      </c>
      <c r="I792" t="s">
        <v>283</v>
      </c>
      <c r="J792">
        <v>271</v>
      </c>
    </row>
    <row r="793" spans="1:10" x14ac:dyDescent="0.25">
      <c r="A793">
        <v>212051</v>
      </c>
      <c r="B793" t="s">
        <v>9</v>
      </c>
      <c r="C793" s="1">
        <v>42553</v>
      </c>
      <c r="D793" t="s">
        <v>424</v>
      </c>
      <c r="E793">
        <v>700</v>
      </c>
      <c r="F793">
        <v>1</v>
      </c>
      <c r="G793">
        <f t="shared" si="12"/>
        <v>700</v>
      </c>
      <c r="H793" t="s">
        <v>37</v>
      </c>
      <c r="I793" t="s">
        <v>283</v>
      </c>
      <c r="J793">
        <v>271</v>
      </c>
    </row>
    <row r="794" spans="1:10" x14ac:dyDescent="0.25">
      <c r="A794">
        <v>212053</v>
      </c>
      <c r="B794" t="s">
        <v>9</v>
      </c>
      <c r="C794" s="1">
        <v>42553</v>
      </c>
      <c r="D794" t="s">
        <v>425</v>
      </c>
      <c r="E794">
        <v>899</v>
      </c>
      <c r="F794">
        <v>1</v>
      </c>
      <c r="G794">
        <f t="shared" si="12"/>
        <v>899</v>
      </c>
      <c r="H794" t="s">
        <v>37</v>
      </c>
      <c r="I794" t="s">
        <v>283</v>
      </c>
      <c r="J794">
        <v>271</v>
      </c>
    </row>
    <row r="795" spans="1:10" x14ac:dyDescent="0.25">
      <c r="A795">
        <v>212055</v>
      </c>
      <c r="B795" t="s">
        <v>9</v>
      </c>
      <c r="C795" s="1">
        <v>42553</v>
      </c>
      <c r="D795" t="s">
        <v>426</v>
      </c>
      <c r="E795">
        <v>1099</v>
      </c>
      <c r="F795">
        <v>1</v>
      </c>
      <c r="G795">
        <f t="shared" si="12"/>
        <v>1099</v>
      </c>
      <c r="H795" t="s">
        <v>51</v>
      </c>
      <c r="I795" t="s">
        <v>12</v>
      </c>
      <c r="J795">
        <v>284</v>
      </c>
    </row>
    <row r="796" spans="1:10" x14ac:dyDescent="0.25">
      <c r="A796">
        <v>212057</v>
      </c>
      <c r="B796" t="s">
        <v>13</v>
      </c>
      <c r="C796" s="1">
        <v>42553</v>
      </c>
      <c r="D796" t="s">
        <v>424</v>
      </c>
      <c r="E796">
        <v>700</v>
      </c>
      <c r="F796">
        <v>1</v>
      </c>
      <c r="G796">
        <f t="shared" si="12"/>
        <v>700</v>
      </c>
      <c r="H796" t="s">
        <v>37</v>
      </c>
      <c r="I796" t="s">
        <v>12</v>
      </c>
      <c r="J796">
        <v>296</v>
      </c>
    </row>
    <row r="797" spans="1:10" x14ac:dyDescent="0.25">
      <c r="A797">
        <v>212059</v>
      </c>
      <c r="B797" t="s">
        <v>13</v>
      </c>
      <c r="C797" s="1">
        <v>42553</v>
      </c>
      <c r="D797" t="s">
        <v>427</v>
      </c>
      <c r="E797">
        <v>1675</v>
      </c>
      <c r="F797">
        <v>1</v>
      </c>
      <c r="G797">
        <f t="shared" si="12"/>
        <v>1675</v>
      </c>
      <c r="H797" t="s">
        <v>11</v>
      </c>
      <c r="I797" t="s">
        <v>12</v>
      </c>
      <c r="J797">
        <v>296</v>
      </c>
    </row>
    <row r="798" spans="1:10" x14ac:dyDescent="0.25">
      <c r="A798">
        <v>212060</v>
      </c>
      <c r="B798" t="s">
        <v>13</v>
      </c>
      <c r="C798" s="1">
        <v>42553</v>
      </c>
      <c r="D798" t="s">
        <v>428</v>
      </c>
      <c r="E798">
        <v>990</v>
      </c>
      <c r="F798">
        <v>1</v>
      </c>
      <c r="G798">
        <f t="shared" si="12"/>
        <v>990</v>
      </c>
      <c r="H798" t="s">
        <v>11</v>
      </c>
      <c r="I798" t="s">
        <v>12</v>
      </c>
      <c r="J798">
        <v>296</v>
      </c>
    </row>
    <row r="799" spans="1:10" x14ac:dyDescent="0.25">
      <c r="A799">
        <v>212061</v>
      </c>
      <c r="B799" t="s">
        <v>13</v>
      </c>
      <c r="C799" s="1">
        <v>42553</v>
      </c>
      <c r="D799" t="s">
        <v>429</v>
      </c>
      <c r="E799">
        <v>1675</v>
      </c>
      <c r="F799">
        <v>1</v>
      </c>
      <c r="G799">
        <f t="shared" si="12"/>
        <v>1675</v>
      </c>
      <c r="H799" t="s">
        <v>11</v>
      </c>
      <c r="I799" t="s">
        <v>12</v>
      </c>
      <c r="J799">
        <v>296</v>
      </c>
    </row>
    <row r="800" spans="1:10" x14ac:dyDescent="0.25">
      <c r="A800">
        <v>212062</v>
      </c>
      <c r="B800" t="s">
        <v>9</v>
      </c>
      <c r="C800" s="1">
        <v>42553</v>
      </c>
      <c r="D800" t="s">
        <v>430</v>
      </c>
      <c r="E800">
        <v>6900</v>
      </c>
      <c r="F800">
        <v>1</v>
      </c>
      <c r="G800">
        <f t="shared" si="12"/>
        <v>6900</v>
      </c>
      <c r="H800" t="s">
        <v>15</v>
      </c>
      <c r="I800" t="s">
        <v>12</v>
      </c>
      <c r="J800">
        <v>297</v>
      </c>
    </row>
    <row r="801" spans="1:10" x14ac:dyDescent="0.25">
      <c r="A801">
        <v>212063</v>
      </c>
      <c r="B801" t="s">
        <v>9</v>
      </c>
      <c r="C801" s="1">
        <v>42553</v>
      </c>
      <c r="D801" t="s">
        <v>431</v>
      </c>
      <c r="E801">
        <v>1499</v>
      </c>
      <c r="F801">
        <v>1</v>
      </c>
      <c r="G801">
        <f t="shared" si="12"/>
        <v>1499</v>
      </c>
      <c r="H801" t="s">
        <v>11</v>
      </c>
      <c r="I801" t="s">
        <v>12</v>
      </c>
      <c r="J801">
        <v>298</v>
      </c>
    </row>
    <row r="802" spans="1:10" x14ac:dyDescent="0.25">
      <c r="A802">
        <v>212064</v>
      </c>
      <c r="B802" t="s">
        <v>9</v>
      </c>
      <c r="C802" s="1">
        <v>42553</v>
      </c>
      <c r="D802" t="s">
        <v>432</v>
      </c>
      <c r="E802">
        <v>80</v>
      </c>
      <c r="F802">
        <v>2</v>
      </c>
      <c r="G802">
        <f t="shared" si="12"/>
        <v>160</v>
      </c>
      <c r="H802" t="s">
        <v>20</v>
      </c>
      <c r="I802" t="s">
        <v>12</v>
      </c>
      <c r="J802">
        <v>299</v>
      </c>
    </row>
    <row r="803" spans="1:10" x14ac:dyDescent="0.25">
      <c r="A803">
        <v>212065</v>
      </c>
      <c r="B803" t="s">
        <v>9</v>
      </c>
      <c r="C803" s="1">
        <v>42553</v>
      </c>
      <c r="D803" t="s">
        <v>78</v>
      </c>
      <c r="E803">
        <v>510</v>
      </c>
      <c r="F803">
        <v>1</v>
      </c>
      <c r="G803">
        <f t="shared" si="12"/>
        <v>510</v>
      </c>
      <c r="H803" t="s">
        <v>20</v>
      </c>
      <c r="I803" t="s">
        <v>12</v>
      </c>
      <c r="J803">
        <v>300</v>
      </c>
    </row>
    <row r="804" spans="1:10" x14ac:dyDescent="0.25">
      <c r="A804">
        <v>212066</v>
      </c>
      <c r="B804" t="s">
        <v>9</v>
      </c>
      <c r="C804" s="1">
        <v>42553</v>
      </c>
      <c r="D804" t="s">
        <v>433</v>
      </c>
      <c r="E804">
        <v>1050</v>
      </c>
      <c r="F804">
        <v>1</v>
      </c>
      <c r="G804">
        <f t="shared" si="12"/>
        <v>1050</v>
      </c>
      <c r="H804" t="s">
        <v>28</v>
      </c>
      <c r="I804" t="s">
        <v>12</v>
      </c>
      <c r="J804">
        <v>301</v>
      </c>
    </row>
    <row r="805" spans="1:10" x14ac:dyDescent="0.25">
      <c r="A805">
        <v>212067</v>
      </c>
      <c r="B805" t="s">
        <v>9</v>
      </c>
      <c r="C805" s="1">
        <v>42553</v>
      </c>
      <c r="D805" t="s">
        <v>134</v>
      </c>
      <c r="E805">
        <v>140</v>
      </c>
      <c r="F805">
        <v>1</v>
      </c>
      <c r="G805">
        <f t="shared" si="12"/>
        <v>140</v>
      </c>
      <c r="H805" t="s">
        <v>15</v>
      </c>
      <c r="I805" t="s">
        <v>12</v>
      </c>
      <c r="J805">
        <v>302</v>
      </c>
    </row>
    <row r="806" spans="1:10" x14ac:dyDescent="0.25">
      <c r="A806">
        <v>212068</v>
      </c>
      <c r="B806" t="s">
        <v>9</v>
      </c>
      <c r="C806" s="1">
        <v>42553</v>
      </c>
      <c r="D806" t="s">
        <v>434</v>
      </c>
      <c r="E806">
        <v>800</v>
      </c>
      <c r="F806">
        <v>1</v>
      </c>
      <c r="G806">
        <f t="shared" si="12"/>
        <v>800</v>
      </c>
      <c r="H806" t="s">
        <v>24</v>
      </c>
      <c r="I806" t="s">
        <v>25</v>
      </c>
      <c r="J806">
        <v>303</v>
      </c>
    </row>
    <row r="807" spans="1:10" x14ac:dyDescent="0.25">
      <c r="A807">
        <v>212069</v>
      </c>
      <c r="B807" t="s">
        <v>18</v>
      </c>
      <c r="C807" s="1">
        <v>42553</v>
      </c>
      <c r="D807" t="s">
        <v>193</v>
      </c>
      <c r="E807">
        <v>165</v>
      </c>
      <c r="F807">
        <v>1</v>
      </c>
      <c r="G807">
        <f t="shared" si="12"/>
        <v>165</v>
      </c>
      <c r="H807" t="s">
        <v>15</v>
      </c>
      <c r="I807" t="s">
        <v>12</v>
      </c>
      <c r="J807">
        <v>304</v>
      </c>
    </row>
    <row r="808" spans="1:10" x14ac:dyDescent="0.25">
      <c r="A808">
        <v>212070</v>
      </c>
      <c r="B808" t="s">
        <v>18</v>
      </c>
      <c r="C808" s="1">
        <v>42553</v>
      </c>
      <c r="D808" t="s">
        <v>195</v>
      </c>
      <c r="E808">
        <v>165</v>
      </c>
      <c r="F808">
        <v>1</v>
      </c>
      <c r="G808">
        <f t="shared" si="12"/>
        <v>165</v>
      </c>
      <c r="H808" t="s">
        <v>15</v>
      </c>
      <c r="I808" t="s">
        <v>12</v>
      </c>
      <c r="J808">
        <v>304</v>
      </c>
    </row>
    <row r="809" spans="1:10" x14ac:dyDescent="0.25">
      <c r="A809">
        <v>212071</v>
      </c>
      <c r="B809" t="s">
        <v>9</v>
      </c>
      <c r="C809" s="1">
        <v>42554</v>
      </c>
      <c r="D809" t="s">
        <v>328</v>
      </c>
      <c r="E809">
        <v>120</v>
      </c>
      <c r="F809">
        <v>1</v>
      </c>
      <c r="G809">
        <f t="shared" si="12"/>
        <v>120</v>
      </c>
      <c r="H809" t="s">
        <v>15</v>
      </c>
      <c r="I809" t="s">
        <v>12</v>
      </c>
      <c r="J809">
        <v>302</v>
      </c>
    </row>
    <row r="810" spans="1:10" x14ac:dyDescent="0.25">
      <c r="A810">
        <v>212072</v>
      </c>
      <c r="B810" t="s">
        <v>18</v>
      </c>
      <c r="C810" s="1">
        <v>42554</v>
      </c>
      <c r="D810" t="s">
        <v>435</v>
      </c>
      <c r="E810">
        <v>2299</v>
      </c>
      <c r="F810">
        <v>1</v>
      </c>
      <c r="G810">
        <f t="shared" si="12"/>
        <v>2299</v>
      </c>
      <c r="H810" t="s">
        <v>37</v>
      </c>
      <c r="I810" t="s">
        <v>12</v>
      </c>
      <c r="J810">
        <v>305</v>
      </c>
    </row>
    <row r="811" spans="1:10" x14ac:dyDescent="0.25">
      <c r="A811">
        <v>212074</v>
      </c>
      <c r="B811" t="s">
        <v>9</v>
      </c>
      <c r="C811" s="1">
        <v>42554</v>
      </c>
      <c r="D811" t="s">
        <v>436</v>
      </c>
      <c r="E811">
        <v>2400</v>
      </c>
      <c r="F811">
        <v>1</v>
      </c>
      <c r="G811">
        <f t="shared" si="12"/>
        <v>2400</v>
      </c>
      <c r="H811" t="s">
        <v>33</v>
      </c>
      <c r="I811" t="s">
        <v>12</v>
      </c>
      <c r="J811">
        <v>263</v>
      </c>
    </row>
    <row r="812" spans="1:10" x14ac:dyDescent="0.25">
      <c r="A812">
        <v>212075</v>
      </c>
      <c r="B812" t="s">
        <v>13</v>
      </c>
      <c r="C812" s="1">
        <v>42554</v>
      </c>
      <c r="D812" t="s">
        <v>437</v>
      </c>
      <c r="E812">
        <v>399</v>
      </c>
      <c r="F812">
        <v>1</v>
      </c>
      <c r="G812">
        <f t="shared" si="12"/>
        <v>399</v>
      </c>
      <c r="H812" t="s">
        <v>45</v>
      </c>
      <c r="I812" t="s">
        <v>12</v>
      </c>
      <c r="J812">
        <v>306</v>
      </c>
    </row>
    <row r="813" spans="1:10" x14ac:dyDescent="0.25">
      <c r="A813">
        <v>212076</v>
      </c>
      <c r="B813" t="s">
        <v>13</v>
      </c>
      <c r="C813" s="1">
        <v>42554</v>
      </c>
      <c r="D813" t="s">
        <v>438</v>
      </c>
      <c r="E813">
        <v>495</v>
      </c>
      <c r="F813">
        <v>1</v>
      </c>
      <c r="G813">
        <f t="shared" si="12"/>
        <v>495</v>
      </c>
      <c r="H813" t="s">
        <v>45</v>
      </c>
      <c r="I813" t="s">
        <v>12</v>
      </c>
      <c r="J813">
        <v>306</v>
      </c>
    </row>
    <row r="814" spans="1:10" x14ac:dyDescent="0.25">
      <c r="A814">
        <v>212077</v>
      </c>
      <c r="B814" t="s">
        <v>9</v>
      </c>
      <c r="C814" s="1">
        <v>42554</v>
      </c>
      <c r="D814" t="s">
        <v>212</v>
      </c>
      <c r="E814">
        <v>1765</v>
      </c>
      <c r="F814">
        <v>1</v>
      </c>
      <c r="G814">
        <f t="shared" si="12"/>
        <v>1765</v>
      </c>
      <c r="H814" t="s">
        <v>24</v>
      </c>
      <c r="I814" t="s">
        <v>12</v>
      </c>
      <c r="J814">
        <v>307</v>
      </c>
    </row>
    <row r="815" spans="1:10" x14ac:dyDescent="0.25">
      <c r="A815">
        <v>212078</v>
      </c>
      <c r="B815" t="s">
        <v>9</v>
      </c>
      <c r="C815" s="1">
        <v>42554</v>
      </c>
      <c r="D815" t="s">
        <v>437</v>
      </c>
      <c r="E815">
        <v>399</v>
      </c>
      <c r="F815">
        <v>1</v>
      </c>
      <c r="G815">
        <f t="shared" si="12"/>
        <v>399</v>
      </c>
      <c r="H815" t="s">
        <v>45</v>
      </c>
      <c r="I815" t="s">
        <v>12</v>
      </c>
      <c r="J815">
        <v>306</v>
      </c>
    </row>
    <row r="816" spans="1:10" x14ac:dyDescent="0.25">
      <c r="A816">
        <v>212079</v>
      </c>
      <c r="B816" t="s">
        <v>9</v>
      </c>
      <c r="C816" s="1">
        <v>42554</v>
      </c>
      <c r="D816" t="s">
        <v>438</v>
      </c>
      <c r="E816">
        <v>495</v>
      </c>
      <c r="F816">
        <v>1</v>
      </c>
      <c r="G816">
        <f t="shared" si="12"/>
        <v>495</v>
      </c>
      <c r="H816" t="s">
        <v>45</v>
      </c>
      <c r="I816" t="s">
        <v>12</v>
      </c>
      <c r="J816">
        <v>306</v>
      </c>
    </row>
    <row r="817" spans="1:10" x14ac:dyDescent="0.25">
      <c r="A817">
        <v>212080</v>
      </c>
      <c r="B817" t="s">
        <v>9</v>
      </c>
      <c r="C817" s="1">
        <v>42554</v>
      </c>
      <c r="D817" t="s">
        <v>439</v>
      </c>
      <c r="E817">
        <v>399</v>
      </c>
      <c r="F817">
        <v>1</v>
      </c>
      <c r="G817">
        <f t="shared" si="12"/>
        <v>399</v>
      </c>
      <c r="H817" t="s">
        <v>45</v>
      </c>
      <c r="I817" t="s">
        <v>12</v>
      </c>
      <c r="J817">
        <v>306</v>
      </c>
    </row>
    <row r="818" spans="1:10" x14ac:dyDescent="0.25">
      <c r="A818">
        <v>212081</v>
      </c>
      <c r="B818" t="s">
        <v>18</v>
      </c>
      <c r="C818" s="1">
        <v>42554</v>
      </c>
      <c r="D818" t="s">
        <v>440</v>
      </c>
      <c r="E818">
        <v>6900</v>
      </c>
      <c r="F818">
        <v>1</v>
      </c>
      <c r="G818">
        <f t="shared" si="12"/>
        <v>6900</v>
      </c>
      <c r="H818" t="s">
        <v>15</v>
      </c>
      <c r="I818" t="s">
        <v>12</v>
      </c>
      <c r="J818">
        <v>308</v>
      </c>
    </row>
    <row r="819" spans="1:10" x14ac:dyDescent="0.25">
      <c r="A819">
        <v>212082</v>
      </c>
      <c r="B819" t="s">
        <v>9</v>
      </c>
      <c r="C819" s="1">
        <v>42554</v>
      </c>
      <c r="D819" t="s">
        <v>74</v>
      </c>
      <c r="E819">
        <v>350</v>
      </c>
      <c r="F819">
        <v>1</v>
      </c>
      <c r="G819">
        <f t="shared" si="12"/>
        <v>350</v>
      </c>
      <c r="H819" t="s">
        <v>20</v>
      </c>
      <c r="I819" t="s">
        <v>12</v>
      </c>
      <c r="J819">
        <v>309</v>
      </c>
    </row>
    <row r="820" spans="1:10" x14ac:dyDescent="0.25">
      <c r="A820">
        <v>212083</v>
      </c>
      <c r="B820" t="s">
        <v>13</v>
      </c>
      <c r="C820" s="1">
        <v>42554</v>
      </c>
      <c r="D820" t="s">
        <v>99</v>
      </c>
      <c r="E820">
        <v>370</v>
      </c>
      <c r="F820">
        <v>1</v>
      </c>
      <c r="G820">
        <f t="shared" si="12"/>
        <v>370</v>
      </c>
      <c r="H820" t="s">
        <v>20</v>
      </c>
      <c r="I820" t="s">
        <v>12</v>
      </c>
      <c r="J820">
        <v>310</v>
      </c>
    </row>
    <row r="821" spans="1:10" x14ac:dyDescent="0.25">
      <c r="A821">
        <v>212084</v>
      </c>
      <c r="B821" t="s">
        <v>13</v>
      </c>
      <c r="C821" s="1">
        <v>42554</v>
      </c>
      <c r="D821" t="s">
        <v>421</v>
      </c>
      <c r="E821">
        <v>340</v>
      </c>
      <c r="F821">
        <v>1</v>
      </c>
      <c r="G821">
        <f t="shared" si="12"/>
        <v>340</v>
      </c>
      <c r="H821" t="s">
        <v>20</v>
      </c>
      <c r="I821" t="s">
        <v>12</v>
      </c>
      <c r="J821">
        <v>310</v>
      </c>
    </row>
    <row r="822" spans="1:10" x14ac:dyDescent="0.25">
      <c r="A822">
        <v>212085</v>
      </c>
      <c r="B822" t="s">
        <v>13</v>
      </c>
      <c r="C822" s="1">
        <v>42554</v>
      </c>
      <c r="D822" t="s">
        <v>109</v>
      </c>
      <c r="E822">
        <v>80</v>
      </c>
      <c r="F822">
        <v>2</v>
      </c>
      <c r="G822">
        <f t="shared" si="12"/>
        <v>160</v>
      </c>
      <c r="H822" t="s">
        <v>20</v>
      </c>
      <c r="I822" t="s">
        <v>12</v>
      </c>
      <c r="J822">
        <v>310</v>
      </c>
    </row>
    <row r="823" spans="1:10" x14ac:dyDescent="0.25">
      <c r="A823">
        <v>212086</v>
      </c>
      <c r="B823" t="s">
        <v>13</v>
      </c>
      <c r="C823" s="1">
        <v>42554</v>
      </c>
      <c r="D823" t="s">
        <v>441</v>
      </c>
      <c r="E823">
        <v>3500</v>
      </c>
      <c r="F823">
        <v>1</v>
      </c>
      <c r="G823">
        <f t="shared" si="12"/>
        <v>3500</v>
      </c>
      <c r="H823" t="s">
        <v>33</v>
      </c>
      <c r="I823" t="s">
        <v>26</v>
      </c>
      <c r="J823">
        <v>311</v>
      </c>
    </row>
    <row r="824" spans="1:10" x14ac:dyDescent="0.25">
      <c r="A824">
        <v>212087</v>
      </c>
      <c r="B824" t="s">
        <v>13</v>
      </c>
      <c r="C824" s="1">
        <v>42554</v>
      </c>
      <c r="D824" t="s">
        <v>131</v>
      </c>
      <c r="E824">
        <v>150</v>
      </c>
      <c r="F824">
        <v>1</v>
      </c>
      <c r="G824">
        <f t="shared" si="12"/>
        <v>150</v>
      </c>
      <c r="H824" t="s">
        <v>20</v>
      </c>
      <c r="I824" t="s">
        <v>12</v>
      </c>
      <c r="J824">
        <v>312</v>
      </c>
    </row>
    <row r="825" spans="1:10" x14ac:dyDescent="0.25">
      <c r="A825">
        <v>212088</v>
      </c>
      <c r="B825" t="s">
        <v>13</v>
      </c>
      <c r="C825" s="1">
        <v>42554</v>
      </c>
      <c r="D825" t="s">
        <v>21</v>
      </c>
      <c r="E825">
        <v>80</v>
      </c>
      <c r="F825">
        <v>1</v>
      </c>
      <c r="G825">
        <f t="shared" si="12"/>
        <v>80</v>
      </c>
      <c r="H825" t="s">
        <v>20</v>
      </c>
      <c r="I825" t="s">
        <v>12</v>
      </c>
      <c r="J825">
        <v>312</v>
      </c>
    </row>
    <row r="826" spans="1:10" x14ac:dyDescent="0.25">
      <c r="A826">
        <v>212089</v>
      </c>
      <c r="B826" t="s">
        <v>13</v>
      </c>
      <c r="C826" s="1">
        <v>42554</v>
      </c>
      <c r="D826" t="s">
        <v>173</v>
      </c>
      <c r="E826">
        <v>150</v>
      </c>
      <c r="F826">
        <v>1</v>
      </c>
      <c r="G826">
        <f t="shared" si="12"/>
        <v>150</v>
      </c>
      <c r="H826" t="s">
        <v>20</v>
      </c>
      <c r="I826" t="s">
        <v>12</v>
      </c>
      <c r="J826">
        <v>312</v>
      </c>
    </row>
    <row r="827" spans="1:10" x14ac:dyDescent="0.25">
      <c r="A827">
        <v>212090</v>
      </c>
      <c r="B827" t="s">
        <v>13</v>
      </c>
      <c r="C827" s="1">
        <v>42554</v>
      </c>
      <c r="D827" t="s">
        <v>326</v>
      </c>
      <c r="E827">
        <v>280</v>
      </c>
      <c r="F827">
        <v>1</v>
      </c>
      <c r="G827">
        <f t="shared" si="12"/>
        <v>280</v>
      </c>
      <c r="H827" t="s">
        <v>20</v>
      </c>
      <c r="I827" t="s">
        <v>12</v>
      </c>
      <c r="J827">
        <v>312</v>
      </c>
    </row>
    <row r="828" spans="1:10" x14ac:dyDescent="0.25">
      <c r="A828">
        <v>212091</v>
      </c>
      <c r="B828" t="s">
        <v>13</v>
      </c>
      <c r="C828" s="1">
        <v>42554</v>
      </c>
      <c r="D828" t="s">
        <v>73</v>
      </c>
      <c r="E828">
        <v>380</v>
      </c>
      <c r="F828">
        <v>1</v>
      </c>
      <c r="G828">
        <f t="shared" si="12"/>
        <v>380</v>
      </c>
      <c r="H828" t="s">
        <v>20</v>
      </c>
      <c r="I828" t="s">
        <v>12</v>
      </c>
      <c r="J828">
        <v>312</v>
      </c>
    </row>
    <row r="829" spans="1:10" x14ac:dyDescent="0.25">
      <c r="A829">
        <v>212092</v>
      </c>
      <c r="B829" t="s">
        <v>9</v>
      </c>
      <c r="C829" s="1">
        <v>42554</v>
      </c>
      <c r="D829" t="s">
        <v>74</v>
      </c>
      <c r="E829">
        <v>350</v>
      </c>
      <c r="F829">
        <v>1</v>
      </c>
      <c r="G829">
        <f t="shared" si="12"/>
        <v>350</v>
      </c>
      <c r="H829" t="s">
        <v>20</v>
      </c>
      <c r="I829" t="s">
        <v>12</v>
      </c>
      <c r="J829">
        <v>313</v>
      </c>
    </row>
    <row r="830" spans="1:10" x14ac:dyDescent="0.25">
      <c r="A830">
        <v>212093</v>
      </c>
      <c r="B830" t="s">
        <v>9</v>
      </c>
      <c r="C830" s="1">
        <v>42554</v>
      </c>
      <c r="D830" t="s">
        <v>442</v>
      </c>
      <c r="E830">
        <v>203</v>
      </c>
      <c r="F830">
        <v>1</v>
      </c>
      <c r="G830">
        <f t="shared" si="12"/>
        <v>203</v>
      </c>
      <c r="H830" t="s">
        <v>37</v>
      </c>
      <c r="I830" t="s">
        <v>12</v>
      </c>
      <c r="J830">
        <v>314</v>
      </c>
    </row>
    <row r="831" spans="1:10" x14ac:dyDescent="0.25">
      <c r="A831">
        <v>212095</v>
      </c>
      <c r="B831" t="s">
        <v>13</v>
      </c>
      <c r="C831" s="1">
        <v>42554</v>
      </c>
      <c r="D831" t="s">
        <v>443</v>
      </c>
      <c r="E831">
        <v>203</v>
      </c>
      <c r="F831">
        <v>1</v>
      </c>
      <c r="G831">
        <f t="shared" si="12"/>
        <v>203</v>
      </c>
      <c r="H831" t="s">
        <v>37</v>
      </c>
      <c r="I831" t="s">
        <v>12</v>
      </c>
      <c r="J831">
        <v>314</v>
      </c>
    </row>
    <row r="832" spans="1:10" x14ac:dyDescent="0.25">
      <c r="A832">
        <v>212097</v>
      </c>
      <c r="B832" t="s">
        <v>9</v>
      </c>
      <c r="C832" s="1">
        <v>42554</v>
      </c>
      <c r="D832" t="s">
        <v>444</v>
      </c>
      <c r="E832">
        <v>29000</v>
      </c>
      <c r="F832">
        <v>1</v>
      </c>
      <c r="G832">
        <f t="shared" si="12"/>
        <v>29000</v>
      </c>
      <c r="H832" t="s">
        <v>28</v>
      </c>
      <c r="I832" t="s">
        <v>12</v>
      </c>
      <c r="J832">
        <v>315</v>
      </c>
    </row>
    <row r="833" spans="1:10" x14ac:dyDescent="0.25">
      <c r="A833">
        <v>212098</v>
      </c>
      <c r="B833" t="s">
        <v>18</v>
      </c>
      <c r="C833" s="1">
        <v>42554</v>
      </c>
      <c r="D833" t="s">
        <v>445</v>
      </c>
      <c r="E833">
        <v>7930</v>
      </c>
      <c r="F833">
        <v>1</v>
      </c>
      <c r="G833">
        <f t="shared" si="12"/>
        <v>7930</v>
      </c>
      <c r="H833" t="s">
        <v>155</v>
      </c>
      <c r="I833" t="s">
        <v>12</v>
      </c>
      <c r="J833">
        <v>316</v>
      </c>
    </row>
    <row r="834" spans="1:10" x14ac:dyDescent="0.25">
      <c r="A834">
        <v>212099</v>
      </c>
      <c r="B834" t="s">
        <v>18</v>
      </c>
      <c r="C834" s="1">
        <v>42554</v>
      </c>
      <c r="D834" t="s">
        <v>327</v>
      </c>
      <c r="E834">
        <v>925</v>
      </c>
      <c r="F834">
        <v>1</v>
      </c>
      <c r="G834">
        <f t="shared" si="12"/>
        <v>925</v>
      </c>
      <c r="H834" t="s">
        <v>20</v>
      </c>
      <c r="I834" t="s">
        <v>12</v>
      </c>
      <c r="J834">
        <v>317</v>
      </c>
    </row>
    <row r="835" spans="1:10" x14ac:dyDescent="0.25">
      <c r="A835">
        <v>212100</v>
      </c>
      <c r="B835" t="s">
        <v>18</v>
      </c>
      <c r="C835" s="1">
        <v>42554</v>
      </c>
      <c r="D835" t="s">
        <v>337</v>
      </c>
      <c r="E835">
        <v>3070</v>
      </c>
      <c r="F835">
        <v>1</v>
      </c>
      <c r="G835">
        <f t="shared" ref="G835:G898" si="13">E835*F835</f>
        <v>3070</v>
      </c>
      <c r="H835" t="s">
        <v>28</v>
      </c>
      <c r="I835" t="s">
        <v>12</v>
      </c>
      <c r="J835">
        <v>317</v>
      </c>
    </row>
    <row r="836" spans="1:10" x14ac:dyDescent="0.25">
      <c r="A836">
        <v>212101</v>
      </c>
      <c r="B836" t="s">
        <v>18</v>
      </c>
      <c r="C836" s="1">
        <v>42554</v>
      </c>
      <c r="D836" t="s">
        <v>57</v>
      </c>
      <c r="E836">
        <v>165</v>
      </c>
      <c r="F836">
        <v>1</v>
      </c>
      <c r="G836">
        <f t="shared" si="13"/>
        <v>165</v>
      </c>
      <c r="H836" t="s">
        <v>15</v>
      </c>
      <c r="I836" t="s">
        <v>12</v>
      </c>
      <c r="J836">
        <v>318</v>
      </c>
    </row>
    <row r="837" spans="1:10" x14ac:dyDescent="0.25">
      <c r="A837">
        <v>212102</v>
      </c>
      <c r="B837" t="s">
        <v>9</v>
      </c>
      <c r="C837" s="1">
        <v>42554</v>
      </c>
      <c r="D837" t="s">
        <v>34</v>
      </c>
      <c r="E837">
        <v>320</v>
      </c>
      <c r="F837">
        <v>1</v>
      </c>
      <c r="G837">
        <f t="shared" si="13"/>
        <v>320</v>
      </c>
      <c r="H837" t="s">
        <v>15</v>
      </c>
      <c r="I837" t="s">
        <v>12</v>
      </c>
      <c r="J837">
        <v>319</v>
      </c>
    </row>
    <row r="838" spans="1:10" x14ac:dyDescent="0.25">
      <c r="A838">
        <v>212103</v>
      </c>
      <c r="B838" t="s">
        <v>18</v>
      </c>
      <c r="C838" s="1">
        <v>42554</v>
      </c>
      <c r="D838" t="s">
        <v>446</v>
      </c>
      <c r="E838">
        <v>800</v>
      </c>
      <c r="F838">
        <v>1</v>
      </c>
      <c r="G838">
        <f t="shared" si="13"/>
        <v>800</v>
      </c>
      <c r="H838" t="s">
        <v>37</v>
      </c>
      <c r="I838" t="s">
        <v>12</v>
      </c>
      <c r="J838">
        <v>320</v>
      </c>
    </row>
    <row r="839" spans="1:10" x14ac:dyDescent="0.25">
      <c r="A839">
        <v>212104</v>
      </c>
      <c r="B839" t="s">
        <v>18</v>
      </c>
      <c r="C839" s="1">
        <v>42554</v>
      </c>
      <c r="D839" t="s">
        <v>447</v>
      </c>
      <c r="E839">
        <v>6700</v>
      </c>
      <c r="F839">
        <v>1</v>
      </c>
      <c r="G839">
        <f t="shared" si="13"/>
        <v>6700</v>
      </c>
      <c r="H839" t="s">
        <v>24</v>
      </c>
      <c r="I839" t="s">
        <v>12</v>
      </c>
      <c r="J839">
        <v>321</v>
      </c>
    </row>
    <row r="840" spans="1:10" x14ac:dyDescent="0.25">
      <c r="A840">
        <v>212105</v>
      </c>
      <c r="B840" t="s">
        <v>18</v>
      </c>
      <c r="C840" s="1">
        <v>42554</v>
      </c>
      <c r="D840" t="s">
        <v>448</v>
      </c>
      <c r="E840">
        <v>550</v>
      </c>
      <c r="F840">
        <v>1</v>
      </c>
      <c r="G840">
        <f t="shared" si="13"/>
        <v>550</v>
      </c>
      <c r="H840" t="s">
        <v>37</v>
      </c>
      <c r="I840" t="s">
        <v>12</v>
      </c>
      <c r="J840">
        <v>321</v>
      </c>
    </row>
    <row r="841" spans="1:10" x14ac:dyDescent="0.25">
      <c r="A841">
        <v>212106</v>
      </c>
      <c r="B841" t="s">
        <v>9</v>
      </c>
      <c r="C841" s="1">
        <v>42554</v>
      </c>
      <c r="D841" t="s">
        <v>258</v>
      </c>
      <c r="E841">
        <v>280</v>
      </c>
      <c r="F841">
        <v>1</v>
      </c>
      <c r="G841">
        <f t="shared" si="13"/>
        <v>280</v>
      </c>
      <c r="H841" t="s">
        <v>15</v>
      </c>
      <c r="I841" t="s">
        <v>12</v>
      </c>
      <c r="J841">
        <v>322</v>
      </c>
    </row>
    <row r="842" spans="1:10" x14ac:dyDescent="0.25">
      <c r="A842">
        <v>212107</v>
      </c>
      <c r="B842" t="s">
        <v>13</v>
      </c>
      <c r="C842" s="1">
        <v>42554</v>
      </c>
      <c r="D842" t="s">
        <v>406</v>
      </c>
      <c r="E842">
        <v>6900</v>
      </c>
      <c r="F842">
        <v>1</v>
      </c>
      <c r="G842">
        <f t="shared" si="13"/>
        <v>6900</v>
      </c>
      <c r="H842" t="s">
        <v>24</v>
      </c>
      <c r="I842" t="s">
        <v>25</v>
      </c>
      <c r="J842">
        <v>275</v>
      </c>
    </row>
    <row r="843" spans="1:10" x14ac:dyDescent="0.25">
      <c r="A843">
        <v>212108</v>
      </c>
      <c r="B843" t="s">
        <v>13</v>
      </c>
      <c r="C843" s="1">
        <v>42554</v>
      </c>
      <c r="D843" t="s">
        <v>449</v>
      </c>
      <c r="E843">
        <v>1190</v>
      </c>
      <c r="F843">
        <v>1</v>
      </c>
      <c r="G843">
        <f t="shared" si="13"/>
        <v>1190</v>
      </c>
      <c r="H843" t="s">
        <v>51</v>
      </c>
      <c r="I843" t="s">
        <v>26</v>
      </c>
      <c r="J843">
        <v>323</v>
      </c>
    </row>
    <row r="844" spans="1:10" x14ac:dyDescent="0.25">
      <c r="A844">
        <v>212109</v>
      </c>
      <c r="B844" t="s">
        <v>13</v>
      </c>
      <c r="C844" s="1">
        <v>42554</v>
      </c>
      <c r="D844" t="s">
        <v>450</v>
      </c>
      <c r="E844">
        <v>2339</v>
      </c>
      <c r="F844">
        <v>1</v>
      </c>
      <c r="G844">
        <f t="shared" si="13"/>
        <v>2339</v>
      </c>
      <c r="H844" t="s">
        <v>37</v>
      </c>
      <c r="I844" t="s">
        <v>26</v>
      </c>
      <c r="J844">
        <v>323</v>
      </c>
    </row>
    <row r="845" spans="1:10" x14ac:dyDescent="0.25">
      <c r="A845">
        <v>212111</v>
      </c>
      <c r="B845" t="s">
        <v>13</v>
      </c>
      <c r="C845" s="1">
        <v>42554</v>
      </c>
      <c r="D845" t="s">
        <v>451</v>
      </c>
      <c r="E845">
        <v>1200</v>
      </c>
      <c r="F845">
        <v>1</v>
      </c>
      <c r="G845">
        <f t="shared" si="13"/>
        <v>1200</v>
      </c>
      <c r="H845" t="s">
        <v>37</v>
      </c>
      <c r="I845" t="s">
        <v>26</v>
      </c>
      <c r="J845">
        <v>323</v>
      </c>
    </row>
    <row r="846" spans="1:10" x14ac:dyDescent="0.25">
      <c r="A846">
        <v>212113</v>
      </c>
      <c r="B846" t="s">
        <v>13</v>
      </c>
      <c r="C846" s="1">
        <v>42554</v>
      </c>
      <c r="D846" t="s">
        <v>452</v>
      </c>
      <c r="E846">
        <v>1200</v>
      </c>
      <c r="F846">
        <v>1</v>
      </c>
      <c r="G846">
        <f t="shared" si="13"/>
        <v>1200</v>
      </c>
      <c r="H846" t="s">
        <v>37</v>
      </c>
      <c r="I846" t="s">
        <v>26</v>
      </c>
      <c r="J846">
        <v>323</v>
      </c>
    </row>
    <row r="847" spans="1:10" x14ac:dyDescent="0.25">
      <c r="A847">
        <v>212115</v>
      </c>
      <c r="B847" t="s">
        <v>13</v>
      </c>
      <c r="C847" s="1">
        <v>42554</v>
      </c>
      <c r="D847" t="s">
        <v>453</v>
      </c>
      <c r="E847">
        <v>3775</v>
      </c>
      <c r="F847">
        <v>1</v>
      </c>
      <c r="G847">
        <f t="shared" si="13"/>
        <v>3775</v>
      </c>
      <c r="H847" t="s">
        <v>11</v>
      </c>
      <c r="I847" t="s">
        <v>26</v>
      </c>
      <c r="J847">
        <v>323</v>
      </c>
    </row>
    <row r="848" spans="1:10" x14ac:dyDescent="0.25">
      <c r="A848">
        <v>212116</v>
      </c>
      <c r="B848" t="s">
        <v>13</v>
      </c>
      <c r="C848" s="1">
        <v>42554</v>
      </c>
      <c r="D848" t="s">
        <v>454</v>
      </c>
      <c r="E848">
        <v>3975</v>
      </c>
      <c r="F848">
        <v>2</v>
      </c>
      <c r="G848">
        <f t="shared" si="13"/>
        <v>7950</v>
      </c>
      <c r="H848" t="s">
        <v>11</v>
      </c>
      <c r="I848" t="s">
        <v>26</v>
      </c>
      <c r="J848">
        <v>323</v>
      </c>
    </row>
    <row r="849" spans="1:10" x14ac:dyDescent="0.25">
      <c r="A849">
        <v>212117</v>
      </c>
      <c r="B849" t="s">
        <v>13</v>
      </c>
      <c r="C849" s="1">
        <v>42554</v>
      </c>
      <c r="D849" t="s">
        <v>455</v>
      </c>
      <c r="E849">
        <v>4500</v>
      </c>
      <c r="F849">
        <v>1</v>
      </c>
      <c r="G849">
        <f t="shared" si="13"/>
        <v>4500</v>
      </c>
      <c r="H849" t="s">
        <v>11</v>
      </c>
      <c r="I849" t="s">
        <v>26</v>
      </c>
      <c r="J849">
        <v>323</v>
      </c>
    </row>
    <row r="850" spans="1:10" x14ac:dyDescent="0.25">
      <c r="A850">
        <v>212118</v>
      </c>
      <c r="B850" t="s">
        <v>13</v>
      </c>
      <c r="C850" s="1">
        <v>42554</v>
      </c>
      <c r="D850" t="s">
        <v>71</v>
      </c>
      <c r="E850">
        <v>150</v>
      </c>
      <c r="F850">
        <v>1</v>
      </c>
      <c r="G850">
        <f t="shared" si="13"/>
        <v>150</v>
      </c>
      <c r="H850" t="s">
        <v>20</v>
      </c>
      <c r="I850" t="s">
        <v>26</v>
      </c>
      <c r="J850">
        <v>323</v>
      </c>
    </row>
    <row r="851" spans="1:10" x14ac:dyDescent="0.25">
      <c r="A851">
        <v>212119</v>
      </c>
      <c r="B851" t="s">
        <v>13</v>
      </c>
      <c r="C851" s="1">
        <v>42554</v>
      </c>
      <c r="D851" t="s">
        <v>290</v>
      </c>
      <c r="E851">
        <v>100</v>
      </c>
      <c r="F851">
        <v>1</v>
      </c>
      <c r="G851">
        <f t="shared" si="13"/>
        <v>100</v>
      </c>
      <c r="H851" t="s">
        <v>20</v>
      </c>
      <c r="I851" t="s">
        <v>26</v>
      </c>
      <c r="J851">
        <v>323</v>
      </c>
    </row>
    <row r="852" spans="1:10" x14ac:dyDescent="0.25">
      <c r="A852">
        <v>212120</v>
      </c>
      <c r="B852" t="s">
        <v>13</v>
      </c>
      <c r="C852" s="1">
        <v>42554</v>
      </c>
      <c r="D852" t="s">
        <v>456</v>
      </c>
      <c r="E852">
        <v>80</v>
      </c>
      <c r="F852">
        <v>1</v>
      </c>
      <c r="G852">
        <f t="shared" si="13"/>
        <v>80</v>
      </c>
      <c r="H852" t="s">
        <v>20</v>
      </c>
      <c r="I852" t="s">
        <v>26</v>
      </c>
      <c r="J852">
        <v>323</v>
      </c>
    </row>
    <row r="853" spans="1:10" x14ac:dyDescent="0.25">
      <c r="A853">
        <v>212121</v>
      </c>
      <c r="B853" t="s">
        <v>13</v>
      </c>
      <c r="C853" s="1">
        <v>42554</v>
      </c>
      <c r="D853" t="s">
        <v>267</v>
      </c>
      <c r="E853">
        <v>80</v>
      </c>
      <c r="F853">
        <v>1</v>
      </c>
      <c r="G853">
        <f t="shared" si="13"/>
        <v>80</v>
      </c>
      <c r="H853" t="s">
        <v>20</v>
      </c>
      <c r="I853" t="s">
        <v>26</v>
      </c>
      <c r="J853">
        <v>323</v>
      </c>
    </row>
    <row r="854" spans="1:10" x14ac:dyDescent="0.25">
      <c r="A854">
        <v>212122</v>
      </c>
      <c r="B854" t="s">
        <v>13</v>
      </c>
      <c r="C854" s="1">
        <v>42554</v>
      </c>
      <c r="D854" t="s">
        <v>280</v>
      </c>
      <c r="E854">
        <v>260</v>
      </c>
      <c r="F854">
        <v>1</v>
      </c>
      <c r="G854">
        <f t="shared" si="13"/>
        <v>260</v>
      </c>
      <c r="H854" t="s">
        <v>20</v>
      </c>
      <c r="I854" t="s">
        <v>26</v>
      </c>
      <c r="J854">
        <v>323</v>
      </c>
    </row>
    <row r="855" spans="1:10" x14ac:dyDescent="0.25">
      <c r="A855">
        <v>212123</v>
      </c>
      <c r="B855" t="s">
        <v>13</v>
      </c>
      <c r="C855" s="1">
        <v>42554</v>
      </c>
      <c r="D855" t="s">
        <v>406</v>
      </c>
      <c r="E855">
        <v>6900</v>
      </c>
      <c r="F855">
        <v>1</v>
      </c>
      <c r="G855">
        <f t="shared" si="13"/>
        <v>6900</v>
      </c>
      <c r="H855" t="s">
        <v>24</v>
      </c>
      <c r="I855" t="s">
        <v>25</v>
      </c>
      <c r="J855">
        <v>275</v>
      </c>
    </row>
    <row r="856" spans="1:10" x14ac:dyDescent="0.25">
      <c r="A856">
        <v>212124</v>
      </c>
      <c r="B856" t="s">
        <v>13</v>
      </c>
      <c r="C856" s="1">
        <v>42554</v>
      </c>
      <c r="D856" t="s">
        <v>457</v>
      </c>
      <c r="E856">
        <v>3750</v>
      </c>
      <c r="F856">
        <v>1</v>
      </c>
      <c r="G856">
        <f t="shared" si="13"/>
        <v>3750</v>
      </c>
      <c r="H856" t="s">
        <v>24</v>
      </c>
      <c r="I856" t="s">
        <v>186</v>
      </c>
      <c r="J856">
        <v>324</v>
      </c>
    </row>
    <row r="857" spans="1:10" x14ac:dyDescent="0.25">
      <c r="A857">
        <v>212125</v>
      </c>
      <c r="B857" t="s">
        <v>13</v>
      </c>
      <c r="C857" s="1">
        <v>42554</v>
      </c>
      <c r="D857" t="s">
        <v>449</v>
      </c>
      <c r="E857">
        <v>1190</v>
      </c>
      <c r="F857">
        <v>1</v>
      </c>
      <c r="G857">
        <f t="shared" si="13"/>
        <v>1190</v>
      </c>
      <c r="H857" t="s">
        <v>51</v>
      </c>
      <c r="I857" t="s">
        <v>26</v>
      </c>
      <c r="J857">
        <v>323</v>
      </c>
    </row>
    <row r="858" spans="1:10" x14ac:dyDescent="0.25">
      <c r="A858">
        <v>212126</v>
      </c>
      <c r="B858" t="s">
        <v>13</v>
      </c>
      <c r="C858" s="1">
        <v>42554</v>
      </c>
      <c r="D858" t="s">
        <v>453</v>
      </c>
      <c r="E858">
        <v>3775</v>
      </c>
      <c r="F858">
        <v>1</v>
      </c>
      <c r="G858">
        <f t="shared" si="13"/>
        <v>3775</v>
      </c>
      <c r="H858" t="s">
        <v>11</v>
      </c>
      <c r="I858" t="s">
        <v>26</v>
      </c>
      <c r="J858">
        <v>323</v>
      </c>
    </row>
    <row r="859" spans="1:10" x14ac:dyDescent="0.25">
      <c r="A859">
        <v>212127</v>
      </c>
      <c r="B859" t="s">
        <v>13</v>
      </c>
      <c r="C859" s="1">
        <v>42554</v>
      </c>
      <c r="D859" t="s">
        <v>455</v>
      </c>
      <c r="E859">
        <v>4500</v>
      </c>
      <c r="F859">
        <v>1</v>
      </c>
      <c r="G859">
        <f t="shared" si="13"/>
        <v>4500</v>
      </c>
      <c r="H859" t="s">
        <v>11</v>
      </c>
      <c r="I859" t="s">
        <v>26</v>
      </c>
      <c r="J859">
        <v>323</v>
      </c>
    </row>
    <row r="860" spans="1:10" x14ac:dyDescent="0.25">
      <c r="A860">
        <v>212128</v>
      </c>
      <c r="B860" t="s">
        <v>13</v>
      </c>
      <c r="C860" s="1">
        <v>42554</v>
      </c>
      <c r="D860" t="s">
        <v>280</v>
      </c>
      <c r="E860">
        <v>260</v>
      </c>
      <c r="F860">
        <v>1</v>
      </c>
      <c r="G860">
        <f t="shared" si="13"/>
        <v>260</v>
      </c>
      <c r="H860" t="s">
        <v>20</v>
      </c>
      <c r="I860" t="s">
        <v>26</v>
      </c>
      <c r="J860">
        <v>323</v>
      </c>
    </row>
    <row r="861" spans="1:10" x14ac:dyDescent="0.25">
      <c r="A861">
        <v>212129</v>
      </c>
      <c r="B861" t="s">
        <v>13</v>
      </c>
      <c r="C861" s="1">
        <v>42554</v>
      </c>
      <c r="D861" t="s">
        <v>109</v>
      </c>
      <c r="E861">
        <v>80</v>
      </c>
      <c r="F861">
        <v>1</v>
      </c>
      <c r="G861">
        <f t="shared" si="13"/>
        <v>80</v>
      </c>
      <c r="H861" t="s">
        <v>20</v>
      </c>
      <c r="I861" t="s">
        <v>26</v>
      </c>
      <c r="J861">
        <v>323</v>
      </c>
    </row>
    <row r="862" spans="1:10" x14ac:dyDescent="0.25">
      <c r="A862">
        <v>212130</v>
      </c>
      <c r="B862" t="s">
        <v>13</v>
      </c>
      <c r="C862" s="1">
        <v>42554</v>
      </c>
      <c r="D862" t="s">
        <v>456</v>
      </c>
      <c r="E862">
        <v>80</v>
      </c>
      <c r="F862">
        <v>1</v>
      </c>
      <c r="G862">
        <f t="shared" si="13"/>
        <v>80</v>
      </c>
      <c r="H862" t="s">
        <v>20</v>
      </c>
      <c r="I862" t="s">
        <v>26</v>
      </c>
      <c r="J862">
        <v>323</v>
      </c>
    </row>
    <row r="863" spans="1:10" x14ac:dyDescent="0.25">
      <c r="A863">
        <v>212131</v>
      </c>
      <c r="B863" t="s">
        <v>13</v>
      </c>
      <c r="C863" s="1">
        <v>42554</v>
      </c>
      <c r="D863" t="s">
        <v>21</v>
      </c>
      <c r="E863">
        <v>80</v>
      </c>
      <c r="F863">
        <v>1</v>
      </c>
      <c r="G863">
        <f t="shared" si="13"/>
        <v>80</v>
      </c>
      <c r="H863" t="s">
        <v>20</v>
      </c>
      <c r="I863" t="s">
        <v>26</v>
      </c>
      <c r="J863">
        <v>323</v>
      </c>
    </row>
    <row r="864" spans="1:10" x14ac:dyDescent="0.25">
      <c r="A864">
        <v>212132</v>
      </c>
      <c r="B864" t="s">
        <v>13</v>
      </c>
      <c r="C864" s="1">
        <v>42554</v>
      </c>
      <c r="D864" t="s">
        <v>71</v>
      </c>
      <c r="E864">
        <v>150</v>
      </c>
      <c r="F864">
        <v>1</v>
      </c>
      <c r="G864">
        <f t="shared" si="13"/>
        <v>150</v>
      </c>
      <c r="H864" t="s">
        <v>20</v>
      </c>
      <c r="I864" t="s">
        <v>26</v>
      </c>
      <c r="J864">
        <v>323</v>
      </c>
    </row>
    <row r="865" spans="1:10" x14ac:dyDescent="0.25">
      <c r="A865">
        <v>212133</v>
      </c>
      <c r="B865" t="s">
        <v>13</v>
      </c>
      <c r="C865" s="1">
        <v>42554</v>
      </c>
      <c r="D865" t="s">
        <v>267</v>
      </c>
      <c r="E865">
        <v>80</v>
      </c>
      <c r="F865">
        <v>1</v>
      </c>
      <c r="G865">
        <f t="shared" si="13"/>
        <v>80</v>
      </c>
      <c r="H865" t="s">
        <v>20</v>
      </c>
      <c r="I865" t="s">
        <v>26</v>
      </c>
      <c r="J865">
        <v>323</v>
      </c>
    </row>
    <row r="866" spans="1:10" x14ac:dyDescent="0.25">
      <c r="A866">
        <v>212134</v>
      </c>
      <c r="B866" t="s">
        <v>13</v>
      </c>
      <c r="C866" s="1">
        <v>42554</v>
      </c>
      <c r="D866" t="s">
        <v>69</v>
      </c>
      <c r="E866">
        <v>2996</v>
      </c>
      <c r="F866">
        <v>2</v>
      </c>
      <c r="G866">
        <f t="shared" si="13"/>
        <v>5992</v>
      </c>
      <c r="H866" t="s">
        <v>11</v>
      </c>
      <c r="I866" t="s">
        <v>26</v>
      </c>
      <c r="J866">
        <v>323</v>
      </c>
    </row>
    <row r="867" spans="1:10" x14ac:dyDescent="0.25">
      <c r="A867">
        <v>212135</v>
      </c>
      <c r="B867" t="s">
        <v>13</v>
      </c>
      <c r="C867" s="1">
        <v>42554</v>
      </c>
      <c r="D867" t="s">
        <v>451</v>
      </c>
      <c r="E867">
        <v>1200</v>
      </c>
      <c r="F867">
        <v>2</v>
      </c>
      <c r="G867">
        <f t="shared" si="13"/>
        <v>2400</v>
      </c>
      <c r="H867" t="s">
        <v>37</v>
      </c>
      <c r="I867" t="s">
        <v>26</v>
      </c>
      <c r="J867">
        <v>323</v>
      </c>
    </row>
    <row r="868" spans="1:10" x14ac:dyDescent="0.25">
      <c r="A868">
        <v>212137</v>
      </c>
      <c r="B868" t="s">
        <v>13</v>
      </c>
      <c r="C868" s="1">
        <v>42554</v>
      </c>
      <c r="D868" t="s">
        <v>458</v>
      </c>
      <c r="E868">
        <v>1200</v>
      </c>
      <c r="F868">
        <v>2</v>
      </c>
      <c r="G868">
        <f t="shared" si="13"/>
        <v>2400</v>
      </c>
      <c r="H868" t="s">
        <v>37</v>
      </c>
      <c r="I868" t="s">
        <v>26</v>
      </c>
      <c r="J868">
        <v>323</v>
      </c>
    </row>
    <row r="869" spans="1:10" x14ac:dyDescent="0.25">
      <c r="A869">
        <v>212139</v>
      </c>
      <c r="B869" t="s">
        <v>13</v>
      </c>
      <c r="C869" s="1">
        <v>42554</v>
      </c>
      <c r="D869" t="s">
        <v>449</v>
      </c>
      <c r="E869">
        <v>1190</v>
      </c>
      <c r="F869">
        <v>1</v>
      </c>
      <c r="G869">
        <f t="shared" si="13"/>
        <v>1190</v>
      </c>
      <c r="H869" t="s">
        <v>51</v>
      </c>
      <c r="I869" t="s">
        <v>26</v>
      </c>
      <c r="J869">
        <v>323</v>
      </c>
    </row>
    <row r="870" spans="1:10" x14ac:dyDescent="0.25">
      <c r="A870">
        <v>212140</v>
      </c>
      <c r="B870" t="s">
        <v>13</v>
      </c>
      <c r="C870" s="1">
        <v>42554</v>
      </c>
      <c r="D870" t="s">
        <v>453</v>
      </c>
      <c r="E870">
        <v>3775</v>
      </c>
      <c r="F870">
        <v>1</v>
      </c>
      <c r="G870">
        <f t="shared" si="13"/>
        <v>3775</v>
      </c>
      <c r="H870" t="s">
        <v>11</v>
      </c>
      <c r="I870" t="s">
        <v>26</v>
      </c>
      <c r="J870">
        <v>323</v>
      </c>
    </row>
    <row r="871" spans="1:10" x14ac:dyDescent="0.25">
      <c r="A871">
        <v>212141</v>
      </c>
      <c r="B871" t="s">
        <v>13</v>
      </c>
      <c r="C871" s="1">
        <v>42554</v>
      </c>
      <c r="D871" t="s">
        <v>455</v>
      </c>
      <c r="E871">
        <v>4500</v>
      </c>
      <c r="F871">
        <v>1</v>
      </c>
      <c r="G871">
        <f t="shared" si="13"/>
        <v>4500</v>
      </c>
      <c r="H871" t="s">
        <v>11</v>
      </c>
      <c r="I871" t="s">
        <v>26</v>
      </c>
      <c r="J871">
        <v>323</v>
      </c>
    </row>
    <row r="872" spans="1:10" x14ac:dyDescent="0.25">
      <c r="A872">
        <v>212142</v>
      </c>
      <c r="B872" t="s">
        <v>13</v>
      </c>
      <c r="C872" s="1">
        <v>42554</v>
      </c>
      <c r="D872" t="s">
        <v>280</v>
      </c>
      <c r="E872">
        <v>260</v>
      </c>
      <c r="F872">
        <v>1</v>
      </c>
      <c r="G872">
        <f t="shared" si="13"/>
        <v>260</v>
      </c>
      <c r="H872" t="s">
        <v>20</v>
      </c>
      <c r="I872" t="s">
        <v>26</v>
      </c>
      <c r="J872">
        <v>323</v>
      </c>
    </row>
    <row r="873" spans="1:10" x14ac:dyDescent="0.25">
      <c r="A873">
        <v>212143</v>
      </c>
      <c r="B873" t="s">
        <v>13</v>
      </c>
      <c r="C873" s="1">
        <v>42554</v>
      </c>
      <c r="D873" t="s">
        <v>109</v>
      </c>
      <c r="E873">
        <v>80</v>
      </c>
      <c r="F873">
        <v>1</v>
      </c>
      <c r="G873">
        <f t="shared" si="13"/>
        <v>80</v>
      </c>
      <c r="H873" t="s">
        <v>20</v>
      </c>
      <c r="I873" t="s">
        <v>26</v>
      </c>
      <c r="J873">
        <v>323</v>
      </c>
    </row>
    <row r="874" spans="1:10" x14ac:dyDescent="0.25">
      <c r="A874">
        <v>212144</v>
      </c>
      <c r="B874" t="s">
        <v>13</v>
      </c>
      <c r="C874" s="1">
        <v>42554</v>
      </c>
      <c r="D874" t="s">
        <v>456</v>
      </c>
      <c r="E874">
        <v>80</v>
      </c>
      <c r="F874">
        <v>1</v>
      </c>
      <c r="G874">
        <f t="shared" si="13"/>
        <v>80</v>
      </c>
      <c r="H874" t="s">
        <v>20</v>
      </c>
      <c r="I874" t="s">
        <v>26</v>
      </c>
      <c r="J874">
        <v>323</v>
      </c>
    </row>
    <row r="875" spans="1:10" x14ac:dyDescent="0.25">
      <c r="A875">
        <v>212145</v>
      </c>
      <c r="B875" t="s">
        <v>13</v>
      </c>
      <c r="C875" s="1">
        <v>42554</v>
      </c>
      <c r="D875" t="s">
        <v>21</v>
      </c>
      <c r="E875">
        <v>80</v>
      </c>
      <c r="F875">
        <v>1</v>
      </c>
      <c r="G875">
        <f t="shared" si="13"/>
        <v>80</v>
      </c>
      <c r="H875" t="s">
        <v>20</v>
      </c>
      <c r="I875" t="s">
        <v>26</v>
      </c>
      <c r="J875">
        <v>323</v>
      </c>
    </row>
    <row r="876" spans="1:10" x14ac:dyDescent="0.25">
      <c r="A876">
        <v>212146</v>
      </c>
      <c r="B876" t="s">
        <v>13</v>
      </c>
      <c r="C876" s="1">
        <v>42554</v>
      </c>
      <c r="D876" t="s">
        <v>71</v>
      </c>
      <c r="E876">
        <v>150</v>
      </c>
      <c r="F876">
        <v>1</v>
      </c>
      <c r="G876">
        <f t="shared" si="13"/>
        <v>150</v>
      </c>
      <c r="H876" t="s">
        <v>20</v>
      </c>
      <c r="I876" t="s">
        <v>26</v>
      </c>
      <c r="J876">
        <v>323</v>
      </c>
    </row>
    <row r="877" spans="1:10" x14ac:dyDescent="0.25">
      <c r="A877">
        <v>212147</v>
      </c>
      <c r="B877" t="s">
        <v>13</v>
      </c>
      <c r="C877" s="1">
        <v>42554</v>
      </c>
      <c r="D877" t="s">
        <v>267</v>
      </c>
      <c r="E877">
        <v>80</v>
      </c>
      <c r="F877">
        <v>1</v>
      </c>
      <c r="G877">
        <f t="shared" si="13"/>
        <v>80</v>
      </c>
      <c r="H877" t="s">
        <v>20</v>
      </c>
      <c r="I877" t="s">
        <v>26</v>
      </c>
      <c r="J877">
        <v>323</v>
      </c>
    </row>
    <row r="878" spans="1:10" x14ac:dyDescent="0.25">
      <c r="A878">
        <v>212148</v>
      </c>
      <c r="B878" t="s">
        <v>13</v>
      </c>
      <c r="C878" s="1">
        <v>42554</v>
      </c>
      <c r="D878" t="s">
        <v>451</v>
      </c>
      <c r="E878">
        <v>1200</v>
      </c>
      <c r="F878">
        <v>2</v>
      </c>
      <c r="G878">
        <f t="shared" si="13"/>
        <v>2400</v>
      </c>
      <c r="H878" t="s">
        <v>37</v>
      </c>
      <c r="I878" t="s">
        <v>26</v>
      </c>
      <c r="J878">
        <v>323</v>
      </c>
    </row>
    <row r="879" spans="1:10" x14ac:dyDescent="0.25">
      <c r="A879">
        <v>212150</v>
      </c>
      <c r="B879" t="s">
        <v>13</v>
      </c>
      <c r="C879" s="1">
        <v>42554</v>
      </c>
      <c r="D879" t="s">
        <v>458</v>
      </c>
      <c r="E879">
        <v>1200</v>
      </c>
      <c r="F879">
        <v>2</v>
      </c>
      <c r="G879">
        <f t="shared" si="13"/>
        <v>2400</v>
      </c>
      <c r="H879" t="s">
        <v>37</v>
      </c>
      <c r="I879" t="s">
        <v>26</v>
      </c>
      <c r="J879">
        <v>323</v>
      </c>
    </row>
    <row r="880" spans="1:10" x14ac:dyDescent="0.25">
      <c r="A880">
        <v>212152</v>
      </c>
      <c r="B880" t="s">
        <v>9</v>
      </c>
      <c r="C880" s="1">
        <v>42554</v>
      </c>
      <c r="D880" t="s">
        <v>17</v>
      </c>
      <c r="E880">
        <v>360</v>
      </c>
      <c r="F880">
        <v>1</v>
      </c>
      <c r="G880">
        <f t="shared" si="13"/>
        <v>360</v>
      </c>
      <c r="H880" t="s">
        <v>15</v>
      </c>
      <c r="I880" t="s">
        <v>12</v>
      </c>
      <c r="J880">
        <v>325</v>
      </c>
    </row>
    <row r="881" spans="1:10" x14ac:dyDescent="0.25">
      <c r="A881">
        <v>212153</v>
      </c>
      <c r="B881" t="s">
        <v>9</v>
      </c>
      <c r="C881" s="1">
        <v>42554</v>
      </c>
      <c r="D881" t="s">
        <v>459</v>
      </c>
      <c r="E881">
        <v>120</v>
      </c>
      <c r="F881">
        <v>1</v>
      </c>
      <c r="G881">
        <f t="shared" si="13"/>
        <v>120</v>
      </c>
      <c r="H881" t="s">
        <v>33</v>
      </c>
      <c r="I881" t="s">
        <v>12</v>
      </c>
      <c r="J881">
        <v>325</v>
      </c>
    </row>
    <row r="882" spans="1:10" x14ac:dyDescent="0.25">
      <c r="A882">
        <v>212154</v>
      </c>
      <c r="B882" t="s">
        <v>18</v>
      </c>
      <c r="C882" s="1">
        <v>42554</v>
      </c>
      <c r="D882" t="s">
        <v>460</v>
      </c>
      <c r="E882">
        <v>799</v>
      </c>
      <c r="F882">
        <v>1</v>
      </c>
      <c r="G882">
        <f t="shared" si="13"/>
        <v>799</v>
      </c>
      <c r="H882" t="s">
        <v>37</v>
      </c>
      <c r="I882" t="s">
        <v>12</v>
      </c>
      <c r="J882">
        <v>326</v>
      </c>
    </row>
    <row r="883" spans="1:10" x14ac:dyDescent="0.25">
      <c r="A883">
        <v>212156</v>
      </c>
      <c r="B883" t="s">
        <v>9</v>
      </c>
      <c r="C883" s="1">
        <v>42554</v>
      </c>
      <c r="D883" t="s">
        <v>461</v>
      </c>
      <c r="E883">
        <v>1880</v>
      </c>
      <c r="F883">
        <v>1</v>
      </c>
      <c r="G883">
        <f t="shared" si="13"/>
        <v>1880</v>
      </c>
      <c r="H883" t="s">
        <v>51</v>
      </c>
      <c r="I883" t="s">
        <v>12</v>
      </c>
      <c r="J883">
        <v>23</v>
      </c>
    </row>
    <row r="884" spans="1:10" x14ac:dyDescent="0.25">
      <c r="A884">
        <v>212157</v>
      </c>
      <c r="B884" t="s">
        <v>9</v>
      </c>
      <c r="C884" s="1">
        <v>42554</v>
      </c>
      <c r="D884" t="s">
        <v>462</v>
      </c>
      <c r="E884">
        <v>820</v>
      </c>
      <c r="F884">
        <v>1</v>
      </c>
      <c r="G884">
        <f t="shared" si="13"/>
        <v>820</v>
      </c>
      <c r="H884" t="s">
        <v>33</v>
      </c>
      <c r="I884" t="s">
        <v>12</v>
      </c>
      <c r="J884">
        <v>23</v>
      </c>
    </row>
    <row r="885" spans="1:10" x14ac:dyDescent="0.25">
      <c r="A885">
        <v>212158</v>
      </c>
      <c r="B885" t="s">
        <v>9</v>
      </c>
      <c r="C885" s="1">
        <v>42554</v>
      </c>
      <c r="D885" t="s">
        <v>74</v>
      </c>
      <c r="E885">
        <v>350</v>
      </c>
      <c r="F885">
        <v>1</v>
      </c>
      <c r="G885">
        <f t="shared" si="13"/>
        <v>350</v>
      </c>
      <c r="H885" t="s">
        <v>20</v>
      </c>
      <c r="I885" t="s">
        <v>12</v>
      </c>
      <c r="J885">
        <v>327</v>
      </c>
    </row>
    <row r="886" spans="1:10" x14ac:dyDescent="0.25">
      <c r="A886">
        <v>212159</v>
      </c>
      <c r="B886" t="s">
        <v>9</v>
      </c>
      <c r="C886" s="1">
        <v>42554</v>
      </c>
      <c r="D886" t="s">
        <v>114</v>
      </c>
      <c r="E886">
        <v>425</v>
      </c>
      <c r="F886">
        <v>1</v>
      </c>
      <c r="G886">
        <f t="shared" si="13"/>
        <v>425</v>
      </c>
      <c r="H886" t="s">
        <v>20</v>
      </c>
      <c r="I886" t="s">
        <v>12</v>
      </c>
      <c r="J886">
        <v>327</v>
      </c>
    </row>
    <row r="887" spans="1:10" x14ac:dyDescent="0.25">
      <c r="A887">
        <v>212160</v>
      </c>
      <c r="B887" t="s">
        <v>13</v>
      </c>
      <c r="C887" s="1">
        <v>42554</v>
      </c>
      <c r="D887" t="s">
        <v>85</v>
      </c>
      <c r="E887">
        <v>144</v>
      </c>
      <c r="F887">
        <v>1</v>
      </c>
      <c r="G887">
        <f t="shared" si="13"/>
        <v>144</v>
      </c>
      <c r="H887" t="s">
        <v>33</v>
      </c>
      <c r="I887" t="s">
        <v>12</v>
      </c>
      <c r="J887">
        <v>133</v>
      </c>
    </row>
    <row r="888" spans="1:10" x14ac:dyDescent="0.25">
      <c r="A888">
        <v>212161</v>
      </c>
      <c r="B888" t="s">
        <v>9</v>
      </c>
      <c r="C888" s="1">
        <v>42554</v>
      </c>
      <c r="D888" t="s">
        <v>17</v>
      </c>
      <c r="E888">
        <v>360</v>
      </c>
      <c r="F888">
        <v>1</v>
      </c>
      <c r="G888">
        <f t="shared" si="13"/>
        <v>360</v>
      </c>
      <c r="H888" t="s">
        <v>15</v>
      </c>
      <c r="I888" t="s">
        <v>12</v>
      </c>
      <c r="J888">
        <v>328</v>
      </c>
    </row>
    <row r="889" spans="1:10" x14ac:dyDescent="0.25">
      <c r="A889">
        <v>212162</v>
      </c>
      <c r="B889" t="s">
        <v>9</v>
      </c>
      <c r="C889" s="1">
        <v>42554</v>
      </c>
      <c r="D889" t="s">
        <v>191</v>
      </c>
      <c r="E889">
        <v>120</v>
      </c>
      <c r="F889">
        <v>1</v>
      </c>
      <c r="G889">
        <f t="shared" si="13"/>
        <v>120</v>
      </c>
      <c r="H889" t="s">
        <v>15</v>
      </c>
      <c r="I889" t="s">
        <v>35</v>
      </c>
      <c r="J889">
        <v>329</v>
      </c>
    </row>
    <row r="890" spans="1:10" x14ac:dyDescent="0.25">
      <c r="A890">
        <v>212163</v>
      </c>
      <c r="B890" t="s">
        <v>18</v>
      </c>
      <c r="C890" s="1">
        <v>42554</v>
      </c>
      <c r="D890" t="s">
        <v>261</v>
      </c>
      <c r="E890">
        <v>120</v>
      </c>
      <c r="F890">
        <v>1</v>
      </c>
      <c r="G890">
        <f t="shared" si="13"/>
        <v>120</v>
      </c>
      <c r="H890" t="s">
        <v>15</v>
      </c>
      <c r="I890" t="s">
        <v>12</v>
      </c>
      <c r="J890">
        <v>330</v>
      </c>
    </row>
    <row r="891" spans="1:10" x14ac:dyDescent="0.25">
      <c r="A891">
        <v>212164</v>
      </c>
      <c r="B891" t="s">
        <v>18</v>
      </c>
      <c r="C891" s="1">
        <v>42554</v>
      </c>
      <c r="D891" t="s">
        <v>463</v>
      </c>
      <c r="E891">
        <v>350</v>
      </c>
      <c r="F891">
        <v>1</v>
      </c>
      <c r="G891">
        <f t="shared" si="13"/>
        <v>350</v>
      </c>
      <c r="H891" t="s">
        <v>15</v>
      </c>
      <c r="I891" t="s">
        <v>12</v>
      </c>
      <c r="J891">
        <v>331</v>
      </c>
    </row>
    <row r="892" spans="1:10" x14ac:dyDescent="0.25">
      <c r="A892">
        <v>212165</v>
      </c>
      <c r="B892" t="s">
        <v>9</v>
      </c>
      <c r="C892" s="1">
        <v>42554</v>
      </c>
      <c r="D892" t="s">
        <v>34</v>
      </c>
      <c r="E892">
        <v>320</v>
      </c>
      <c r="F892">
        <v>1</v>
      </c>
      <c r="G892">
        <f t="shared" si="13"/>
        <v>320</v>
      </c>
      <c r="H892" t="s">
        <v>15</v>
      </c>
      <c r="I892" t="s">
        <v>12</v>
      </c>
      <c r="J892">
        <v>332</v>
      </c>
    </row>
    <row r="893" spans="1:10" x14ac:dyDescent="0.25">
      <c r="A893">
        <v>212166</v>
      </c>
      <c r="B893" t="s">
        <v>13</v>
      </c>
      <c r="C893" s="1">
        <v>42554</v>
      </c>
      <c r="D893" t="s">
        <v>74</v>
      </c>
      <c r="E893">
        <v>350</v>
      </c>
      <c r="F893">
        <v>1</v>
      </c>
      <c r="G893">
        <f t="shared" si="13"/>
        <v>350</v>
      </c>
      <c r="H893" t="s">
        <v>20</v>
      </c>
      <c r="I893" t="s">
        <v>12</v>
      </c>
      <c r="J893">
        <v>333</v>
      </c>
    </row>
    <row r="894" spans="1:10" x14ac:dyDescent="0.25">
      <c r="A894">
        <v>212167</v>
      </c>
      <c r="B894" t="s">
        <v>9</v>
      </c>
      <c r="C894" s="1">
        <v>42554</v>
      </c>
      <c r="D894" t="s">
        <v>74</v>
      </c>
      <c r="E894">
        <v>350</v>
      </c>
      <c r="F894">
        <v>1</v>
      </c>
      <c r="G894">
        <f t="shared" si="13"/>
        <v>350</v>
      </c>
      <c r="H894" t="s">
        <v>20</v>
      </c>
      <c r="I894" t="s">
        <v>12</v>
      </c>
      <c r="J894">
        <v>334</v>
      </c>
    </row>
    <row r="895" spans="1:10" x14ac:dyDescent="0.25">
      <c r="A895">
        <v>212168</v>
      </c>
      <c r="B895" t="s">
        <v>9</v>
      </c>
      <c r="C895" s="1">
        <v>42554</v>
      </c>
      <c r="D895" t="s">
        <v>228</v>
      </c>
      <c r="E895">
        <v>800</v>
      </c>
      <c r="F895">
        <v>1</v>
      </c>
      <c r="G895">
        <f t="shared" si="13"/>
        <v>800</v>
      </c>
      <c r="H895" t="s">
        <v>15</v>
      </c>
      <c r="I895" t="s">
        <v>12</v>
      </c>
      <c r="J895">
        <v>334</v>
      </c>
    </row>
    <row r="896" spans="1:10" x14ac:dyDescent="0.25">
      <c r="A896">
        <v>212169</v>
      </c>
      <c r="B896" t="s">
        <v>18</v>
      </c>
      <c r="C896" s="1">
        <v>42554</v>
      </c>
      <c r="D896" t="s">
        <v>464</v>
      </c>
      <c r="E896">
        <v>3299</v>
      </c>
      <c r="F896">
        <v>1</v>
      </c>
      <c r="G896">
        <f t="shared" si="13"/>
        <v>3299</v>
      </c>
      <c r="H896" t="s">
        <v>37</v>
      </c>
      <c r="I896" t="s">
        <v>12</v>
      </c>
      <c r="J896">
        <v>140</v>
      </c>
    </row>
    <row r="897" spans="1:10" x14ac:dyDescent="0.25">
      <c r="A897">
        <v>212170</v>
      </c>
      <c r="B897" t="s">
        <v>13</v>
      </c>
      <c r="C897" s="1">
        <v>42554</v>
      </c>
      <c r="D897" t="s">
        <v>464</v>
      </c>
      <c r="E897">
        <v>3299</v>
      </c>
      <c r="F897">
        <v>1</v>
      </c>
      <c r="G897">
        <f t="shared" si="13"/>
        <v>3299</v>
      </c>
      <c r="H897" t="s">
        <v>37</v>
      </c>
      <c r="I897" t="s">
        <v>25</v>
      </c>
      <c r="J897">
        <v>140</v>
      </c>
    </row>
    <row r="898" spans="1:10" x14ac:dyDescent="0.25">
      <c r="A898">
        <v>212171</v>
      </c>
      <c r="B898" t="s">
        <v>9</v>
      </c>
      <c r="C898" s="1">
        <v>42554</v>
      </c>
      <c r="D898" t="s">
        <v>34</v>
      </c>
      <c r="E898">
        <v>320</v>
      </c>
      <c r="F898">
        <v>1</v>
      </c>
      <c r="G898">
        <f t="shared" si="13"/>
        <v>320</v>
      </c>
      <c r="H898" t="s">
        <v>15</v>
      </c>
      <c r="I898" t="s">
        <v>12</v>
      </c>
      <c r="J898">
        <v>335</v>
      </c>
    </row>
    <row r="899" spans="1:10" x14ac:dyDescent="0.25">
      <c r="A899">
        <v>212172</v>
      </c>
      <c r="B899" t="s">
        <v>9</v>
      </c>
      <c r="C899" s="1">
        <v>42554</v>
      </c>
      <c r="D899" t="s">
        <v>465</v>
      </c>
      <c r="E899">
        <v>1200</v>
      </c>
      <c r="F899">
        <v>1</v>
      </c>
      <c r="G899">
        <f t="shared" ref="G899:G962" si="14">E899*F899</f>
        <v>1200</v>
      </c>
      <c r="H899" t="s">
        <v>179</v>
      </c>
      <c r="I899" t="s">
        <v>12</v>
      </c>
      <c r="J899">
        <v>336</v>
      </c>
    </row>
    <row r="900" spans="1:10" x14ac:dyDescent="0.25">
      <c r="A900">
        <v>212173</v>
      </c>
      <c r="B900" t="s">
        <v>9</v>
      </c>
      <c r="C900" s="1">
        <v>42554</v>
      </c>
      <c r="D900" t="s">
        <v>154</v>
      </c>
      <c r="E900">
        <v>1175</v>
      </c>
      <c r="F900">
        <v>1</v>
      </c>
      <c r="G900">
        <f t="shared" si="14"/>
        <v>1175</v>
      </c>
      <c r="H900" t="s">
        <v>155</v>
      </c>
      <c r="I900" t="s">
        <v>12</v>
      </c>
      <c r="J900">
        <v>337</v>
      </c>
    </row>
    <row r="901" spans="1:10" x14ac:dyDescent="0.25">
      <c r="A901">
        <v>212174</v>
      </c>
      <c r="B901" t="s">
        <v>18</v>
      </c>
      <c r="C901" s="1">
        <v>42554</v>
      </c>
      <c r="D901" t="s">
        <v>466</v>
      </c>
      <c r="E901">
        <v>99</v>
      </c>
      <c r="F901">
        <v>1</v>
      </c>
      <c r="G901">
        <f t="shared" si="14"/>
        <v>99</v>
      </c>
      <c r="H901" t="s">
        <v>20</v>
      </c>
      <c r="I901" t="s">
        <v>12</v>
      </c>
      <c r="J901">
        <v>338</v>
      </c>
    </row>
    <row r="902" spans="1:10" x14ac:dyDescent="0.25">
      <c r="A902">
        <v>212175</v>
      </c>
      <c r="B902" t="s">
        <v>9</v>
      </c>
      <c r="C902" s="1">
        <v>42554</v>
      </c>
      <c r="D902" t="s">
        <v>96</v>
      </c>
      <c r="E902">
        <v>4200</v>
      </c>
      <c r="F902">
        <v>1</v>
      </c>
      <c r="G902">
        <f t="shared" si="14"/>
        <v>4200</v>
      </c>
      <c r="H902" t="s">
        <v>24</v>
      </c>
      <c r="I902" t="s">
        <v>12</v>
      </c>
      <c r="J902">
        <v>339</v>
      </c>
    </row>
    <row r="903" spans="1:10" x14ac:dyDescent="0.25">
      <c r="A903">
        <v>212176</v>
      </c>
      <c r="B903" t="s">
        <v>9</v>
      </c>
      <c r="C903" s="1">
        <v>42554</v>
      </c>
      <c r="D903" t="s">
        <v>73</v>
      </c>
      <c r="E903">
        <v>380</v>
      </c>
      <c r="F903">
        <v>1</v>
      </c>
      <c r="G903">
        <f t="shared" si="14"/>
        <v>380</v>
      </c>
      <c r="H903" t="s">
        <v>20</v>
      </c>
      <c r="I903" t="s">
        <v>12</v>
      </c>
      <c r="J903">
        <v>340</v>
      </c>
    </row>
    <row r="904" spans="1:10" x14ac:dyDescent="0.25">
      <c r="A904">
        <v>212177</v>
      </c>
      <c r="B904" t="s">
        <v>9</v>
      </c>
      <c r="C904" s="1">
        <v>42554</v>
      </c>
      <c r="D904" t="s">
        <v>71</v>
      </c>
      <c r="E904">
        <v>150</v>
      </c>
      <c r="F904">
        <v>1</v>
      </c>
      <c r="G904">
        <f t="shared" si="14"/>
        <v>150</v>
      </c>
      <c r="H904" t="s">
        <v>20</v>
      </c>
      <c r="I904" t="s">
        <v>12</v>
      </c>
      <c r="J904">
        <v>340</v>
      </c>
    </row>
    <row r="905" spans="1:10" x14ac:dyDescent="0.25">
      <c r="A905">
        <v>212178</v>
      </c>
      <c r="B905" t="s">
        <v>9</v>
      </c>
      <c r="C905" s="1">
        <v>42554</v>
      </c>
      <c r="D905" t="s">
        <v>133</v>
      </c>
      <c r="E905">
        <v>75</v>
      </c>
      <c r="F905">
        <v>1</v>
      </c>
      <c r="G905">
        <f t="shared" si="14"/>
        <v>75</v>
      </c>
      <c r="H905" t="s">
        <v>20</v>
      </c>
      <c r="I905" t="s">
        <v>12</v>
      </c>
      <c r="J905">
        <v>340</v>
      </c>
    </row>
    <row r="906" spans="1:10" x14ac:dyDescent="0.25">
      <c r="A906">
        <v>212179</v>
      </c>
      <c r="B906" t="s">
        <v>13</v>
      </c>
      <c r="C906" s="1">
        <v>42554</v>
      </c>
      <c r="D906" t="s">
        <v>21</v>
      </c>
      <c r="E906">
        <v>80</v>
      </c>
      <c r="F906">
        <v>1</v>
      </c>
      <c r="G906">
        <f t="shared" si="14"/>
        <v>80</v>
      </c>
      <c r="H906" t="s">
        <v>20</v>
      </c>
      <c r="I906" t="s">
        <v>12</v>
      </c>
      <c r="J906">
        <v>341</v>
      </c>
    </row>
    <row r="907" spans="1:10" x14ac:dyDescent="0.25">
      <c r="A907">
        <v>212180</v>
      </c>
      <c r="B907" t="s">
        <v>13</v>
      </c>
      <c r="C907" s="1">
        <v>42554</v>
      </c>
      <c r="D907" t="s">
        <v>270</v>
      </c>
      <c r="E907">
        <v>80</v>
      </c>
      <c r="F907">
        <v>1</v>
      </c>
      <c r="G907">
        <f t="shared" si="14"/>
        <v>80</v>
      </c>
      <c r="H907" t="s">
        <v>20</v>
      </c>
      <c r="I907" t="s">
        <v>12</v>
      </c>
      <c r="J907">
        <v>341</v>
      </c>
    </row>
    <row r="908" spans="1:10" x14ac:dyDescent="0.25">
      <c r="A908">
        <v>212181</v>
      </c>
      <c r="B908" t="s">
        <v>13</v>
      </c>
      <c r="C908" s="1">
        <v>42554</v>
      </c>
      <c r="D908" t="s">
        <v>456</v>
      </c>
      <c r="E908">
        <v>80</v>
      </c>
      <c r="F908">
        <v>1</v>
      </c>
      <c r="G908">
        <f t="shared" si="14"/>
        <v>80</v>
      </c>
      <c r="H908" t="s">
        <v>20</v>
      </c>
      <c r="I908" t="s">
        <v>12</v>
      </c>
      <c r="J908">
        <v>341</v>
      </c>
    </row>
    <row r="909" spans="1:10" x14ac:dyDescent="0.25">
      <c r="A909">
        <v>212182</v>
      </c>
      <c r="B909" t="s">
        <v>9</v>
      </c>
      <c r="C909" s="1">
        <v>42554</v>
      </c>
      <c r="D909" t="s">
        <v>109</v>
      </c>
      <c r="E909">
        <v>80</v>
      </c>
      <c r="F909">
        <v>1</v>
      </c>
      <c r="G909">
        <f t="shared" si="14"/>
        <v>80</v>
      </c>
      <c r="H909" t="s">
        <v>20</v>
      </c>
      <c r="I909" t="s">
        <v>12</v>
      </c>
      <c r="J909">
        <v>341</v>
      </c>
    </row>
    <row r="910" spans="1:10" x14ac:dyDescent="0.25">
      <c r="A910">
        <v>212183</v>
      </c>
      <c r="B910" t="s">
        <v>9</v>
      </c>
      <c r="C910" s="1">
        <v>42554</v>
      </c>
      <c r="D910" t="s">
        <v>123</v>
      </c>
      <c r="E910">
        <v>90</v>
      </c>
      <c r="F910">
        <v>1</v>
      </c>
      <c r="G910">
        <f t="shared" si="14"/>
        <v>90</v>
      </c>
      <c r="H910" t="s">
        <v>20</v>
      </c>
      <c r="I910" t="s">
        <v>12</v>
      </c>
      <c r="J910">
        <v>341</v>
      </c>
    </row>
    <row r="911" spans="1:10" x14ac:dyDescent="0.25">
      <c r="A911">
        <v>212184</v>
      </c>
      <c r="B911" t="s">
        <v>9</v>
      </c>
      <c r="C911" s="1">
        <v>42554</v>
      </c>
      <c r="D911" t="s">
        <v>467</v>
      </c>
      <c r="E911">
        <v>340</v>
      </c>
      <c r="F911">
        <v>2</v>
      </c>
      <c r="G911">
        <f t="shared" si="14"/>
        <v>680</v>
      </c>
      <c r="H911" t="s">
        <v>20</v>
      </c>
      <c r="I911" t="s">
        <v>186</v>
      </c>
      <c r="J911">
        <v>342</v>
      </c>
    </row>
    <row r="912" spans="1:10" x14ac:dyDescent="0.25">
      <c r="A912">
        <v>212185</v>
      </c>
      <c r="B912" t="s">
        <v>9</v>
      </c>
      <c r="C912" s="1">
        <v>42554</v>
      </c>
      <c r="D912" t="s">
        <v>268</v>
      </c>
      <c r="E912">
        <v>90</v>
      </c>
      <c r="F912">
        <v>3</v>
      </c>
      <c r="G912">
        <f t="shared" si="14"/>
        <v>270</v>
      </c>
      <c r="H912" t="s">
        <v>20</v>
      </c>
      <c r="I912" t="s">
        <v>12</v>
      </c>
      <c r="J912">
        <v>343</v>
      </c>
    </row>
    <row r="913" spans="1:10" x14ac:dyDescent="0.25">
      <c r="A913">
        <v>212186</v>
      </c>
      <c r="B913" t="s">
        <v>9</v>
      </c>
      <c r="C913" s="1">
        <v>42554</v>
      </c>
      <c r="D913" t="s">
        <v>468</v>
      </c>
      <c r="E913">
        <v>520</v>
      </c>
      <c r="F913">
        <v>1</v>
      </c>
      <c r="G913">
        <f t="shared" si="14"/>
        <v>520</v>
      </c>
      <c r="H913" t="s">
        <v>20</v>
      </c>
      <c r="I913" t="s">
        <v>12</v>
      </c>
      <c r="J913">
        <v>343</v>
      </c>
    </row>
    <row r="914" spans="1:10" x14ac:dyDescent="0.25">
      <c r="A914">
        <v>212187</v>
      </c>
      <c r="B914" t="s">
        <v>9</v>
      </c>
      <c r="C914" s="1">
        <v>42554</v>
      </c>
      <c r="D914" t="s">
        <v>422</v>
      </c>
      <c r="E914">
        <v>285</v>
      </c>
      <c r="F914">
        <v>1</v>
      </c>
      <c r="G914">
        <f t="shared" si="14"/>
        <v>285</v>
      </c>
      <c r="H914" t="s">
        <v>20</v>
      </c>
      <c r="I914" t="s">
        <v>12</v>
      </c>
      <c r="J914">
        <v>343</v>
      </c>
    </row>
    <row r="915" spans="1:10" x14ac:dyDescent="0.25">
      <c r="A915">
        <v>212188</v>
      </c>
      <c r="B915" t="s">
        <v>9</v>
      </c>
      <c r="C915" s="1">
        <v>42554</v>
      </c>
      <c r="D915" t="s">
        <v>109</v>
      </c>
      <c r="E915">
        <v>80</v>
      </c>
      <c r="F915">
        <v>2</v>
      </c>
      <c r="G915">
        <f t="shared" si="14"/>
        <v>160</v>
      </c>
      <c r="H915" t="s">
        <v>20</v>
      </c>
      <c r="I915" t="s">
        <v>12</v>
      </c>
      <c r="J915">
        <v>343</v>
      </c>
    </row>
    <row r="916" spans="1:10" x14ac:dyDescent="0.25">
      <c r="A916">
        <v>212189</v>
      </c>
      <c r="B916" t="s">
        <v>9</v>
      </c>
      <c r="C916" s="1">
        <v>42554</v>
      </c>
      <c r="D916" t="s">
        <v>290</v>
      </c>
      <c r="E916">
        <v>100</v>
      </c>
      <c r="F916">
        <v>2</v>
      </c>
      <c r="G916">
        <f t="shared" si="14"/>
        <v>200</v>
      </c>
      <c r="H916" t="s">
        <v>20</v>
      </c>
      <c r="I916" t="s">
        <v>12</v>
      </c>
      <c r="J916">
        <v>343</v>
      </c>
    </row>
    <row r="917" spans="1:10" x14ac:dyDescent="0.25">
      <c r="A917">
        <v>212190</v>
      </c>
      <c r="B917" t="s">
        <v>13</v>
      </c>
      <c r="C917" s="1">
        <v>42554</v>
      </c>
      <c r="D917" t="s">
        <v>270</v>
      </c>
      <c r="E917">
        <v>80</v>
      </c>
      <c r="F917">
        <v>1</v>
      </c>
      <c r="G917">
        <f t="shared" si="14"/>
        <v>80</v>
      </c>
      <c r="H917" t="s">
        <v>20</v>
      </c>
      <c r="I917" t="s">
        <v>26</v>
      </c>
      <c r="J917">
        <v>341</v>
      </c>
    </row>
    <row r="918" spans="1:10" x14ac:dyDescent="0.25">
      <c r="A918">
        <v>212191</v>
      </c>
      <c r="B918" t="s">
        <v>13</v>
      </c>
      <c r="C918" s="1">
        <v>42554</v>
      </c>
      <c r="D918" t="s">
        <v>21</v>
      </c>
      <c r="E918">
        <v>80</v>
      </c>
      <c r="F918">
        <v>1</v>
      </c>
      <c r="G918">
        <f t="shared" si="14"/>
        <v>80</v>
      </c>
      <c r="H918" t="s">
        <v>20</v>
      </c>
      <c r="I918" t="s">
        <v>26</v>
      </c>
      <c r="J918">
        <v>341</v>
      </c>
    </row>
    <row r="919" spans="1:10" x14ac:dyDescent="0.25">
      <c r="A919">
        <v>212192</v>
      </c>
      <c r="B919" t="s">
        <v>13</v>
      </c>
      <c r="C919" s="1">
        <v>42554</v>
      </c>
      <c r="D919" t="s">
        <v>469</v>
      </c>
      <c r="E919">
        <v>1019</v>
      </c>
      <c r="F919">
        <v>1</v>
      </c>
      <c r="G919">
        <f t="shared" si="14"/>
        <v>1019</v>
      </c>
      <c r="H919" t="s">
        <v>11</v>
      </c>
      <c r="I919" t="s">
        <v>25</v>
      </c>
      <c r="J919">
        <v>344</v>
      </c>
    </row>
    <row r="920" spans="1:10" x14ac:dyDescent="0.25">
      <c r="A920">
        <v>212193</v>
      </c>
      <c r="B920" t="s">
        <v>9</v>
      </c>
      <c r="C920" s="1">
        <v>42554</v>
      </c>
      <c r="D920" t="s">
        <v>466</v>
      </c>
      <c r="E920">
        <v>99</v>
      </c>
      <c r="F920">
        <v>1</v>
      </c>
      <c r="G920">
        <f t="shared" si="14"/>
        <v>99</v>
      </c>
      <c r="H920" t="s">
        <v>20</v>
      </c>
      <c r="I920" t="s">
        <v>12</v>
      </c>
      <c r="J920">
        <v>345</v>
      </c>
    </row>
    <row r="921" spans="1:10" x14ac:dyDescent="0.25">
      <c r="A921">
        <v>212194</v>
      </c>
      <c r="B921" t="s">
        <v>9</v>
      </c>
      <c r="C921" s="1">
        <v>42554</v>
      </c>
      <c r="D921" t="s">
        <v>21</v>
      </c>
      <c r="E921">
        <v>80</v>
      </c>
      <c r="F921">
        <v>1</v>
      </c>
      <c r="G921">
        <f t="shared" si="14"/>
        <v>80</v>
      </c>
      <c r="H921" t="s">
        <v>20</v>
      </c>
      <c r="I921" t="s">
        <v>12</v>
      </c>
      <c r="J921">
        <v>341</v>
      </c>
    </row>
    <row r="922" spans="1:10" x14ac:dyDescent="0.25">
      <c r="A922">
        <v>212195</v>
      </c>
      <c r="B922" t="s">
        <v>9</v>
      </c>
      <c r="C922" s="1">
        <v>42554</v>
      </c>
      <c r="D922" t="s">
        <v>270</v>
      </c>
      <c r="E922">
        <v>80</v>
      </c>
      <c r="F922">
        <v>1</v>
      </c>
      <c r="G922">
        <f t="shared" si="14"/>
        <v>80</v>
      </c>
      <c r="H922" t="s">
        <v>20</v>
      </c>
      <c r="I922" t="s">
        <v>12</v>
      </c>
      <c r="J922">
        <v>341</v>
      </c>
    </row>
    <row r="923" spans="1:10" x14ac:dyDescent="0.25">
      <c r="A923">
        <v>212196</v>
      </c>
      <c r="B923" t="s">
        <v>9</v>
      </c>
      <c r="C923" s="1">
        <v>42554</v>
      </c>
      <c r="D923" t="s">
        <v>456</v>
      </c>
      <c r="E923">
        <v>80</v>
      </c>
      <c r="F923">
        <v>1</v>
      </c>
      <c r="G923">
        <f t="shared" si="14"/>
        <v>80</v>
      </c>
      <c r="H923" t="s">
        <v>20</v>
      </c>
      <c r="I923" t="s">
        <v>12</v>
      </c>
      <c r="J923">
        <v>341</v>
      </c>
    </row>
    <row r="924" spans="1:10" x14ac:dyDescent="0.25">
      <c r="A924">
        <v>212197</v>
      </c>
      <c r="B924" t="s">
        <v>9</v>
      </c>
      <c r="C924" s="1">
        <v>42554</v>
      </c>
      <c r="D924" t="s">
        <v>357</v>
      </c>
      <c r="E924">
        <v>585</v>
      </c>
      <c r="F924">
        <v>1</v>
      </c>
      <c r="G924">
        <f t="shared" si="14"/>
        <v>585</v>
      </c>
      <c r="H924" t="s">
        <v>155</v>
      </c>
      <c r="I924" t="s">
        <v>12</v>
      </c>
      <c r="J924">
        <v>346</v>
      </c>
    </row>
    <row r="925" spans="1:10" x14ac:dyDescent="0.25">
      <c r="A925">
        <v>212199</v>
      </c>
      <c r="B925" t="s">
        <v>13</v>
      </c>
      <c r="C925" s="1">
        <v>42554</v>
      </c>
      <c r="D925" t="s">
        <v>470</v>
      </c>
      <c r="E925">
        <v>1199</v>
      </c>
      <c r="F925">
        <v>1</v>
      </c>
      <c r="G925">
        <f t="shared" si="14"/>
        <v>1199</v>
      </c>
      <c r="H925" t="s">
        <v>37</v>
      </c>
      <c r="I925" t="s">
        <v>159</v>
      </c>
      <c r="J925">
        <v>347</v>
      </c>
    </row>
    <row r="926" spans="1:10" x14ac:dyDescent="0.25">
      <c r="A926">
        <v>212198</v>
      </c>
      <c r="B926" t="s">
        <v>9</v>
      </c>
      <c r="C926" s="1">
        <v>42554</v>
      </c>
      <c r="D926" t="s">
        <v>348</v>
      </c>
      <c r="E926">
        <v>330</v>
      </c>
      <c r="F926">
        <v>1</v>
      </c>
      <c r="G926">
        <f t="shared" si="14"/>
        <v>330</v>
      </c>
      <c r="H926" t="s">
        <v>20</v>
      </c>
      <c r="I926" t="s">
        <v>12</v>
      </c>
      <c r="J926">
        <v>348</v>
      </c>
    </row>
    <row r="927" spans="1:10" x14ac:dyDescent="0.25">
      <c r="A927">
        <v>212201</v>
      </c>
      <c r="B927" t="s">
        <v>18</v>
      </c>
      <c r="C927" s="1">
        <v>42554</v>
      </c>
      <c r="D927" t="s">
        <v>471</v>
      </c>
      <c r="E927">
        <v>425</v>
      </c>
      <c r="F927">
        <v>1</v>
      </c>
      <c r="G927">
        <f t="shared" si="14"/>
        <v>425</v>
      </c>
      <c r="H927" t="s">
        <v>37</v>
      </c>
      <c r="I927" t="s">
        <v>12</v>
      </c>
      <c r="J927">
        <v>349</v>
      </c>
    </row>
    <row r="928" spans="1:10" x14ac:dyDescent="0.25">
      <c r="A928">
        <v>212202</v>
      </c>
      <c r="B928" t="s">
        <v>9</v>
      </c>
      <c r="C928" s="1">
        <v>42554</v>
      </c>
      <c r="D928" t="s">
        <v>472</v>
      </c>
      <c r="E928">
        <v>1200</v>
      </c>
      <c r="F928">
        <v>1</v>
      </c>
      <c r="G928">
        <f t="shared" si="14"/>
        <v>1200</v>
      </c>
      <c r="H928" t="s">
        <v>37</v>
      </c>
      <c r="I928" t="s">
        <v>12</v>
      </c>
      <c r="J928">
        <v>350</v>
      </c>
    </row>
    <row r="929" spans="1:10" x14ac:dyDescent="0.25">
      <c r="A929">
        <v>212204</v>
      </c>
      <c r="B929" t="s">
        <v>56</v>
      </c>
      <c r="C929" s="1">
        <v>42554</v>
      </c>
      <c r="D929" t="s">
        <v>473</v>
      </c>
      <c r="E929">
        <v>299</v>
      </c>
      <c r="F929">
        <v>1</v>
      </c>
      <c r="G929">
        <f t="shared" si="14"/>
        <v>299</v>
      </c>
      <c r="H929" t="s">
        <v>15</v>
      </c>
      <c r="I929" t="s">
        <v>12</v>
      </c>
      <c r="J929">
        <v>351</v>
      </c>
    </row>
    <row r="930" spans="1:10" x14ac:dyDescent="0.25">
      <c r="A930">
        <v>212205</v>
      </c>
      <c r="B930" t="s">
        <v>13</v>
      </c>
      <c r="C930" s="1">
        <v>42554</v>
      </c>
      <c r="D930" t="s">
        <v>384</v>
      </c>
      <c r="E930">
        <v>570</v>
      </c>
      <c r="F930">
        <v>1</v>
      </c>
      <c r="G930">
        <f t="shared" si="14"/>
        <v>570</v>
      </c>
      <c r="H930" t="s">
        <v>20</v>
      </c>
      <c r="I930" t="s">
        <v>26</v>
      </c>
      <c r="J930">
        <v>352</v>
      </c>
    </row>
    <row r="931" spans="1:10" x14ac:dyDescent="0.25">
      <c r="A931">
        <v>212206</v>
      </c>
      <c r="B931" t="s">
        <v>13</v>
      </c>
      <c r="C931" s="1">
        <v>42554</v>
      </c>
      <c r="D931" t="s">
        <v>78</v>
      </c>
      <c r="E931">
        <v>510</v>
      </c>
      <c r="F931">
        <v>1</v>
      </c>
      <c r="G931">
        <f t="shared" si="14"/>
        <v>510</v>
      </c>
      <c r="H931" t="s">
        <v>20</v>
      </c>
      <c r="I931" t="s">
        <v>26</v>
      </c>
      <c r="J931">
        <v>352</v>
      </c>
    </row>
    <row r="932" spans="1:10" x14ac:dyDescent="0.25">
      <c r="A932">
        <v>212207</v>
      </c>
      <c r="B932" t="s">
        <v>13</v>
      </c>
      <c r="C932" s="1">
        <v>42554</v>
      </c>
      <c r="D932" t="s">
        <v>338</v>
      </c>
      <c r="E932">
        <v>600</v>
      </c>
      <c r="F932">
        <v>1</v>
      </c>
      <c r="G932">
        <f t="shared" si="14"/>
        <v>600</v>
      </c>
      <c r="H932" t="s">
        <v>20</v>
      </c>
      <c r="I932" t="s">
        <v>26</v>
      </c>
      <c r="J932">
        <v>352</v>
      </c>
    </row>
    <row r="933" spans="1:10" x14ac:dyDescent="0.25">
      <c r="A933">
        <v>212209</v>
      </c>
      <c r="B933" t="s">
        <v>13</v>
      </c>
      <c r="C933" s="1">
        <v>42554</v>
      </c>
      <c r="D933" t="s">
        <v>90</v>
      </c>
      <c r="E933">
        <v>280</v>
      </c>
      <c r="F933">
        <v>2</v>
      </c>
      <c r="G933">
        <f t="shared" si="14"/>
        <v>560</v>
      </c>
      <c r="H933" t="s">
        <v>20</v>
      </c>
      <c r="I933" t="s">
        <v>26</v>
      </c>
      <c r="J933">
        <v>352</v>
      </c>
    </row>
    <row r="934" spans="1:10" x14ac:dyDescent="0.25">
      <c r="A934">
        <v>212210</v>
      </c>
      <c r="B934" t="s">
        <v>13</v>
      </c>
      <c r="C934" s="1">
        <v>42554</v>
      </c>
      <c r="D934" t="s">
        <v>95</v>
      </c>
      <c r="E934">
        <v>435</v>
      </c>
      <c r="F934">
        <v>1</v>
      </c>
      <c r="G934">
        <f t="shared" si="14"/>
        <v>435</v>
      </c>
      <c r="H934" t="s">
        <v>20</v>
      </c>
      <c r="I934" t="s">
        <v>26</v>
      </c>
      <c r="J934">
        <v>352</v>
      </c>
    </row>
    <row r="935" spans="1:10" x14ac:dyDescent="0.25">
      <c r="A935">
        <v>212211</v>
      </c>
      <c r="B935" t="s">
        <v>13</v>
      </c>
      <c r="C935" s="1">
        <v>42554</v>
      </c>
      <c r="D935" t="s">
        <v>58</v>
      </c>
      <c r="E935">
        <v>435</v>
      </c>
      <c r="F935">
        <v>1</v>
      </c>
      <c r="G935">
        <f t="shared" si="14"/>
        <v>435</v>
      </c>
      <c r="H935" t="s">
        <v>20</v>
      </c>
      <c r="I935" t="s">
        <v>26</v>
      </c>
      <c r="J935">
        <v>352</v>
      </c>
    </row>
    <row r="936" spans="1:10" x14ac:dyDescent="0.25">
      <c r="A936">
        <v>212212</v>
      </c>
      <c r="B936" t="s">
        <v>13</v>
      </c>
      <c r="C936" s="1">
        <v>42554</v>
      </c>
      <c r="D936" t="s">
        <v>326</v>
      </c>
      <c r="E936">
        <v>280</v>
      </c>
      <c r="F936">
        <v>2</v>
      </c>
      <c r="G936">
        <f t="shared" si="14"/>
        <v>560</v>
      </c>
      <c r="H936" t="s">
        <v>20</v>
      </c>
      <c r="I936" t="s">
        <v>26</v>
      </c>
      <c r="J936">
        <v>352</v>
      </c>
    </row>
    <row r="937" spans="1:10" x14ac:dyDescent="0.25">
      <c r="A937">
        <v>212213</v>
      </c>
      <c r="B937" t="s">
        <v>13</v>
      </c>
      <c r="C937" s="1">
        <v>42554</v>
      </c>
      <c r="D937" t="s">
        <v>79</v>
      </c>
      <c r="E937">
        <v>325</v>
      </c>
      <c r="F937">
        <v>2</v>
      </c>
      <c r="G937">
        <f t="shared" si="14"/>
        <v>650</v>
      </c>
      <c r="H937" t="s">
        <v>20</v>
      </c>
      <c r="I937" t="s">
        <v>26</v>
      </c>
      <c r="J937">
        <v>352</v>
      </c>
    </row>
    <row r="938" spans="1:10" x14ac:dyDescent="0.25">
      <c r="A938">
        <v>212214</v>
      </c>
      <c r="B938" t="s">
        <v>13</v>
      </c>
      <c r="C938" s="1">
        <v>42554</v>
      </c>
      <c r="D938" t="s">
        <v>474</v>
      </c>
      <c r="E938">
        <v>234</v>
      </c>
      <c r="F938">
        <v>2</v>
      </c>
      <c r="G938">
        <f t="shared" si="14"/>
        <v>468</v>
      </c>
      <c r="H938" t="s">
        <v>20</v>
      </c>
      <c r="I938" t="s">
        <v>26</v>
      </c>
      <c r="J938">
        <v>352</v>
      </c>
    </row>
    <row r="939" spans="1:10" x14ac:dyDescent="0.25">
      <c r="A939">
        <v>212215</v>
      </c>
      <c r="B939" t="s">
        <v>13</v>
      </c>
      <c r="C939" s="1">
        <v>42554</v>
      </c>
      <c r="D939" t="s">
        <v>475</v>
      </c>
      <c r="E939">
        <v>500</v>
      </c>
      <c r="F939">
        <v>1</v>
      </c>
      <c r="G939">
        <f t="shared" si="14"/>
        <v>500</v>
      </c>
      <c r="H939" t="s">
        <v>20</v>
      </c>
      <c r="I939" t="s">
        <v>26</v>
      </c>
      <c r="J939">
        <v>352</v>
      </c>
    </row>
    <row r="940" spans="1:10" x14ac:dyDescent="0.25">
      <c r="A940">
        <v>212216</v>
      </c>
      <c r="B940" t="s">
        <v>9</v>
      </c>
      <c r="C940" s="1">
        <v>42554</v>
      </c>
      <c r="D940" t="s">
        <v>99</v>
      </c>
      <c r="E940">
        <v>370</v>
      </c>
      <c r="F940">
        <v>1</v>
      </c>
      <c r="G940">
        <f t="shared" si="14"/>
        <v>370</v>
      </c>
      <c r="H940" t="s">
        <v>20</v>
      </c>
      <c r="I940" t="s">
        <v>12</v>
      </c>
      <c r="J940">
        <v>353</v>
      </c>
    </row>
    <row r="941" spans="1:10" x14ac:dyDescent="0.25">
      <c r="A941">
        <v>212217</v>
      </c>
      <c r="B941" t="s">
        <v>9</v>
      </c>
      <c r="C941" s="1">
        <v>42554</v>
      </c>
      <c r="D941" t="s">
        <v>22</v>
      </c>
      <c r="E941">
        <v>170</v>
      </c>
      <c r="F941">
        <v>1</v>
      </c>
      <c r="G941">
        <f t="shared" si="14"/>
        <v>170</v>
      </c>
      <c r="H941" t="s">
        <v>20</v>
      </c>
      <c r="I941" t="s">
        <v>12</v>
      </c>
      <c r="J941">
        <v>354</v>
      </c>
    </row>
    <row r="942" spans="1:10" x14ac:dyDescent="0.25">
      <c r="A942">
        <v>212218</v>
      </c>
      <c r="B942" t="s">
        <v>9</v>
      </c>
      <c r="C942" s="1">
        <v>42554</v>
      </c>
      <c r="D942" t="s">
        <v>268</v>
      </c>
      <c r="E942">
        <v>90</v>
      </c>
      <c r="F942">
        <v>1</v>
      </c>
      <c r="G942">
        <f t="shared" si="14"/>
        <v>90</v>
      </c>
      <c r="H942" t="s">
        <v>20</v>
      </c>
      <c r="I942" t="s">
        <v>12</v>
      </c>
      <c r="J942">
        <v>354</v>
      </c>
    </row>
    <row r="943" spans="1:10" x14ac:dyDescent="0.25">
      <c r="A943">
        <v>212219</v>
      </c>
      <c r="B943" t="s">
        <v>9</v>
      </c>
      <c r="C943" s="1">
        <v>42554</v>
      </c>
      <c r="D943" t="s">
        <v>414</v>
      </c>
      <c r="E943">
        <v>100</v>
      </c>
      <c r="F943">
        <v>1</v>
      </c>
      <c r="G943">
        <f t="shared" si="14"/>
        <v>100</v>
      </c>
      <c r="H943" t="s">
        <v>20</v>
      </c>
      <c r="I943" t="s">
        <v>12</v>
      </c>
      <c r="J943">
        <v>354</v>
      </c>
    </row>
    <row r="944" spans="1:10" x14ac:dyDescent="0.25">
      <c r="A944">
        <v>212220</v>
      </c>
      <c r="B944" t="s">
        <v>13</v>
      </c>
      <c r="C944" s="1">
        <v>42554</v>
      </c>
      <c r="D944" t="s">
        <v>476</v>
      </c>
      <c r="E944">
        <v>12600</v>
      </c>
      <c r="F944">
        <v>1</v>
      </c>
      <c r="G944">
        <f t="shared" si="14"/>
        <v>12600</v>
      </c>
      <c r="H944" t="s">
        <v>28</v>
      </c>
      <c r="I944" t="s">
        <v>12</v>
      </c>
      <c r="J944">
        <v>355</v>
      </c>
    </row>
    <row r="945" spans="1:10" x14ac:dyDescent="0.25">
      <c r="A945">
        <v>212222</v>
      </c>
      <c r="B945" t="s">
        <v>9</v>
      </c>
      <c r="C945" s="1">
        <v>42554</v>
      </c>
      <c r="D945" t="s">
        <v>74</v>
      </c>
      <c r="E945">
        <v>350</v>
      </c>
      <c r="F945">
        <v>1</v>
      </c>
      <c r="G945">
        <f t="shared" si="14"/>
        <v>350</v>
      </c>
      <c r="H945" t="s">
        <v>20</v>
      </c>
      <c r="I945" t="s">
        <v>12</v>
      </c>
      <c r="J945">
        <v>354</v>
      </c>
    </row>
    <row r="946" spans="1:10" x14ac:dyDescent="0.25">
      <c r="A946">
        <v>212223</v>
      </c>
      <c r="B946" t="s">
        <v>56</v>
      </c>
      <c r="C946" s="1">
        <v>42554</v>
      </c>
      <c r="D946" t="s">
        <v>270</v>
      </c>
      <c r="E946">
        <v>80</v>
      </c>
      <c r="F946">
        <v>1</v>
      </c>
      <c r="G946">
        <f t="shared" si="14"/>
        <v>80</v>
      </c>
      <c r="H946" t="s">
        <v>20</v>
      </c>
      <c r="I946" t="s">
        <v>12</v>
      </c>
      <c r="J946">
        <v>111</v>
      </c>
    </row>
    <row r="947" spans="1:10" x14ac:dyDescent="0.25">
      <c r="A947">
        <v>212224</v>
      </c>
      <c r="B947" t="s">
        <v>56</v>
      </c>
      <c r="C947" s="1">
        <v>42554</v>
      </c>
      <c r="D947" t="s">
        <v>90</v>
      </c>
      <c r="E947">
        <v>280</v>
      </c>
      <c r="F947">
        <v>1</v>
      </c>
      <c r="G947">
        <f t="shared" si="14"/>
        <v>280</v>
      </c>
      <c r="H947" t="s">
        <v>20</v>
      </c>
      <c r="I947" t="s">
        <v>12</v>
      </c>
      <c r="J947">
        <v>111</v>
      </c>
    </row>
    <row r="948" spans="1:10" x14ac:dyDescent="0.25">
      <c r="A948">
        <v>212225</v>
      </c>
      <c r="B948" t="s">
        <v>56</v>
      </c>
      <c r="C948" s="1">
        <v>42554</v>
      </c>
      <c r="D948" t="s">
        <v>109</v>
      </c>
      <c r="E948">
        <v>80</v>
      </c>
      <c r="F948">
        <v>1</v>
      </c>
      <c r="G948">
        <f t="shared" si="14"/>
        <v>80</v>
      </c>
      <c r="H948" t="s">
        <v>20</v>
      </c>
      <c r="I948" t="s">
        <v>12</v>
      </c>
      <c r="J948">
        <v>111</v>
      </c>
    </row>
    <row r="949" spans="1:10" x14ac:dyDescent="0.25">
      <c r="A949">
        <v>212226</v>
      </c>
      <c r="B949" t="s">
        <v>56</v>
      </c>
      <c r="C949" s="1">
        <v>42554</v>
      </c>
      <c r="D949" t="s">
        <v>290</v>
      </c>
      <c r="E949">
        <v>100</v>
      </c>
      <c r="F949">
        <v>1</v>
      </c>
      <c r="G949">
        <f t="shared" si="14"/>
        <v>100</v>
      </c>
      <c r="H949" t="s">
        <v>20</v>
      </c>
      <c r="I949" t="s">
        <v>12</v>
      </c>
      <c r="J949">
        <v>111</v>
      </c>
    </row>
    <row r="950" spans="1:10" x14ac:dyDescent="0.25">
      <c r="A950">
        <v>212227</v>
      </c>
      <c r="B950" t="s">
        <v>56</v>
      </c>
      <c r="C950" s="1">
        <v>42554</v>
      </c>
      <c r="D950" t="s">
        <v>348</v>
      </c>
      <c r="E950">
        <v>330</v>
      </c>
      <c r="F950">
        <v>1</v>
      </c>
      <c r="G950">
        <f t="shared" si="14"/>
        <v>330</v>
      </c>
      <c r="H950" t="s">
        <v>20</v>
      </c>
      <c r="I950" t="s">
        <v>12</v>
      </c>
      <c r="J950">
        <v>111</v>
      </c>
    </row>
    <row r="951" spans="1:10" x14ac:dyDescent="0.25">
      <c r="A951">
        <v>212228</v>
      </c>
      <c r="B951" t="s">
        <v>13</v>
      </c>
      <c r="C951" s="1">
        <v>42554</v>
      </c>
      <c r="D951" t="s">
        <v>477</v>
      </c>
      <c r="E951">
        <v>33999</v>
      </c>
      <c r="F951">
        <v>34</v>
      </c>
      <c r="G951">
        <f t="shared" si="14"/>
        <v>1155966</v>
      </c>
      <c r="H951" t="s">
        <v>24</v>
      </c>
      <c r="I951" t="s">
        <v>26</v>
      </c>
      <c r="J951">
        <v>356</v>
      </c>
    </row>
    <row r="952" spans="1:10" x14ac:dyDescent="0.25">
      <c r="A952">
        <v>212229</v>
      </c>
      <c r="B952" t="s">
        <v>9</v>
      </c>
      <c r="C952" s="1">
        <v>42554</v>
      </c>
      <c r="D952" t="s">
        <v>478</v>
      </c>
      <c r="E952">
        <v>2620</v>
      </c>
      <c r="F952">
        <v>1</v>
      </c>
      <c r="G952">
        <f t="shared" si="14"/>
        <v>2620</v>
      </c>
      <c r="H952" t="s">
        <v>24</v>
      </c>
      <c r="I952" t="s">
        <v>12</v>
      </c>
      <c r="J952">
        <v>357</v>
      </c>
    </row>
    <row r="953" spans="1:10" x14ac:dyDescent="0.25">
      <c r="A953">
        <v>212230</v>
      </c>
      <c r="B953" t="s">
        <v>9</v>
      </c>
      <c r="C953" s="1">
        <v>42554</v>
      </c>
      <c r="D953" t="s">
        <v>367</v>
      </c>
      <c r="E953">
        <v>775</v>
      </c>
      <c r="F953">
        <v>1</v>
      </c>
      <c r="G953">
        <f t="shared" si="14"/>
        <v>775</v>
      </c>
      <c r="H953" t="s">
        <v>155</v>
      </c>
      <c r="I953" t="s">
        <v>12</v>
      </c>
      <c r="J953">
        <v>357</v>
      </c>
    </row>
    <row r="954" spans="1:10" x14ac:dyDescent="0.25">
      <c r="A954">
        <v>212231</v>
      </c>
      <c r="B954" t="s">
        <v>9</v>
      </c>
      <c r="C954" s="1">
        <v>42554</v>
      </c>
      <c r="D954" t="s">
        <v>479</v>
      </c>
      <c r="E954">
        <v>999</v>
      </c>
      <c r="F954">
        <v>1</v>
      </c>
      <c r="G954">
        <f t="shared" si="14"/>
        <v>999</v>
      </c>
      <c r="H954" t="s">
        <v>37</v>
      </c>
      <c r="I954" t="s">
        <v>186</v>
      </c>
      <c r="J954">
        <v>358</v>
      </c>
    </row>
    <row r="955" spans="1:10" x14ac:dyDescent="0.25">
      <c r="A955">
        <v>212233</v>
      </c>
      <c r="B955" t="s">
        <v>9</v>
      </c>
      <c r="C955" s="1">
        <v>42554</v>
      </c>
      <c r="D955" t="s">
        <v>480</v>
      </c>
      <c r="E955">
        <v>999</v>
      </c>
      <c r="F955">
        <v>1</v>
      </c>
      <c r="G955">
        <f t="shared" si="14"/>
        <v>999</v>
      </c>
      <c r="H955" t="s">
        <v>11</v>
      </c>
      <c r="I955" t="s">
        <v>12</v>
      </c>
      <c r="J955">
        <v>359</v>
      </c>
    </row>
    <row r="956" spans="1:10" x14ac:dyDescent="0.25">
      <c r="A956">
        <v>212235</v>
      </c>
      <c r="B956" t="s">
        <v>9</v>
      </c>
      <c r="C956" s="1">
        <v>42554</v>
      </c>
      <c r="D956" t="s">
        <v>74</v>
      </c>
      <c r="E956">
        <v>350</v>
      </c>
      <c r="F956">
        <v>1</v>
      </c>
      <c r="G956">
        <f t="shared" si="14"/>
        <v>350</v>
      </c>
      <c r="H956" t="s">
        <v>20</v>
      </c>
      <c r="I956" t="s">
        <v>12</v>
      </c>
      <c r="J956">
        <v>360</v>
      </c>
    </row>
    <row r="957" spans="1:10" x14ac:dyDescent="0.25">
      <c r="A957">
        <v>212236</v>
      </c>
      <c r="B957" t="s">
        <v>9</v>
      </c>
      <c r="C957" s="1">
        <v>42554</v>
      </c>
      <c r="D957" t="s">
        <v>255</v>
      </c>
      <c r="E957">
        <v>280</v>
      </c>
      <c r="F957">
        <v>1</v>
      </c>
      <c r="G957">
        <f t="shared" si="14"/>
        <v>280</v>
      </c>
      <c r="H957" t="s">
        <v>15</v>
      </c>
      <c r="I957" t="s">
        <v>12</v>
      </c>
      <c r="J957">
        <v>361</v>
      </c>
    </row>
    <row r="958" spans="1:10" x14ac:dyDescent="0.25">
      <c r="A958">
        <v>212237</v>
      </c>
      <c r="B958" t="s">
        <v>9</v>
      </c>
      <c r="C958" s="1">
        <v>42554</v>
      </c>
      <c r="D958" t="s">
        <v>258</v>
      </c>
      <c r="E958">
        <v>280</v>
      </c>
      <c r="F958">
        <v>2</v>
      </c>
      <c r="G958">
        <f t="shared" si="14"/>
        <v>560</v>
      </c>
      <c r="H958" t="s">
        <v>15</v>
      </c>
      <c r="I958" t="s">
        <v>12</v>
      </c>
      <c r="J958">
        <v>361</v>
      </c>
    </row>
    <row r="959" spans="1:10" x14ac:dyDescent="0.25">
      <c r="A959">
        <v>212238</v>
      </c>
      <c r="B959" t="s">
        <v>18</v>
      </c>
      <c r="C959" s="1">
        <v>42554</v>
      </c>
      <c r="D959" t="s">
        <v>481</v>
      </c>
      <c r="E959">
        <v>1125</v>
      </c>
      <c r="F959">
        <v>1</v>
      </c>
      <c r="G959">
        <f t="shared" si="14"/>
        <v>1125</v>
      </c>
      <c r="H959" t="s">
        <v>37</v>
      </c>
      <c r="I959" t="s">
        <v>12</v>
      </c>
      <c r="J959">
        <v>362</v>
      </c>
    </row>
    <row r="960" spans="1:10" x14ac:dyDescent="0.25">
      <c r="A960">
        <v>212240</v>
      </c>
      <c r="B960" t="s">
        <v>18</v>
      </c>
      <c r="C960" s="1">
        <v>42554</v>
      </c>
      <c r="D960" t="s">
        <v>85</v>
      </c>
      <c r="E960">
        <v>144</v>
      </c>
      <c r="F960">
        <v>1</v>
      </c>
      <c r="G960">
        <f t="shared" si="14"/>
        <v>144</v>
      </c>
      <c r="H960" t="s">
        <v>33</v>
      </c>
      <c r="I960" t="s">
        <v>12</v>
      </c>
      <c r="J960">
        <v>241</v>
      </c>
    </row>
    <row r="961" spans="1:10" x14ac:dyDescent="0.25">
      <c r="A961">
        <v>212241</v>
      </c>
      <c r="B961" t="s">
        <v>9</v>
      </c>
      <c r="C961" s="1">
        <v>42554</v>
      </c>
      <c r="D961" t="s">
        <v>482</v>
      </c>
      <c r="E961">
        <v>1500</v>
      </c>
      <c r="F961">
        <v>1</v>
      </c>
      <c r="G961">
        <f t="shared" si="14"/>
        <v>1500</v>
      </c>
      <c r="H961" t="s">
        <v>37</v>
      </c>
      <c r="I961" t="s">
        <v>12</v>
      </c>
      <c r="J961">
        <v>363</v>
      </c>
    </row>
    <row r="962" spans="1:10" x14ac:dyDescent="0.25">
      <c r="A962">
        <v>212243</v>
      </c>
      <c r="B962" t="s">
        <v>9</v>
      </c>
      <c r="C962" s="1">
        <v>42554</v>
      </c>
      <c r="D962" t="s">
        <v>483</v>
      </c>
      <c r="E962">
        <v>144</v>
      </c>
      <c r="F962">
        <v>1</v>
      </c>
      <c r="G962">
        <f t="shared" si="14"/>
        <v>144</v>
      </c>
      <c r="H962" t="s">
        <v>33</v>
      </c>
      <c r="I962" t="s">
        <v>12</v>
      </c>
      <c r="J962">
        <v>241</v>
      </c>
    </row>
    <row r="963" spans="1:10" x14ac:dyDescent="0.25">
      <c r="A963">
        <v>212244</v>
      </c>
      <c r="B963" t="s">
        <v>13</v>
      </c>
      <c r="C963" s="1">
        <v>42554</v>
      </c>
      <c r="D963" t="s">
        <v>484</v>
      </c>
      <c r="E963">
        <v>999</v>
      </c>
      <c r="F963">
        <v>1</v>
      </c>
      <c r="G963">
        <f t="shared" ref="G963:G1001" si="15">E963*F963</f>
        <v>999</v>
      </c>
      <c r="H963" t="s">
        <v>11</v>
      </c>
      <c r="I963" t="s">
        <v>12</v>
      </c>
      <c r="J963">
        <v>364</v>
      </c>
    </row>
    <row r="964" spans="1:10" x14ac:dyDescent="0.25">
      <c r="A964">
        <v>212245</v>
      </c>
      <c r="B964" t="s">
        <v>13</v>
      </c>
      <c r="C964" s="1">
        <v>42554</v>
      </c>
      <c r="D964" t="s">
        <v>175</v>
      </c>
      <c r="E964">
        <v>350</v>
      </c>
      <c r="F964">
        <v>1</v>
      </c>
      <c r="G964">
        <f t="shared" si="15"/>
        <v>350</v>
      </c>
      <c r="H964" t="s">
        <v>20</v>
      </c>
      <c r="I964" t="s">
        <v>12</v>
      </c>
      <c r="J964">
        <v>365</v>
      </c>
    </row>
    <row r="965" spans="1:10" x14ac:dyDescent="0.25">
      <c r="A965">
        <v>212246</v>
      </c>
      <c r="B965" t="s">
        <v>13</v>
      </c>
      <c r="C965" s="1">
        <v>42554</v>
      </c>
      <c r="D965" t="s">
        <v>485</v>
      </c>
      <c r="E965">
        <v>1450</v>
      </c>
      <c r="F965">
        <v>1</v>
      </c>
      <c r="G965">
        <f t="shared" si="15"/>
        <v>1450</v>
      </c>
      <c r="H965" t="s">
        <v>37</v>
      </c>
      <c r="I965" t="s">
        <v>12</v>
      </c>
      <c r="J965">
        <v>366</v>
      </c>
    </row>
    <row r="966" spans="1:10" x14ac:dyDescent="0.25">
      <c r="A966">
        <v>212248</v>
      </c>
      <c r="B966" t="s">
        <v>9</v>
      </c>
      <c r="C966" s="1">
        <v>42554</v>
      </c>
      <c r="D966" t="s">
        <v>78</v>
      </c>
      <c r="E966">
        <v>510</v>
      </c>
      <c r="F966">
        <v>1</v>
      </c>
      <c r="G966">
        <f t="shared" si="15"/>
        <v>510</v>
      </c>
      <c r="H966" t="s">
        <v>20</v>
      </c>
      <c r="I966" t="s">
        <v>12</v>
      </c>
      <c r="J966">
        <v>367</v>
      </c>
    </row>
    <row r="967" spans="1:10" x14ac:dyDescent="0.25">
      <c r="A967">
        <v>212249</v>
      </c>
      <c r="B967" t="s">
        <v>13</v>
      </c>
      <c r="C967" s="1">
        <v>42554</v>
      </c>
      <c r="D967" t="s">
        <v>486</v>
      </c>
      <c r="E967">
        <v>6000</v>
      </c>
      <c r="F967">
        <v>1</v>
      </c>
      <c r="G967">
        <f t="shared" si="15"/>
        <v>6000</v>
      </c>
      <c r="H967" t="s">
        <v>37</v>
      </c>
      <c r="I967" t="s">
        <v>26</v>
      </c>
      <c r="J967">
        <v>368</v>
      </c>
    </row>
    <row r="968" spans="1:10" x14ac:dyDescent="0.25">
      <c r="A968">
        <v>212251</v>
      </c>
      <c r="B968" t="s">
        <v>9</v>
      </c>
      <c r="C968" s="1">
        <v>42554</v>
      </c>
      <c r="D968" t="s">
        <v>340</v>
      </c>
      <c r="E968">
        <v>250</v>
      </c>
      <c r="F968">
        <v>1</v>
      </c>
      <c r="G968">
        <f t="shared" si="15"/>
        <v>250</v>
      </c>
      <c r="H968" t="s">
        <v>155</v>
      </c>
      <c r="I968" t="s">
        <v>12</v>
      </c>
      <c r="J968">
        <v>369</v>
      </c>
    </row>
    <row r="969" spans="1:10" x14ac:dyDescent="0.25">
      <c r="A969">
        <v>212252</v>
      </c>
      <c r="B969" t="s">
        <v>9</v>
      </c>
      <c r="C969" s="1">
        <v>42554</v>
      </c>
      <c r="D969" t="s">
        <v>487</v>
      </c>
      <c r="E969">
        <v>275</v>
      </c>
      <c r="F969">
        <v>1</v>
      </c>
      <c r="G969">
        <f t="shared" si="15"/>
        <v>275</v>
      </c>
      <c r="H969" t="s">
        <v>155</v>
      </c>
      <c r="I969" t="s">
        <v>12</v>
      </c>
      <c r="J969">
        <v>369</v>
      </c>
    </row>
    <row r="970" spans="1:10" x14ac:dyDescent="0.25">
      <c r="A970">
        <v>212253</v>
      </c>
      <c r="B970" t="s">
        <v>13</v>
      </c>
      <c r="C970" s="1">
        <v>42554</v>
      </c>
      <c r="D970" t="s">
        <v>488</v>
      </c>
      <c r="E970">
        <v>1500</v>
      </c>
      <c r="F970">
        <v>1</v>
      </c>
      <c r="G970">
        <f t="shared" si="15"/>
        <v>1500</v>
      </c>
      <c r="H970" t="s">
        <v>37</v>
      </c>
      <c r="I970" t="s">
        <v>12</v>
      </c>
      <c r="J970">
        <v>370</v>
      </c>
    </row>
    <row r="971" spans="1:10" x14ac:dyDescent="0.25">
      <c r="A971">
        <v>212255</v>
      </c>
      <c r="B971" t="s">
        <v>9</v>
      </c>
      <c r="C971" s="1">
        <v>42554</v>
      </c>
      <c r="D971" t="s">
        <v>489</v>
      </c>
      <c r="E971">
        <v>2499</v>
      </c>
      <c r="F971">
        <v>1</v>
      </c>
      <c r="G971">
        <f t="shared" si="15"/>
        <v>2499</v>
      </c>
      <c r="H971" t="s">
        <v>37</v>
      </c>
      <c r="I971" t="s">
        <v>12</v>
      </c>
      <c r="J971">
        <v>371</v>
      </c>
    </row>
    <row r="972" spans="1:10" x14ac:dyDescent="0.25">
      <c r="A972">
        <v>212257</v>
      </c>
      <c r="B972" t="s">
        <v>9</v>
      </c>
      <c r="C972" s="1">
        <v>42554</v>
      </c>
      <c r="D972" t="s">
        <v>34</v>
      </c>
      <c r="E972">
        <v>320</v>
      </c>
      <c r="F972">
        <v>1</v>
      </c>
      <c r="G972">
        <f t="shared" si="15"/>
        <v>320</v>
      </c>
      <c r="H972" t="s">
        <v>15</v>
      </c>
      <c r="I972" t="s">
        <v>12</v>
      </c>
      <c r="J972">
        <v>48</v>
      </c>
    </row>
    <row r="973" spans="1:10" x14ac:dyDescent="0.25">
      <c r="A973">
        <v>212258</v>
      </c>
      <c r="B973" t="s">
        <v>18</v>
      </c>
      <c r="C973" s="1">
        <v>42554</v>
      </c>
      <c r="D973" t="s">
        <v>490</v>
      </c>
      <c r="E973">
        <v>1500</v>
      </c>
      <c r="F973">
        <v>1</v>
      </c>
      <c r="G973">
        <f t="shared" si="15"/>
        <v>1500</v>
      </c>
      <c r="H973" t="s">
        <v>37</v>
      </c>
      <c r="I973" t="s">
        <v>12</v>
      </c>
      <c r="J973">
        <v>372</v>
      </c>
    </row>
    <row r="974" spans="1:10" x14ac:dyDescent="0.25">
      <c r="A974">
        <v>212260</v>
      </c>
      <c r="B974" t="s">
        <v>9</v>
      </c>
      <c r="C974" s="1">
        <v>42554</v>
      </c>
      <c r="D974" t="s">
        <v>336</v>
      </c>
      <c r="E974">
        <v>180</v>
      </c>
      <c r="F974">
        <v>1</v>
      </c>
      <c r="G974">
        <f t="shared" si="15"/>
        <v>180</v>
      </c>
      <c r="H974" t="s">
        <v>15</v>
      </c>
      <c r="I974" t="s">
        <v>12</v>
      </c>
      <c r="J974">
        <v>373</v>
      </c>
    </row>
    <row r="975" spans="1:10" x14ac:dyDescent="0.25">
      <c r="A975">
        <v>212261</v>
      </c>
      <c r="B975" t="s">
        <v>9</v>
      </c>
      <c r="C975" s="1">
        <v>42554</v>
      </c>
      <c r="D975" t="s">
        <v>491</v>
      </c>
      <c r="E975">
        <v>405</v>
      </c>
      <c r="F975">
        <v>1</v>
      </c>
      <c r="G975">
        <f t="shared" si="15"/>
        <v>405</v>
      </c>
      <c r="H975" t="s">
        <v>15</v>
      </c>
      <c r="I975" t="s">
        <v>12</v>
      </c>
      <c r="J975">
        <v>374</v>
      </c>
    </row>
    <row r="976" spans="1:10" x14ac:dyDescent="0.25">
      <c r="A976">
        <v>212262</v>
      </c>
      <c r="B976" t="s">
        <v>18</v>
      </c>
      <c r="C976" s="1">
        <v>42554</v>
      </c>
      <c r="D976" t="s">
        <v>492</v>
      </c>
      <c r="E976">
        <v>165</v>
      </c>
      <c r="F976">
        <v>1</v>
      </c>
      <c r="G976">
        <f t="shared" si="15"/>
        <v>165</v>
      </c>
      <c r="H976" t="s">
        <v>15</v>
      </c>
      <c r="I976" t="s">
        <v>12</v>
      </c>
      <c r="J976">
        <v>375</v>
      </c>
    </row>
    <row r="977" spans="1:10" x14ac:dyDescent="0.25">
      <c r="A977">
        <v>212263</v>
      </c>
      <c r="B977" t="s">
        <v>9</v>
      </c>
      <c r="C977" s="1">
        <v>42554</v>
      </c>
      <c r="D977" t="s">
        <v>493</v>
      </c>
      <c r="E977">
        <v>143</v>
      </c>
      <c r="F977">
        <v>1</v>
      </c>
      <c r="G977">
        <f t="shared" si="15"/>
        <v>143</v>
      </c>
      <c r="H977" t="s">
        <v>15</v>
      </c>
      <c r="I977" t="s">
        <v>12</v>
      </c>
      <c r="J977">
        <v>48</v>
      </c>
    </row>
    <row r="978" spans="1:10" x14ac:dyDescent="0.25">
      <c r="A978">
        <v>212265</v>
      </c>
      <c r="B978" t="s">
        <v>9</v>
      </c>
      <c r="C978" s="1">
        <v>42554</v>
      </c>
      <c r="D978" t="s">
        <v>494</v>
      </c>
      <c r="E978">
        <v>890</v>
      </c>
      <c r="F978">
        <v>1</v>
      </c>
      <c r="G978">
        <f t="shared" si="15"/>
        <v>890</v>
      </c>
      <c r="H978" t="s">
        <v>179</v>
      </c>
      <c r="I978" t="s">
        <v>12</v>
      </c>
      <c r="J978">
        <v>376</v>
      </c>
    </row>
    <row r="979" spans="1:10" x14ac:dyDescent="0.25">
      <c r="A979">
        <v>212266</v>
      </c>
      <c r="B979" t="s">
        <v>9</v>
      </c>
      <c r="C979" s="1">
        <v>42554</v>
      </c>
      <c r="D979" t="s">
        <v>495</v>
      </c>
      <c r="E979">
        <v>1200</v>
      </c>
      <c r="F979">
        <v>1</v>
      </c>
      <c r="G979">
        <f t="shared" si="15"/>
        <v>1200</v>
      </c>
      <c r="H979" t="s">
        <v>179</v>
      </c>
      <c r="I979" t="s">
        <v>12</v>
      </c>
      <c r="J979">
        <v>376</v>
      </c>
    </row>
    <row r="980" spans="1:10" x14ac:dyDescent="0.25">
      <c r="A980">
        <v>212267</v>
      </c>
      <c r="B980" t="s">
        <v>13</v>
      </c>
      <c r="C980" s="1">
        <v>42554</v>
      </c>
      <c r="D980" t="s">
        <v>496</v>
      </c>
      <c r="E980">
        <v>1082</v>
      </c>
      <c r="F980">
        <v>1</v>
      </c>
      <c r="G980">
        <f t="shared" si="15"/>
        <v>1082</v>
      </c>
      <c r="H980" t="s">
        <v>37</v>
      </c>
      <c r="I980" t="s">
        <v>12</v>
      </c>
      <c r="J980">
        <v>377</v>
      </c>
    </row>
    <row r="981" spans="1:10" x14ac:dyDescent="0.25">
      <c r="A981">
        <v>212268</v>
      </c>
      <c r="B981" t="s">
        <v>9</v>
      </c>
      <c r="C981" s="1">
        <v>42554</v>
      </c>
      <c r="D981" t="s">
        <v>236</v>
      </c>
      <c r="E981">
        <v>960</v>
      </c>
      <c r="F981">
        <v>2</v>
      </c>
      <c r="G981">
        <f t="shared" si="15"/>
        <v>1920</v>
      </c>
      <c r="H981" t="s">
        <v>179</v>
      </c>
      <c r="I981" t="s">
        <v>12</v>
      </c>
      <c r="J981">
        <v>378</v>
      </c>
    </row>
    <row r="982" spans="1:10" x14ac:dyDescent="0.25">
      <c r="A982">
        <v>212269</v>
      </c>
      <c r="B982" t="s">
        <v>9</v>
      </c>
      <c r="C982" s="1">
        <v>42554</v>
      </c>
      <c r="D982" t="s">
        <v>423</v>
      </c>
      <c r="E982">
        <v>150</v>
      </c>
      <c r="F982">
        <v>1</v>
      </c>
      <c r="G982">
        <f t="shared" si="15"/>
        <v>150</v>
      </c>
      <c r="H982" t="s">
        <v>20</v>
      </c>
      <c r="I982" t="s">
        <v>12</v>
      </c>
      <c r="J982">
        <v>93</v>
      </c>
    </row>
    <row r="983" spans="1:10" x14ac:dyDescent="0.25">
      <c r="A983">
        <v>212270</v>
      </c>
      <c r="B983" t="s">
        <v>18</v>
      </c>
      <c r="C983" s="1">
        <v>42554</v>
      </c>
      <c r="D983" t="s">
        <v>497</v>
      </c>
      <c r="E983">
        <v>640</v>
      </c>
      <c r="F983">
        <v>1</v>
      </c>
      <c r="G983">
        <f t="shared" si="15"/>
        <v>640</v>
      </c>
      <c r="H983" t="s">
        <v>179</v>
      </c>
      <c r="I983" t="s">
        <v>12</v>
      </c>
      <c r="J983">
        <v>379</v>
      </c>
    </row>
    <row r="984" spans="1:10" x14ac:dyDescent="0.25">
      <c r="A984">
        <v>212271</v>
      </c>
      <c r="B984" t="s">
        <v>9</v>
      </c>
      <c r="C984" s="1">
        <v>42554</v>
      </c>
      <c r="D984" t="s">
        <v>498</v>
      </c>
      <c r="E984">
        <v>480</v>
      </c>
      <c r="F984">
        <v>2</v>
      </c>
      <c r="G984">
        <f t="shared" si="15"/>
        <v>960</v>
      </c>
      <c r="H984" t="s">
        <v>179</v>
      </c>
      <c r="I984" t="s">
        <v>12</v>
      </c>
      <c r="J984">
        <v>378</v>
      </c>
    </row>
    <row r="985" spans="1:10" x14ac:dyDescent="0.25">
      <c r="A985">
        <v>212272</v>
      </c>
      <c r="B985" t="s">
        <v>9</v>
      </c>
      <c r="C985" s="1">
        <v>42554</v>
      </c>
      <c r="D985" t="s">
        <v>499</v>
      </c>
      <c r="E985">
        <v>280</v>
      </c>
      <c r="F985">
        <v>1</v>
      </c>
      <c r="G985">
        <f t="shared" si="15"/>
        <v>280</v>
      </c>
      <c r="H985" t="s">
        <v>15</v>
      </c>
      <c r="I985" t="s">
        <v>12</v>
      </c>
      <c r="J985">
        <v>380</v>
      </c>
    </row>
    <row r="986" spans="1:10" x14ac:dyDescent="0.25">
      <c r="A986">
        <v>212273</v>
      </c>
      <c r="B986" t="s">
        <v>9</v>
      </c>
      <c r="C986" s="1">
        <v>42554</v>
      </c>
      <c r="D986" t="s">
        <v>500</v>
      </c>
      <c r="E986">
        <v>500</v>
      </c>
      <c r="F986">
        <v>1</v>
      </c>
      <c r="G986">
        <f t="shared" si="15"/>
        <v>500</v>
      </c>
      <c r="H986" t="s">
        <v>51</v>
      </c>
      <c r="I986" t="s">
        <v>12</v>
      </c>
      <c r="J986">
        <v>380</v>
      </c>
    </row>
    <row r="987" spans="1:10" x14ac:dyDescent="0.25">
      <c r="A987">
        <v>212274</v>
      </c>
      <c r="B987" t="s">
        <v>13</v>
      </c>
      <c r="C987" s="1">
        <v>42554</v>
      </c>
      <c r="D987" t="s">
        <v>236</v>
      </c>
      <c r="E987">
        <v>960</v>
      </c>
      <c r="F987">
        <v>2</v>
      </c>
      <c r="G987">
        <f t="shared" si="15"/>
        <v>1920</v>
      </c>
      <c r="H987" t="s">
        <v>179</v>
      </c>
      <c r="I987" t="s">
        <v>12</v>
      </c>
      <c r="J987">
        <v>378</v>
      </c>
    </row>
    <row r="988" spans="1:10" x14ac:dyDescent="0.25">
      <c r="A988">
        <v>212275</v>
      </c>
      <c r="B988" t="s">
        <v>9</v>
      </c>
      <c r="C988" s="1">
        <v>42554</v>
      </c>
      <c r="D988" t="s">
        <v>110</v>
      </c>
      <c r="E988">
        <v>1</v>
      </c>
      <c r="F988">
        <v>1</v>
      </c>
      <c r="G988">
        <f t="shared" si="15"/>
        <v>1</v>
      </c>
      <c r="H988" t="s">
        <v>51</v>
      </c>
      <c r="I988" t="s">
        <v>12</v>
      </c>
      <c r="J988">
        <v>381</v>
      </c>
    </row>
    <row r="989" spans="1:10" x14ac:dyDescent="0.25">
      <c r="A989">
        <v>212276</v>
      </c>
      <c r="B989" t="s">
        <v>13</v>
      </c>
      <c r="C989" s="1">
        <v>42554</v>
      </c>
      <c r="D989" t="s">
        <v>501</v>
      </c>
      <c r="E989">
        <v>430</v>
      </c>
      <c r="F989">
        <v>1</v>
      </c>
      <c r="G989">
        <f t="shared" si="15"/>
        <v>430</v>
      </c>
      <c r="H989" t="s">
        <v>11</v>
      </c>
      <c r="I989" t="s">
        <v>12</v>
      </c>
      <c r="J989">
        <v>382</v>
      </c>
    </row>
    <row r="990" spans="1:10" x14ac:dyDescent="0.25">
      <c r="A990">
        <v>212278</v>
      </c>
      <c r="B990" t="s">
        <v>9</v>
      </c>
      <c r="C990" s="1">
        <v>42554</v>
      </c>
      <c r="D990" t="s">
        <v>502</v>
      </c>
      <c r="E990">
        <v>100</v>
      </c>
      <c r="F990">
        <v>1</v>
      </c>
      <c r="G990">
        <f t="shared" si="15"/>
        <v>100</v>
      </c>
      <c r="H990" t="s">
        <v>33</v>
      </c>
      <c r="I990" t="s">
        <v>12</v>
      </c>
      <c r="J990">
        <v>383</v>
      </c>
    </row>
    <row r="991" spans="1:10" x14ac:dyDescent="0.25">
      <c r="A991">
        <v>212279</v>
      </c>
      <c r="B991" t="s">
        <v>9</v>
      </c>
      <c r="C991" s="1">
        <v>42554</v>
      </c>
      <c r="D991" t="s">
        <v>503</v>
      </c>
      <c r="E991">
        <v>100</v>
      </c>
      <c r="F991">
        <v>1</v>
      </c>
      <c r="G991">
        <f t="shared" si="15"/>
        <v>100</v>
      </c>
      <c r="H991" t="s">
        <v>33</v>
      </c>
      <c r="I991" t="s">
        <v>12</v>
      </c>
      <c r="J991">
        <v>383</v>
      </c>
    </row>
    <row r="992" spans="1:10" x14ac:dyDescent="0.25">
      <c r="A992">
        <v>212280</v>
      </c>
      <c r="B992" t="s">
        <v>9</v>
      </c>
      <c r="C992" s="1">
        <v>42554</v>
      </c>
      <c r="D992" t="s">
        <v>504</v>
      </c>
      <c r="E992">
        <v>180</v>
      </c>
      <c r="F992">
        <v>1</v>
      </c>
      <c r="G992">
        <f t="shared" si="15"/>
        <v>180</v>
      </c>
      <c r="H992" t="s">
        <v>33</v>
      </c>
      <c r="I992" t="s">
        <v>12</v>
      </c>
      <c r="J992">
        <v>383</v>
      </c>
    </row>
    <row r="993" spans="1:10" x14ac:dyDescent="0.25">
      <c r="A993">
        <v>212281</v>
      </c>
      <c r="B993" t="s">
        <v>13</v>
      </c>
      <c r="C993" s="1">
        <v>42554</v>
      </c>
      <c r="D993" t="s">
        <v>505</v>
      </c>
      <c r="E993">
        <v>1500</v>
      </c>
      <c r="F993">
        <v>1</v>
      </c>
      <c r="G993">
        <f t="shared" si="15"/>
        <v>1500</v>
      </c>
      <c r="H993" t="s">
        <v>37</v>
      </c>
      <c r="I993" t="s">
        <v>12</v>
      </c>
      <c r="J993">
        <v>384</v>
      </c>
    </row>
    <row r="994" spans="1:10" x14ac:dyDescent="0.25">
      <c r="A994">
        <v>212283</v>
      </c>
      <c r="B994" t="s">
        <v>13</v>
      </c>
      <c r="C994" s="1">
        <v>42554</v>
      </c>
      <c r="D994" t="s">
        <v>506</v>
      </c>
      <c r="E994">
        <v>625</v>
      </c>
      <c r="F994">
        <v>1</v>
      </c>
      <c r="G994">
        <f t="shared" si="15"/>
        <v>625</v>
      </c>
      <c r="H994" t="s">
        <v>155</v>
      </c>
      <c r="I994" t="s">
        <v>12</v>
      </c>
      <c r="J994">
        <v>385</v>
      </c>
    </row>
    <row r="995" spans="1:10" x14ac:dyDescent="0.25">
      <c r="A995">
        <v>212284</v>
      </c>
      <c r="B995" t="s">
        <v>9</v>
      </c>
      <c r="C995" s="1">
        <v>42554</v>
      </c>
      <c r="D995" t="s">
        <v>507</v>
      </c>
      <c r="E995">
        <v>2000</v>
      </c>
      <c r="F995">
        <v>1</v>
      </c>
      <c r="G995">
        <f t="shared" si="15"/>
        <v>2000</v>
      </c>
      <c r="H995" t="s">
        <v>11</v>
      </c>
      <c r="I995" t="s">
        <v>25</v>
      </c>
      <c r="J995">
        <v>386</v>
      </c>
    </row>
    <row r="996" spans="1:10" x14ac:dyDescent="0.25">
      <c r="A996">
        <v>212286</v>
      </c>
      <c r="B996" t="s">
        <v>9</v>
      </c>
      <c r="C996" s="1">
        <v>42554</v>
      </c>
      <c r="D996" t="s">
        <v>508</v>
      </c>
      <c r="E996">
        <v>639</v>
      </c>
      <c r="F996">
        <v>1</v>
      </c>
      <c r="G996">
        <f t="shared" si="15"/>
        <v>639</v>
      </c>
      <c r="H996" t="s">
        <v>11</v>
      </c>
      <c r="I996" t="s">
        <v>25</v>
      </c>
      <c r="J996">
        <v>386</v>
      </c>
    </row>
    <row r="997" spans="1:10" x14ac:dyDescent="0.25">
      <c r="A997">
        <v>212287</v>
      </c>
      <c r="B997" t="s">
        <v>9</v>
      </c>
      <c r="C997" s="1">
        <v>42554</v>
      </c>
      <c r="D997" t="s">
        <v>74</v>
      </c>
      <c r="E997">
        <v>350</v>
      </c>
      <c r="F997">
        <v>1</v>
      </c>
      <c r="G997">
        <f t="shared" si="15"/>
        <v>350</v>
      </c>
      <c r="H997" t="s">
        <v>20</v>
      </c>
      <c r="I997" t="s">
        <v>12</v>
      </c>
      <c r="J997">
        <v>387</v>
      </c>
    </row>
    <row r="998" spans="1:10" x14ac:dyDescent="0.25">
      <c r="A998">
        <v>212288</v>
      </c>
      <c r="B998" t="s">
        <v>9</v>
      </c>
      <c r="C998" s="1">
        <v>42554</v>
      </c>
      <c r="D998" t="s">
        <v>509</v>
      </c>
      <c r="E998">
        <v>900</v>
      </c>
      <c r="F998">
        <v>1</v>
      </c>
      <c r="G998">
        <f t="shared" si="15"/>
        <v>900</v>
      </c>
      <c r="H998" t="s">
        <v>179</v>
      </c>
      <c r="I998" t="s">
        <v>12</v>
      </c>
      <c r="J998">
        <v>388</v>
      </c>
    </row>
    <row r="999" spans="1:10" x14ac:dyDescent="0.25">
      <c r="A999">
        <v>212289</v>
      </c>
      <c r="B999" t="s">
        <v>9</v>
      </c>
      <c r="C999" s="1">
        <v>42554</v>
      </c>
      <c r="D999" t="s">
        <v>510</v>
      </c>
      <c r="E999">
        <v>900</v>
      </c>
      <c r="F999">
        <v>1</v>
      </c>
      <c r="G999">
        <f t="shared" si="15"/>
        <v>900</v>
      </c>
      <c r="H999" t="s">
        <v>179</v>
      </c>
      <c r="I999" t="s">
        <v>12</v>
      </c>
      <c r="J999">
        <v>388</v>
      </c>
    </row>
    <row r="1000" spans="1:10" x14ac:dyDescent="0.25">
      <c r="A1000">
        <v>212290</v>
      </c>
      <c r="B1000" t="s">
        <v>9</v>
      </c>
      <c r="C1000" s="1">
        <v>42554</v>
      </c>
      <c r="D1000" t="s">
        <v>501</v>
      </c>
      <c r="E1000">
        <v>430</v>
      </c>
      <c r="F1000">
        <v>1</v>
      </c>
      <c r="G1000">
        <f t="shared" si="15"/>
        <v>430</v>
      </c>
      <c r="H1000" t="s">
        <v>11</v>
      </c>
      <c r="I1000" t="s">
        <v>26</v>
      </c>
      <c r="J1000">
        <v>389</v>
      </c>
    </row>
    <row r="1001" spans="1:10" x14ac:dyDescent="0.25">
      <c r="A1001">
        <v>212292</v>
      </c>
      <c r="B1001" t="s">
        <v>9</v>
      </c>
      <c r="C1001" s="1">
        <v>42554</v>
      </c>
      <c r="D1001" t="s">
        <v>146</v>
      </c>
      <c r="E1001">
        <v>480</v>
      </c>
      <c r="F1001">
        <v>1</v>
      </c>
      <c r="G1001">
        <f t="shared" si="15"/>
        <v>480</v>
      </c>
      <c r="H1001" t="s">
        <v>11</v>
      </c>
      <c r="I1001" t="s">
        <v>12</v>
      </c>
      <c r="J1001">
        <v>382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BDE7-19DB-428B-9951-8C90D04589BB}">
  <sheetPr>
    <tabColor rgb="FF7030A0"/>
  </sheetPr>
  <dimension ref="A1:G15"/>
  <sheetViews>
    <sheetView workbookViewId="0">
      <selection activeCell="I16" sqref="I16"/>
    </sheetView>
  </sheetViews>
  <sheetFormatPr defaultRowHeight="15" x14ac:dyDescent="0.25"/>
  <cols>
    <col min="1" max="1" width="25.140625" customWidth="1"/>
  </cols>
  <sheetData>
    <row r="1" spans="1:7" x14ac:dyDescent="0.25">
      <c r="A1" t="s">
        <v>536</v>
      </c>
    </row>
    <row r="3" spans="1:7" ht="15.75" thickBot="1" x14ac:dyDescent="0.3">
      <c r="A3" t="s">
        <v>537</v>
      </c>
    </row>
    <row r="4" spans="1:7" x14ac:dyDescent="0.25">
      <c r="A4" s="9" t="s">
        <v>538</v>
      </c>
      <c r="B4" s="9" t="s">
        <v>523</v>
      </c>
      <c r="C4" s="9" t="s">
        <v>539</v>
      </c>
      <c r="D4" s="9" t="s">
        <v>540</v>
      </c>
      <c r="E4" s="9" t="s">
        <v>541</v>
      </c>
    </row>
    <row r="5" spans="1:7" x14ac:dyDescent="0.25">
      <c r="A5" t="s">
        <v>106</v>
      </c>
      <c r="B5">
        <v>8</v>
      </c>
      <c r="C5">
        <v>4640</v>
      </c>
      <c r="D5">
        <v>580</v>
      </c>
      <c r="E5">
        <v>1371.4285714285713</v>
      </c>
    </row>
    <row r="6" spans="1:7" x14ac:dyDescent="0.25">
      <c r="A6" t="s">
        <v>186</v>
      </c>
      <c r="B6">
        <v>8</v>
      </c>
      <c r="C6">
        <v>34478</v>
      </c>
      <c r="D6">
        <v>4309.75</v>
      </c>
      <c r="E6">
        <v>42378954.5</v>
      </c>
    </row>
    <row r="7" spans="1:7" ht="15.75" thickBot="1" x14ac:dyDescent="0.3">
      <c r="A7" s="8" t="s">
        <v>535</v>
      </c>
      <c r="B7" s="8">
        <v>8</v>
      </c>
      <c r="C7" s="8">
        <v>6120</v>
      </c>
      <c r="D7" s="8">
        <v>765</v>
      </c>
      <c r="E7" s="8">
        <v>922200</v>
      </c>
    </row>
    <row r="10" spans="1:7" ht="15.75" thickBot="1" x14ac:dyDescent="0.3">
      <c r="A10" t="s">
        <v>542</v>
      </c>
    </row>
    <row r="11" spans="1:7" x14ac:dyDescent="0.25">
      <c r="A11" s="9" t="s">
        <v>543</v>
      </c>
      <c r="B11" s="9" t="s">
        <v>544</v>
      </c>
      <c r="C11" s="9" t="s">
        <v>545</v>
      </c>
      <c r="D11" s="9" t="s">
        <v>546</v>
      </c>
      <c r="E11" s="9" t="s">
        <v>547</v>
      </c>
      <c r="F11" s="9" t="s">
        <v>534</v>
      </c>
      <c r="G11" s="9" t="s">
        <v>548</v>
      </c>
    </row>
    <row r="12" spans="1:7" x14ac:dyDescent="0.25">
      <c r="A12" t="s">
        <v>549</v>
      </c>
      <c r="B12">
        <v>70694700.333333433</v>
      </c>
      <c r="C12">
        <v>2</v>
      </c>
      <c r="D12">
        <v>35347350.166666716</v>
      </c>
      <c r="E12">
        <v>2.4488652388296952</v>
      </c>
      <c r="F12">
        <v>0.11067631062007099</v>
      </c>
      <c r="G12">
        <v>3.4668001115424172</v>
      </c>
    </row>
    <row r="13" spans="1:7" x14ac:dyDescent="0.25">
      <c r="A13" t="s">
        <v>550</v>
      </c>
      <c r="B13">
        <v>303117681.5</v>
      </c>
      <c r="C13">
        <v>21</v>
      </c>
      <c r="D13">
        <v>14434175.30952381</v>
      </c>
    </row>
    <row r="15" spans="1:7" ht="15.75" thickBot="1" x14ac:dyDescent="0.3">
      <c r="A15" s="8" t="s">
        <v>551</v>
      </c>
      <c r="B15" s="8">
        <v>373812381.83333343</v>
      </c>
      <c r="C15" s="8">
        <v>23</v>
      </c>
      <c r="D15" s="8"/>
      <c r="E15" s="8"/>
      <c r="F15" s="8"/>
      <c r="G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A536-B949-47B5-AA30-6408B2E15002}">
  <sheetPr>
    <tabColor rgb="FF002060"/>
  </sheetPr>
  <dimension ref="A1:K15"/>
  <sheetViews>
    <sheetView workbookViewId="0">
      <selection activeCell="C11" sqref="C11"/>
    </sheetView>
  </sheetViews>
  <sheetFormatPr defaultRowHeight="15" x14ac:dyDescent="0.25"/>
  <cols>
    <col min="1" max="1" width="17.85546875" customWidth="1"/>
    <col min="2" max="3" width="26.140625" customWidth="1"/>
    <col min="4" max="4" width="8.28515625" customWidth="1"/>
    <col min="5" max="5" width="18.85546875" customWidth="1"/>
    <col min="6" max="6" width="15.42578125" customWidth="1"/>
    <col min="7" max="7" width="16.85546875" customWidth="1"/>
    <col min="9" max="9" width="17.28515625" customWidth="1"/>
  </cols>
  <sheetData>
    <row r="1" spans="1:11" x14ac:dyDescent="0.25">
      <c r="A1" t="s">
        <v>106</v>
      </c>
      <c r="B1" t="s">
        <v>186</v>
      </c>
      <c r="C1" t="s">
        <v>535</v>
      </c>
      <c r="E1" s="10" t="s">
        <v>527</v>
      </c>
      <c r="F1" s="3" t="s">
        <v>13</v>
      </c>
      <c r="G1" s="3" t="s">
        <v>18</v>
      </c>
      <c r="I1" s="10"/>
      <c r="J1" s="3"/>
      <c r="K1" s="3"/>
    </row>
    <row r="2" spans="1:11" x14ac:dyDescent="0.25">
      <c r="A2" s="6">
        <v>520</v>
      </c>
      <c r="B2" s="6">
        <v>3250</v>
      </c>
      <c r="C2" s="6">
        <v>1950</v>
      </c>
      <c r="E2" s="5" t="s">
        <v>28</v>
      </c>
      <c r="F2">
        <v>10</v>
      </c>
      <c r="G2">
        <v>7</v>
      </c>
      <c r="I2" s="5"/>
    </row>
    <row r="3" spans="1:11" x14ac:dyDescent="0.25">
      <c r="A3" s="6">
        <v>520</v>
      </c>
      <c r="B3" s="6">
        <v>3250</v>
      </c>
      <c r="C3" s="6">
        <v>240</v>
      </c>
      <c r="E3" s="5" t="s">
        <v>15</v>
      </c>
      <c r="F3">
        <v>18</v>
      </c>
      <c r="G3">
        <v>26</v>
      </c>
      <c r="I3" s="5"/>
    </row>
    <row r="4" spans="1:11" x14ac:dyDescent="0.25">
      <c r="A4" s="6">
        <v>600</v>
      </c>
      <c r="B4" s="6">
        <v>375</v>
      </c>
      <c r="C4" s="6">
        <v>2450</v>
      </c>
      <c r="E4" s="5" t="s">
        <v>403</v>
      </c>
      <c r="I4" s="5"/>
    </row>
    <row r="5" spans="1:11" x14ac:dyDescent="0.25">
      <c r="A5" s="6">
        <v>600</v>
      </c>
      <c r="B5" s="6">
        <v>20104</v>
      </c>
      <c r="C5" s="6">
        <v>60</v>
      </c>
      <c r="E5" s="5" t="s">
        <v>155</v>
      </c>
      <c r="F5">
        <v>7</v>
      </c>
      <c r="G5">
        <v>5</v>
      </c>
      <c r="I5" s="5"/>
    </row>
    <row r="6" spans="1:11" x14ac:dyDescent="0.25">
      <c r="A6" s="6">
        <v>600</v>
      </c>
      <c r="B6" s="6">
        <v>2070</v>
      </c>
      <c r="C6" s="6">
        <v>1110</v>
      </c>
      <c r="E6" s="5" t="s">
        <v>82</v>
      </c>
      <c r="F6">
        <v>2</v>
      </c>
      <c r="G6">
        <v>1</v>
      </c>
      <c r="I6" s="5"/>
    </row>
    <row r="7" spans="1:11" x14ac:dyDescent="0.25">
      <c r="A7" s="6">
        <v>600</v>
      </c>
      <c r="B7" s="6">
        <v>3750</v>
      </c>
      <c r="C7" s="6">
        <v>80</v>
      </c>
      <c r="E7" s="5" t="s">
        <v>179</v>
      </c>
      <c r="F7">
        <v>1</v>
      </c>
      <c r="G7">
        <v>3</v>
      </c>
      <c r="I7" s="5"/>
    </row>
    <row r="8" spans="1:11" x14ac:dyDescent="0.25">
      <c r="A8" s="6">
        <v>600</v>
      </c>
      <c r="B8" s="6">
        <v>680</v>
      </c>
      <c r="C8" s="6">
        <v>60</v>
      </c>
      <c r="E8" s="5" t="s">
        <v>33</v>
      </c>
      <c r="F8">
        <v>12</v>
      </c>
      <c r="G8">
        <v>2</v>
      </c>
      <c r="I8" s="5"/>
    </row>
    <row r="9" spans="1:11" x14ac:dyDescent="0.25">
      <c r="A9" s="6">
        <v>600</v>
      </c>
      <c r="B9" s="7">
        <v>999</v>
      </c>
      <c r="C9" s="6">
        <v>170</v>
      </c>
      <c r="E9" s="5" t="s">
        <v>45</v>
      </c>
      <c r="F9">
        <v>12</v>
      </c>
      <c r="G9">
        <v>1</v>
      </c>
      <c r="I9" s="5"/>
    </row>
    <row r="10" spans="1:11" x14ac:dyDescent="0.25">
      <c r="E10" s="5" t="s">
        <v>37</v>
      </c>
      <c r="F10">
        <v>52</v>
      </c>
      <c r="G10">
        <v>27</v>
      </c>
      <c r="I10" s="5"/>
    </row>
    <row r="11" spans="1:11" x14ac:dyDescent="0.25">
      <c r="A11" t="s">
        <v>534</v>
      </c>
      <c r="B11">
        <f>_xlfn.T.TEST(A2:A9,B2:B9,1,1)</f>
        <v>7.448098174310841E-2</v>
      </c>
      <c r="E11" s="5" t="s">
        <v>24</v>
      </c>
      <c r="F11">
        <v>26</v>
      </c>
      <c r="G11">
        <v>13</v>
      </c>
      <c r="I11" s="5"/>
    </row>
    <row r="12" spans="1:11" x14ac:dyDescent="0.25">
      <c r="E12" s="5" t="s">
        <v>51</v>
      </c>
      <c r="F12">
        <v>14</v>
      </c>
      <c r="G12">
        <v>6</v>
      </c>
      <c r="I12" s="5"/>
    </row>
    <row r="13" spans="1:11" x14ac:dyDescent="0.25">
      <c r="E13" s="5" t="s">
        <v>20</v>
      </c>
      <c r="F13">
        <v>81</v>
      </c>
      <c r="G13">
        <v>28</v>
      </c>
      <c r="I13" s="5"/>
    </row>
    <row r="14" spans="1:11" x14ac:dyDescent="0.25">
      <c r="E14" s="5" t="s">
        <v>168</v>
      </c>
    </row>
    <row r="15" spans="1:11" x14ac:dyDescent="0.25">
      <c r="E15" s="5" t="s">
        <v>11</v>
      </c>
      <c r="F15">
        <v>30</v>
      </c>
      <c r="G15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31EE-0106-4B84-AFF2-EF462206ABA0}">
  <sheetPr>
    <tabColor rgb="FFFFFF00"/>
  </sheetPr>
  <dimension ref="A1:D10"/>
  <sheetViews>
    <sheetView workbookViewId="0">
      <selection activeCell="A3" sqref="A3:D10"/>
    </sheetView>
  </sheetViews>
  <sheetFormatPr defaultRowHeight="15" x14ac:dyDescent="0.25"/>
  <cols>
    <col min="1" max="1" width="17.42578125" customWidth="1"/>
    <col min="2" max="2" width="11.140625" customWidth="1"/>
    <col min="3" max="3" width="12.7109375" customWidth="1"/>
    <col min="4" max="4" width="18.85546875" customWidth="1"/>
  </cols>
  <sheetData>
    <row r="1" spans="1:4" x14ac:dyDescent="0.25">
      <c r="A1" s="11" t="s">
        <v>511</v>
      </c>
      <c r="B1" s="11"/>
      <c r="C1" s="11"/>
      <c r="D1" s="11"/>
    </row>
    <row r="2" spans="1:4" x14ac:dyDescent="0.25">
      <c r="A2" t="s">
        <v>520</v>
      </c>
      <c r="B2" t="s">
        <v>512</v>
      </c>
      <c r="C2" t="s">
        <v>513</v>
      </c>
      <c r="D2" t="s">
        <v>514</v>
      </c>
    </row>
    <row r="3" spans="1:4" x14ac:dyDescent="0.25">
      <c r="A3" t="s">
        <v>515</v>
      </c>
      <c r="B3" s="2">
        <f>AVERAGE(Table1[price])</f>
        <v>2456.3441499999999</v>
      </c>
      <c r="C3" s="3">
        <f>AVERAGE(Table1[qty_ordered])</f>
        <v>1.1679999999999999</v>
      </c>
      <c r="D3" s="3">
        <f>AVERAGE(Table1[grand_total])</f>
        <v>3677.38015</v>
      </c>
    </row>
    <row r="4" spans="1:4" x14ac:dyDescent="0.25">
      <c r="A4" t="s">
        <v>516</v>
      </c>
      <c r="B4">
        <f>MEDIAN(Table1[price])</f>
        <v>360</v>
      </c>
      <c r="C4">
        <f>MEDIAN(Table1[qty_ordered])</f>
        <v>1</v>
      </c>
      <c r="D4">
        <f>MEDIAN(Table1[grand_total])</f>
        <v>360</v>
      </c>
    </row>
    <row r="5" spans="1:4" x14ac:dyDescent="0.25">
      <c r="A5" t="s">
        <v>517</v>
      </c>
      <c r="B5">
        <f>MODE(Table1[price])</f>
        <v>360</v>
      </c>
      <c r="C5">
        <f>MODE(Table1[qty_ordered])</f>
        <v>1</v>
      </c>
      <c r="D5">
        <f>MODE(Table1[grand_total])</f>
        <v>360</v>
      </c>
    </row>
    <row r="6" spans="1:4" x14ac:dyDescent="0.25">
      <c r="A6" t="s">
        <v>518</v>
      </c>
      <c r="B6" s="3">
        <f>_xlfn.STDEV.P(Table1[price])</f>
        <v>9196.7294535235887</v>
      </c>
      <c r="C6" s="3">
        <f>_xlfn.STDEV.P(Table1[qty_ordered])</f>
        <v>1.231980519326503</v>
      </c>
      <c r="D6" s="3">
        <f>_xlfn.STDEV.P(Table1[grand_total])</f>
        <v>37595.851829489562</v>
      </c>
    </row>
    <row r="7" spans="1:4" x14ac:dyDescent="0.25">
      <c r="A7" t="s">
        <v>519</v>
      </c>
      <c r="B7">
        <f>QUARTILE(Table1[price],1)</f>
        <v>260</v>
      </c>
      <c r="C7">
        <f>QUARTILE(Table1[qty_ordered],1)</f>
        <v>1</v>
      </c>
      <c r="D7">
        <f>QUARTILE(Table1[grand_total],1)</f>
        <v>260</v>
      </c>
    </row>
    <row r="8" spans="1:4" x14ac:dyDescent="0.25">
      <c r="A8" t="s">
        <v>521</v>
      </c>
      <c r="B8">
        <f>QUARTILE(Table1[price],3)</f>
        <v>1050</v>
      </c>
      <c r="C8">
        <f>QUARTILE(Table1[qty_ordered],3)</f>
        <v>1</v>
      </c>
      <c r="D8">
        <f>QUARTILE(Table1[grand_total],3)</f>
        <v>1178.75</v>
      </c>
    </row>
    <row r="9" spans="1:4" x14ac:dyDescent="0.25">
      <c r="A9" t="s">
        <v>524</v>
      </c>
      <c r="B9">
        <f>MAX(Table1[price])</f>
        <v>96499</v>
      </c>
      <c r="C9">
        <f>MAX(Table1[qty_ordered])</f>
        <v>34</v>
      </c>
      <c r="D9">
        <f>MAX(Table1[grand_total])</f>
        <v>1155966</v>
      </c>
    </row>
    <row r="10" spans="1:4" x14ac:dyDescent="0.25">
      <c r="A10" t="s">
        <v>525</v>
      </c>
      <c r="B10">
        <f>MIN(Table1[price])</f>
        <v>1</v>
      </c>
      <c r="C10">
        <f>MIN(Table1[qty_ordered])</f>
        <v>1</v>
      </c>
      <c r="D10">
        <f>MIN(Table1[grand_total])</f>
        <v>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00B7-4E04-4C16-BF92-03623E449055}">
  <sheetPr>
    <tabColor rgb="FF00B050"/>
  </sheetPr>
  <dimension ref="A1"/>
  <sheetViews>
    <sheetView tabSelected="1" topLeftCell="A16" zoomScaleNormal="100" workbookViewId="0">
      <selection activeCell="T31" sqref="T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Recommendations</vt:lpstr>
      <vt:lpstr>Week2dataset</vt:lpstr>
      <vt:lpstr>Anova</vt:lpstr>
      <vt:lpstr>T.test</vt:lpstr>
      <vt:lpstr>Descriptive statistics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Chijioke Ogbonna</cp:lastModifiedBy>
  <dcterms:created xsi:type="dcterms:W3CDTF">2023-09-12T13:51:56Z</dcterms:created>
  <dcterms:modified xsi:type="dcterms:W3CDTF">2023-09-16T18:32:19Z</dcterms:modified>
</cp:coreProperties>
</file>