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m21_ic_ac_uk/Documents/Julia Scripts/Week 3/"/>
    </mc:Choice>
  </mc:AlternateContent>
  <xr:revisionPtr revIDLastSave="0" documentId="8_{DEA63211-6681-4CFA-9B24-3D244C45CB7A}" xr6:coauthVersionLast="47" xr6:coauthVersionMax="47" xr10:uidLastSave="{00000000-0000-0000-0000-000000000000}"/>
  <bookViews>
    <workbookView xWindow="-28230" yWindow="-8670" windowWidth="16635" windowHeight="16020" xr2:uid="{00000000-000D-0000-FFFF-FFFF00000000}"/>
  </bookViews>
  <sheets>
    <sheet name="Data" sheetId="1" r:id="rId1"/>
    <sheet name="Components" sheetId="2" r:id="rId2"/>
    <sheet name="Refere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84" i="1"/>
  <c r="D85" i="1"/>
  <c r="D86" i="1"/>
  <c r="D87" i="1"/>
  <c r="D88" i="1"/>
  <c r="D89" i="1"/>
  <c r="D90" i="1"/>
  <c r="D91" i="1"/>
  <c r="D92" i="1"/>
  <c r="D82" i="1"/>
  <c r="B21" i="3"/>
  <c r="B10" i="3"/>
  <c r="B100" i="1"/>
  <c r="B97" i="1"/>
  <c r="B75" i="1"/>
  <c r="B72" i="1"/>
  <c r="B40" i="1"/>
  <c r="B37" i="1"/>
</calcChain>
</file>

<file path=xl/sharedStrings.xml><?xml version="1.0" encoding="utf-8"?>
<sst xmlns="http://schemas.openxmlformats.org/spreadsheetml/2006/main" count="119" uniqueCount="73">
  <si>
    <t>2-aminoethanol</t>
  </si>
  <si>
    <t>SYSTEMATICAL NAME</t>
  </si>
  <si>
    <t>SUM FORMULA</t>
  </si>
  <si>
    <t>C2H7NO</t>
  </si>
  <si>
    <t>CAS NO.</t>
  </si>
  <si>
    <t>141-43-5</t>
  </si>
  <si>
    <t>SYNONYMS</t>
  </si>
  <si>
    <t>monoethanolamine</t>
  </si>
  <si>
    <t>ethanolamine</t>
  </si>
  <si>
    <t>colamine</t>
  </si>
  <si>
    <t>2-amino-1-ethanol</t>
  </si>
  <si>
    <t>2-hydroxyethylamine</t>
  </si>
  <si>
    <t>aminoethanol</t>
  </si>
  <si>
    <t>&amp;beta;-aminoethyl alcohol</t>
  </si>
  <si>
    <t>&amp;beta;-ethanolamine</t>
  </si>
  <si>
    <t>&amp;beta;-hydroxyethylamine</t>
  </si>
  <si>
    <t>ethylolamine</t>
  </si>
  <si>
    <t>mea</t>
  </si>
  <si>
    <t>DELI-035061</t>
  </si>
  <si>
    <t>AUTHOR</t>
  </si>
  <si>
    <t>Ruzicka,K.;Fulem,M.;Mahnel,T.;Cervinka,C.</t>
  </si>
  <si>
    <t>TITLE</t>
  </si>
  <si>
    <t>Recommended vapor pressures for aniline, nitromethane, 2-aminoethanol, and 1-methyl-2-pyrrolidone</t>
  </si>
  <si>
    <t>JOURNAL</t>
  </si>
  <si>
    <t>Fluid Phase Equilib.</t>
  </si>
  <si>
    <t>CODEN</t>
  </si>
  <si>
    <t>FPEQDT</t>
  </si>
  <si>
    <t>VOLUME</t>
  </si>
  <si>
    <t>406</t>
  </si>
  <si>
    <t>PAGE</t>
  </si>
  <si>
    <t>34-46</t>
  </si>
  <si>
    <t>YEAR</t>
  </si>
  <si>
    <t>2015</t>
  </si>
  <si>
    <t>ISSN/ISBN</t>
  </si>
  <si>
    <t>0378-3812</t>
  </si>
  <si>
    <t>DOI</t>
  </si>
  <si>
    <t>No.</t>
  </si>
  <si>
    <t>T</t>
  </si>
  <si>
    <t>K</t>
  </si>
  <si>
    <t>cp/L</t>
  </si>
  <si>
    <t>J/mol.K</t>
  </si>
  <si>
    <t>2-aminoethanol - Molar heat capacity (cP)</t>
  </si>
  <si>
    <t>Column-Description</t>
  </si>
  <si>
    <t>temperature</t>
  </si>
  <si>
    <t>heat capacity (cp), liquid</t>
  </si>
  <si>
    <t>Component</t>
  </si>
  <si>
    <t>References</t>
  </si>
  <si>
    <t>UTI</t>
  </si>
  <si>
    <t>DDB-PCP:2016/291933</t>
  </si>
  <si>
    <t>Literature</t>
  </si>
  <si>
    <t>DELI-114496</t>
  </si>
  <si>
    <t>Cao,L.;Gao,J.;Zeng,S.;Dong,H.;Gao,H.;Zhang,X.;Huang,J.</t>
  </si>
  <si>
    <t>Feasible ionic liquid-amine hybrid solvents for carbon dioxide capture</t>
  </si>
  <si>
    <t>Int. J. Greenhouse Gas Control</t>
  </si>
  <si>
    <t>IJGGBW</t>
  </si>
  <si>
    <t>66</t>
  </si>
  <si>
    <t>120-128</t>
  </si>
  <si>
    <t>2017</t>
  </si>
  <si>
    <t>1750-5836</t>
  </si>
  <si>
    <t>heat capacity (cp), liquid, from diagram, estimated, do not use</t>
  </si>
  <si>
    <t>DDB-PCP:2019/340130</t>
  </si>
  <si>
    <t>DELI-000001</t>
  </si>
  <si>
    <t>Liessmann,G.;Schmidt,W.;Reiffarth,S.</t>
  </si>
  <si>
    <t>Recommended Thermophysical Data.</t>
  </si>
  <si>
    <t>Data compilation of the Saechsische Olefinwerke Boehlen Germany</t>
  </si>
  <si>
    <t>1</t>
  </si>
  <si>
    <t>1995</t>
  </si>
  <si>
    <t>LANGUAGE</t>
  </si>
  <si>
    <t>ENGL</t>
  </si>
  <si>
    <t>J/kg.K</t>
  </si>
  <si>
    <t>2-aminoethanol - heat capacity (cp)</t>
  </si>
  <si>
    <t>heat capacity (cp), liquid, recommended</t>
  </si>
  <si>
    <t>2008-FEB-26-16:35/14295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</si>
</sst>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3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F7" sqref="F7"/>
    </sheetView>
  </sheetViews>
  <sheetFormatPr defaultRowHeight="14.5" x14ac:dyDescent="0.35"/>
  <cols>
    <col min="1" max="1" width="20.7265625" customWidth="1"/>
  </cols>
  <sheetData>
    <row r="1" spans="1:3" ht="17" x14ac:dyDescent="0.4">
      <c r="A1" s="1" t="s">
        <v>41</v>
      </c>
      <c r="B1" s="1"/>
      <c r="C1" s="1"/>
    </row>
    <row r="2" spans="1:3" x14ac:dyDescent="0.35">
      <c r="A2" s="3" t="s">
        <v>36</v>
      </c>
      <c r="B2" s="2" t="s">
        <v>37</v>
      </c>
      <c r="C2" s="2" t="s">
        <v>39</v>
      </c>
    </row>
    <row r="3" spans="1:3" x14ac:dyDescent="0.35">
      <c r="A3" s="3"/>
      <c r="B3" s="2"/>
      <c r="C3" s="2"/>
    </row>
    <row r="4" spans="1:3" x14ac:dyDescent="0.35">
      <c r="A4" s="3"/>
      <c r="B4" s="2" t="s">
        <v>38</v>
      </c>
      <c r="C4" s="2" t="s">
        <v>40</v>
      </c>
    </row>
    <row r="5" spans="1:3" x14ac:dyDescent="0.35">
      <c r="A5" s="3"/>
      <c r="B5" s="2">
        <v>1</v>
      </c>
      <c r="C5" s="2">
        <v>2</v>
      </c>
    </row>
    <row r="6" spans="1:3" x14ac:dyDescent="0.35">
      <c r="A6" s="2">
        <v>1</v>
      </c>
      <c r="B6">
        <v>286.17</v>
      </c>
      <c r="C6">
        <v>164.54339999999999</v>
      </c>
    </row>
    <row r="7" spans="1:3" x14ac:dyDescent="0.35">
      <c r="A7" s="2">
        <v>2</v>
      </c>
      <c r="B7">
        <v>291.27999999999997</v>
      </c>
      <c r="C7">
        <v>165.5411</v>
      </c>
    </row>
    <row r="8" spans="1:3" x14ac:dyDescent="0.35">
      <c r="A8" s="2">
        <v>3</v>
      </c>
      <c r="B8">
        <v>291.27999999999997</v>
      </c>
      <c r="C8">
        <v>165.87370000000001</v>
      </c>
    </row>
    <row r="9" spans="1:3" x14ac:dyDescent="0.35">
      <c r="A9" s="2">
        <v>4</v>
      </c>
      <c r="B9">
        <v>296.38</v>
      </c>
      <c r="C9">
        <v>166.53880000000001</v>
      </c>
    </row>
    <row r="10" spans="1:3" x14ac:dyDescent="0.35">
      <c r="A10" s="2">
        <v>5</v>
      </c>
      <c r="B10">
        <v>296.38</v>
      </c>
      <c r="C10">
        <v>167.28710000000001</v>
      </c>
    </row>
    <row r="11" spans="1:3" x14ac:dyDescent="0.35">
      <c r="A11" s="2">
        <v>6</v>
      </c>
      <c r="B11">
        <v>301.49</v>
      </c>
      <c r="C11">
        <v>167.786</v>
      </c>
    </row>
    <row r="12" spans="1:3" x14ac:dyDescent="0.35">
      <c r="A12" s="2">
        <v>7</v>
      </c>
      <c r="B12">
        <v>301.49</v>
      </c>
      <c r="C12">
        <v>168.11859999999999</v>
      </c>
    </row>
    <row r="13" spans="1:3" x14ac:dyDescent="0.35">
      <c r="A13" s="2">
        <v>8</v>
      </c>
      <c r="B13">
        <v>306.58999999999997</v>
      </c>
      <c r="C13">
        <v>169.1995</v>
      </c>
    </row>
    <row r="14" spans="1:3" x14ac:dyDescent="0.35">
      <c r="A14" s="2">
        <v>9</v>
      </c>
      <c r="B14">
        <v>306.58999999999997</v>
      </c>
      <c r="C14">
        <v>169.1163</v>
      </c>
    </row>
    <row r="15" spans="1:3" x14ac:dyDescent="0.35">
      <c r="A15" s="2">
        <v>10</v>
      </c>
      <c r="B15">
        <v>311.69</v>
      </c>
      <c r="C15">
        <v>170.28030000000001</v>
      </c>
    </row>
    <row r="16" spans="1:3" x14ac:dyDescent="0.35">
      <c r="A16" s="2">
        <v>11</v>
      </c>
      <c r="B16">
        <v>311.69</v>
      </c>
      <c r="C16">
        <v>170.52979999999999</v>
      </c>
    </row>
    <row r="17" spans="1:3" x14ac:dyDescent="0.35">
      <c r="A17" s="2">
        <v>12</v>
      </c>
      <c r="B17">
        <v>316.8</v>
      </c>
      <c r="C17">
        <v>171.3612</v>
      </c>
    </row>
    <row r="18" spans="1:3" x14ac:dyDescent="0.35">
      <c r="A18" s="2">
        <v>13</v>
      </c>
      <c r="B18">
        <v>316.8</v>
      </c>
      <c r="C18">
        <v>171.69380000000001</v>
      </c>
    </row>
    <row r="19" spans="1:3" x14ac:dyDescent="0.35">
      <c r="A19" s="2">
        <v>14</v>
      </c>
      <c r="B19">
        <v>321.89999999999998</v>
      </c>
      <c r="C19">
        <v>172.60839999999999</v>
      </c>
    </row>
    <row r="20" spans="1:3" x14ac:dyDescent="0.35">
      <c r="A20" s="2">
        <v>15</v>
      </c>
      <c r="B20">
        <v>321.89999999999998</v>
      </c>
      <c r="C20">
        <v>173.10730000000001</v>
      </c>
    </row>
    <row r="21" spans="1:3" x14ac:dyDescent="0.35">
      <c r="A21" s="2">
        <v>16</v>
      </c>
      <c r="B21">
        <v>327.01</v>
      </c>
      <c r="C21">
        <v>174.10499999999999</v>
      </c>
    </row>
    <row r="22" spans="1:3" x14ac:dyDescent="0.35">
      <c r="A22" s="2">
        <v>17</v>
      </c>
      <c r="B22">
        <v>327.01</v>
      </c>
      <c r="C22">
        <v>174.2713</v>
      </c>
    </row>
    <row r="23" spans="1:3" x14ac:dyDescent="0.35">
      <c r="A23" s="2">
        <v>18</v>
      </c>
      <c r="B23">
        <v>332.12</v>
      </c>
      <c r="C23">
        <v>175.6848</v>
      </c>
    </row>
    <row r="24" spans="1:3" x14ac:dyDescent="0.35">
      <c r="A24" s="2">
        <v>19</v>
      </c>
      <c r="B24">
        <v>332.12</v>
      </c>
      <c r="C24">
        <v>175.35220000000001</v>
      </c>
    </row>
    <row r="25" spans="1:3" x14ac:dyDescent="0.35">
      <c r="A25" s="2">
        <v>20</v>
      </c>
      <c r="B25">
        <v>337.22</v>
      </c>
      <c r="C25">
        <v>176.6825</v>
      </c>
    </row>
    <row r="26" spans="1:3" x14ac:dyDescent="0.35">
      <c r="A26" s="2">
        <v>21</v>
      </c>
      <c r="B26">
        <v>337.22</v>
      </c>
      <c r="C26">
        <v>177.1814</v>
      </c>
    </row>
    <row r="27" spans="1:3" x14ac:dyDescent="0.35">
      <c r="A27" s="2">
        <v>22</v>
      </c>
      <c r="B27">
        <v>342.33</v>
      </c>
      <c r="C27">
        <v>178.0959</v>
      </c>
    </row>
    <row r="28" spans="1:3" x14ac:dyDescent="0.35">
      <c r="A28" s="2">
        <v>23</v>
      </c>
      <c r="B28">
        <v>342.33</v>
      </c>
      <c r="C28">
        <v>178.59479999999999</v>
      </c>
    </row>
    <row r="29" spans="1:3" x14ac:dyDescent="0.35">
      <c r="A29" s="2">
        <v>24</v>
      </c>
      <c r="B29">
        <v>347.43</v>
      </c>
      <c r="C29">
        <v>179.5094</v>
      </c>
    </row>
    <row r="30" spans="1:3" x14ac:dyDescent="0.35">
      <c r="A30" s="2">
        <v>25</v>
      </c>
      <c r="B30">
        <v>347.43</v>
      </c>
      <c r="C30">
        <v>179.4263</v>
      </c>
    </row>
    <row r="31" spans="1:3" x14ac:dyDescent="0.35">
      <c r="A31" s="2">
        <v>26</v>
      </c>
      <c r="B31">
        <v>352.54</v>
      </c>
      <c r="C31">
        <v>181.25540000000001</v>
      </c>
    </row>
    <row r="32" spans="1:3" x14ac:dyDescent="0.35">
      <c r="A32" s="2">
        <v>27</v>
      </c>
      <c r="B32">
        <v>352.54</v>
      </c>
      <c r="C32">
        <v>181.33860000000001</v>
      </c>
    </row>
    <row r="33" spans="1:3" x14ac:dyDescent="0.35">
      <c r="A33" s="4" t="s">
        <v>42</v>
      </c>
      <c r="B33" s="4"/>
      <c r="C33" s="4"/>
    </row>
    <row r="34" spans="1:3" x14ac:dyDescent="0.35">
      <c r="A34" s="2">
        <v>1</v>
      </c>
      <c r="B34" t="s">
        <v>37</v>
      </c>
      <c r="C34" t="s">
        <v>43</v>
      </c>
    </row>
    <row r="35" spans="1:3" x14ac:dyDescent="0.35">
      <c r="A35" s="2">
        <v>2</v>
      </c>
      <c r="B35" t="s">
        <v>39</v>
      </c>
      <c r="C35" t="s">
        <v>44</v>
      </c>
    </row>
    <row r="36" spans="1:3" x14ac:dyDescent="0.35">
      <c r="A36" s="4" t="s">
        <v>45</v>
      </c>
      <c r="B36" s="5"/>
      <c r="C36" s="5"/>
    </row>
    <row r="37" spans="1:3" x14ac:dyDescent="0.35">
      <c r="A37" s="2">
        <v>1</v>
      </c>
      <c r="B37" t="str">
        <f>HYPERLINK("#Components!A1","141-43-5")</f>
        <v>141-43-5</v>
      </c>
      <c r="C37" t="s">
        <v>0</v>
      </c>
    </row>
    <row r="38" spans="1:3" x14ac:dyDescent="0.35">
      <c r="A38" s="4" t="s">
        <v>46</v>
      </c>
      <c r="B38" s="5"/>
      <c r="C38" s="5"/>
    </row>
    <row r="39" spans="1:3" x14ac:dyDescent="0.35">
      <c r="A39" s="2" t="s">
        <v>47</v>
      </c>
      <c r="B39" t="s">
        <v>48</v>
      </c>
    </row>
    <row r="40" spans="1:3" x14ac:dyDescent="0.35">
      <c r="A40" s="2" t="s">
        <v>49</v>
      </c>
      <c r="B40" t="str">
        <f>HYPERLINK("#References!A1","DELI-035061")</f>
        <v>DELI-035061</v>
      </c>
    </row>
    <row r="42" spans="1:3" ht="17" x14ac:dyDescent="0.4">
      <c r="A42" s="1" t="s">
        <v>41</v>
      </c>
      <c r="B42" s="1"/>
      <c r="C42" s="1"/>
    </row>
    <row r="43" spans="1:3" x14ac:dyDescent="0.35">
      <c r="A43" s="3" t="s">
        <v>36</v>
      </c>
      <c r="B43" s="2" t="s">
        <v>37</v>
      </c>
      <c r="C43" s="2" t="s">
        <v>39</v>
      </c>
    </row>
    <row r="44" spans="1:3" x14ac:dyDescent="0.35">
      <c r="A44" s="3"/>
      <c r="B44" s="2"/>
      <c r="C44" s="2"/>
    </row>
    <row r="45" spans="1:3" x14ac:dyDescent="0.35">
      <c r="A45" s="3"/>
      <c r="B45" s="2" t="s">
        <v>38</v>
      </c>
      <c r="C45" s="2" t="s">
        <v>40</v>
      </c>
    </row>
    <row r="46" spans="1:3" x14ac:dyDescent="0.35">
      <c r="A46" s="3"/>
      <c r="B46" s="2">
        <v>1</v>
      </c>
      <c r="C46" s="2">
        <v>2</v>
      </c>
    </row>
    <row r="47" spans="1:3" x14ac:dyDescent="0.35">
      <c r="A47" s="2">
        <v>1</v>
      </c>
      <c r="B47">
        <v>293.33</v>
      </c>
      <c r="C47">
        <v>181.6027</v>
      </c>
    </row>
    <row r="48" spans="1:3" x14ac:dyDescent="0.35">
      <c r="A48" s="2">
        <v>2</v>
      </c>
      <c r="B48">
        <v>297.16000000000003</v>
      </c>
      <c r="C48">
        <v>182.09139999999999</v>
      </c>
    </row>
    <row r="49" spans="1:3" x14ac:dyDescent="0.35">
      <c r="A49" s="2">
        <v>3</v>
      </c>
      <c r="B49">
        <v>301.17</v>
      </c>
      <c r="C49">
        <v>182.6412</v>
      </c>
    </row>
    <row r="50" spans="1:3" x14ac:dyDescent="0.35">
      <c r="A50" s="2">
        <v>4</v>
      </c>
      <c r="B50">
        <v>305.19</v>
      </c>
      <c r="C50">
        <v>183.3742</v>
      </c>
    </row>
    <row r="51" spans="1:3" x14ac:dyDescent="0.35">
      <c r="A51" s="2">
        <v>5</v>
      </c>
      <c r="B51">
        <v>309.2</v>
      </c>
      <c r="C51">
        <v>183.86279999999999</v>
      </c>
    </row>
    <row r="52" spans="1:3" x14ac:dyDescent="0.35">
      <c r="A52" s="2">
        <v>6</v>
      </c>
      <c r="B52">
        <v>313.12</v>
      </c>
      <c r="C52">
        <v>185.1456</v>
      </c>
    </row>
    <row r="53" spans="1:3" x14ac:dyDescent="0.35">
      <c r="A53" s="2">
        <v>7</v>
      </c>
      <c r="B53">
        <v>317.24</v>
      </c>
      <c r="C53">
        <v>185.87860000000001</v>
      </c>
    </row>
    <row r="54" spans="1:3" x14ac:dyDescent="0.35">
      <c r="A54" s="2">
        <v>8</v>
      </c>
      <c r="B54">
        <v>321.16000000000003</v>
      </c>
      <c r="C54">
        <v>186.85599999999999</v>
      </c>
    </row>
    <row r="55" spans="1:3" x14ac:dyDescent="0.35">
      <c r="A55" s="2">
        <v>9</v>
      </c>
      <c r="B55">
        <v>325.17</v>
      </c>
      <c r="C55">
        <v>188.1387</v>
      </c>
    </row>
    <row r="56" spans="1:3" x14ac:dyDescent="0.35">
      <c r="A56" s="2">
        <v>10</v>
      </c>
      <c r="B56">
        <v>329.19</v>
      </c>
      <c r="C56">
        <v>189.3604</v>
      </c>
    </row>
    <row r="57" spans="1:3" x14ac:dyDescent="0.35">
      <c r="A57" s="2">
        <v>11</v>
      </c>
      <c r="B57">
        <v>333.3</v>
      </c>
      <c r="C57">
        <v>190.15450000000001</v>
      </c>
    </row>
    <row r="58" spans="1:3" x14ac:dyDescent="0.35">
      <c r="A58" s="2">
        <v>12</v>
      </c>
      <c r="B58">
        <v>337.12</v>
      </c>
      <c r="C58">
        <v>190.39879999999999</v>
      </c>
    </row>
    <row r="59" spans="1:3" x14ac:dyDescent="0.35">
      <c r="A59" s="2">
        <v>13</v>
      </c>
      <c r="B59">
        <v>341.24</v>
      </c>
      <c r="C59">
        <v>191.62049999999999</v>
      </c>
    </row>
    <row r="60" spans="1:3" x14ac:dyDescent="0.35">
      <c r="A60" s="2">
        <v>14</v>
      </c>
      <c r="B60">
        <v>345.16</v>
      </c>
      <c r="C60">
        <v>192.1703</v>
      </c>
    </row>
    <row r="61" spans="1:3" x14ac:dyDescent="0.35">
      <c r="A61" s="2">
        <v>15</v>
      </c>
      <c r="B61">
        <v>349.08</v>
      </c>
      <c r="C61">
        <v>193.14760000000001</v>
      </c>
    </row>
    <row r="62" spans="1:3" x14ac:dyDescent="0.35">
      <c r="A62" s="2">
        <v>16</v>
      </c>
      <c r="B62">
        <v>349.94</v>
      </c>
      <c r="C62">
        <v>193.14760000000001</v>
      </c>
    </row>
    <row r="63" spans="1:3" x14ac:dyDescent="0.35">
      <c r="A63" s="2">
        <v>17</v>
      </c>
      <c r="B63">
        <v>353.19</v>
      </c>
      <c r="C63">
        <v>193.392</v>
      </c>
    </row>
    <row r="64" spans="1:3" x14ac:dyDescent="0.35">
      <c r="A64" s="2">
        <v>18</v>
      </c>
      <c r="B64">
        <v>357.2</v>
      </c>
      <c r="C64">
        <v>193.63630000000001</v>
      </c>
    </row>
    <row r="65" spans="1:3" x14ac:dyDescent="0.35">
      <c r="A65" s="2">
        <v>19</v>
      </c>
      <c r="B65">
        <v>361.22</v>
      </c>
      <c r="C65">
        <v>194.36930000000001</v>
      </c>
    </row>
    <row r="66" spans="1:3" x14ac:dyDescent="0.35">
      <c r="A66" s="2">
        <v>20</v>
      </c>
      <c r="B66">
        <v>365.24</v>
      </c>
      <c r="C66">
        <v>194.36930000000001</v>
      </c>
    </row>
    <row r="67" spans="1:3" x14ac:dyDescent="0.35">
      <c r="A67" s="2">
        <v>21</v>
      </c>
      <c r="B67">
        <v>369.25</v>
      </c>
      <c r="C67">
        <v>194.125</v>
      </c>
    </row>
    <row r="68" spans="1:3" x14ac:dyDescent="0.35">
      <c r="A68" s="4" t="s">
        <v>42</v>
      </c>
      <c r="B68" s="4"/>
      <c r="C68" s="4"/>
    </row>
    <row r="69" spans="1:3" x14ac:dyDescent="0.35">
      <c r="A69" s="2">
        <v>1</v>
      </c>
      <c r="B69" t="s">
        <v>37</v>
      </c>
      <c r="C69" t="s">
        <v>43</v>
      </c>
    </row>
    <row r="70" spans="1:3" x14ac:dyDescent="0.35">
      <c r="A70" s="2">
        <v>2</v>
      </c>
      <c r="B70" t="s">
        <v>39</v>
      </c>
      <c r="C70" t="s">
        <v>59</v>
      </c>
    </row>
    <row r="71" spans="1:3" x14ac:dyDescent="0.35">
      <c r="A71" s="4" t="s">
        <v>45</v>
      </c>
      <c r="B71" s="5"/>
      <c r="C71" s="5"/>
    </row>
    <row r="72" spans="1:3" x14ac:dyDescent="0.35">
      <c r="A72" s="2">
        <v>1</v>
      </c>
      <c r="B72" t="str">
        <f>HYPERLINK("#Components!A1","141-43-5")</f>
        <v>141-43-5</v>
      </c>
      <c r="C72" t="s">
        <v>0</v>
      </c>
    </row>
    <row r="73" spans="1:3" x14ac:dyDescent="0.35">
      <c r="A73" s="4" t="s">
        <v>46</v>
      </c>
      <c r="B73" s="5"/>
      <c r="C73" s="5"/>
    </row>
    <row r="74" spans="1:3" x14ac:dyDescent="0.35">
      <c r="A74" s="2" t="s">
        <v>47</v>
      </c>
      <c r="B74" t="s">
        <v>60</v>
      </c>
    </row>
    <row r="75" spans="1:3" x14ac:dyDescent="0.35">
      <c r="A75" s="2" t="s">
        <v>49</v>
      </c>
      <c r="B75" t="str">
        <f>HYPERLINK("#References!A12","DELI-114496")</f>
        <v>DELI-114496</v>
      </c>
    </row>
    <row r="77" spans="1:3" ht="17" x14ac:dyDescent="0.4">
      <c r="A77" s="1" t="s">
        <v>70</v>
      </c>
      <c r="B77" s="1"/>
      <c r="C77" s="1"/>
    </row>
    <row r="78" spans="1:3" x14ac:dyDescent="0.35">
      <c r="A78" s="3" t="s">
        <v>36</v>
      </c>
      <c r="B78" s="2" t="s">
        <v>37</v>
      </c>
      <c r="C78" s="2" t="s">
        <v>39</v>
      </c>
    </row>
    <row r="79" spans="1:3" x14ac:dyDescent="0.35">
      <c r="A79" s="3"/>
      <c r="B79" s="2"/>
      <c r="C79" s="2"/>
    </row>
    <row r="80" spans="1:3" x14ac:dyDescent="0.35">
      <c r="A80" s="3"/>
      <c r="B80" s="2" t="s">
        <v>38</v>
      </c>
      <c r="C80" s="2" t="s">
        <v>69</v>
      </c>
    </row>
    <row r="81" spans="1:4" x14ac:dyDescent="0.35">
      <c r="A81" s="3"/>
      <c r="B81" s="2">
        <v>1</v>
      </c>
      <c r="C81" s="2">
        <v>2</v>
      </c>
    </row>
    <row r="82" spans="1:4" x14ac:dyDescent="0.35">
      <c r="A82" s="2">
        <v>1</v>
      </c>
      <c r="B82">
        <v>293.14999999999998</v>
      </c>
      <c r="C82">
        <v>2360</v>
      </c>
      <c r="D82">
        <f>C82*0.06108</f>
        <v>144.14879999999999</v>
      </c>
    </row>
    <row r="83" spans="1:4" x14ac:dyDescent="0.35">
      <c r="A83" s="2">
        <v>2</v>
      </c>
      <c r="B83">
        <v>318.14999999999998</v>
      </c>
      <c r="C83">
        <v>2478</v>
      </c>
      <c r="D83">
        <f t="shared" ref="D83:D92" si="0">C83*0.06108</f>
        <v>151.35624000000001</v>
      </c>
    </row>
    <row r="84" spans="1:4" x14ac:dyDescent="0.35">
      <c r="A84" s="2">
        <v>3</v>
      </c>
      <c r="B84">
        <v>343.15</v>
      </c>
      <c r="C84">
        <v>2620</v>
      </c>
      <c r="D84">
        <f t="shared" si="0"/>
        <v>160.02960000000002</v>
      </c>
    </row>
    <row r="85" spans="1:4" x14ac:dyDescent="0.35">
      <c r="A85" s="2">
        <v>4</v>
      </c>
      <c r="B85">
        <v>368.15</v>
      </c>
      <c r="C85">
        <v>2780</v>
      </c>
      <c r="D85">
        <f t="shared" si="0"/>
        <v>169.80240000000001</v>
      </c>
    </row>
    <row r="86" spans="1:4" x14ac:dyDescent="0.35">
      <c r="A86" s="2">
        <v>5</v>
      </c>
      <c r="B86">
        <v>393.15</v>
      </c>
      <c r="C86">
        <v>2950</v>
      </c>
      <c r="D86">
        <f t="shared" si="0"/>
        <v>180.18600000000001</v>
      </c>
    </row>
    <row r="87" spans="1:4" x14ac:dyDescent="0.35">
      <c r="A87" s="2">
        <v>6</v>
      </c>
      <c r="B87">
        <v>418.15</v>
      </c>
      <c r="C87">
        <v>3132</v>
      </c>
      <c r="D87">
        <f t="shared" si="0"/>
        <v>191.30256</v>
      </c>
    </row>
    <row r="88" spans="1:4" x14ac:dyDescent="0.35">
      <c r="A88" s="2">
        <v>7</v>
      </c>
      <c r="B88">
        <v>443.15</v>
      </c>
      <c r="C88">
        <v>3325</v>
      </c>
      <c r="D88">
        <f t="shared" si="0"/>
        <v>203.09100000000001</v>
      </c>
    </row>
    <row r="89" spans="1:4" x14ac:dyDescent="0.35">
      <c r="A89" s="2">
        <v>8</v>
      </c>
      <c r="B89">
        <v>468.15</v>
      </c>
      <c r="C89">
        <v>3531</v>
      </c>
      <c r="D89">
        <f t="shared" si="0"/>
        <v>215.67348000000001</v>
      </c>
    </row>
    <row r="90" spans="1:4" x14ac:dyDescent="0.35">
      <c r="A90" s="2">
        <v>9</v>
      </c>
      <c r="B90">
        <v>493.15</v>
      </c>
      <c r="C90">
        <v>3750</v>
      </c>
      <c r="D90">
        <f t="shared" si="0"/>
        <v>229.05</v>
      </c>
    </row>
    <row r="91" spans="1:4" x14ac:dyDescent="0.35">
      <c r="A91" s="2">
        <v>10</v>
      </c>
      <c r="B91">
        <v>518.15</v>
      </c>
      <c r="C91">
        <v>3984</v>
      </c>
      <c r="D91">
        <f t="shared" si="0"/>
        <v>243.34272000000001</v>
      </c>
    </row>
    <row r="92" spans="1:4" x14ac:dyDescent="0.35">
      <c r="A92" s="2">
        <v>11</v>
      </c>
      <c r="B92">
        <v>543.15</v>
      </c>
      <c r="C92">
        <v>4246</v>
      </c>
      <c r="D92">
        <f t="shared" si="0"/>
        <v>259.34568000000002</v>
      </c>
    </row>
    <row r="93" spans="1:4" x14ac:dyDescent="0.35">
      <c r="A93" s="4" t="s">
        <v>42</v>
      </c>
      <c r="B93" s="4"/>
      <c r="C93" s="4"/>
    </row>
    <row r="94" spans="1:4" x14ac:dyDescent="0.35">
      <c r="A94" s="2">
        <v>1</v>
      </c>
      <c r="B94" t="s">
        <v>37</v>
      </c>
      <c r="C94" t="s">
        <v>43</v>
      </c>
    </row>
    <row r="95" spans="1:4" x14ac:dyDescent="0.35">
      <c r="A95" s="2">
        <v>2</v>
      </c>
      <c r="B95" t="s">
        <v>39</v>
      </c>
      <c r="C95" t="s">
        <v>71</v>
      </c>
    </row>
    <row r="96" spans="1:4" x14ac:dyDescent="0.35">
      <c r="A96" s="4" t="s">
        <v>45</v>
      </c>
      <c r="B96" s="5"/>
      <c r="C96" s="5"/>
    </row>
    <row r="97" spans="1:3" x14ac:dyDescent="0.35">
      <c r="A97" s="2">
        <v>1</v>
      </c>
      <c r="B97" t="str">
        <f>HYPERLINK("#Components!A1","141-43-5")</f>
        <v>141-43-5</v>
      </c>
      <c r="C97" t="s">
        <v>0</v>
      </c>
    </row>
    <row r="98" spans="1:3" x14ac:dyDescent="0.35">
      <c r="A98" s="4" t="s">
        <v>46</v>
      </c>
      <c r="B98" s="5"/>
      <c r="C98" s="5"/>
    </row>
    <row r="99" spans="1:3" x14ac:dyDescent="0.35">
      <c r="A99" s="2" t="s">
        <v>47</v>
      </c>
      <c r="B99" t="s">
        <v>72</v>
      </c>
    </row>
    <row r="100" spans="1:3" x14ac:dyDescent="0.35">
      <c r="A100" s="2" t="s">
        <v>49</v>
      </c>
      <c r="B100" t="str">
        <f>HYPERLINK("#References!A23","DELI-000001")</f>
        <v>DELI-000001</v>
      </c>
    </row>
  </sheetData>
  <mergeCells count="12">
    <mergeCell ref="A96:C96"/>
    <mergeCell ref="A98:C98"/>
    <mergeCell ref="A68:C68"/>
    <mergeCell ref="A71:C71"/>
    <mergeCell ref="A73:C73"/>
    <mergeCell ref="A78:A81"/>
    <mergeCell ref="A93:C93"/>
    <mergeCell ref="A2:A5"/>
    <mergeCell ref="A33:C33"/>
    <mergeCell ref="A36:C36"/>
    <mergeCell ref="A38:C38"/>
    <mergeCell ref="A43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4.5" x14ac:dyDescent="0.35"/>
  <cols>
    <col min="1" max="1" width="20.7265625" customWidth="1"/>
  </cols>
  <sheetData>
    <row r="1" spans="1:7" ht="17" x14ac:dyDescent="0.4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t="s">
        <v>1</v>
      </c>
      <c r="B2" t="s">
        <v>0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6" spans="1:7" x14ac:dyDescent="0.35">
      <c r="B6" t="s">
        <v>8</v>
      </c>
    </row>
    <row r="7" spans="1:7" x14ac:dyDescent="0.35">
      <c r="B7" t="s">
        <v>9</v>
      </c>
    </row>
    <row r="8" spans="1:7" x14ac:dyDescent="0.35">
      <c r="B8" t="s">
        <v>10</v>
      </c>
    </row>
    <row r="9" spans="1:7" x14ac:dyDescent="0.35">
      <c r="B9" t="s">
        <v>11</v>
      </c>
    </row>
    <row r="10" spans="1:7" x14ac:dyDescent="0.35">
      <c r="B10" t="s">
        <v>12</v>
      </c>
    </row>
    <row r="11" spans="1:7" x14ac:dyDescent="0.35">
      <c r="B11" t="s">
        <v>13</v>
      </c>
    </row>
    <row r="12" spans="1:7" x14ac:dyDescent="0.35">
      <c r="B12" t="s">
        <v>14</v>
      </c>
    </row>
    <row r="13" spans="1:7" x14ac:dyDescent="0.35">
      <c r="B13" t="s">
        <v>15</v>
      </c>
    </row>
    <row r="14" spans="1:7" x14ac:dyDescent="0.35">
      <c r="B14" t="s">
        <v>16</v>
      </c>
    </row>
    <row r="15" spans="1:7" x14ac:dyDescent="0.35">
      <c r="B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/>
  </sheetViews>
  <sheetFormatPr defaultRowHeight="14.5" x14ac:dyDescent="0.35"/>
  <cols>
    <col min="1" max="2" width="20.7265625" customWidth="1"/>
  </cols>
  <sheetData>
    <row r="1" spans="1:7" ht="17" x14ac:dyDescent="0.4">
      <c r="A1" s="1" t="s">
        <v>18</v>
      </c>
      <c r="B1" s="1"/>
      <c r="C1" s="1"/>
      <c r="D1" s="1"/>
      <c r="E1" s="1"/>
      <c r="F1" s="1"/>
      <c r="G1" s="1"/>
    </row>
    <row r="2" spans="1:7" x14ac:dyDescent="0.35">
      <c r="A2" t="s">
        <v>19</v>
      </c>
      <c r="B2" t="s">
        <v>20</v>
      </c>
    </row>
    <row r="3" spans="1:7" x14ac:dyDescent="0.35">
      <c r="A3" t="s">
        <v>21</v>
      </c>
      <c r="B3" t="s">
        <v>22</v>
      </c>
    </row>
    <row r="4" spans="1:7" x14ac:dyDescent="0.35">
      <c r="A4" t="s">
        <v>23</v>
      </c>
      <c r="B4" t="s">
        <v>24</v>
      </c>
    </row>
    <row r="5" spans="1:7" x14ac:dyDescent="0.35">
      <c r="A5" t="s">
        <v>25</v>
      </c>
      <c r="B5" t="s">
        <v>26</v>
      </c>
    </row>
    <row r="6" spans="1:7" x14ac:dyDescent="0.35">
      <c r="A6" t="s">
        <v>27</v>
      </c>
      <c r="B6" t="s">
        <v>28</v>
      </c>
    </row>
    <row r="7" spans="1:7" x14ac:dyDescent="0.35">
      <c r="A7" t="s">
        <v>29</v>
      </c>
      <c r="B7" t="s">
        <v>30</v>
      </c>
    </row>
    <row r="8" spans="1:7" x14ac:dyDescent="0.35">
      <c r="A8" t="s">
        <v>31</v>
      </c>
      <c r="B8" t="s">
        <v>32</v>
      </c>
    </row>
    <row r="9" spans="1:7" x14ac:dyDescent="0.35">
      <c r="A9" t="s">
        <v>33</v>
      </c>
      <c r="B9" t="s">
        <v>34</v>
      </c>
    </row>
    <row r="10" spans="1:7" x14ac:dyDescent="0.35">
      <c r="A10" t="s">
        <v>35</v>
      </c>
      <c r="B10" t="str">
        <f>HYPERLINK("http://dx.doi.org/10.1016/j.fluid.2015.06.045","10.1016/j.fluid.2015.06.045")</f>
        <v>10.1016/j.fluid.2015.06.045</v>
      </c>
    </row>
    <row r="12" spans="1:7" ht="17" x14ac:dyDescent="0.4">
      <c r="A12" s="1" t="s">
        <v>50</v>
      </c>
      <c r="B12" s="1"/>
      <c r="C12" s="1"/>
      <c r="D12" s="1"/>
      <c r="E12" s="1"/>
      <c r="F12" s="1"/>
      <c r="G12" s="1"/>
    </row>
    <row r="13" spans="1:7" x14ac:dyDescent="0.35">
      <c r="A13" t="s">
        <v>19</v>
      </c>
      <c r="B13" t="s">
        <v>51</v>
      </c>
    </row>
    <row r="14" spans="1:7" x14ac:dyDescent="0.35">
      <c r="A14" t="s">
        <v>21</v>
      </c>
      <c r="B14" t="s">
        <v>52</v>
      </c>
    </row>
    <row r="15" spans="1:7" x14ac:dyDescent="0.35">
      <c r="A15" t="s">
        <v>23</v>
      </c>
      <c r="B15" t="s">
        <v>53</v>
      </c>
    </row>
    <row r="16" spans="1:7" x14ac:dyDescent="0.35">
      <c r="A16" t="s">
        <v>25</v>
      </c>
      <c r="B16" t="s">
        <v>54</v>
      </c>
    </row>
    <row r="17" spans="1:7" x14ac:dyDescent="0.35">
      <c r="A17" t="s">
        <v>27</v>
      </c>
      <c r="B17" t="s">
        <v>55</v>
      </c>
    </row>
    <row r="18" spans="1:7" x14ac:dyDescent="0.35">
      <c r="A18" t="s">
        <v>29</v>
      </c>
      <c r="B18" t="s">
        <v>56</v>
      </c>
    </row>
    <row r="19" spans="1:7" x14ac:dyDescent="0.35">
      <c r="A19" t="s">
        <v>31</v>
      </c>
      <c r="B19" t="s">
        <v>57</v>
      </c>
    </row>
    <row r="20" spans="1:7" x14ac:dyDescent="0.35">
      <c r="A20" t="s">
        <v>33</v>
      </c>
      <c r="B20" t="s">
        <v>58</v>
      </c>
    </row>
    <row r="21" spans="1:7" x14ac:dyDescent="0.35">
      <c r="A21" t="s">
        <v>35</v>
      </c>
      <c r="B21" t="str">
        <f>HYPERLINK("http://dx.doi.org/10.1016/j.ijggc.2017.09.015","10.1016/j.ijggc.2017.09.015")</f>
        <v>10.1016/j.ijggc.2017.09.015</v>
      </c>
    </row>
    <row r="23" spans="1:7" ht="17" x14ac:dyDescent="0.4">
      <c r="A23" s="1" t="s">
        <v>61</v>
      </c>
      <c r="B23" s="1"/>
      <c r="C23" s="1"/>
      <c r="D23" s="1"/>
      <c r="E23" s="1"/>
      <c r="F23" s="1"/>
      <c r="G23" s="1"/>
    </row>
    <row r="24" spans="1:7" x14ac:dyDescent="0.35">
      <c r="A24" t="s">
        <v>19</v>
      </c>
      <c r="B24" t="s">
        <v>62</v>
      </c>
    </row>
    <row r="25" spans="1:7" x14ac:dyDescent="0.35">
      <c r="A25" t="s">
        <v>21</v>
      </c>
      <c r="B25" t="s">
        <v>63</v>
      </c>
    </row>
    <row r="26" spans="1:7" x14ac:dyDescent="0.35">
      <c r="A26" t="s">
        <v>23</v>
      </c>
      <c r="B26" t="s">
        <v>64</v>
      </c>
    </row>
    <row r="27" spans="1:7" x14ac:dyDescent="0.35">
      <c r="A27" t="s">
        <v>29</v>
      </c>
      <c r="B27" t="s">
        <v>65</v>
      </c>
    </row>
    <row r="28" spans="1:7" x14ac:dyDescent="0.35">
      <c r="A28" t="s">
        <v>31</v>
      </c>
      <c r="B28" t="s">
        <v>66</v>
      </c>
    </row>
    <row r="29" spans="1:7" x14ac:dyDescent="0.35">
      <c r="A29" t="s">
        <v>67</v>
      </c>
      <c r="B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Components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Freddy J</dc:creator>
  <cp:lastModifiedBy>Martin, Freddy J</cp:lastModifiedBy>
  <dcterms:created xsi:type="dcterms:W3CDTF">2024-10-19T15:05:17Z</dcterms:created>
  <dcterms:modified xsi:type="dcterms:W3CDTF">2024-10-19T15:05:18Z</dcterms:modified>
</cp:coreProperties>
</file>