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Headcount Planning" sheetId="2" r:id="rId5"/>
    <sheet state="visible" name="Summary" sheetId="3" r:id="rId6"/>
    <sheet state="hidden" name="lists" sheetId="4" r:id="rId7"/>
  </sheets>
  <definedNames/>
  <calcPr/>
</workbook>
</file>

<file path=xl/sharedStrings.xml><?xml version="1.0" encoding="utf-8"?>
<sst xmlns="http://schemas.openxmlformats.org/spreadsheetml/2006/main" count="370" uniqueCount="119">
  <si>
    <r>
      <rPr>
        <rFont val="Inter"/>
        <b/>
        <color rgb="FF000000"/>
        <sz val="30.0"/>
      </rPr>
      <t xml:space="preserve">Headcount
</t>
    </r>
    <r>
      <rPr>
        <rFont val="Inter"/>
        <b val="0"/>
        <color rgb="FF006EA5"/>
        <sz val="30.0"/>
      </rPr>
      <t>Planning</t>
    </r>
  </si>
  <si>
    <r>
      <rPr>
        <rFont val="Inter"/>
        <sz val="12.0"/>
      </rPr>
      <t xml:space="preserve">While people are the largest asset to a company, they are also the biggest cost. That is why it is critical for your organization to be as strategic as possible when building a high-performance team.
To help you get started, our experts at Abacum have created this easy-to-use Headcount Planning Template. This tool allows your team to easily categorize new hires by department, position, location, and salary and calculate total headcount costs for the future. By filling out this template and reviewing our </t>
    </r>
    <r>
      <rPr>
        <rFont val="Inter"/>
        <color rgb="FF1155CC"/>
        <sz val="12.0"/>
        <u/>
      </rPr>
      <t>Headcount Planning Checklist</t>
    </r>
    <r>
      <rPr>
        <rFont val="Inter"/>
        <sz val="12.0"/>
      </rPr>
      <t>, you and your team will be able to design a more efficient and effective Headcount Planning process.</t>
    </r>
  </si>
  <si>
    <t>Welcome to our Headcount Planning Template! Here are a few things you need to know before getting started.</t>
  </si>
  <si>
    <t>What can you do with this template?</t>
  </si>
  <si>
    <t>Our Headcount Planning Template allows you to calculate salaries, evaluate the necessary headcount budget, and forecast different scenarios so you can make the right staffing decisions to support organizational goals.</t>
  </si>
  <si>
    <t>How to use it?</t>
  </si>
  <si>
    <t xml:space="preserve"> </t>
  </si>
  <si>
    <r>
      <rPr>
        <rFont val="Inter"/>
        <b/>
        <i/>
        <color theme="1"/>
      </rPr>
      <t>Step 1:</t>
    </r>
    <r>
      <rPr>
        <rFont val="Inter"/>
        <i/>
        <color theme="1"/>
      </rPr>
      <t xml:space="preserve">  </t>
    </r>
    <r>
      <rPr>
        <rFont val="Inter"/>
        <color theme="1"/>
      </rPr>
      <t>Read through this page to understand the structure of the template and review the legend below.</t>
    </r>
  </si>
  <si>
    <r>
      <rPr>
        <rFont val="Inter"/>
        <b/>
        <i/>
        <color theme="1"/>
      </rPr>
      <t xml:space="preserve">Step 2:  </t>
    </r>
    <r>
      <rPr>
        <rFont val="Inter"/>
        <b val="0"/>
        <color theme="1"/>
      </rPr>
      <t>Go to the Headcount Planning tab and review the fields provided.</t>
    </r>
  </si>
  <si>
    <r>
      <rPr>
        <rFont val="Inter"/>
        <b/>
        <i/>
        <color theme="1"/>
      </rPr>
      <t>Step 3:</t>
    </r>
    <r>
      <rPr>
        <rFont val="Inter"/>
        <b/>
        <color theme="1"/>
      </rPr>
      <t xml:space="preserve">  </t>
    </r>
    <r>
      <rPr>
        <rFont val="Inter"/>
        <color theme="1"/>
      </rPr>
      <t>Start by filling out the required fields for Sales &amp; Marketing, Operations, Administration, Engineering, and any other function that applies to your business (you can add or modify these tables to customize the template to your organization's needs).</t>
    </r>
  </si>
  <si>
    <r>
      <rPr>
        <rFont val="Inter"/>
        <b/>
        <i/>
        <color theme="1"/>
      </rPr>
      <t>Step 4:</t>
    </r>
    <r>
      <rPr>
        <rFont val="Inter"/>
        <color theme="1"/>
      </rPr>
      <t xml:space="preserve">  After adding in the inputs, you will be able to calculate the total headcount cost of each department. Use the template to see how different scenarios will affect your cash flow.   </t>
    </r>
  </si>
  <si>
    <r>
      <rPr>
        <rFont val="Inter"/>
        <b/>
        <i/>
        <color theme="1"/>
      </rPr>
      <t>Step 5:</t>
    </r>
    <r>
      <rPr>
        <rFont val="Inter"/>
        <i/>
        <color theme="1"/>
      </rPr>
      <t xml:space="preserve">  </t>
    </r>
    <r>
      <rPr>
        <rFont val="Inter"/>
        <color theme="1"/>
      </rPr>
      <t xml:space="preserve">Once you have filled out the respective fields, click on the Summary tab to see a rundown of your total costs and headcount. Here you will be able to see the total cost per employee and the total headcount by department.
</t>
    </r>
  </si>
  <si>
    <t>Considerations</t>
  </si>
  <si>
    <t>This simplified model is designed to help you calculate headcount costs. You are welcome to make it as complex as you see fit.</t>
  </si>
  <si>
    <t>Legend</t>
  </si>
  <si>
    <t>Manual inputs</t>
  </si>
  <si>
    <t>Calculations</t>
  </si>
  <si>
    <t>Historic data (actuals)</t>
  </si>
  <si>
    <t xml:space="preserve">  Manual inputs </t>
  </si>
  <si>
    <t>1</t>
  </si>
  <si>
    <t xml:space="preserve">  Calculations</t>
  </si>
  <si>
    <t xml:space="preserve">  Historic data (your actuals)</t>
  </si>
  <si>
    <t>FTEs</t>
  </si>
  <si>
    <t>SALARY COST</t>
  </si>
  <si>
    <t>BONUS UNIT</t>
  </si>
  <si>
    <t>BONUS COST</t>
  </si>
  <si>
    <t>SALES &amp; MARKETING</t>
  </si>
  <si>
    <t>TOTAL 2022</t>
  </si>
  <si>
    <t>TOTAL 2023</t>
  </si>
  <si>
    <t>Salaries</t>
  </si>
  <si>
    <t>Employeee</t>
  </si>
  <si>
    <t>Department</t>
  </si>
  <si>
    <t>Position</t>
  </si>
  <si>
    <t>Location</t>
  </si>
  <si>
    <t>Gross Salary</t>
  </si>
  <si>
    <t>Start Date</t>
  </si>
  <si>
    <t>End Date</t>
  </si>
  <si>
    <t>Bonus</t>
  </si>
  <si>
    <t>Bonus Frequency</t>
  </si>
  <si>
    <t>↳ Mike Johnson</t>
  </si>
  <si>
    <t>Sales Rep</t>
  </si>
  <si>
    <t>US</t>
  </si>
  <si>
    <t>Annual</t>
  </si>
  <si>
    <t>↳ Maria Schwartz</t>
  </si>
  <si>
    <t>Account Executive</t>
  </si>
  <si>
    <t>Europe</t>
  </si>
  <si>
    <t>Quarterly</t>
  </si>
  <si>
    <t>↳ John Garcia</t>
  </si>
  <si>
    <t>Rev Ops Manager</t>
  </si>
  <si>
    <t>Bi-Annual</t>
  </si>
  <si>
    <t>↳ Lizzie McGuire</t>
  </si>
  <si>
    <t>Sales Manager</t>
  </si>
  <si>
    <t>LATAM</t>
  </si>
  <si>
    <t>Monthly</t>
  </si>
  <si>
    <t>New Hires</t>
  </si>
  <si>
    <t>↳ New Hire 1</t>
  </si>
  <si>
    <t>Marketing Manager</t>
  </si>
  <si>
    <t>↳ New Hire 2</t>
  </si>
  <si>
    <t>Head of Sales</t>
  </si>
  <si>
    <t>↳ New Hire 3</t>
  </si>
  <si>
    <t>Social Media Specialist</t>
  </si>
  <si>
    <t>↳ New Hire 4</t>
  </si>
  <si>
    <t>Head of Marketing</t>
  </si>
  <si>
    <t>TOTAL</t>
  </si>
  <si>
    <t>OPERATIONS</t>
  </si>
  <si>
    <t>↳ Amy Ball</t>
  </si>
  <si>
    <t>Growth Manager</t>
  </si>
  <si>
    <t>↳ Matt Thompson</t>
  </si>
  <si>
    <t>Strategy Associate</t>
  </si>
  <si>
    <t>↳ Elizabeth Manning</t>
  </si>
  <si>
    <t>Operations Analyst</t>
  </si>
  <si>
    <t>Operations Associate</t>
  </si>
  <si>
    <t>Head of Ops</t>
  </si>
  <si>
    <t>Business Analyst</t>
  </si>
  <si>
    <t>Asia</t>
  </si>
  <si>
    <t>GENERAL &amp; ADMINISTRATION</t>
  </si>
  <si>
    <t>↳ Carl Hill</t>
  </si>
  <si>
    <t>Talent acquisition Partner</t>
  </si>
  <si>
    <t>↳ Max Campbell</t>
  </si>
  <si>
    <t>Finance Manager</t>
  </si>
  <si>
    <t xml:space="preserve">↳ Cassie Shroeder </t>
  </si>
  <si>
    <t>Human Resources Manager</t>
  </si>
  <si>
    <t>↳ Jacob Ferguson</t>
  </si>
  <si>
    <t>Head of HR</t>
  </si>
  <si>
    <t>Head of Finance</t>
  </si>
  <si>
    <t>Accountant</t>
  </si>
  <si>
    <t>FP&amp;A Manager</t>
  </si>
  <si>
    <t>ENGINEERING</t>
  </si>
  <si>
    <t>↳ Mike Lambert</t>
  </si>
  <si>
    <t>Software Developer</t>
  </si>
  <si>
    <t>↳ Nicolle Young</t>
  </si>
  <si>
    <t>Data scientist</t>
  </si>
  <si>
    <t>↳ Brian Stewart</t>
  </si>
  <si>
    <t>Infrastructure Architect</t>
  </si>
  <si>
    <t>↳ Adam Tucker</t>
  </si>
  <si>
    <t>7 166</t>
  </si>
  <si>
    <t>Head of Engineering</t>
  </si>
  <si>
    <t>VP of Engineering</t>
  </si>
  <si>
    <t>Cibersecurity specialist</t>
  </si>
  <si>
    <t>Tech Lead</t>
  </si>
  <si>
    <t>ALL DEPARTMENTS TOTAL</t>
  </si>
  <si>
    <t>SUMMARY</t>
  </si>
  <si>
    <t>TOTAL COST</t>
  </si>
  <si>
    <t>TOTAL HEADCOUNT</t>
  </si>
  <si>
    <t>RESUME OF COSTS (by different details)</t>
  </si>
  <si>
    <t>Average salaries per dept</t>
  </si>
  <si>
    <t>COSTS</t>
  </si>
  <si>
    <t>HEADCOUNT</t>
  </si>
  <si>
    <t>COST PER EMPLOYEE</t>
  </si>
  <si>
    <t>Departments</t>
  </si>
  <si>
    <t>S&amp;M positions</t>
  </si>
  <si>
    <t>Ops positions</t>
  </si>
  <si>
    <t>G&amp;A positions</t>
  </si>
  <si>
    <t>Engineering positions</t>
  </si>
  <si>
    <t>Bonus frequency</t>
  </si>
  <si>
    <t>Operations Manager</t>
  </si>
  <si>
    <t>Demanad Generation Manager</t>
  </si>
  <si>
    <t>Content Marketing Analyst</t>
  </si>
  <si>
    <t>VP of Sales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</si>
</sst>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yy"/>
    <numFmt numFmtId="165" formatCode="mm/dd/yyyy"/>
    <numFmt numFmtId="166" formatCode="&quot;$&quot;#,##0"/>
    <numFmt numFmtId="167" formatCode="#,##0.00;(#,##0.00)"/>
  </numFmts>
  <fonts count="25">
    <font>
      <sz val="10.0"/>
      <color rgb="FF000000"/>
      <name val="Arial"/>
      <scheme val="minor"/>
    </font>
    <font>
      <color theme="1"/>
      <name val="Inter"/>
    </font>
    <font>
      <sz val="24.0"/>
      <color theme="1"/>
      <name val="Inter"/>
    </font>
    <font>
      <b/>
      <sz val="24.0"/>
      <color theme="1"/>
      <name val="Inter"/>
    </font>
    <font/>
    <font>
      <b/>
      <sz val="23.0"/>
      <color rgb="FF000000"/>
      <name val="Inter"/>
    </font>
    <font>
      <u/>
      <sz val="12.0"/>
      <color rgb="FF0000FF"/>
      <name val="Inter"/>
    </font>
    <font>
      <color theme="1"/>
      <name val="Arial"/>
      <scheme val="minor"/>
    </font>
    <font>
      <color theme="0"/>
      <name val="Inter"/>
    </font>
    <font>
      <sz val="12.0"/>
      <color rgb="FFFFFFFF"/>
      <name val="Inter"/>
    </font>
    <font>
      <color theme="1"/>
      <name val="Arial"/>
    </font>
    <font>
      <b/>
      <sz val="12.0"/>
      <color theme="1"/>
      <name val="Inter"/>
    </font>
    <font>
      <sz val="11.0"/>
      <color theme="1"/>
      <name val="Inter"/>
    </font>
    <font>
      <b/>
      <color theme="1"/>
      <name val="Inter"/>
    </font>
    <font>
      <b/>
      <color rgb="FF826715"/>
      <name val="Inter"/>
    </font>
    <font>
      <b/>
      <color rgb="FF274E13"/>
      <name val="Inter"/>
    </font>
    <font>
      <b/>
      <color rgb="FF006EA5"/>
      <name val="Inter"/>
    </font>
    <font>
      <b/>
      <sz val="11.0"/>
      <color theme="1"/>
      <name val="Inter"/>
    </font>
    <font>
      <i/>
      <sz val="10.0"/>
      <color theme="1"/>
      <name val="Inter"/>
    </font>
    <font>
      <b/>
      <color rgb="FF0A7660"/>
      <name val="Inter"/>
    </font>
    <font>
      <b/>
      <sz val="11.0"/>
      <color rgb="FFFFFFFF"/>
      <name val="Inter"/>
    </font>
    <font>
      <color rgb="FF006EA5"/>
      <name val="Inter"/>
    </font>
    <font>
      <color rgb="FF0A7660"/>
      <name val="Inter"/>
    </font>
    <font>
      <color rgb="FFF7F8F8"/>
      <name val="Inter"/>
    </font>
    <font>
      <b/>
      <sz val="10.0"/>
      <color theme="1"/>
      <name val="Inter"/>
    </font>
  </fonts>
  <fills count="14">
    <fill>
      <patternFill patternType="none"/>
    </fill>
    <fill>
      <patternFill patternType="lightGray"/>
    </fill>
    <fill>
      <patternFill patternType="solid">
        <fgColor rgb="FFEFF1F2"/>
        <bgColor rgb="FFEFF1F2"/>
      </patternFill>
    </fill>
    <fill>
      <patternFill patternType="solid">
        <fgColor rgb="FF006EA5"/>
        <bgColor rgb="FF006EA5"/>
      </patternFill>
    </fill>
    <fill>
      <patternFill patternType="solid">
        <fgColor rgb="FFF7F8F8"/>
        <bgColor rgb="FFF7F8F8"/>
      </patternFill>
    </fill>
    <fill>
      <patternFill patternType="solid">
        <fgColor rgb="FFFFF6DA"/>
        <bgColor rgb="FFFFF6DA"/>
      </patternFill>
    </fill>
    <fill>
      <patternFill patternType="solid">
        <fgColor rgb="FFE9FAF7"/>
        <bgColor rgb="FFE9FAF7"/>
      </patternFill>
    </fill>
    <fill>
      <patternFill patternType="solid">
        <fgColor rgb="FFEBF8FF"/>
        <bgColor rgb="FFEBF8FF"/>
      </patternFill>
    </fill>
    <fill>
      <patternFill patternType="solid">
        <fgColor rgb="FFCCCCCC"/>
        <bgColor rgb="FFCCCCCC"/>
      </patternFill>
    </fill>
    <fill>
      <patternFill patternType="solid">
        <fgColor rgb="FFE3FCF7"/>
        <bgColor rgb="FFE3FCF7"/>
      </patternFill>
    </fill>
    <fill>
      <patternFill patternType="solid">
        <fgColor rgb="FFE7E3FF"/>
        <bgColor rgb="FFE7E3FF"/>
      </patternFill>
    </fill>
    <fill>
      <patternFill patternType="solid">
        <fgColor rgb="FF0F3E65"/>
        <bgColor rgb="FF0F3E65"/>
      </patternFill>
    </fill>
    <fill>
      <patternFill patternType="solid">
        <fgColor rgb="FFD9D9D9"/>
        <bgColor rgb="FFD9D9D9"/>
      </patternFill>
    </fill>
    <fill>
      <patternFill patternType="solid">
        <fgColor rgb="FFF3F3F3"/>
        <bgColor rgb="FFF3F3F3"/>
      </patternFill>
    </fill>
  </fills>
  <borders count="65">
    <border/>
    <border>
      <left style="thin">
        <color rgb="FFEFF1F2"/>
      </left>
      <right style="thin">
        <color rgb="FFEFF1F2"/>
      </right>
      <top style="thin">
        <color rgb="FFEFF1F2"/>
      </top>
      <bottom style="thin">
        <color rgb="FFEFF1F2"/>
      </bottom>
    </border>
    <border>
      <left style="thin">
        <color rgb="FFEFF1F2"/>
      </left>
      <right style="thin">
        <color rgb="FFEFF1F2"/>
      </right>
      <bottom style="thin">
        <color rgb="FFEFF1F2"/>
      </bottom>
    </border>
    <border>
      <left style="thin">
        <color rgb="FFEFF1F2"/>
      </left>
      <top style="thin">
        <color rgb="FFEFF1F2"/>
      </top>
      <bottom style="thin">
        <color rgb="FFEFF1F2"/>
      </bottom>
    </border>
    <border>
      <top style="thin">
        <color rgb="FFEFF1F2"/>
      </top>
      <bottom style="thin">
        <color rgb="FFEFF1F2"/>
      </bottom>
    </border>
    <border>
      <right style="thin">
        <color rgb="FFEFF1F2"/>
      </right>
      <top style="thin">
        <color rgb="FFEFF1F2"/>
      </top>
      <bottom style="thin">
        <color rgb="FFEFF1F2"/>
      </bottom>
    </border>
    <border>
      <bottom style="thin">
        <color rgb="FFEFF1F2"/>
      </bottom>
    </border>
    <border>
      <right style="thin">
        <color rgb="FFEFF1F2"/>
      </right>
      <bottom style="thin">
        <color rgb="FFEFF1F2"/>
      </bottom>
    </border>
    <border>
      <left style="thin">
        <color rgb="FFEFF1F2"/>
      </left>
      <right style="thin">
        <color rgb="FFEFF1F2"/>
      </right>
      <top style="thin">
        <color rgb="FFEFF1F2"/>
      </top>
    </border>
    <border>
      <left style="thin">
        <color rgb="FFEFF1F2"/>
      </left>
      <right style="thin">
        <color rgb="FFEFF1F2"/>
      </right>
    </border>
    <border>
      <left style="thin">
        <color rgb="FFCFE2F3"/>
      </left>
      <right style="thin">
        <color rgb="FF006EA5"/>
      </right>
      <top style="thin">
        <color rgb="FFCFE2F3"/>
      </top>
      <bottom style="thin">
        <color rgb="FF006EA5"/>
      </bottom>
    </border>
    <border>
      <left style="thin">
        <color rgb="FF006EA5"/>
      </left>
      <right style="thin">
        <color rgb="FF006EA5"/>
      </right>
      <top style="thin">
        <color rgb="FFCFE2F3"/>
      </top>
      <bottom style="thin">
        <color rgb="FF006EA5"/>
      </bottom>
    </border>
    <border>
      <left style="thin">
        <color rgb="FF006EA5"/>
      </left>
      <right style="thin">
        <color rgb="FFCFE2F3"/>
      </right>
      <top style="thin">
        <color rgb="FFCFE2F3"/>
      </top>
      <bottom style="thin">
        <color rgb="FF006EA5"/>
      </bottom>
    </border>
    <border>
      <left style="thin">
        <color rgb="FFCFE2F3"/>
      </left>
      <right style="thin">
        <color rgb="FF006EA5"/>
      </right>
      <top style="thin">
        <color rgb="FF006EA5"/>
      </top>
      <bottom style="thin">
        <color rgb="FF006EA5"/>
      </bottom>
    </border>
    <border>
      <left style="thin">
        <color rgb="FF006EA5"/>
      </left>
      <right style="thin">
        <color rgb="FF006EA5"/>
      </right>
      <top style="thin">
        <color rgb="FF006EA5"/>
      </top>
      <bottom style="thin">
        <color rgb="FF006EA5"/>
      </bottom>
    </border>
    <border>
      <left style="thin">
        <color rgb="FF006EA5"/>
      </left>
      <right style="thin">
        <color rgb="FFCFE2F3"/>
      </right>
      <top style="thin">
        <color rgb="FF006EA5"/>
      </top>
      <bottom style="thin">
        <color rgb="FF006EA5"/>
      </bottom>
    </border>
    <border>
      <left style="thin">
        <color rgb="FFCFE2F3"/>
      </left>
      <right style="thin">
        <color rgb="FFF7F8F8"/>
      </right>
    </border>
    <border>
      <right style="thin">
        <color rgb="FFF7F8F8"/>
      </right>
    </border>
    <border>
      <left style="thin">
        <color rgb="FFF7F8F8"/>
      </left>
      <right style="thin">
        <color rgb="FFF7F8F8"/>
      </right>
    </border>
    <border>
      <right style="thin">
        <color rgb="FFCFE2F3"/>
      </right>
      <top style="thin">
        <color rgb="FFF7F8F8"/>
      </top>
      <bottom style="thin">
        <color rgb="FFF7F8F8"/>
      </bottom>
    </border>
    <border>
      <left style="thin">
        <color rgb="FFCFE2F3"/>
      </left>
      <right style="thin">
        <color rgb="FFF7F8F8"/>
      </right>
      <top style="thin">
        <color rgb="FFF7F8F8"/>
      </top>
      <bottom style="thin">
        <color rgb="FFF7F8F8"/>
      </bottom>
    </border>
    <border>
      <left style="thin">
        <color rgb="FFF7F8F8"/>
      </left>
      <right style="thin">
        <color rgb="FFF7F8F8"/>
      </right>
      <top style="thin">
        <color rgb="FFF7F8F8"/>
      </top>
      <bottom style="thin">
        <color rgb="FFF7F8F8"/>
      </bottom>
    </border>
    <border>
      <left style="thin">
        <color rgb="FFCFE2F3"/>
      </left>
      <right style="thin">
        <color rgb="FFF7F8F8"/>
      </right>
      <bottom style="thin">
        <color rgb="FFF7F8F8"/>
      </bottom>
    </border>
    <border>
      <right style="thin">
        <color rgb="FFF7F8F8"/>
      </right>
      <bottom style="thin">
        <color rgb="FFF7F8F8"/>
      </bottom>
    </border>
    <border>
      <right style="thin">
        <color rgb="FFCFE2F3"/>
      </right>
      <bottom style="thin">
        <color rgb="FFF7F8F8"/>
      </bottom>
    </border>
    <border>
      <bottom style="thin">
        <color rgb="FFF7F8F8"/>
      </bottom>
    </border>
    <border>
      <right style="thin">
        <color rgb="FFF7F8F8"/>
      </right>
      <bottom style="thin">
        <color rgb="FFB7B7B7"/>
      </bottom>
    </border>
    <border>
      <left style="thin">
        <color rgb="FFF7F8F8"/>
      </left>
      <right style="thin">
        <color rgb="FFF7F8F8"/>
      </right>
      <bottom style="thin">
        <color rgb="FFF7F8F8"/>
      </bottom>
    </border>
    <border>
      <left style="thin">
        <color rgb="FFF7F8F8"/>
      </left>
      <right style="thin">
        <color rgb="FFCFE2F3"/>
      </right>
      <bottom style="thin">
        <color rgb="FFF7F8F8"/>
      </bottom>
    </border>
    <border>
      <left style="thin">
        <color rgb="FFF7F8F8"/>
      </left>
      <right style="thin">
        <color rgb="FFCFE2F3"/>
      </right>
      <top style="thin">
        <color rgb="FFF7F8F8"/>
      </top>
      <bottom style="thin">
        <color rgb="FFF7F8F8"/>
      </bottom>
    </border>
    <border>
      <left style="thin">
        <color rgb="FFF7F8F8"/>
      </left>
      <top style="thin">
        <color rgb="FFF7F8F8"/>
      </top>
      <bottom style="thin">
        <color rgb="FFF7F8F8"/>
      </bottom>
    </border>
    <border>
      <top style="thin">
        <color rgb="FFF7F8F8"/>
      </top>
      <bottom style="thin">
        <color rgb="FFF7F8F8"/>
      </bottom>
    </border>
    <border>
      <right style="thin">
        <color rgb="FFF7F8F8"/>
      </right>
      <top style="thin">
        <color rgb="FFF7F8F8"/>
      </top>
      <bottom style="thin">
        <color rgb="FFF7F8F8"/>
      </bottom>
    </border>
    <border>
      <right style="thin">
        <color rgb="FFFFFFFF"/>
      </right>
      <top style="thin">
        <color rgb="FFF7F8F8"/>
      </top>
      <bottom style="thin">
        <color rgb="FFF7F8F8"/>
      </bottom>
    </border>
    <border>
      <left style="thin">
        <color rgb="FFF7F8F8"/>
      </left>
      <right style="thin">
        <color rgb="FFF7F8F8"/>
      </right>
      <top style="thin">
        <color rgb="FFF7F8F8"/>
      </top>
      <bottom style="thin">
        <color rgb="FFB7B7B7"/>
      </bottom>
    </border>
    <border>
      <left style="thin">
        <color rgb="FFF7F8F8"/>
      </left>
      <right style="thin">
        <color rgb="FFF7F8F8"/>
      </right>
      <top style="thin">
        <color rgb="FFF7F8F8"/>
      </top>
    </border>
    <border>
      <left style="thin">
        <color rgb="FFCFE2F3"/>
      </left>
      <top style="thin">
        <color rgb="FFF7F8F8"/>
      </top>
      <bottom style="thin">
        <color rgb="FFF7F8F8"/>
      </bottom>
    </border>
    <border>
      <left style="thin">
        <color rgb="FF826715"/>
      </left>
      <right style="thin">
        <color rgb="FF826715"/>
      </right>
      <top style="thin">
        <color rgb="FF826715"/>
      </top>
      <bottom style="thin">
        <color rgb="FF826715"/>
      </bottom>
    </border>
    <border>
      <left style="thin">
        <color rgb="FF20D3B3"/>
      </left>
      <right style="thin">
        <color rgb="FF20D3B3"/>
      </right>
      <top style="thin">
        <color rgb="FF20D3B3"/>
      </top>
      <bottom style="thin">
        <color rgb="FF20D3B3"/>
      </bottom>
    </border>
    <border>
      <left style="thin">
        <color rgb="FF4285F4"/>
      </left>
      <right style="thin">
        <color rgb="FF4285F4"/>
      </right>
      <top style="thin">
        <color rgb="FF4285F4"/>
      </top>
      <bottom style="thin">
        <color rgb="FF4285F4"/>
      </bottom>
    </border>
    <border>
      <left style="thin">
        <color rgb="FFCFE2F3"/>
      </left>
      <right style="thin">
        <color rgb="FFF7F8F8"/>
      </right>
      <top style="thin">
        <color rgb="FFF7F8F8"/>
      </top>
      <bottom style="thin">
        <color rgb="FFCFE2F3"/>
      </bottom>
    </border>
    <border>
      <left style="thin">
        <color rgb="FFF7F8F8"/>
      </left>
      <right style="thin">
        <color rgb="FFF7F8F8"/>
      </right>
      <top style="thin">
        <color rgb="FFF7F8F8"/>
      </top>
      <bottom style="thin">
        <color rgb="FFCFE2F3"/>
      </bottom>
    </border>
    <border>
      <left style="thin">
        <color rgb="FFF7F8F8"/>
      </left>
      <right style="thin">
        <color rgb="FFCFE2F3"/>
      </right>
      <top style="thin">
        <color rgb="FFF7F8F8"/>
      </top>
      <bottom style="thin">
        <color rgb="FFCFE2F3"/>
      </bottom>
    </border>
    <border>
      <left style="thin">
        <color rgb="FFCCCCCC"/>
      </left>
      <right style="thin">
        <color rgb="FFCCCCCC"/>
      </right>
      <top style="thin">
        <color rgb="FFCCCCCC"/>
      </top>
      <bottom style="thin">
        <color rgb="FFCCCCCC"/>
      </bottom>
    </border>
    <border>
      <left style="thin">
        <color rgb="FFFFFFFF"/>
      </left>
      <right style="thin">
        <color rgb="FFFFFFFF"/>
      </right>
      <top style="thin">
        <color rgb="FFFFFFFF"/>
      </top>
      <bottom style="thin">
        <color rgb="FFFFFFFF"/>
      </bottom>
    </border>
    <border>
      <left style="thin">
        <color rgb="FFF7F8F8"/>
      </left>
      <top style="thin">
        <color rgb="FFF7F8F8"/>
      </top>
    </border>
    <border>
      <left style="thin">
        <color rgb="FFCCCCCC"/>
      </left>
      <right style="thin">
        <color rgb="FFCCCCCC"/>
      </right>
      <top style="thin">
        <color rgb="FFCCCCCC"/>
      </top>
    </border>
    <border>
      <left style="thin">
        <color rgb="FFF7F8F8"/>
      </left>
      <bottom style="thin">
        <color rgb="FFF7F8F8"/>
      </bottom>
    </border>
    <border>
      <left style="thin">
        <color rgb="FF000000"/>
      </left>
      <right style="thin">
        <color rgb="FFF7F8F8"/>
      </right>
      <top style="thin">
        <color rgb="FF000000"/>
      </top>
      <bottom style="thin">
        <color rgb="FF000000"/>
      </bottom>
    </border>
    <border>
      <left style="thin">
        <color rgb="FFC9DAF8"/>
      </left>
      <right style="thin">
        <color rgb="FFC9DAF8"/>
      </right>
      <top style="thin">
        <color rgb="FF000000"/>
      </top>
      <bottom style="thin">
        <color rgb="FF000000"/>
      </bottom>
    </border>
    <border>
      <right style="thin">
        <color rgb="FF000000"/>
      </right>
      <top style="thin">
        <color rgb="FF000000"/>
      </top>
      <bottom style="thin">
        <color rgb="FF000000"/>
      </bottom>
    </border>
    <border>
      <right style="thin">
        <color rgb="FFF7F8F8"/>
      </right>
      <top style="thin">
        <color rgb="FF000000"/>
      </top>
      <bottom style="thin">
        <color rgb="FF000000"/>
      </bottom>
    </border>
    <border>
      <left style="thin">
        <color rgb="FFF7F8F8"/>
      </left>
      <right style="thin">
        <color rgb="FFF7F8F8"/>
      </right>
      <top style="thin">
        <color rgb="FF000000"/>
      </top>
      <bottom style="thin">
        <color rgb="FF000000"/>
      </bottom>
    </border>
    <border>
      <left style="thin">
        <color rgb="FFF7F8F8"/>
      </left>
      <right style="thin">
        <color rgb="FF000000"/>
      </right>
      <top style="thin">
        <color rgb="FF000000"/>
      </top>
      <bottom style="thin">
        <color rgb="FF000000"/>
      </bottom>
    </border>
    <border>
      <left style="thin">
        <color rgb="FFF7F8F8"/>
      </left>
      <right style="thin">
        <color rgb="FFF7F8F8"/>
      </right>
      <top style="thin">
        <color rgb="FF0F3E65"/>
      </top>
    </border>
    <border>
      <right style="thin">
        <color rgb="FFF7F8F8"/>
      </right>
      <top style="thin">
        <color rgb="FFF7F8F8"/>
      </top>
    </border>
    <border>
      <left style="thin">
        <color rgb="FF000000"/>
      </left>
      <top style="thin">
        <color rgb="FF000000"/>
      </top>
      <bottom style="thin">
        <color rgb="FF000000"/>
      </bottom>
    </border>
    <border>
      <top style="thin">
        <color rgb="FF000000"/>
      </top>
      <bottom style="thin">
        <color rgb="FF000000"/>
      </bottom>
    </border>
    <border>
      <left style="thin">
        <color rgb="FFF7F8F8"/>
      </left>
      <top style="thin">
        <color rgb="FF000000"/>
      </top>
      <bottom style="thin">
        <color rgb="FF000000"/>
      </bottom>
    </border>
    <border>
      <left style="thin">
        <color rgb="FFFFFFFF"/>
      </left>
      <right style="thin">
        <color rgb="FFFFFFFF"/>
      </right>
      <top style="thin">
        <color rgb="FFFFFFFF"/>
      </top>
    </border>
    <border>
      <left style="thin">
        <color rgb="FF000000"/>
      </left>
      <right style="thin">
        <color rgb="FFE7E3FF"/>
      </right>
      <top style="thin">
        <color rgb="FF000000"/>
      </top>
      <bottom style="thin">
        <color rgb="FF000000"/>
      </bottom>
    </border>
    <border>
      <left style="thin">
        <color rgb="FFE7E3FF"/>
      </left>
      <right style="thin">
        <color rgb="FFE7E3FF"/>
      </right>
      <top style="thin">
        <color rgb="FF000000"/>
      </top>
      <bottom style="thin">
        <color rgb="FF000000"/>
      </bottom>
    </border>
    <border>
      <left style="thin">
        <color rgb="FFE7E3FF"/>
      </left>
      <right style="thin">
        <color rgb="FF000000"/>
      </right>
      <top style="thin">
        <color rgb="FF000000"/>
      </top>
      <bottom style="thin">
        <color rgb="FF000000"/>
      </bottom>
    </border>
    <border>
      <right style="thin">
        <color rgb="FFE7E3FF"/>
      </right>
      <top style="thin">
        <color rgb="FF000000"/>
      </top>
      <bottom style="thin">
        <color rgb="FF000000"/>
      </bottom>
    </border>
    <border>
      <left style="thin">
        <color rgb="FFF7F8F8"/>
      </left>
      <right style="thin">
        <color rgb="FFFFFFFF"/>
      </right>
      <bottom style="thin">
        <color rgb="FFF7F8F8"/>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2" fillId="2" fontId="1" numFmtId="0" xfId="0" applyAlignment="1" applyBorder="1" applyFont="1">
      <alignment readingOrder="0"/>
    </xf>
    <xf borderId="2" fillId="2" fontId="1" numFmtId="0" xfId="0" applyBorder="1" applyFont="1"/>
    <xf borderId="1" fillId="2" fontId="2" numFmtId="0" xfId="0" applyAlignment="1" applyBorder="1" applyFont="1">
      <alignment readingOrder="0"/>
    </xf>
    <xf borderId="3" fillId="2" fontId="3" numFmtId="0" xfId="0" applyAlignment="1" applyBorder="1" applyFont="1">
      <alignment readingOrder="0"/>
    </xf>
    <xf borderId="4" fillId="0" fontId="4" numFmtId="0" xfId="0" applyBorder="1" applyFont="1"/>
    <xf borderId="5" fillId="0" fontId="4" numFmtId="0" xfId="0" applyBorder="1" applyFont="1"/>
    <xf borderId="6" fillId="2" fontId="5" numFmtId="0" xfId="0" applyAlignment="1" applyBorder="1" applyFont="1">
      <alignment horizontal="left" readingOrder="0" shrinkToFit="0" wrapText="1"/>
    </xf>
    <xf borderId="6" fillId="0" fontId="4" numFmtId="0" xfId="0" applyBorder="1" applyFont="1"/>
    <xf borderId="7" fillId="0" fontId="4" numFmtId="0" xfId="0" applyBorder="1" applyFont="1"/>
    <xf borderId="3" fillId="2" fontId="6" numFmtId="0" xfId="0" applyAlignment="1" applyBorder="1" applyFont="1">
      <alignment readingOrder="0" shrinkToFit="0" wrapText="1"/>
    </xf>
    <xf borderId="3" fillId="2" fontId="7" numFmtId="0" xfId="0" applyBorder="1" applyFont="1"/>
    <xf borderId="8" fillId="2" fontId="1" numFmtId="0" xfId="0" applyBorder="1" applyFont="1"/>
    <xf borderId="9" fillId="2" fontId="1" numFmtId="0" xfId="0" applyBorder="1" applyFont="1"/>
    <xf borderId="3" fillId="2" fontId="1" numFmtId="0" xfId="0" applyBorder="1" applyFont="1"/>
    <xf borderId="10" fillId="3" fontId="8" numFmtId="0" xfId="0" applyBorder="1" applyFill="1" applyFont="1"/>
    <xf borderId="11" fillId="3" fontId="8" numFmtId="0" xfId="0" applyBorder="1" applyFont="1"/>
    <xf borderId="12" fillId="3" fontId="8" numFmtId="0" xfId="0" applyBorder="1" applyFont="1"/>
    <xf borderId="5" fillId="2" fontId="1" numFmtId="0" xfId="0" applyBorder="1" applyFont="1"/>
    <xf borderId="13" fillId="3" fontId="8" numFmtId="0" xfId="0" applyBorder="1" applyFont="1"/>
    <xf borderId="14" fillId="3" fontId="9" numFmtId="0" xfId="0" applyAlignment="1" applyBorder="1" applyFont="1">
      <alignment horizontal="left" readingOrder="0" vertical="top"/>
    </xf>
    <xf borderId="14" fillId="3" fontId="8" numFmtId="0" xfId="0" applyBorder="1" applyFont="1"/>
    <xf borderId="15" fillId="3" fontId="8" numFmtId="0" xfId="0" applyBorder="1" applyFont="1"/>
    <xf borderId="16" fillId="4" fontId="10" numFmtId="0" xfId="0" applyAlignment="1" applyBorder="1" applyFill="1" applyFont="1">
      <alignment vertical="bottom"/>
    </xf>
    <xf borderId="17" fillId="4" fontId="10" numFmtId="0" xfId="0" applyAlignment="1" applyBorder="1" applyFont="1">
      <alignment vertical="bottom"/>
    </xf>
    <xf borderId="18" fillId="4" fontId="10" numFmtId="0" xfId="0" applyAlignment="1" applyBorder="1" applyFont="1">
      <alignment vertical="bottom"/>
    </xf>
    <xf borderId="19" fillId="4" fontId="10" numFmtId="0" xfId="0" applyAlignment="1" applyBorder="1" applyFont="1">
      <alignment vertical="bottom"/>
    </xf>
    <xf borderId="20" fillId="4" fontId="10" numFmtId="0" xfId="0" applyAlignment="1" applyBorder="1" applyFont="1">
      <alignment vertical="bottom"/>
    </xf>
    <xf borderId="21" fillId="4" fontId="11" numFmtId="0" xfId="0" applyAlignment="1" applyBorder="1" applyFont="1">
      <alignment readingOrder="0"/>
    </xf>
    <xf borderId="22" fillId="4" fontId="10" numFmtId="0" xfId="0" applyAlignment="1" applyBorder="1" applyFont="1">
      <alignment vertical="bottom"/>
    </xf>
    <xf borderId="23" fillId="4" fontId="10" numFmtId="0" xfId="0" applyAlignment="1" applyBorder="1" applyFont="1">
      <alignment vertical="bottom"/>
    </xf>
    <xf borderId="24" fillId="4" fontId="10" numFmtId="0" xfId="0" applyAlignment="1" applyBorder="1" applyFont="1">
      <alignment vertical="bottom"/>
    </xf>
    <xf borderId="25" fillId="4" fontId="12" numFmtId="0" xfId="0" applyAlignment="1" applyBorder="1" applyFont="1">
      <alignment readingOrder="0" shrinkToFit="0" vertical="bottom" wrapText="1"/>
    </xf>
    <xf borderId="25" fillId="0" fontId="4" numFmtId="0" xfId="0" applyBorder="1" applyFont="1"/>
    <xf borderId="23" fillId="0" fontId="4" numFmtId="0" xfId="0" applyBorder="1" applyFont="1"/>
    <xf borderId="26" fillId="4" fontId="10" numFmtId="0" xfId="0" applyAlignment="1" applyBorder="1" applyFont="1">
      <alignment vertical="bottom"/>
    </xf>
    <xf borderId="22" fillId="4" fontId="1" numFmtId="0" xfId="0" applyBorder="1" applyFont="1"/>
    <xf borderId="27" fillId="4" fontId="1" numFmtId="0" xfId="0" applyBorder="1" applyFont="1"/>
    <xf borderId="28" fillId="4" fontId="1" numFmtId="0" xfId="0" applyBorder="1" applyFont="1"/>
    <xf borderId="20" fillId="4" fontId="1" numFmtId="0" xfId="0" applyBorder="1" applyFont="1"/>
    <xf borderId="21" fillId="4" fontId="1" numFmtId="0" xfId="0" applyBorder="1" applyFont="1"/>
    <xf borderId="21" fillId="4" fontId="1" numFmtId="0" xfId="0" applyAlignment="1" applyBorder="1" applyFont="1">
      <alignment readingOrder="0"/>
    </xf>
    <xf borderId="29" fillId="4" fontId="1" numFmtId="0" xfId="0" applyBorder="1" applyFont="1"/>
    <xf borderId="30" fillId="4" fontId="1" numFmtId="0" xfId="0" applyAlignment="1" applyBorder="1" applyFont="1">
      <alignment readingOrder="0" shrinkToFit="0" wrapText="1"/>
    </xf>
    <xf borderId="31" fillId="0" fontId="4" numFmtId="0" xfId="0" applyBorder="1" applyFont="1"/>
    <xf borderId="32" fillId="0" fontId="4" numFmtId="0" xfId="0" applyBorder="1" applyFont="1"/>
    <xf borderId="30" fillId="4" fontId="13" numFmtId="0" xfId="0" applyAlignment="1" applyBorder="1" applyFont="1">
      <alignment readingOrder="0" shrinkToFit="0" wrapText="1"/>
    </xf>
    <xf borderId="33" fillId="0" fontId="4" numFmtId="0" xfId="0" applyBorder="1" applyFont="1"/>
    <xf borderId="19" fillId="4" fontId="1" numFmtId="0" xfId="0" applyAlignment="1" applyBorder="1" applyFont="1">
      <alignment readingOrder="0"/>
    </xf>
    <xf borderId="30" fillId="4" fontId="1" numFmtId="0" xfId="0" applyAlignment="1" applyBorder="1" applyFont="1">
      <alignment readingOrder="0" shrinkToFit="0" wrapText="1"/>
    </xf>
    <xf borderId="34" fillId="4" fontId="1" numFmtId="0" xfId="0" applyBorder="1" applyFont="1"/>
    <xf borderId="35" fillId="4" fontId="1" numFmtId="0" xfId="0" applyAlignment="1" applyBorder="1" applyFont="1">
      <alignment readingOrder="0"/>
    </xf>
    <xf borderId="36" fillId="4" fontId="1" numFmtId="0" xfId="0" applyBorder="1" applyFont="1"/>
    <xf borderId="37" fillId="5" fontId="14" numFmtId="0" xfId="0" applyAlignment="1" applyBorder="1" applyFill="1" applyFont="1">
      <alignment readingOrder="0"/>
    </xf>
    <xf borderId="32" fillId="4" fontId="1" numFmtId="0" xfId="0" applyAlignment="1" applyBorder="1" applyFont="1">
      <alignment horizontal="left" readingOrder="0"/>
    </xf>
    <xf borderId="21" fillId="4" fontId="1" numFmtId="0" xfId="0" applyAlignment="1" applyBorder="1" applyFont="1">
      <alignment horizontal="left" readingOrder="0"/>
    </xf>
    <xf borderId="18" fillId="4" fontId="1" numFmtId="0" xfId="0" applyBorder="1" applyFont="1"/>
    <xf borderId="38" fillId="6" fontId="15" numFmtId="0" xfId="0" applyAlignment="1" applyBorder="1" applyFill="1" applyFont="1">
      <alignment readingOrder="0"/>
    </xf>
    <xf borderId="32" fillId="4" fontId="1" numFmtId="0" xfId="0" applyAlignment="1" applyBorder="1" applyFont="1">
      <alignment readingOrder="0"/>
    </xf>
    <xf borderId="39" fillId="7" fontId="16" numFmtId="0" xfId="0" applyAlignment="1" applyBorder="1" applyFill="1" applyFont="1">
      <alignment readingOrder="0"/>
    </xf>
    <xf borderId="40" fillId="4" fontId="1" numFmtId="0" xfId="0" applyBorder="1" applyFont="1"/>
    <xf borderId="41" fillId="4" fontId="1" numFmtId="0" xfId="0" applyBorder="1" applyFont="1"/>
    <xf borderId="42" fillId="4" fontId="1" numFmtId="0" xfId="0" applyBorder="1" applyFont="1"/>
    <xf borderId="0" fillId="2" fontId="1" numFmtId="0" xfId="0" applyFont="1"/>
    <xf borderId="30" fillId="4" fontId="1" numFmtId="0" xfId="0" applyBorder="1" applyFont="1"/>
    <xf borderId="43" fillId="8" fontId="1" numFmtId="0" xfId="0" applyBorder="1" applyFill="1" applyFont="1"/>
    <xf borderId="30" fillId="4" fontId="17" numFmtId="164" xfId="0" applyAlignment="1" applyBorder="1" applyFont="1" applyNumberFormat="1">
      <alignment horizontal="right" vertical="bottom"/>
    </xf>
    <xf borderId="35" fillId="4" fontId="1" numFmtId="0" xfId="0" applyBorder="1" applyFont="1"/>
    <xf borderId="32" fillId="4" fontId="1" numFmtId="0" xfId="0" applyBorder="1" applyFont="1"/>
    <xf borderId="30" fillId="4" fontId="11" numFmtId="0" xfId="0" applyAlignment="1" applyBorder="1" applyFont="1">
      <alignment horizontal="left" readingOrder="0" vertical="bottom"/>
    </xf>
    <xf borderId="44" fillId="5" fontId="14" numFmtId="0" xfId="0" applyAlignment="1" applyBorder="1" applyFont="1">
      <alignment readingOrder="0"/>
    </xf>
    <xf borderId="31" fillId="4" fontId="1" numFmtId="0" xfId="0" applyAlignment="1" applyBorder="1" applyFont="1">
      <alignment readingOrder="0" shrinkToFit="0" wrapText="1"/>
    </xf>
    <xf borderId="44" fillId="4" fontId="1" numFmtId="0" xfId="0" applyBorder="1" applyFont="1"/>
    <xf borderId="0" fillId="4" fontId="1" numFmtId="0" xfId="0" applyFont="1"/>
    <xf borderId="30" fillId="4" fontId="18" numFmtId="165" xfId="0" applyAlignment="1" applyBorder="1" applyFont="1" applyNumberFormat="1">
      <alignment horizontal="left" readingOrder="0"/>
    </xf>
    <xf borderId="44" fillId="9" fontId="19" numFmtId="49" xfId="0" applyAlignment="1" applyBorder="1" applyFill="1" applyFont="1" applyNumberFormat="1">
      <alignment horizontal="right" readingOrder="0" vertical="center"/>
    </xf>
    <xf borderId="44" fillId="7" fontId="16" numFmtId="0" xfId="0" applyAlignment="1" applyBorder="1" applyFont="1">
      <alignment readingOrder="0"/>
    </xf>
    <xf borderId="45" fillId="4" fontId="1" numFmtId="0" xfId="0" applyBorder="1" applyFont="1"/>
    <xf borderId="46" fillId="8" fontId="1" numFmtId="0" xfId="0" applyBorder="1" applyFont="1"/>
    <xf borderId="27" fillId="4" fontId="11" numFmtId="0" xfId="0" applyAlignment="1" applyBorder="1" applyFont="1">
      <alignment readingOrder="0"/>
    </xf>
    <xf borderId="47" fillId="4" fontId="1" numFmtId="0" xfId="0" applyBorder="1" applyFont="1"/>
    <xf borderId="48" fillId="10" fontId="11" numFmtId="0" xfId="0" applyAlignment="1" applyBorder="1" applyFill="1" applyFont="1">
      <alignment readingOrder="0"/>
    </xf>
    <xf borderId="49" fillId="10" fontId="1" numFmtId="0" xfId="0" applyBorder="1" applyFont="1"/>
    <xf borderId="50" fillId="10" fontId="1" numFmtId="0" xfId="0" applyBorder="1" applyFont="1"/>
    <xf borderId="51" fillId="10" fontId="1" numFmtId="0" xfId="0" applyBorder="1" applyFont="1"/>
    <xf borderId="52" fillId="10" fontId="1" numFmtId="0" xfId="0" applyBorder="1" applyFont="1"/>
    <xf borderId="52" fillId="10" fontId="11" numFmtId="0" xfId="0" applyAlignment="1" applyBorder="1" applyFont="1">
      <alignment readingOrder="0"/>
    </xf>
    <xf borderId="53" fillId="10" fontId="1" numFmtId="0" xfId="0" applyBorder="1" applyFont="1"/>
    <xf borderId="54" fillId="11" fontId="20" numFmtId="164" xfId="0" applyAlignment="1" applyBorder="1" applyFill="1" applyFont="1" applyNumberFormat="1">
      <alignment horizontal="right" readingOrder="0" vertical="center"/>
    </xf>
    <xf borderId="54" fillId="11" fontId="20" numFmtId="0" xfId="0" applyAlignment="1" applyBorder="1" applyFont="1">
      <alignment horizontal="right" readingOrder="0" vertical="center"/>
    </xf>
    <xf borderId="44" fillId="4" fontId="13" numFmtId="0" xfId="0" applyAlignment="1" applyBorder="1" applyFont="1">
      <alignment readingOrder="0"/>
    </xf>
    <xf borderId="44" fillId="7" fontId="16" numFmtId="166" xfId="0" applyAlignment="1" applyBorder="1" applyFont="1" applyNumberFormat="1">
      <alignment horizontal="right" vertical="center"/>
    </xf>
    <xf borderId="55" fillId="6" fontId="19" numFmtId="167" xfId="0" applyAlignment="1" applyBorder="1" applyFont="1" applyNumberFormat="1">
      <alignment horizontal="right" readingOrder="0" vertical="center"/>
    </xf>
    <xf borderId="55" fillId="6" fontId="19" numFmtId="166" xfId="0" applyAlignment="1" applyBorder="1" applyFont="1" applyNumberFormat="1">
      <alignment horizontal="right" readingOrder="0" vertical="center"/>
    </xf>
    <xf borderId="55" fillId="6" fontId="19" numFmtId="49" xfId="0" applyAlignment="1" applyBorder="1" applyFont="1" applyNumberFormat="1">
      <alignment horizontal="right" readingOrder="0" vertical="center"/>
    </xf>
    <xf borderId="55" fillId="6" fontId="19" numFmtId="166" xfId="0" applyAlignment="1" applyBorder="1" applyFont="1" applyNumberFormat="1">
      <alignment horizontal="right" readingOrder="0" vertical="center"/>
    </xf>
    <xf borderId="44" fillId="5" fontId="1" numFmtId="0" xfId="0" applyAlignment="1" applyBorder="1" applyFont="1">
      <alignment readingOrder="0"/>
    </xf>
    <xf borderId="44" fillId="5" fontId="14" numFmtId="166" xfId="0" applyAlignment="1" applyBorder="1" applyFont="1" applyNumberFormat="1">
      <alignment readingOrder="0"/>
    </xf>
    <xf borderId="44" fillId="5" fontId="14" numFmtId="165" xfId="0" applyAlignment="1" applyBorder="1" applyFont="1" applyNumberFormat="1">
      <alignment readingOrder="0"/>
    </xf>
    <xf borderId="44" fillId="7" fontId="21" numFmtId="166" xfId="0" applyAlignment="1" applyBorder="1" applyFont="1" applyNumberFormat="1">
      <alignment horizontal="right" readingOrder="0" vertical="center"/>
    </xf>
    <xf borderId="44" fillId="9" fontId="22" numFmtId="2" xfId="0" applyAlignment="1" applyBorder="1" applyFont="1" applyNumberFormat="1">
      <alignment horizontal="right" readingOrder="0" vertical="center"/>
    </xf>
    <xf borderId="44" fillId="9" fontId="22" numFmtId="166" xfId="0" applyAlignment="1" applyBorder="1" applyFont="1" applyNumberFormat="1">
      <alignment horizontal="right" readingOrder="0" vertical="center"/>
    </xf>
    <xf borderId="44" fillId="9" fontId="22" numFmtId="49" xfId="0" applyAlignment="1" applyBorder="1" applyFont="1" applyNumberFormat="1">
      <alignment horizontal="right" readingOrder="0" vertical="center"/>
    </xf>
    <xf borderId="30" fillId="4" fontId="23" numFmtId="0" xfId="0" applyBorder="1" applyFont="1"/>
    <xf borderId="21" fillId="4" fontId="16" numFmtId="166" xfId="0" applyAlignment="1" applyBorder="1" applyFont="1" applyNumberFormat="1">
      <alignment horizontal="right" vertical="center"/>
    </xf>
    <xf borderId="21" fillId="4" fontId="16" numFmtId="167" xfId="0" applyAlignment="1" applyBorder="1" applyFont="1" applyNumberFormat="1">
      <alignment horizontal="right" vertical="center"/>
    </xf>
    <xf borderId="21" fillId="4" fontId="16" numFmtId="49" xfId="0" applyAlignment="1" applyBorder="1" applyFont="1" applyNumberFormat="1">
      <alignment horizontal="right" vertical="center"/>
    </xf>
    <xf borderId="27" fillId="4" fontId="8" numFmtId="0" xfId="0" applyAlignment="1" applyBorder="1" applyFont="1">
      <alignment horizontal="right" vertical="center"/>
    </xf>
    <xf borderId="18" fillId="4" fontId="8" numFmtId="0" xfId="0" applyAlignment="1" applyBorder="1" applyFont="1">
      <alignment horizontal="right" vertical="center"/>
    </xf>
    <xf borderId="0" fillId="8" fontId="1" numFmtId="0" xfId="0" applyFont="1"/>
    <xf borderId="56" fillId="10" fontId="11" numFmtId="0" xfId="0" applyAlignment="1" applyBorder="1" applyFont="1">
      <alignment readingOrder="0"/>
    </xf>
    <xf borderId="57" fillId="0" fontId="4" numFmtId="0" xfId="0" applyBorder="1" applyFont="1"/>
    <xf borderId="50" fillId="0" fontId="4" numFmtId="0" xfId="0" applyBorder="1" applyFont="1"/>
    <xf borderId="58" fillId="10" fontId="1" numFmtId="0" xfId="0" applyBorder="1" applyFont="1"/>
    <xf borderId="56" fillId="10" fontId="11" numFmtId="0" xfId="0" applyAlignment="1" applyBorder="1" applyFont="1">
      <alignment horizontal="left" readingOrder="0"/>
    </xf>
    <xf borderId="57" fillId="10" fontId="1" numFmtId="0" xfId="0" applyBorder="1" applyFont="1"/>
    <xf borderId="57" fillId="10" fontId="11" numFmtId="0" xfId="0" applyAlignment="1" applyBorder="1" applyFont="1">
      <alignment readingOrder="0"/>
    </xf>
    <xf borderId="59" fillId="7" fontId="21" numFmtId="166" xfId="0" applyAlignment="1" applyBorder="1" applyFont="1" applyNumberFormat="1">
      <alignment horizontal="right" readingOrder="0" vertical="center"/>
    </xf>
    <xf borderId="60" fillId="10" fontId="11" numFmtId="0" xfId="0" applyAlignment="1" applyBorder="1" applyFont="1">
      <alignment readingOrder="0"/>
    </xf>
    <xf borderId="61" fillId="10" fontId="1" numFmtId="0" xfId="0" applyBorder="1" applyFont="1"/>
    <xf borderId="62" fillId="10" fontId="1" numFmtId="0" xfId="0" applyBorder="1" applyFont="1"/>
    <xf borderId="63" fillId="10" fontId="1" numFmtId="0" xfId="0" applyBorder="1" applyFont="1"/>
    <xf borderId="61" fillId="10" fontId="11" numFmtId="0" xfId="0" applyAlignment="1" applyBorder="1" applyFont="1">
      <alignment readingOrder="0"/>
    </xf>
    <xf borderId="44" fillId="7" fontId="16" numFmtId="166" xfId="0" applyAlignment="1" applyBorder="1" applyFont="1" applyNumberFormat="1">
      <alignment horizontal="right" readingOrder="0" vertical="center"/>
    </xf>
    <xf borderId="27" fillId="4" fontId="13" numFmtId="0" xfId="0" applyAlignment="1" applyBorder="1" applyFont="1">
      <alignment readingOrder="0"/>
    </xf>
    <xf borderId="18" fillId="4" fontId="16" numFmtId="0" xfId="0" applyAlignment="1" applyBorder="1" applyFont="1">
      <alignment horizontal="right" vertical="center"/>
    </xf>
    <xf borderId="27" fillId="4" fontId="16" numFmtId="0" xfId="0" applyAlignment="1" applyBorder="1" applyFont="1">
      <alignment horizontal="right" vertical="center"/>
    </xf>
    <xf borderId="27" fillId="4" fontId="16" numFmtId="166" xfId="0" applyAlignment="1" applyBorder="1" applyFont="1" applyNumberFormat="1">
      <alignment horizontal="right" vertical="center"/>
    </xf>
    <xf borderId="47" fillId="4" fontId="24" numFmtId="0" xfId="0" applyAlignment="1" applyBorder="1" applyFont="1">
      <alignment horizontal="left" readingOrder="0"/>
    </xf>
    <xf borderId="47" fillId="4" fontId="13" numFmtId="0" xfId="0" applyAlignment="1" applyBorder="1" applyFont="1">
      <alignment readingOrder="0"/>
    </xf>
    <xf borderId="23" fillId="4" fontId="1" numFmtId="0" xfId="0" applyBorder="1" applyFont="1"/>
    <xf borderId="64" fillId="4" fontId="24" numFmtId="0" xfId="0" applyAlignment="1" applyBorder="1" applyFont="1">
      <alignment horizontal="left" readingOrder="0"/>
    </xf>
    <xf borderId="18" fillId="11" fontId="20" numFmtId="164" xfId="0" applyAlignment="1" applyBorder="1" applyFont="1" applyNumberFormat="1">
      <alignment horizontal="right" readingOrder="0" vertical="center"/>
    </xf>
    <xf borderId="21" fillId="4" fontId="13" numFmtId="0" xfId="0" applyAlignment="1" applyBorder="1" applyFont="1">
      <alignment readingOrder="0"/>
    </xf>
    <xf borderId="21" fillId="12" fontId="13" numFmtId="0" xfId="0" applyAlignment="1" applyBorder="1" applyFill="1" applyFont="1">
      <alignment readingOrder="0" shrinkToFit="0" wrapText="1"/>
    </xf>
    <xf borderId="21" fillId="12" fontId="13" numFmtId="166" xfId="0" applyAlignment="1" applyBorder="1" applyFont="1" applyNumberFormat="1">
      <alignment readingOrder="0" shrinkToFit="0" wrapText="1"/>
    </xf>
    <xf borderId="21" fillId="12" fontId="13" numFmtId="49" xfId="0" applyAlignment="1" applyBorder="1" applyFont="1" applyNumberFormat="1">
      <alignment readingOrder="0" shrinkToFit="0" wrapText="1"/>
    </xf>
    <xf borderId="27" fillId="4" fontId="7" numFmtId="0" xfId="0" applyBorder="1" applyFont="1"/>
    <xf borderId="21" fillId="4" fontId="7" numFmtId="0" xfId="0" applyBorder="1" applyFont="1"/>
    <xf borderId="21" fillId="4" fontId="10" numFmtId="0" xfId="0" applyBorder="1" applyFont="1"/>
    <xf borderId="21" fillId="0" fontId="1" numFmtId="0" xfId="0" applyBorder="1" applyFont="1"/>
    <xf borderId="64" fillId="2" fontId="24" numFmtId="0" xfId="0" applyAlignment="1" applyBorder="1" applyFont="1">
      <alignment horizontal="left" readingOrder="0"/>
    </xf>
    <xf borderId="27" fillId="4" fontId="11" numFmtId="0" xfId="0" applyAlignment="1" applyBorder="1" applyFont="1">
      <alignment vertical="bottom"/>
    </xf>
    <xf borderId="27" fillId="4" fontId="11" numFmtId="0" xfId="0" applyAlignment="1" applyBorder="1" applyFont="1">
      <alignment readingOrder="0" vertical="bottom"/>
    </xf>
    <xf borderId="44" fillId="7" fontId="21" numFmtId="166" xfId="0" applyAlignment="1" applyBorder="1" applyFont="1" applyNumberFormat="1">
      <alignment horizontal="right" vertical="center"/>
    </xf>
    <xf borderId="55" fillId="6" fontId="22" numFmtId="166" xfId="0" applyAlignment="1" applyBorder="1" applyFont="1" applyNumberFormat="1">
      <alignment horizontal="right" readingOrder="0" vertical="center"/>
    </xf>
    <xf borderId="21" fillId="13" fontId="13" numFmtId="166" xfId="0" applyAlignment="1" applyBorder="1" applyFill="1" applyFont="1" applyNumberFormat="1">
      <alignment readingOrder="0"/>
    </xf>
    <xf borderId="27" fillId="12" fontId="11" numFmtId="0" xfId="0" applyAlignment="1" applyBorder="1" applyFont="1">
      <alignment readingOrder="0" vertical="bottom"/>
    </xf>
    <xf borderId="21" fillId="12" fontId="13" numFmtId="166" xfId="0" applyAlignment="1" applyBorder="1" applyFont="1" applyNumberFormat="1">
      <alignment readingOrder="0"/>
    </xf>
    <xf borderId="44" fillId="7" fontId="21" numFmtId="49" xfId="0" applyAlignment="1" applyBorder="1" applyFont="1" applyNumberFormat="1">
      <alignment horizontal="right" vertical="center"/>
    </xf>
    <xf borderId="55" fillId="6" fontId="22" numFmtId="49" xfId="0" applyAlignment="1" applyBorder="1" applyFont="1" applyNumberFormat="1">
      <alignment horizontal="right" readingOrder="0" vertical="center"/>
    </xf>
    <xf borderId="21" fillId="13" fontId="13" numFmtId="49" xfId="0" applyAlignment="1" applyBorder="1" applyFont="1" applyNumberFormat="1">
      <alignment readingOrder="0"/>
    </xf>
    <xf borderId="21" fillId="12" fontId="13" numFmtId="49" xfId="0" applyAlignment="1" applyBorder="1" applyFont="1" applyNumberFormat="1">
      <alignment readingOrder="0"/>
    </xf>
    <xf borderId="0" fillId="0" fontId="1" numFmtId="0" xfId="0" applyFont="1"/>
    <xf borderId="0" fillId="0" fontId="7" numFmtId="0" xfId="0" applyAlignment="1" applyFont="1">
      <alignment readingOrder="0"/>
    </xf>
    <xf borderId="0" fillId="0" fontId="7" numFmtId="0" xfId="0" applyAlignment="1" applyFont="1">
      <alignment readingOrder="0"/>
    </xf>
  </cellXfs>
  <cellStyles count="1">
    <cellStyle xfId="0" name="Normal" builtinId="0"/>
  </cellStyles>
  <dxfs count="1">
    <dxf>
      <font/>
      <fill>
        <patternFill patternType="solid">
          <fgColor rgb="FFFFF6DA"/>
          <bgColor rgb="FFFFF6D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6EA5"/>
                </a:solidFill>
                <a:latin typeface="sans-serif"/>
              </a:defRPr>
            </a:pPr>
            <a:r>
              <a:rPr b="0">
                <a:solidFill>
                  <a:srgbClr val="006EA5"/>
                </a:solidFill>
                <a:latin typeface="sans-serif"/>
              </a:rPr>
              <a:t>Total People Costs</a:t>
            </a:r>
          </a:p>
        </c:rich>
      </c:tx>
      <c:overlay val="0"/>
    </c:title>
    <c:plotArea>
      <c:layout/>
      <c:lineChart>
        <c:ser>
          <c:idx val="0"/>
          <c:order val="0"/>
          <c:tx>
            <c:strRef>
              <c:f>Summary!$C$20</c:f>
            </c:strRef>
          </c:tx>
          <c:spPr>
            <a:ln cmpd="sng">
              <a:solidFill>
                <a:srgbClr val="006EA5">
                  <a:alpha val="100000"/>
                </a:srgbClr>
              </a:solidFill>
            </a:ln>
          </c:spPr>
          <c:marker>
            <c:symbol val="none"/>
          </c:marker>
          <c:cat>
            <c:strRef>
              <c:f>Summary!$D$18:$AA$18</c:f>
            </c:strRef>
          </c:cat>
          <c:val>
            <c:numRef>
              <c:f>Summary!$D$20:$AA$20</c:f>
              <c:numCache/>
            </c:numRef>
          </c:val>
          <c:smooth val="1"/>
        </c:ser>
        <c:ser>
          <c:idx val="1"/>
          <c:order val="1"/>
          <c:tx>
            <c:strRef>
              <c:f>Summary!$C$21</c:f>
            </c:strRef>
          </c:tx>
          <c:spPr>
            <a:ln cmpd="sng">
              <a:solidFill>
                <a:srgbClr val="20D3B3">
                  <a:alpha val="100000"/>
                </a:srgbClr>
              </a:solidFill>
            </a:ln>
          </c:spPr>
          <c:marker>
            <c:symbol val="none"/>
          </c:marker>
          <c:cat>
            <c:strRef>
              <c:f>Summary!$D$18:$AA$18</c:f>
            </c:strRef>
          </c:cat>
          <c:val>
            <c:numRef>
              <c:f>Summary!$D$21:$AA$21</c:f>
              <c:numCache/>
            </c:numRef>
          </c:val>
          <c:smooth val="1"/>
        </c:ser>
        <c:ser>
          <c:idx val="2"/>
          <c:order val="2"/>
          <c:tx>
            <c:strRef>
              <c:f>Summary!$C$22</c:f>
            </c:strRef>
          </c:tx>
          <c:spPr>
            <a:ln cmpd="sng">
              <a:solidFill>
                <a:srgbClr val="FFE380">
                  <a:alpha val="100000"/>
                </a:srgbClr>
              </a:solidFill>
            </a:ln>
          </c:spPr>
          <c:marker>
            <c:symbol val="none"/>
          </c:marker>
          <c:cat>
            <c:strRef>
              <c:f>Summary!$D$18:$AA$18</c:f>
            </c:strRef>
          </c:cat>
          <c:val>
            <c:numRef>
              <c:f>Summary!$D$22:$AA$22</c:f>
              <c:numCache/>
            </c:numRef>
          </c:val>
          <c:smooth val="1"/>
        </c:ser>
        <c:ser>
          <c:idx val="3"/>
          <c:order val="3"/>
          <c:tx>
            <c:strRef>
              <c:f>Summary!$C$19</c:f>
            </c:strRef>
          </c:tx>
          <c:spPr>
            <a:ln cmpd="sng">
              <a:solidFill>
                <a:srgbClr val="7264C2">
                  <a:alpha val="100000"/>
                </a:srgbClr>
              </a:solidFill>
            </a:ln>
          </c:spPr>
          <c:marker>
            <c:symbol val="none"/>
          </c:marker>
          <c:cat>
            <c:strRef>
              <c:f>Summary!$D$18:$AA$18</c:f>
            </c:strRef>
          </c:cat>
          <c:val>
            <c:numRef>
              <c:f>Summary!$D$19:$AA$19</c:f>
              <c:numCache/>
            </c:numRef>
          </c:val>
          <c:smooth val="1"/>
        </c:ser>
        <c:axId val="107784665"/>
        <c:axId val="1109014782"/>
      </c:lineChart>
      <c:catAx>
        <c:axId val="1077846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 &amp; MARKETING</a:t>
                </a:r>
              </a:p>
            </c:rich>
          </c:tx>
          <c:overlay val="0"/>
        </c:title>
        <c:numFmt formatCode="General" sourceLinked="1"/>
        <c:majorTickMark val="none"/>
        <c:minorTickMark val="none"/>
        <c:spPr/>
        <c:txPr>
          <a:bodyPr/>
          <a:lstStyle/>
          <a:p>
            <a:pPr lvl="0">
              <a:defRPr b="0">
                <a:solidFill>
                  <a:srgbClr val="000000"/>
                </a:solidFill>
                <a:latin typeface="+mn-lt"/>
              </a:defRPr>
            </a:pPr>
          </a:p>
        </c:txPr>
        <c:crossAx val="1109014782"/>
      </c:catAx>
      <c:valAx>
        <c:axId val="1109014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84665"/>
      </c:valAx>
    </c:plotArea>
    <c:legend>
      <c:legendPos val="r"/>
      <c:overlay val="0"/>
      <c:txPr>
        <a:bodyPr/>
        <a:lstStyle/>
        <a:p>
          <a:pPr lvl="0">
            <a:defRPr b="0">
              <a:solidFill>
                <a:srgbClr val="1A1A1A"/>
              </a:solidFill>
              <a:latin typeface="+mn-lt"/>
            </a:defRPr>
          </a:pPr>
        </a:p>
      </c:txPr>
    </c:legend>
    <c:plotVisOnly val="1"/>
  </c:chart>
  <c:spPr>
    <a:solidFill>
      <a:srgbClr val="F7F8F8"/>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Headcount</a:t>
            </a:r>
          </a:p>
        </c:rich>
      </c:tx>
      <c:layout>
        <c:manualLayout>
          <c:xMode val="edge"/>
          <c:yMode val="edge"/>
          <c:x val="0.00731578947368421"/>
          <c:y val="0.05"/>
        </c:manualLayout>
      </c:layout>
      <c:overlay val="0"/>
    </c:title>
    <c:plotArea>
      <c:layout/>
      <c:barChart>
        <c:barDir val="col"/>
        <c:grouping val="stacked"/>
        <c:ser>
          <c:idx val="0"/>
          <c:order val="0"/>
          <c:tx>
            <c:strRef>
              <c:f>Summary!$C$43</c:f>
            </c:strRef>
          </c:tx>
          <c:spPr>
            <a:solidFill>
              <a:srgbClr val="7264C2"/>
            </a:solidFill>
            <a:ln cmpd="sng">
              <a:solidFill>
                <a:srgbClr val="000000"/>
              </a:solidFill>
            </a:ln>
          </c:spPr>
          <c:cat>
            <c:strRef>
              <c:f>Summary!$D$42:$AA$42</c:f>
            </c:strRef>
          </c:cat>
          <c:val>
            <c:numRef>
              <c:f>Summary!$D$43:$AA$43</c:f>
              <c:numCache/>
            </c:numRef>
          </c:val>
        </c:ser>
        <c:ser>
          <c:idx val="1"/>
          <c:order val="1"/>
          <c:tx>
            <c:strRef>
              <c:f>Summary!$C$44</c:f>
            </c:strRef>
          </c:tx>
          <c:spPr>
            <a:solidFill>
              <a:srgbClr val="006EA5"/>
            </a:solidFill>
            <a:ln cmpd="sng">
              <a:solidFill>
                <a:srgbClr val="000000"/>
              </a:solidFill>
            </a:ln>
          </c:spPr>
          <c:cat>
            <c:strRef>
              <c:f>Summary!$D$42:$AA$42</c:f>
            </c:strRef>
          </c:cat>
          <c:val>
            <c:numRef>
              <c:f>Summary!$D$44:$AA$44</c:f>
              <c:numCache/>
            </c:numRef>
          </c:val>
        </c:ser>
        <c:ser>
          <c:idx val="2"/>
          <c:order val="2"/>
          <c:tx>
            <c:strRef>
              <c:f>Summary!$C$45</c:f>
            </c:strRef>
          </c:tx>
          <c:spPr>
            <a:solidFill>
              <a:srgbClr val="20D3B3"/>
            </a:solidFill>
            <a:ln cmpd="sng">
              <a:solidFill>
                <a:srgbClr val="000000"/>
              </a:solidFill>
            </a:ln>
          </c:spPr>
          <c:cat>
            <c:strRef>
              <c:f>Summary!$D$42:$AA$42</c:f>
            </c:strRef>
          </c:cat>
          <c:val>
            <c:numRef>
              <c:f>Summary!$D$45:$AA$45</c:f>
              <c:numCache/>
            </c:numRef>
          </c:val>
        </c:ser>
        <c:ser>
          <c:idx val="3"/>
          <c:order val="3"/>
          <c:tx>
            <c:strRef>
              <c:f>Summary!$C$46</c:f>
            </c:strRef>
          </c:tx>
          <c:spPr>
            <a:solidFill>
              <a:srgbClr val="FFE380"/>
            </a:solidFill>
            <a:ln cmpd="sng">
              <a:solidFill>
                <a:srgbClr val="000000"/>
              </a:solidFill>
            </a:ln>
          </c:spPr>
          <c:cat>
            <c:strRef>
              <c:f>Summary!$D$42:$AA$42</c:f>
            </c:strRef>
          </c:cat>
          <c:val>
            <c:numRef>
              <c:f>Summary!$D$46:$AA$46</c:f>
              <c:numCache/>
            </c:numRef>
          </c:val>
        </c:ser>
        <c:overlap val="100"/>
        <c:axId val="99092322"/>
        <c:axId val="2146787788"/>
      </c:barChart>
      <c:catAx>
        <c:axId val="99092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HEADCOUNT</a:t>
                </a:r>
              </a:p>
            </c:rich>
          </c:tx>
          <c:overlay val="0"/>
        </c:title>
        <c:numFmt formatCode="General" sourceLinked="1"/>
        <c:majorTickMark val="none"/>
        <c:minorTickMark val="none"/>
        <c:spPr/>
        <c:txPr>
          <a:bodyPr/>
          <a:lstStyle/>
          <a:p>
            <a:pPr lvl="0">
              <a:defRPr b="0">
                <a:solidFill>
                  <a:srgbClr val="000000"/>
                </a:solidFill>
                <a:latin typeface="+mn-lt"/>
              </a:defRPr>
            </a:pPr>
          </a:p>
        </c:txPr>
        <c:crossAx val="2146787788"/>
      </c:catAx>
      <c:valAx>
        <c:axId val="2146787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09232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428625</xdr:rowOff>
    </xdr:from>
    <xdr:ext cx="1552575" cy="209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228600</xdr:colOff>
      <xdr:row>2</xdr:row>
      <xdr:rowOff>333375</xdr:rowOff>
    </xdr:from>
    <xdr:ext cx="1362075" cy="13620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2</xdr:row>
      <xdr:rowOff>171450</xdr:rowOff>
    </xdr:from>
    <xdr:ext cx="1504950" cy="209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0</xdr:row>
      <xdr:rowOff>200025</xdr:rowOff>
    </xdr:from>
    <xdr:ext cx="18097500" cy="2838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361950</xdr:colOff>
      <xdr:row>24</xdr:row>
      <xdr:rowOff>161925</xdr:rowOff>
    </xdr:from>
    <xdr:ext cx="18097500" cy="2838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38100</xdr:colOff>
      <xdr:row>2</xdr:row>
      <xdr:rowOff>171450</xdr:rowOff>
    </xdr:from>
    <xdr:ext cx="1504950" cy="2095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9125123.fs1.hubspotusercontent-na1.net/hubfs/9125123/Infographics/Abacum_2022_Headcount%20Planning%20Checklist.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3"/>
    <col customWidth="1" min="3" max="3" width="7.13"/>
    <col customWidth="1" min="4" max="4" width="2.75"/>
    <col customWidth="1" min="12" max="12" width="7.0"/>
  </cols>
  <sheetData>
    <row r="1">
      <c r="A1" s="1"/>
      <c r="B1" s="1"/>
      <c r="C1" s="2"/>
      <c r="D1" s="2"/>
      <c r="E1" s="2"/>
      <c r="F1" s="2"/>
      <c r="G1" s="2"/>
      <c r="H1" s="2"/>
      <c r="I1" s="2"/>
      <c r="J1" s="2"/>
      <c r="K1" s="2"/>
      <c r="L1" s="2"/>
      <c r="M1" s="2"/>
      <c r="N1" s="2"/>
      <c r="O1" s="2"/>
      <c r="P1" s="2"/>
      <c r="Q1" s="2"/>
      <c r="R1" s="2"/>
      <c r="S1" s="2"/>
      <c r="T1" s="2"/>
      <c r="U1" s="2"/>
      <c r="V1" s="2"/>
      <c r="W1" s="2"/>
      <c r="X1" s="2"/>
      <c r="Y1" s="2"/>
      <c r="Z1" s="2"/>
      <c r="AA1" s="2"/>
      <c r="AB1" s="2"/>
      <c r="AC1" s="2"/>
    </row>
    <row r="2">
      <c r="A2" s="1"/>
      <c r="B2" s="1"/>
      <c r="C2" s="2"/>
      <c r="D2" s="2"/>
      <c r="E2" s="2"/>
      <c r="F2" s="2"/>
      <c r="G2" s="2"/>
      <c r="H2" s="2"/>
      <c r="I2" s="2"/>
      <c r="J2" s="2"/>
      <c r="K2" s="2"/>
      <c r="L2" s="2"/>
      <c r="M2" s="2"/>
      <c r="N2" s="2"/>
      <c r="O2" s="2"/>
      <c r="P2" s="2"/>
      <c r="Q2" s="2"/>
      <c r="R2" s="2"/>
      <c r="S2" s="2"/>
      <c r="T2" s="2"/>
      <c r="U2" s="2"/>
      <c r="V2" s="2"/>
      <c r="W2" s="2"/>
      <c r="X2" s="2"/>
      <c r="Y2" s="2"/>
      <c r="Z2" s="2"/>
      <c r="AA2" s="2"/>
      <c r="AB2" s="2"/>
      <c r="AC2" s="2"/>
    </row>
    <row r="3" ht="39.75" customHeight="1">
      <c r="A3" s="1"/>
      <c r="B3" s="3"/>
      <c r="C3" s="4"/>
      <c r="D3" s="4"/>
      <c r="E3" s="4"/>
      <c r="F3" s="4"/>
      <c r="G3" s="4"/>
      <c r="H3" s="4"/>
      <c r="I3" s="4"/>
      <c r="J3" s="4"/>
      <c r="K3" s="4"/>
      <c r="L3" s="4"/>
      <c r="M3" s="4"/>
      <c r="N3" s="4"/>
      <c r="O3" s="4"/>
      <c r="P3" s="4"/>
      <c r="Q3" s="4"/>
      <c r="R3" s="4"/>
      <c r="S3" s="4"/>
      <c r="T3" s="4"/>
      <c r="U3" s="4"/>
      <c r="V3" s="4"/>
      <c r="W3" s="4"/>
      <c r="X3" s="4"/>
      <c r="Y3" s="4"/>
      <c r="Z3" s="4"/>
      <c r="AA3" s="4"/>
      <c r="AB3" s="4"/>
      <c r="AC3" s="4"/>
    </row>
    <row r="4">
      <c r="A4" s="2"/>
      <c r="B4" s="2"/>
      <c r="C4" s="5"/>
      <c r="D4" s="2"/>
      <c r="E4" s="2"/>
      <c r="F4" s="2"/>
      <c r="G4" s="2"/>
      <c r="H4" s="2"/>
      <c r="I4" s="2"/>
      <c r="J4" s="2"/>
      <c r="K4" s="2"/>
      <c r="L4" s="2"/>
      <c r="M4" s="2"/>
      <c r="N4" s="2"/>
      <c r="O4" s="2"/>
      <c r="P4" s="2"/>
      <c r="Q4" s="2"/>
      <c r="R4" s="2"/>
      <c r="S4" s="2"/>
      <c r="T4" s="2"/>
      <c r="U4" s="2"/>
      <c r="V4" s="2"/>
      <c r="W4" s="2"/>
      <c r="X4" s="2"/>
      <c r="Y4" s="2"/>
      <c r="Z4" s="2"/>
      <c r="AA4" s="2"/>
      <c r="AB4" s="2"/>
      <c r="AC4" s="2"/>
    </row>
    <row r="5">
      <c r="A5" s="2"/>
      <c r="B5" s="6"/>
      <c r="C5" s="7"/>
      <c r="D5" s="7"/>
      <c r="E5" s="7"/>
      <c r="F5" s="7"/>
      <c r="G5" s="7"/>
      <c r="H5" s="7"/>
      <c r="I5" s="7"/>
      <c r="J5" s="7"/>
      <c r="K5" s="8"/>
      <c r="L5" s="2"/>
      <c r="M5" s="2"/>
      <c r="N5" s="2"/>
      <c r="O5" s="2"/>
      <c r="P5" s="2"/>
      <c r="Q5" s="2"/>
      <c r="R5" s="2"/>
      <c r="S5" s="2"/>
      <c r="T5" s="2"/>
      <c r="U5" s="2"/>
      <c r="V5" s="2"/>
      <c r="W5" s="2"/>
      <c r="X5" s="2"/>
      <c r="Y5" s="2"/>
      <c r="Z5" s="2"/>
      <c r="AA5" s="2"/>
      <c r="AB5" s="2"/>
      <c r="AC5" s="2"/>
    </row>
    <row r="6">
      <c r="A6" s="1"/>
      <c r="B6" s="9" t="s">
        <v>0</v>
      </c>
      <c r="C6" s="10"/>
      <c r="D6" s="10"/>
      <c r="E6" s="10"/>
      <c r="F6" s="10"/>
      <c r="G6" s="10"/>
      <c r="H6" s="11"/>
      <c r="I6" s="1"/>
      <c r="J6" s="2"/>
      <c r="K6" s="2"/>
      <c r="L6" s="2"/>
      <c r="M6" s="2"/>
      <c r="N6" s="2"/>
      <c r="O6" s="2"/>
      <c r="P6" s="2"/>
      <c r="Q6" s="2"/>
      <c r="R6" s="2"/>
      <c r="S6" s="2"/>
      <c r="T6" s="2"/>
      <c r="U6" s="2"/>
      <c r="V6" s="2"/>
      <c r="W6" s="2"/>
      <c r="X6" s="2"/>
      <c r="Y6" s="2"/>
      <c r="Z6" s="2"/>
      <c r="AA6" s="2"/>
      <c r="AB6" s="2"/>
      <c r="AC6" s="2"/>
    </row>
    <row r="7">
      <c r="A7" s="1"/>
      <c r="B7" s="1"/>
      <c r="C7" s="1"/>
      <c r="D7" s="1"/>
      <c r="E7" s="1"/>
      <c r="F7" s="1"/>
      <c r="G7" s="1"/>
      <c r="H7" s="1"/>
      <c r="I7" s="1"/>
      <c r="J7" s="2"/>
      <c r="K7" s="2"/>
      <c r="L7" s="2"/>
      <c r="M7" s="2"/>
      <c r="N7" s="2"/>
      <c r="O7" s="2"/>
      <c r="P7" s="2"/>
      <c r="Q7" s="2"/>
      <c r="R7" s="2"/>
      <c r="S7" s="2"/>
      <c r="T7" s="2"/>
      <c r="U7" s="2"/>
      <c r="V7" s="2"/>
      <c r="W7" s="2"/>
      <c r="X7" s="2"/>
      <c r="Y7" s="2"/>
      <c r="Z7" s="2"/>
      <c r="AA7" s="2"/>
      <c r="AB7" s="2"/>
      <c r="AC7" s="2"/>
    </row>
    <row r="8">
      <c r="A8" s="2"/>
      <c r="B8" s="2"/>
      <c r="C8" s="2"/>
      <c r="D8" s="2"/>
      <c r="E8" s="2"/>
      <c r="F8" s="2"/>
      <c r="G8" s="2"/>
      <c r="H8" s="2"/>
      <c r="I8" s="2"/>
      <c r="J8" s="2"/>
      <c r="K8" s="2"/>
      <c r="L8" s="2"/>
      <c r="M8" s="2"/>
      <c r="N8" s="2"/>
      <c r="O8" s="2"/>
      <c r="P8" s="2"/>
      <c r="Q8" s="2"/>
      <c r="R8" s="2"/>
      <c r="S8" s="2"/>
      <c r="T8" s="2"/>
      <c r="U8" s="2"/>
      <c r="V8" s="2"/>
      <c r="W8" s="2"/>
      <c r="X8" s="2"/>
      <c r="Y8" s="2"/>
      <c r="Z8" s="2"/>
      <c r="AA8" s="2"/>
      <c r="AB8" s="2"/>
      <c r="AC8" s="2"/>
    </row>
    <row r="9">
      <c r="A9" s="1"/>
      <c r="B9" s="12" t="s">
        <v>1</v>
      </c>
      <c r="C9" s="7"/>
      <c r="D9" s="7"/>
      <c r="E9" s="7"/>
      <c r="F9" s="7"/>
      <c r="G9" s="7"/>
      <c r="H9" s="7"/>
      <c r="I9" s="7"/>
      <c r="J9" s="7"/>
      <c r="K9" s="7"/>
      <c r="L9" s="8"/>
      <c r="M9" s="2"/>
      <c r="N9" s="2"/>
      <c r="O9" s="2"/>
      <c r="P9" s="2"/>
      <c r="Q9" s="2"/>
      <c r="R9" s="2"/>
      <c r="S9" s="2"/>
      <c r="T9" s="2"/>
      <c r="U9" s="2"/>
      <c r="V9" s="2"/>
      <c r="W9" s="2"/>
      <c r="X9" s="2"/>
      <c r="Y9" s="2"/>
      <c r="Z9" s="2"/>
      <c r="AA9" s="2"/>
      <c r="AB9" s="2"/>
      <c r="AC9" s="2"/>
    </row>
    <row r="10">
      <c r="A10" s="1"/>
      <c r="B10" s="1"/>
      <c r="C10" s="13"/>
      <c r="D10" s="7"/>
      <c r="E10" s="7"/>
      <c r="F10" s="7"/>
      <c r="G10" s="7"/>
      <c r="H10" s="7"/>
      <c r="I10" s="7"/>
      <c r="J10" s="7"/>
      <c r="K10" s="8"/>
      <c r="L10" s="2"/>
      <c r="M10" s="2"/>
      <c r="N10" s="2"/>
      <c r="O10" s="2"/>
      <c r="P10" s="2"/>
      <c r="Q10" s="2"/>
      <c r="R10" s="2"/>
      <c r="S10" s="2"/>
      <c r="T10" s="2"/>
      <c r="U10" s="2"/>
      <c r="V10" s="2"/>
      <c r="W10" s="2"/>
      <c r="X10" s="2"/>
      <c r="Y10" s="2"/>
      <c r="Z10" s="2"/>
      <c r="AA10" s="2"/>
      <c r="AB10" s="2"/>
      <c r="AC10" s="2"/>
    </row>
    <row r="11">
      <c r="A11" s="2"/>
      <c r="B11" s="14"/>
      <c r="C11" s="15"/>
      <c r="D11" s="15"/>
      <c r="E11" s="15"/>
      <c r="F11" s="15"/>
      <c r="G11" s="15"/>
      <c r="H11" s="15"/>
      <c r="I11" s="15"/>
      <c r="J11" s="15"/>
      <c r="K11" s="15"/>
      <c r="L11" s="14"/>
      <c r="M11" s="2"/>
      <c r="N11" s="2"/>
      <c r="O11" s="2"/>
      <c r="P11" s="2"/>
      <c r="Q11" s="2"/>
      <c r="R11" s="2"/>
      <c r="S11" s="2"/>
      <c r="T11" s="2"/>
      <c r="U11" s="2"/>
      <c r="V11" s="2"/>
      <c r="W11" s="2"/>
      <c r="X11" s="2"/>
      <c r="Y11" s="2"/>
      <c r="Z11" s="2"/>
      <c r="AA11" s="2"/>
      <c r="AB11" s="2"/>
      <c r="AC11" s="2"/>
    </row>
    <row r="12">
      <c r="A12" s="16"/>
      <c r="B12" s="17"/>
      <c r="C12" s="18"/>
      <c r="D12" s="18"/>
      <c r="E12" s="18"/>
      <c r="F12" s="18"/>
      <c r="G12" s="18"/>
      <c r="H12" s="18"/>
      <c r="I12" s="18"/>
      <c r="J12" s="18"/>
      <c r="K12" s="18"/>
      <c r="L12" s="19"/>
      <c r="M12" s="20"/>
      <c r="N12" s="2"/>
      <c r="O12" s="2"/>
      <c r="P12" s="2"/>
      <c r="Q12" s="2"/>
      <c r="R12" s="2"/>
      <c r="S12" s="2"/>
      <c r="T12" s="2"/>
      <c r="U12" s="2"/>
      <c r="V12" s="2"/>
      <c r="W12" s="2"/>
      <c r="X12" s="2"/>
      <c r="Y12" s="2"/>
      <c r="Z12" s="2"/>
      <c r="AA12" s="2"/>
      <c r="AB12" s="2"/>
      <c r="AC12" s="2"/>
    </row>
    <row r="13" ht="28.5" customHeight="1">
      <c r="A13" s="16"/>
      <c r="B13" s="21"/>
      <c r="C13" s="22" t="s">
        <v>2</v>
      </c>
      <c r="D13" s="23"/>
      <c r="E13" s="23"/>
      <c r="F13" s="23"/>
      <c r="G13" s="23"/>
      <c r="H13" s="23"/>
      <c r="I13" s="23"/>
      <c r="J13" s="23"/>
      <c r="K13" s="23"/>
      <c r="L13" s="24"/>
      <c r="M13" s="20"/>
      <c r="N13" s="2"/>
      <c r="O13" s="2"/>
      <c r="P13" s="2"/>
      <c r="Q13" s="2"/>
      <c r="R13" s="2"/>
      <c r="S13" s="2"/>
      <c r="T13" s="2"/>
      <c r="U13" s="2"/>
      <c r="V13" s="2"/>
      <c r="W13" s="2"/>
      <c r="X13" s="2"/>
      <c r="Y13" s="2"/>
      <c r="Z13" s="2"/>
      <c r="AA13" s="2"/>
      <c r="AB13" s="2"/>
      <c r="AC13" s="2"/>
    </row>
    <row r="14">
      <c r="A14" s="16"/>
      <c r="B14" s="25"/>
      <c r="C14" s="26"/>
      <c r="D14" s="27"/>
      <c r="E14" s="27"/>
      <c r="F14" s="27"/>
      <c r="G14" s="27"/>
      <c r="H14" s="27"/>
      <c r="I14" s="27"/>
      <c r="J14" s="27"/>
      <c r="K14" s="27"/>
      <c r="L14" s="28"/>
      <c r="M14" s="20"/>
      <c r="N14" s="2"/>
      <c r="O14" s="2"/>
      <c r="P14" s="2"/>
      <c r="Q14" s="2"/>
      <c r="R14" s="2"/>
      <c r="S14" s="2"/>
      <c r="T14" s="2"/>
      <c r="U14" s="2"/>
      <c r="V14" s="2"/>
      <c r="W14" s="2"/>
      <c r="X14" s="2"/>
      <c r="Y14" s="2"/>
      <c r="Z14" s="2"/>
      <c r="AA14" s="2"/>
      <c r="AB14" s="2"/>
      <c r="AC14" s="2"/>
    </row>
    <row r="15">
      <c r="A15" s="16"/>
      <c r="B15" s="29"/>
      <c r="C15" s="30" t="s">
        <v>3</v>
      </c>
      <c r="D15" s="30"/>
      <c r="E15" s="30"/>
      <c r="F15" s="30"/>
      <c r="G15" s="30"/>
      <c r="H15" s="30"/>
      <c r="I15" s="30"/>
      <c r="J15" s="30"/>
      <c r="K15" s="30"/>
      <c r="L15" s="28"/>
      <c r="M15" s="20"/>
      <c r="N15" s="2"/>
      <c r="O15" s="2"/>
      <c r="P15" s="2"/>
      <c r="Q15" s="2"/>
      <c r="R15" s="2"/>
      <c r="S15" s="2"/>
      <c r="T15" s="2"/>
      <c r="U15" s="2"/>
      <c r="V15" s="2"/>
      <c r="W15" s="2"/>
      <c r="X15" s="2"/>
      <c r="Y15" s="2"/>
      <c r="Z15" s="2"/>
      <c r="AA15" s="2"/>
      <c r="AB15" s="2"/>
      <c r="AC15" s="2"/>
    </row>
    <row r="16">
      <c r="A16" s="16"/>
      <c r="B16" s="31"/>
      <c r="C16" s="32"/>
      <c r="D16" s="32"/>
      <c r="E16" s="32"/>
      <c r="F16" s="32"/>
      <c r="G16" s="32"/>
      <c r="H16" s="32"/>
      <c r="I16" s="32"/>
      <c r="J16" s="32"/>
      <c r="K16" s="32"/>
      <c r="L16" s="33"/>
      <c r="M16" s="20"/>
      <c r="N16" s="2"/>
      <c r="O16" s="2"/>
      <c r="P16" s="2"/>
      <c r="Q16" s="2"/>
      <c r="R16" s="2"/>
      <c r="S16" s="2"/>
      <c r="T16" s="2"/>
      <c r="U16" s="2"/>
      <c r="V16" s="2"/>
      <c r="W16" s="2"/>
      <c r="X16" s="2"/>
      <c r="Y16" s="2"/>
      <c r="Z16" s="2"/>
      <c r="AA16" s="2"/>
      <c r="AB16" s="2"/>
      <c r="AC16" s="2"/>
    </row>
    <row r="17">
      <c r="A17" s="16"/>
      <c r="B17" s="31"/>
      <c r="C17" s="34" t="s">
        <v>4</v>
      </c>
      <c r="D17" s="35"/>
      <c r="E17" s="35"/>
      <c r="F17" s="35"/>
      <c r="G17" s="35"/>
      <c r="H17" s="35"/>
      <c r="I17" s="35"/>
      <c r="J17" s="35"/>
      <c r="K17" s="36"/>
      <c r="L17" s="33"/>
      <c r="M17" s="20"/>
      <c r="N17" s="2"/>
      <c r="O17" s="2"/>
      <c r="P17" s="2"/>
      <c r="Q17" s="2"/>
      <c r="R17" s="2"/>
      <c r="S17" s="2"/>
      <c r="T17" s="2"/>
      <c r="U17" s="2"/>
      <c r="V17" s="2"/>
      <c r="W17" s="2"/>
      <c r="X17" s="2"/>
      <c r="Y17" s="2"/>
      <c r="Z17" s="2"/>
      <c r="AA17" s="2"/>
      <c r="AB17" s="2"/>
      <c r="AC17" s="2"/>
    </row>
    <row r="18">
      <c r="A18" s="16"/>
      <c r="B18" s="31"/>
      <c r="C18" s="37"/>
      <c r="D18" s="37"/>
      <c r="E18" s="37"/>
      <c r="F18" s="37"/>
      <c r="G18" s="37"/>
      <c r="H18" s="37"/>
      <c r="I18" s="37"/>
      <c r="J18" s="37"/>
      <c r="K18" s="37"/>
      <c r="L18" s="33"/>
      <c r="M18" s="20"/>
      <c r="N18" s="2"/>
      <c r="O18" s="2"/>
      <c r="P18" s="2"/>
      <c r="Q18" s="2"/>
      <c r="R18" s="2"/>
      <c r="S18" s="2"/>
      <c r="T18" s="2"/>
      <c r="U18" s="2"/>
      <c r="V18" s="2"/>
      <c r="W18" s="2"/>
      <c r="X18" s="2"/>
      <c r="Y18" s="2"/>
      <c r="Z18" s="2"/>
      <c r="AA18" s="2"/>
      <c r="AB18" s="2"/>
      <c r="AC18" s="2"/>
    </row>
    <row r="19">
      <c r="A19" s="16"/>
      <c r="B19" s="38"/>
      <c r="C19" s="39"/>
      <c r="D19" s="39"/>
      <c r="E19" s="39"/>
      <c r="F19" s="39"/>
      <c r="G19" s="39"/>
      <c r="H19" s="39"/>
      <c r="I19" s="39"/>
      <c r="J19" s="39"/>
      <c r="K19" s="39"/>
      <c r="L19" s="40"/>
      <c r="M19" s="20"/>
      <c r="N19" s="2"/>
      <c r="O19" s="2"/>
      <c r="P19" s="2"/>
      <c r="Q19" s="2"/>
      <c r="R19" s="2"/>
      <c r="S19" s="2"/>
      <c r="T19" s="2"/>
      <c r="U19" s="2"/>
      <c r="V19" s="2"/>
      <c r="W19" s="2"/>
      <c r="X19" s="2"/>
      <c r="Y19" s="2"/>
      <c r="Z19" s="2"/>
      <c r="AA19" s="2"/>
      <c r="AB19" s="2"/>
      <c r="AC19" s="2"/>
    </row>
    <row r="20">
      <c r="A20" s="16"/>
      <c r="B20" s="41"/>
      <c r="C20" s="30" t="s">
        <v>5</v>
      </c>
      <c r="D20" s="42"/>
      <c r="E20" s="42"/>
      <c r="F20" s="42"/>
      <c r="G20" s="42"/>
      <c r="H20" s="42"/>
      <c r="I20" s="42"/>
      <c r="J20" s="42"/>
      <c r="K20" s="43" t="s">
        <v>6</v>
      </c>
      <c r="L20" s="44"/>
      <c r="M20" s="20"/>
      <c r="N20" s="2"/>
      <c r="O20" s="2"/>
      <c r="P20" s="2"/>
      <c r="Q20" s="2"/>
      <c r="R20" s="2"/>
      <c r="S20" s="2"/>
      <c r="T20" s="2"/>
      <c r="U20" s="2"/>
      <c r="V20" s="2"/>
      <c r="W20" s="2"/>
      <c r="X20" s="2"/>
      <c r="Y20" s="2"/>
      <c r="Z20" s="2"/>
      <c r="AA20" s="2"/>
      <c r="AB20" s="2"/>
      <c r="AC20" s="2"/>
    </row>
    <row r="21" ht="7.5" customHeight="1">
      <c r="A21" s="16"/>
      <c r="B21" s="41"/>
      <c r="C21" s="42"/>
      <c r="D21" s="42"/>
      <c r="E21" s="42"/>
      <c r="F21" s="42"/>
      <c r="G21" s="42"/>
      <c r="H21" s="42"/>
      <c r="I21" s="42"/>
      <c r="J21" s="42"/>
      <c r="K21" s="42"/>
      <c r="L21" s="44"/>
      <c r="M21" s="20"/>
      <c r="N21" s="2"/>
      <c r="O21" s="2"/>
      <c r="P21" s="2"/>
      <c r="Q21" s="2"/>
      <c r="R21" s="2"/>
      <c r="S21" s="2"/>
      <c r="T21" s="2"/>
      <c r="U21" s="2"/>
      <c r="V21" s="2"/>
      <c r="W21" s="2"/>
      <c r="X21" s="2"/>
      <c r="Y21" s="2"/>
      <c r="Z21" s="2"/>
      <c r="AA21" s="2"/>
      <c r="AB21" s="2"/>
      <c r="AC21" s="2"/>
    </row>
    <row r="22">
      <c r="A22" s="16"/>
      <c r="B22" s="41"/>
      <c r="C22" s="45" t="s">
        <v>7</v>
      </c>
      <c r="D22" s="46"/>
      <c r="E22" s="46"/>
      <c r="F22" s="46"/>
      <c r="G22" s="46"/>
      <c r="H22" s="46"/>
      <c r="I22" s="46"/>
      <c r="J22" s="46"/>
      <c r="K22" s="47"/>
      <c r="L22" s="44"/>
      <c r="M22" s="20"/>
      <c r="N22" s="2"/>
      <c r="O22" s="2"/>
      <c r="P22" s="2"/>
      <c r="Q22" s="2"/>
      <c r="R22" s="2"/>
      <c r="S22" s="2"/>
      <c r="T22" s="2"/>
      <c r="U22" s="2"/>
      <c r="V22" s="2"/>
      <c r="W22" s="2"/>
      <c r="X22" s="2"/>
      <c r="Y22" s="2"/>
      <c r="Z22" s="2"/>
      <c r="AA22" s="2"/>
      <c r="AB22" s="2"/>
      <c r="AC22" s="2"/>
    </row>
    <row r="23">
      <c r="A23" s="16"/>
      <c r="B23" s="41"/>
      <c r="C23" s="42"/>
      <c r="D23" s="42"/>
      <c r="E23" s="42"/>
      <c r="F23" s="42"/>
      <c r="G23" s="42"/>
      <c r="H23" s="42"/>
      <c r="I23" s="42"/>
      <c r="J23" s="42"/>
      <c r="K23" s="42"/>
      <c r="L23" s="44"/>
      <c r="M23" s="20"/>
      <c r="N23" s="2"/>
      <c r="O23" s="2"/>
      <c r="P23" s="2"/>
      <c r="Q23" s="2"/>
      <c r="R23" s="2"/>
      <c r="S23" s="2"/>
      <c r="T23" s="2"/>
      <c r="U23" s="2"/>
      <c r="V23" s="2"/>
      <c r="W23" s="2"/>
      <c r="X23" s="2"/>
      <c r="Y23" s="2"/>
      <c r="Z23" s="2"/>
      <c r="AA23" s="2"/>
      <c r="AB23" s="2"/>
      <c r="AC23" s="2"/>
    </row>
    <row r="24">
      <c r="A24" s="16"/>
      <c r="B24" s="41"/>
      <c r="C24" s="48" t="s">
        <v>8</v>
      </c>
      <c r="D24" s="46"/>
      <c r="E24" s="46"/>
      <c r="F24" s="46"/>
      <c r="G24" s="46"/>
      <c r="H24" s="46"/>
      <c r="I24" s="46"/>
      <c r="J24" s="46"/>
      <c r="K24" s="47"/>
      <c r="L24" s="44"/>
      <c r="M24" s="20"/>
      <c r="N24" s="2"/>
      <c r="O24" s="2"/>
      <c r="P24" s="2"/>
      <c r="Q24" s="2"/>
      <c r="R24" s="2"/>
      <c r="S24" s="2"/>
      <c r="T24" s="2"/>
      <c r="U24" s="2"/>
      <c r="V24" s="2"/>
      <c r="W24" s="2"/>
      <c r="X24" s="2"/>
      <c r="Y24" s="2"/>
      <c r="Z24" s="2"/>
      <c r="AA24" s="2"/>
      <c r="AB24" s="2"/>
      <c r="AC24" s="2"/>
    </row>
    <row r="25">
      <c r="A25" s="16"/>
      <c r="B25" s="41"/>
      <c r="C25" s="42"/>
      <c r="D25" s="42"/>
      <c r="E25" s="42"/>
      <c r="F25" s="42"/>
      <c r="G25" s="42"/>
      <c r="H25" s="42"/>
      <c r="I25" s="42"/>
      <c r="J25" s="42"/>
      <c r="K25" s="42"/>
      <c r="L25" s="44"/>
      <c r="M25" s="20"/>
      <c r="N25" s="2"/>
      <c r="O25" s="2"/>
      <c r="P25" s="2"/>
      <c r="Q25" s="2"/>
      <c r="R25" s="2"/>
      <c r="S25" s="2"/>
      <c r="T25" s="2"/>
      <c r="U25" s="2"/>
      <c r="V25" s="2"/>
      <c r="W25" s="2"/>
      <c r="X25" s="2"/>
      <c r="Y25" s="2"/>
      <c r="Z25" s="2"/>
      <c r="AA25" s="2"/>
      <c r="AB25" s="2"/>
      <c r="AC25" s="2"/>
    </row>
    <row r="26">
      <c r="A26" s="16"/>
      <c r="B26" s="41"/>
      <c r="C26" s="45" t="s">
        <v>9</v>
      </c>
      <c r="D26" s="46"/>
      <c r="E26" s="46"/>
      <c r="F26" s="46"/>
      <c r="G26" s="46"/>
      <c r="H26" s="46"/>
      <c r="I26" s="46"/>
      <c r="J26" s="46"/>
      <c r="K26" s="49"/>
      <c r="L26" s="50"/>
      <c r="M26" s="20"/>
      <c r="N26" s="2"/>
      <c r="O26" s="2"/>
      <c r="P26" s="2"/>
      <c r="Q26" s="2"/>
      <c r="R26" s="2"/>
      <c r="S26" s="2"/>
      <c r="T26" s="2"/>
      <c r="U26" s="2"/>
      <c r="V26" s="2"/>
      <c r="W26" s="2"/>
      <c r="X26" s="2"/>
      <c r="Y26" s="2"/>
      <c r="Z26" s="2"/>
      <c r="AA26" s="2"/>
      <c r="AB26" s="2"/>
      <c r="AC26" s="2"/>
    </row>
    <row r="27">
      <c r="A27" s="16"/>
      <c r="B27" s="41"/>
      <c r="C27" s="42"/>
      <c r="D27" s="42"/>
      <c r="E27" s="42"/>
      <c r="F27" s="42"/>
      <c r="G27" s="42"/>
      <c r="H27" s="42"/>
      <c r="I27" s="42"/>
      <c r="J27" s="42"/>
      <c r="K27" s="42"/>
      <c r="L27" s="44"/>
      <c r="M27" s="20"/>
      <c r="N27" s="2"/>
      <c r="O27" s="2"/>
      <c r="P27" s="2"/>
      <c r="Q27" s="2"/>
      <c r="R27" s="2"/>
      <c r="S27" s="2"/>
      <c r="T27" s="2"/>
      <c r="U27" s="2"/>
      <c r="V27" s="2"/>
      <c r="W27" s="2"/>
      <c r="X27" s="2"/>
      <c r="Y27" s="2"/>
      <c r="Z27" s="2"/>
      <c r="AA27" s="2"/>
      <c r="AB27" s="2"/>
      <c r="AC27" s="2"/>
    </row>
    <row r="28">
      <c r="A28" s="16"/>
      <c r="B28" s="41"/>
      <c r="C28" s="45" t="s">
        <v>10</v>
      </c>
      <c r="D28" s="46"/>
      <c r="E28" s="46"/>
      <c r="F28" s="46"/>
      <c r="G28" s="46"/>
      <c r="H28" s="46"/>
      <c r="I28" s="46"/>
      <c r="J28" s="46"/>
      <c r="K28" s="47"/>
      <c r="L28" s="44"/>
      <c r="M28" s="20"/>
      <c r="N28" s="2"/>
      <c r="O28" s="2"/>
      <c r="P28" s="2"/>
      <c r="Q28" s="2"/>
      <c r="R28" s="2"/>
      <c r="S28" s="2"/>
      <c r="T28" s="2"/>
      <c r="U28" s="2"/>
      <c r="V28" s="2"/>
      <c r="W28" s="2"/>
      <c r="X28" s="2"/>
      <c r="Y28" s="2"/>
      <c r="Z28" s="2"/>
      <c r="AA28" s="2"/>
      <c r="AB28" s="2"/>
      <c r="AC28" s="2"/>
    </row>
    <row r="29">
      <c r="A29" s="16"/>
      <c r="B29" s="41"/>
      <c r="C29" s="42"/>
      <c r="D29" s="42"/>
      <c r="E29" s="42"/>
      <c r="F29" s="42"/>
      <c r="G29" s="42"/>
      <c r="H29" s="42"/>
      <c r="I29" s="42"/>
      <c r="J29" s="42"/>
      <c r="K29" s="42"/>
      <c r="L29" s="44"/>
      <c r="M29" s="20"/>
      <c r="N29" s="2"/>
      <c r="O29" s="2"/>
      <c r="P29" s="2"/>
      <c r="Q29" s="2"/>
      <c r="R29" s="2"/>
      <c r="S29" s="2"/>
      <c r="T29" s="2"/>
      <c r="U29" s="2"/>
      <c r="V29" s="2"/>
      <c r="W29" s="2"/>
      <c r="X29" s="2"/>
      <c r="Y29" s="2"/>
      <c r="Z29" s="2"/>
      <c r="AA29" s="2"/>
      <c r="AB29" s="2"/>
      <c r="AC29" s="2"/>
    </row>
    <row r="30">
      <c r="A30" s="16"/>
      <c r="B30" s="41"/>
      <c r="C30" s="51" t="s">
        <v>11</v>
      </c>
      <c r="D30" s="46"/>
      <c r="E30" s="46"/>
      <c r="F30" s="46"/>
      <c r="G30" s="46"/>
      <c r="H30" s="46"/>
      <c r="I30" s="46"/>
      <c r="J30" s="46"/>
      <c r="K30" s="47"/>
      <c r="L30" s="44"/>
      <c r="M30" s="20"/>
      <c r="N30" s="2"/>
      <c r="O30" s="2"/>
      <c r="P30" s="2"/>
      <c r="Q30" s="2"/>
      <c r="R30" s="2"/>
      <c r="S30" s="2"/>
      <c r="T30" s="2"/>
      <c r="U30" s="2"/>
      <c r="V30" s="2"/>
      <c r="W30" s="2"/>
      <c r="X30" s="2"/>
      <c r="Y30" s="2"/>
      <c r="Z30" s="2"/>
      <c r="AA30" s="2"/>
      <c r="AB30" s="2"/>
      <c r="AC30" s="2"/>
    </row>
    <row r="31">
      <c r="A31" s="16"/>
      <c r="B31" s="41"/>
      <c r="C31" s="42"/>
      <c r="D31" s="42"/>
      <c r="E31" s="42"/>
      <c r="F31" s="42"/>
      <c r="G31" s="42"/>
      <c r="H31" s="42"/>
      <c r="I31" s="42"/>
      <c r="J31" s="42"/>
      <c r="K31" s="42"/>
      <c r="L31" s="44"/>
      <c r="M31" s="20"/>
      <c r="N31" s="2"/>
      <c r="O31" s="2"/>
      <c r="P31" s="2"/>
      <c r="Q31" s="2"/>
      <c r="R31" s="2"/>
      <c r="S31" s="2"/>
      <c r="T31" s="2"/>
      <c r="U31" s="2"/>
      <c r="V31" s="2"/>
      <c r="W31" s="2"/>
      <c r="X31" s="2"/>
      <c r="Y31" s="2"/>
      <c r="Z31" s="2"/>
      <c r="AA31" s="2"/>
      <c r="AB31" s="2"/>
      <c r="AC31" s="2"/>
    </row>
    <row r="32">
      <c r="A32" s="16"/>
      <c r="B32" s="41"/>
      <c r="C32" s="52"/>
      <c r="D32" s="52"/>
      <c r="E32" s="52"/>
      <c r="F32" s="52"/>
      <c r="G32" s="52"/>
      <c r="H32" s="52"/>
      <c r="I32" s="52"/>
      <c r="J32" s="52"/>
      <c r="K32" s="52"/>
      <c r="L32" s="44"/>
      <c r="M32" s="20"/>
      <c r="N32" s="2"/>
      <c r="O32" s="2"/>
      <c r="P32" s="2"/>
      <c r="Q32" s="2"/>
      <c r="R32" s="2"/>
      <c r="S32" s="2"/>
      <c r="T32" s="2"/>
      <c r="U32" s="2"/>
      <c r="V32" s="2"/>
      <c r="W32" s="2"/>
      <c r="X32" s="2"/>
      <c r="Y32" s="2"/>
      <c r="Z32" s="2"/>
      <c r="AA32" s="2"/>
      <c r="AB32" s="2"/>
      <c r="AC32" s="2"/>
    </row>
    <row r="33" ht="33.75" customHeight="1">
      <c r="A33" s="16"/>
      <c r="B33" s="41"/>
      <c r="C33" s="30" t="s">
        <v>12</v>
      </c>
      <c r="D33" s="42"/>
      <c r="E33" s="42"/>
      <c r="F33" s="42"/>
      <c r="G33" s="42"/>
      <c r="H33" s="42"/>
      <c r="I33" s="42"/>
      <c r="J33" s="42"/>
      <c r="K33" s="42"/>
      <c r="L33" s="44"/>
      <c r="M33" s="20"/>
      <c r="N33" s="2"/>
      <c r="O33" s="2"/>
      <c r="P33" s="2"/>
      <c r="Q33" s="2"/>
      <c r="R33" s="2"/>
      <c r="S33" s="2"/>
      <c r="T33" s="2"/>
      <c r="U33" s="2"/>
      <c r="V33" s="2"/>
      <c r="W33" s="2"/>
      <c r="X33" s="2"/>
      <c r="Y33" s="2"/>
      <c r="Z33" s="2"/>
      <c r="AA33" s="2"/>
      <c r="AB33" s="2"/>
      <c r="AC33" s="2"/>
    </row>
    <row r="34">
      <c r="A34" s="16"/>
      <c r="B34" s="41"/>
      <c r="C34" s="45" t="s">
        <v>13</v>
      </c>
      <c r="D34" s="46"/>
      <c r="E34" s="46"/>
      <c r="F34" s="46"/>
      <c r="G34" s="46"/>
      <c r="H34" s="46"/>
      <c r="I34" s="46"/>
      <c r="J34" s="46"/>
      <c r="K34" s="47"/>
      <c r="L34" s="44"/>
      <c r="M34" s="20"/>
      <c r="N34" s="2"/>
      <c r="O34" s="2"/>
      <c r="P34" s="2"/>
      <c r="Q34" s="2"/>
      <c r="R34" s="2"/>
      <c r="S34" s="2"/>
      <c r="T34" s="2"/>
      <c r="U34" s="2"/>
      <c r="V34" s="2"/>
      <c r="W34" s="2"/>
      <c r="X34" s="2"/>
      <c r="Y34" s="2"/>
      <c r="Z34" s="2"/>
      <c r="AA34" s="2"/>
      <c r="AB34" s="2"/>
      <c r="AC34" s="2"/>
    </row>
    <row r="35">
      <c r="A35" s="16"/>
      <c r="B35" s="41"/>
      <c r="C35" s="42"/>
      <c r="D35" s="42"/>
      <c r="E35" s="42"/>
      <c r="F35" s="42"/>
      <c r="G35" s="42"/>
      <c r="H35" s="42"/>
      <c r="I35" s="42"/>
      <c r="J35" s="42"/>
      <c r="K35" s="42"/>
      <c r="L35" s="44"/>
      <c r="M35" s="20"/>
      <c r="N35" s="2"/>
      <c r="O35" s="2"/>
      <c r="P35" s="2"/>
      <c r="Q35" s="2"/>
      <c r="R35" s="2"/>
      <c r="S35" s="2"/>
      <c r="T35" s="2"/>
      <c r="U35" s="2"/>
      <c r="V35" s="2"/>
      <c r="W35" s="2"/>
      <c r="X35" s="2"/>
      <c r="Y35" s="2"/>
      <c r="Z35" s="2"/>
      <c r="AA35" s="2"/>
      <c r="AB35" s="2"/>
      <c r="AC35" s="2"/>
    </row>
    <row r="36">
      <c r="A36" s="16"/>
      <c r="B36" s="41"/>
      <c r="C36" s="52"/>
      <c r="D36" s="52"/>
      <c r="E36" s="52"/>
      <c r="F36" s="52"/>
      <c r="G36" s="52"/>
      <c r="H36" s="52"/>
      <c r="I36" s="52"/>
      <c r="J36" s="52"/>
      <c r="K36" s="52"/>
      <c r="L36" s="44"/>
      <c r="M36" s="20"/>
      <c r="N36" s="2"/>
      <c r="O36" s="2"/>
      <c r="P36" s="2"/>
      <c r="Q36" s="2"/>
      <c r="R36" s="2"/>
      <c r="S36" s="2"/>
      <c r="T36" s="2"/>
      <c r="U36" s="2"/>
      <c r="V36" s="2"/>
      <c r="W36" s="2"/>
      <c r="X36" s="2"/>
      <c r="Y36" s="2"/>
      <c r="Z36" s="2"/>
      <c r="AA36" s="2"/>
      <c r="AB36" s="2"/>
      <c r="AC36" s="2"/>
    </row>
    <row r="37" ht="28.5" customHeight="1">
      <c r="A37" s="16"/>
      <c r="B37" s="41"/>
      <c r="C37" s="30" t="s">
        <v>14</v>
      </c>
      <c r="D37" s="42"/>
      <c r="E37" s="42"/>
      <c r="F37" s="42"/>
      <c r="G37" s="42"/>
      <c r="H37" s="42"/>
      <c r="I37" s="42"/>
      <c r="J37" s="42"/>
      <c r="K37" s="42"/>
      <c r="L37" s="44"/>
      <c r="M37" s="20"/>
      <c r="N37" s="2"/>
      <c r="O37" s="2"/>
      <c r="P37" s="2"/>
      <c r="Q37" s="2"/>
      <c r="R37" s="2"/>
      <c r="S37" s="2"/>
      <c r="T37" s="2"/>
      <c r="U37" s="2"/>
      <c r="V37" s="2"/>
      <c r="W37" s="2"/>
      <c r="X37" s="2"/>
      <c r="Y37" s="2"/>
      <c r="Z37" s="2"/>
      <c r="AA37" s="2"/>
      <c r="AB37" s="2"/>
      <c r="AC37" s="2"/>
    </row>
    <row r="38" ht="5.25" customHeight="1">
      <c r="A38" s="16"/>
      <c r="B38" s="41"/>
      <c r="C38" s="42"/>
      <c r="D38" s="42"/>
      <c r="E38" s="42"/>
      <c r="F38" s="42"/>
      <c r="G38" s="42"/>
      <c r="H38" s="42"/>
      <c r="I38" s="42"/>
      <c r="J38" s="42"/>
      <c r="K38" s="42"/>
      <c r="L38" s="44"/>
      <c r="M38" s="20"/>
      <c r="N38" s="2"/>
      <c r="O38" s="2"/>
      <c r="P38" s="2"/>
      <c r="Q38" s="2"/>
      <c r="R38" s="2"/>
      <c r="S38" s="2"/>
      <c r="T38" s="2"/>
      <c r="U38" s="2"/>
      <c r="V38" s="2"/>
      <c r="W38" s="2"/>
      <c r="X38" s="2"/>
      <c r="Y38" s="2"/>
      <c r="Z38" s="2"/>
      <c r="AA38" s="2"/>
      <c r="AB38" s="2"/>
      <c r="AC38" s="2"/>
    </row>
    <row r="39" ht="4.5" customHeight="1">
      <c r="A39" s="16"/>
      <c r="B39" s="41"/>
      <c r="C39" s="53"/>
      <c r="D39" s="42"/>
      <c r="E39" s="42"/>
      <c r="F39" s="42"/>
      <c r="G39" s="42"/>
      <c r="H39" s="42"/>
      <c r="I39" s="42"/>
      <c r="J39" s="42"/>
      <c r="K39" s="42"/>
      <c r="L39" s="44"/>
      <c r="M39" s="20"/>
      <c r="N39" s="2"/>
      <c r="O39" s="2"/>
      <c r="P39" s="2"/>
      <c r="Q39" s="2"/>
      <c r="R39" s="2"/>
      <c r="S39" s="2"/>
      <c r="T39" s="2"/>
      <c r="U39" s="2"/>
      <c r="V39" s="2"/>
      <c r="W39" s="2"/>
      <c r="X39" s="2"/>
      <c r="Y39" s="2"/>
      <c r="Z39" s="2"/>
      <c r="AA39" s="2"/>
      <c r="AB39" s="2"/>
      <c r="AC39" s="2"/>
    </row>
    <row r="40">
      <c r="A40" s="16"/>
      <c r="B40" s="54"/>
      <c r="C40" s="55">
        <v>1.0</v>
      </c>
      <c r="D40" s="56"/>
      <c r="E40" s="57" t="s">
        <v>15</v>
      </c>
      <c r="F40" s="42"/>
      <c r="G40" s="42"/>
      <c r="H40" s="42"/>
      <c r="I40" s="42"/>
      <c r="J40" s="42"/>
      <c r="K40" s="42"/>
      <c r="L40" s="44"/>
      <c r="M40" s="20"/>
      <c r="N40" s="2"/>
      <c r="O40" s="2"/>
      <c r="P40" s="2"/>
      <c r="Q40" s="2"/>
      <c r="R40" s="2"/>
      <c r="S40" s="2"/>
      <c r="T40" s="2"/>
      <c r="U40" s="2"/>
      <c r="V40" s="2"/>
      <c r="W40" s="2"/>
      <c r="X40" s="2"/>
      <c r="Y40" s="2"/>
      <c r="Z40" s="2"/>
      <c r="AA40" s="2"/>
      <c r="AB40" s="2"/>
      <c r="AC40" s="2"/>
    </row>
    <row r="41">
      <c r="A41" s="16"/>
      <c r="B41" s="41"/>
      <c r="C41" s="58"/>
      <c r="D41" s="42"/>
      <c r="E41" s="42"/>
      <c r="F41" s="42"/>
      <c r="G41" s="42"/>
      <c r="H41" s="42"/>
      <c r="I41" s="42"/>
      <c r="J41" s="42"/>
      <c r="K41" s="42"/>
      <c r="L41" s="44"/>
      <c r="M41" s="20"/>
      <c r="N41" s="2"/>
      <c r="O41" s="2"/>
      <c r="P41" s="2"/>
      <c r="Q41" s="2"/>
      <c r="R41" s="2"/>
      <c r="S41" s="2"/>
      <c r="T41" s="2"/>
      <c r="U41" s="2"/>
      <c r="V41" s="2"/>
      <c r="W41" s="2"/>
      <c r="X41" s="2"/>
      <c r="Y41" s="2"/>
      <c r="Z41" s="2"/>
      <c r="AA41" s="2"/>
      <c r="AB41" s="2"/>
      <c r="AC41" s="2"/>
    </row>
    <row r="42">
      <c r="A42" s="16"/>
      <c r="B42" s="54"/>
      <c r="C42" s="59">
        <v>1.0</v>
      </c>
      <c r="D42" s="60"/>
      <c r="E42" s="43" t="s">
        <v>16</v>
      </c>
      <c r="F42" s="42"/>
      <c r="G42" s="42"/>
      <c r="H42" s="42"/>
      <c r="I42" s="42"/>
      <c r="J42" s="42"/>
      <c r="K42" s="42"/>
      <c r="L42" s="44"/>
      <c r="M42" s="20"/>
      <c r="N42" s="2"/>
      <c r="O42" s="2"/>
      <c r="P42" s="2"/>
      <c r="Q42" s="2"/>
      <c r="R42" s="2"/>
      <c r="S42" s="2"/>
      <c r="T42" s="2"/>
      <c r="U42" s="2"/>
      <c r="V42" s="2"/>
      <c r="W42" s="2"/>
      <c r="X42" s="2"/>
      <c r="Y42" s="2"/>
      <c r="Z42" s="2"/>
      <c r="AA42" s="2"/>
      <c r="AB42" s="2"/>
      <c r="AC42" s="2"/>
    </row>
    <row r="43">
      <c r="A43" s="16"/>
      <c r="B43" s="41"/>
      <c r="C43" s="58"/>
      <c r="D43" s="42"/>
      <c r="E43" s="42"/>
      <c r="F43" s="42"/>
      <c r="G43" s="42"/>
      <c r="H43" s="42"/>
      <c r="I43" s="42"/>
      <c r="J43" s="42"/>
      <c r="K43" s="42"/>
      <c r="L43" s="44"/>
      <c r="M43" s="20"/>
      <c r="N43" s="2"/>
      <c r="O43" s="2"/>
      <c r="P43" s="2"/>
      <c r="Q43" s="2"/>
      <c r="R43" s="2"/>
      <c r="S43" s="2"/>
      <c r="T43" s="2"/>
      <c r="U43" s="2"/>
      <c r="V43" s="2"/>
      <c r="W43" s="2"/>
      <c r="X43" s="2"/>
      <c r="Y43" s="2"/>
      <c r="Z43" s="2"/>
      <c r="AA43" s="2"/>
      <c r="AB43" s="2"/>
      <c r="AC43" s="2"/>
    </row>
    <row r="44">
      <c r="A44" s="16"/>
      <c r="B44" s="54"/>
      <c r="C44" s="61">
        <v>1.0</v>
      </c>
      <c r="D44" s="60"/>
      <c r="E44" s="43" t="s">
        <v>17</v>
      </c>
      <c r="F44" s="42"/>
      <c r="G44" s="42"/>
      <c r="H44" s="42"/>
      <c r="I44" s="42"/>
      <c r="J44" s="42"/>
      <c r="K44" s="42"/>
      <c r="L44" s="44"/>
      <c r="M44" s="20"/>
      <c r="N44" s="2"/>
      <c r="O44" s="2"/>
      <c r="P44" s="2"/>
      <c r="Q44" s="2"/>
      <c r="R44" s="2"/>
      <c r="S44" s="2"/>
      <c r="T44" s="2"/>
      <c r="U44" s="2"/>
      <c r="V44" s="2"/>
      <c r="W44" s="2"/>
      <c r="X44" s="2"/>
      <c r="Y44" s="2"/>
      <c r="Z44" s="2"/>
      <c r="AA44" s="2"/>
      <c r="AB44" s="2"/>
      <c r="AC44" s="2"/>
    </row>
    <row r="45">
      <c r="A45" s="16"/>
      <c r="B45" s="41"/>
      <c r="C45" s="58"/>
      <c r="D45" s="42"/>
      <c r="E45" s="42"/>
      <c r="F45" s="42"/>
      <c r="G45" s="42"/>
      <c r="H45" s="42"/>
      <c r="I45" s="42"/>
      <c r="J45" s="42"/>
      <c r="K45" s="42"/>
      <c r="L45" s="44"/>
      <c r="M45" s="20"/>
      <c r="N45" s="2"/>
      <c r="O45" s="2"/>
      <c r="P45" s="2"/>
      <c r="Q45" s="2"/>
      <c r="R45" s="2"/>
      <c r="S45" s="2"/>
      <c r="T45" s="2"/>
      <c r="U45" s="2"/>
      <c r="V45" s="2"/>
      <c r="W45" s="2"/>
      <c r="X45" s="2"/>
      <c r="Y45" s="2"/>
      <c r="Z45" s="2"/>
      <c r="AA45" s="2"/>
      <c r="AB45" s="2"/>
      <c r="AC45" s="2"/>
    </row>
    <row r="46">
      <c r="A46" s="16"/>
      <c r="B46" s="54"/>
      <c r="C46" s="42"/>
      <c r="D46" s="42"/>
      <c r="E46" s="42"/>
      <c r="F46" s="42"/>
      <c r="G46" s="42"/>
      <c r="H46" s="42"/>
      <c r="I46" s="42"/>
      <c r="J46" s="42"/>
      <c r="K46" s="42"/>
      <c r="L46" s="44"/>
      <c r="M46" s="20"/>
      <c r="N46" s="2"/>
      <c r="O46" s="2"/>
      <c r="P46" s="2"/>
      <c r="Q46" s="2"/>
      <c r="R46" s="2"/>
      <c r="S46" s="2"/>
      <c r="T46" s="2"/>
      <c r="U46" s="2"/>
      <c r="V46" s="2"/>
      <c r="W46" s="2"/>
      <c r="X46" s="2"/>
      <c r="Y46" s="2"/>
      <c r="Z46" s="2"/>
      <c r="AA46" s="2"/>
      <c r="AB46" s="2"/>
      <c r="AC46" s="2"/>
    </row>
    <row r="47">
      <c r="A47" s="16"/>
      <c r="B47" s="41"/>
      <c r="C47" s="39"/>
      <c r="D47" s="42"/>
      <c r="E47" s="42"/>
      <c r="F47" s="42"/>
      <c r="G47" s="42"/>
      <c r="H47" s="42"/>
      <c r="I47" s="42"/>
      <c r="J47" s="42"/>
      <c r="K47" s="42"/>
      <c r="L47" s="44"/>
      <c r="M47" s="20"/>
      <c r="N47" s="2"/>
      <c r="O47" s="2"/>
      <c r="P47" s="2"/>
      <c r="Q47" s="2"/>
      <c r="R47" s="2"/>
      <c r="S47" s="2"/>
      <c r="T47" s="2"/>
      <c r="U47" s="2"/>
      <c r="V47" s="2"/>
      <c r="W47" s="2"/>
      <c r="X47" s="2"/>
      <c r="Y47" s="2"/>
      <c r="Z47" s="2"/>
      <c r="AA47" s="2"/>
      <c r="AB47" s="2"/>
      <c r="AC47" s="2"/>
    </row>
    <row r="48">
      <c r="A48" s="16"/>
      <c r="B48" s="62"/>
      <c r="C48" s="63"/>
      <c r="D48" s="63"/>
      <c r="E48" s="63"/>
      <c r="F48" s="63"/>
      <c r="G48" s="63"/>
      <c r="H48" s="63"/>
      <c r="I48" s="63"/>
      <c r="J48" s="63"/>
      <c r="K48" s="63"/>
      <c r="L48" s="64"/>
      <c r="M48" s="20"/>
      <c r="N48" s="2"/>
      <c r="O48" s="2"/>
      <c r="P48" s="2"/>
      <c r="Q48" s="2"/>
      <c r="R48" s="2"/>
      <c r="S48" s="2"/>
      <c r="T48" s="2"/>
      <c r="U48" s="2"/>
      <c r="V48" s="2"/>
      <c r="W48" s="2"/>
      <c r="X48" s="2"/>
      <c r="Y48" s="2"/>
      <c r="Z48" s="2"/>
      <c r="AA48" s="2"/>
      <c r="AB48" s="2"/>
      <c r="AC48" s="2"/>
    </row>
    <row r="49">
      <c r="A49" s="2"/>
      <c r="B49" s="4"/>
      <c r="C49" s="4"/>
      <c r="D49" s="4"/>
      <c r="E49" s="4"/>
      <c r="F49" s="4"/>
      <c r="G49" s="4"/>
      <c r="H49" s="4"/>
      <c r="I49" s="4"/>
      <c r="J49" s="4"/>
      <c r="K49" s="4"/>
      <c r="L49" s="4"/>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65"/>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65"/>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65"/>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65"/>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65"/>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65"/>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65"/>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65"/>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65"/>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65"/>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65"/>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65"/>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65"/>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65"/>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65"/>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65"/>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65"/>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65"/>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65"/>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65"/>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65"/>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65"/>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65"/>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65"/>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65"/>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65"/>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65"/>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65"/>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65"/>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65"/>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65"/>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65"/>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65"/>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65"/>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65"/>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65"/>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65"/>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65"/>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65"/>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65"/>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65"/>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65"/>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65"/>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65"/>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65"/>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65"/>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65"/>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65"/>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65"/>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65"/>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65"/>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65"/>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65"/>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65"/>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65"/>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65"/>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65"/>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65"/>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65"/>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65"/>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65"/>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65"/>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65"/>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65"/>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65"/>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65"/>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65"/>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65"/>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65"/>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65"/>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65"/>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65"/>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65"/>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65"/>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65"/>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65"/>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65"/>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65"/>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65"/>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65"/>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65"/>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65"/>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65"/>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65"/>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65"/>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65"/>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65"/>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65"/>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65"/>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65"/>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65"/>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65"/>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65"/>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65"/>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65"/>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65"/>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65"/>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65"/>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65"/>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65"/>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65"/>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65"/>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65"/>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65"/>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65"/>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65"/>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65"/>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65"/>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65"/>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65"/>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65"/>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65"/>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65"/>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65"/>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65"/>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65"/>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65"/>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65"/>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65"/>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65"/>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65"/>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65"/>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65"/>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65"/>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65"/>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65"/>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65"/>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65"/>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65"/>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65"/>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65"/>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65"/>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65"/>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65"/>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65"/>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65"/>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65"/>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65"/>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65"/>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65"/>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65"/>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65"/>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65"/>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65"/>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65"/>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65"/>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65"/>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65"/>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65"/>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65"/>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65"/>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65"/>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65"/>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65"/>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65"/>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65"/>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65"/>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65"/>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65"/>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65"/>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65"/>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65"/>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65"/>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65"/>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65"/>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65"/>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65"/>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65"/>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65"/>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65"/>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65"/>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65"/>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65"/>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65"/>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65"/>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65"/>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65"/>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65"/>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65"/>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65"/>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65"/>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65"/>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65"/>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65"/>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65"/>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65"/>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65"/>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65"/>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65"/>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65"/>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65"/>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65"/>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65"/>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65"/>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65"/>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65"/>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65"/>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65"/>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65"/>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65"/>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65"/>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65"/>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65"/>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65"/>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65"/>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65"/>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65"/>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65"/>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65"/>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65"/>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65"/>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65"/>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65"/>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65"/>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65"/>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65"/>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65"/>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65"/>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65"/>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65"/>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65"/>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65"/>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65"/>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65"/>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65"/>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65"/>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65"/>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65"/>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65"/>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65"/>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65"/>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65"/>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65"/>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65"/>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65"/>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65"/>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65"/>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65"/>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65"/>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65"/>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65"/>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65"/>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65"/>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65"/>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65"/>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65"/>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65"/>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65"/>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65"/>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65"/>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65"/>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65"/>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65"/>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65"/>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65"/>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65"/>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65"/>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65"/>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65"/>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65"/>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65"/>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65"/>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65"/>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65"/>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65"/>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65"/>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65"/>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65"/>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65"/>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65"/>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65"/>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65"/>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65"/>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65"/>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65"/>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65"/>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65"/>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65"/>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65"/>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65"/>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65"/>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65"/>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65"/>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65"/>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65"/>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65"/>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65"/>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65"/>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65"/>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65"/>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65"/>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65"/>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65"/>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65"/>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65"/>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65"/>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65"/>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65"/>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65"/>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65"/>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65"/>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65"/>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65"/>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65"/>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65"/>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65"/>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65"/>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65"/>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65"/>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65"/>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65"/>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65"/>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65"/>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65"/>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 r="A1004" s="65"/>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 r="A1005" s="65"/>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c r="A1006" s="65"/>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c r="A1007" s="65"/>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c r="A1008" s="65"/>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c r="A1009" s="65"/>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sheetData>
  <mergeCells count="11">
    <mergeCell ref="C26:K26"/>
    <mergeCell ref="C28:K28"/>
    <mergeCell ref="C30:K30"/>
    <mergeCell ref="C34:K34"/>
    <mergeCell ref="B5:K5"/>
    <mergeCell ref="B6:H6"/>
    <mergeCell ref="B9:L9"/>
    <mergeCell ref="C10:K10"/>
    <mergeCell ref="C17:K17"/>
    <mergeCell ref="C22:K22"/>
    <mergeCell ref="C24:K24"/>
  </mergeCells>
  <hyperlinks>
    <hyperlink r:id="rId1"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4.5"/>
    <col customWidth="1" min="2" max="2" width="2.5"/>
    <col customWidth="1" min="3" max="3" width="33.0"/>
    <col customWidth="1" min="4" max="4" width="22.13"/>
    <col customWidth="1" min="5" max="5" width="20.63"/>
    <col customWidth="1" min="6" max="6" width="15.0"/>
    <col customWidth="1" min="7" max="10" width="14.38"/>
    <col customWidth="1" min="11" max="11" width="16.0"/>
    <col customWidth="1" min="12" max="12" width="9.5"/>
    <col customWidth="1" min="13" max="13" width="9.75"/>
    <col customWidth="1" min="14" max="14" width="9.5"/>
    <col customWidth="1" min="15" max="15" width="9.38"/>
    <col customWidth="1" min="16" max="19" width="9.75"/>
    <col collapsed="1" customWidth="1" min="20" max="20" width="9.75"/>
    <col customWidth="1" hidden="1" min="21" max="35" width="8.0" outlineLevel="1"/>
    <col customWidth="1" min="36" max="36" width="10.75"/>
    <col customWidth="1" min="37" max="37" width="10.88"/>
    <col collapsed="1" customWidth="1" min="38" max="38" width="10.63"/>
    <col hidden="1" min="39" max="65" width="12.63" outlineLevel="1"/>
    <col customWidth="1" min="66" max="67" width="10.25"/>
    <col collapsed="1" customWidth="1" min="68" max="68" width="10.25"/>
    <col customWidth="1" hidden="1" min="69" max="80" width="12.13" outlineLevel="1"/>
    <col customWidth="1" min="81" max="82" width="12.13"/>
    <col hidden="1" min="83" max="94" width="12.63"/>
  </cols>
  <sheetData>
    <row r="1">
      <c r="A1" s="42"/>
      <c r="B1" s="42"/>
      <c r="C1" s="42"/>
      <c r="D1" s="42"/>
      <c r="E1" s="42"/>
      <c r="F1" s="42"/>
      <c r="G1" s="42"/>
      <c r="H1" s="42"/>
      <c r="I1" s="42"/>
      <c r="J1" s="42"/>
      <c r="K1" s="42"/>
      <c r="L1" s="42"/>
      <c r="M1" s="42"/>
      <c r="N1" s="42"/>
      <c r="O1" s="42"/>
      <c r="P1" s="42"/>
      <c r="Q1" s="42"/>
      <c r="R1" s="42"/>
      <c r="S1" s="66"/>
      <c r="T1" s="66"/>
      <c r="U1" s="67"/>
      <c r="V1" s="67"/>
      <c r="W1" s="67"/>
      <c r="X1" s="67"/>
      <c r="Y1" s="67"/>
      <c r="Z1" s="67"/>
      <c r="AA1" s="67"/>
      <c r="AB1" s="67"/>
      <c r="AC1" s="67"/>
      <c r="AD1" s="67"/>
      <c r="AE1" s="67"/>
      <c r="AF1" s="67"/>
      <c r="AG1" s="67"/>
      <c r="AH1" s="67"/>
      <c r="AI1" s="67"/>
      <c r="AJ1" s="42"/>
      <c r="AK1" s="42"/>
      <c r="AL1" s="42"/>
      <c r="AM1" s="42"/>
      <c r="AN1" s="42"/>
      <c r="AO1" s="42"/>
      <c r="AP1" s="42"/>
      <c r="AQ1" s="42"/>
      <c r="AR1" s="42"/>
      <c r="AS1" s="42"/>
      <c r="AT1" s="42"/>
      <c r="AU1" s="42"/>
      <c r="AV1" s="42"/>
      <c r="AW1" s="42"/>
      <c r="AX1" s="66"/>
      <c r="AY1" s="67"/>
      <c r="AZ1" s="67"/>
      <c r="BA1" s="67"/>
      <c r="BB1" s="67"/>
      <c r="BC1" s="67"/>
      <c r="BD1" s="67"/>
      <c r="BE1" s="67"/>
      <c r="BF1" s="67"/>
      <c r="BG1" s="67"/>
      <c r="BH1" s="67"/>
      <c r="BI1" s="67"/>
      <c r="BJ1" s="67"/>
      <c r="BK1" s="67"/>
      <c r="BL1" s="67"/>
      <c r="BM1" s="67"/>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row>
    <row r="2">
      <c r="A2" s="42"/>
      <c r="B2" s="42"/>
      <c r="C2" s="42"/>
      <c r="D2" s="42"/>
      <c r="E2" s="42"/>
      <c r="F2" s="42"/>
      <c r="G2" s="42"/>
      <c r="H2" s="42"/>
      <c r="I2" s="42"/>
      <c r="J2" s="42"/>
      <c r="K2" s="42"/>
      <c r="L2" s="42"/>
      <c r="M2" s="42"/>
      <c r="N2" s="42"/>
      <c r="O2" s="42"/>
      <c r="P2" s="42"/>
      <c r="Q2" s="42"/>
      <c r="R2" s="42"/>
      <c r="S2" s="66"/>
      <c r="T2" s="66"/>
      <c r="U2" s="67"/>
      <c r="V2" s="67"/>
      <c r="W2" s="67"/>
      <c r="X2" s="67"/>
      <c r="Y2" s="67"/>
      <c r="Z2" s="67"/>
      <c r="AA2" s="67"/>
      <c r="AB2" s="67"/>
      <c r="AC2" s="67"/>
      <c r="AD2" s="67"/>
      <c r="AE2" s="67"/>
      <c r="AF2" s="67"/>
      <c r="AG2" s="67"/>
      <c r="AH2" s="67"/>
      <c r="AI2" s="67"/>
      <c r="AJ2" s="42"/>
      <c r="AK2" s="42"/>
      <c r="AL2" s="42"/>
      <c r="AM2" s="42"/>
      <c r="AN2" s="42"/>
      <c r="AO2" s="42"/>
      <c r="AP2" s="42"/>
      <c r="AQ2" s="42"/>
      <c r="AR2" s="42"/>
      <c r="AS2" s="42"/>
      <c r="AT2" s="42"/>
      <c r="AU2" s="42"/>
      <c r="AV2" s="42"/>
      <c r="AW2" s="42"/>
      <c r="AX2" s="66"/>
      <c r="AY2" s="67"/>
      <c r="AZ2" s="67"/>
      <c r="BA2" s="67"/>
      <c r="BB2" s="67"/>
      <c r="BC2" s="67"/>
      <c r="BD2" s="67"/>
      <c r="BE2" s="67"/>
      <c r="BF2" s="67"/>
      <c r="BG2" s="67"/>
      <c r="BH2" s="67"/>
      <c r="BI2" s="67"/>
      <c r="BJ2" s="67"/>
      <c r="BK2" s="67"/>
      <c r="BL2" s="67"/>
      <c r="BM2" s="67"/>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42"/>
      <c r="CP2" s="42"/>
    </row>
    <row r="3">
      <c r="A3" s="42"/>
      <c r="B3" s="68"/>
      <c r="C3" s="42"/>
      <c r="D3" s="42"/>
      <c r="E3" s="42"/>
      <c r="F3" s="42"/>
      <c r="G3" s="42"/>
      <c r="H3" s="42"/>
      <c r="I3" s="42"/>
      <c r="J3" s="42"/>
      <c r="K3" s="42"/>
      <c r="L3" s="42"/>
      <c r="M3" s="42"/>
      <c r="N3" s="42"/>
      <c r="O3" s="42"/>
      <c r="P3" s="42"/>
      <c r="Q3" s="42"/>
      <c r="R3" s="42"/>
      <c r="S3" s="66"/>
      <c r="T3" s="66"/>
      <c r="U3" s="67"/>
      <c r="V3" s="67"/>
      <c r="W3" s="67"/>
      <c r="X3" s="67"/>
      <c r="Y3" s="67"/>
      <c r="Z3" s="67"/>
      <c r="AA3" s="67"/>
      <c r="AB3" s="67"/>
      <c r="AC3" s="67"/>
      <c r="AD3" s="67"/>
      <c r="AE3" s="67"/>
      <c r="AF3" s="67"/>
      <c r="AG3" s="67"/>
      <c r="AH3" s="67"/>
      <c r="AI3" s="67"/>
      <c r="AJ3" s="42"/>
      <c r="AK3" s="42"/>
      <c r="AL3" s="42"/>
      <c r="AM3" s="42"/>
      <c r="AN3" s="42"/>
      <c r="AO3" s="42"/>
      <c r="AP3" s="42"/>
      <c r="AQ3" s="42"/>
      <c r="AR3" s="42"/>
      <c r="AS3" s="42"/>
      <c r="AT3" s="42"/>
      <c r="AU3" s="42"/>
      <c r="AV3" s="42"/>
      <c r="AW3" s="42"/>
      <c r="AX3" s="66"/>
      <c r="AY3" s="67"/>
      <c r="AZ3" s="67"/>
      <c r="BA3" s="67"/>
      <c r="BB3" s="67"/>
      <c r="BC3" s="67"/>
      <c r="BD3" s="67"/>
      <c r="BE3" s="67"/>
      <c r="BF3" s="67"/>
      <c r="BG3" s="67"/>
      <c r="BH3" s="67"/>
      <c r="BI3" s="67"/>
      <c r="BJ3" s="67"/>
      <c r="BK3" s="67"/>
      <c r="BL3" s="67"/>
      <c r="BM3" s="67"/>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row>
    <row r="4">
      <c r="A4" s="42"/>
      <c r="B4" s="66"/>
      <c r="C4" s="42"/>
      <c r="D4" s="42"/>
      <c r="E4" s="42"/>
      <c r="F4" s="42"/>
      <c r="G4" s="42"/>
      <c r="H4" s="42"/>
      <c r="I4" s="42"/>
      <c r="J4" s="42"/>
      <c r="K4" s="42"/>
      <c r="L4" s="30" t="s">
        <v>14</v>
      </c>
      <c r="M4" s="42"/>
      <c r="N4" s="42"/>
      <c r="O4" s="42"/>
      <c r="P4" s="42"/>
      <c r="Q4" s="42"/>
      <c r="R4" s="42"/>
      <c r="S4" s="66"/>
      <c r="T4" s="66"/>
      <c r="U4" s="67"/>
      <c r="V4" s="67"/>
      <c r="W4" s="67"/>
      <c r="X4" s="67"/>
      <c r="Y4" s="67"/>
      <c r="Z4" s="67"/>
      <c r="AA4" s="67"/>
      <c r="AB4" s="67"/>
      <c r="AC4" s="67"/>
      <c r="AD4" s="67"/>
      <c r="AE4" s="67"/>
      <c r="AF4" s="67"/>
      <c r="AG4" s="67"/>
      <c r="AH4" s="67"/>
      <c r="AI4" s="67"/>
      <c r="AJ4" s="42"/>
      <c r="AK4" s="42"/>
      <c r="AL4" s="42"/>
      <c r="AM4" s="42"/>
      <c r="AN4" s="42"/>
      <c r="AO4" s="42"/>
      <c r="AP4" s="42"/>
      <c r="AQ4" s="42"/>
      <c r="AR4" s="42"/>
      <c r="AS4" s="42"/>
      <c r="AT4" s="42"/>
      <c r="AU4" s="42"/>
      <c r="AV4" s="42"/>
      <c r="AW4" s="42"/>
      <c r="AX4" s="66"/>
      <c r="AY4" s="67"/>
      <c r="AZ4" s="67"/>
      <c r="BA4" s="67"/>
      <c r="BB4" s="67"/>
      <c r="BC4" s="67"/>
      <c r="BD4" s="67"/>
      <c r="BE4" s="67"/>
      <c r="BF4" s="67"/>
      <c r="BG4" s="67"/>
      <c r="BH4" s="67"/>
      <c r="BI4" s="67"/>
      <c r="BJ4" s="67"/>
      <c r="BK4" s="67"/>
      <c r="BL4" s="67"/>
      <c r="BM4" s="67"/>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row>
    <row r="5">
      <c r="A5" s="42"/>
      <c r="B5" s="42"/>
      <c r="C5" s="42"/>
      <c r="D5" s="42"/>
      <c r="E5" s="42"/>
      <c r="F5" s="42"/>
      <c r="G5" s="42"/>
      <c r="H5" s="42"/>
      <c r="I5" s="42"/>
      <c r="J5" s="42"/>
      <c r="K5" s="42"/>
      <c r="L5" s="69"/>
      <c r="M5" s="42"/>
      <c r="N5" s="70"/>
      <c r="O5" s="53"/>
      <c r="P5" s="42"/>
      <c r="Q5" s="42"/>
      <c r="R5" s="42"/>
      <c r="S5" s="66"/>
      <c r="T5" s="66"/>
      <c r="U5" s="67"/>
      <c r="V5" s="67"/>
      <c r="W5" s="67"/>
      <c r="X5" s="67"/>
      <c r="Y5" s="67"/>
      <c r="Z5" s="67"/>
      <c r="AA5" s="67"/>
      <c r="AB5" s="67"/>
      <c r="AC5" s="67"/>
      <c r="AD5" s="67"/>
      <c r="AE5" s="67"/>
      <c r="AF5" s="67"/>
      <c r="AG5" s="67"/>
      <c r="AH5" s="67"/>
      <c r="AI5" s="67"/>
      <c r="AJ5" s="42"/>
      <c r="AK5" s="42"/>
      <c r="AL5" s="42"/>
      <c r="AM5" s="42"/>
      <c r="AN5" s="42"/>
      <c r="AO5" s="42"/>
      <c r="AP5" s="42"/>
      <c r="AQ5" s="42"/>
      <c r="AR5" s="42"/>
      <c r="AS5" s="42"/>
      <c r="AT5" s="42"/>
      <c r="AU5" s="42"/>
      <c r="AV5" s="42"/>
      <c r="AW5" s="42"/>
      <c r="AX5" s="66"/>
      <c r="AY5" s="67"/>
      <c r="AZ5" s="67"/>
      <c r="BA5" s="67"/>
      <c r="BB5" s="67"/>
      <c r="BC5" s="67"/>
      <c r="BD5" s="67"/>
      <c r="BE5" s="67"/>
      <c r="BF5" s="67"/>
      <c r="BG5" s="67"/>
      <c r="BH5" s="67"/>
      <c r="BI5" s="67"/>
      <c r="BJ5" s="67"/>
      <c r="BK5" s="67"/>
      <c r="BL5" s="67"/>
      <c r="BM5" s="67"/>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row>
    <row r="6" ht="18.75" customHeight="1">
      <c r="A6" s="42"/>
      <c r="B6" s="42"/>
      <c r="C6" s="71"/>
      <c r="D6" s="71"/>
      <c r="E6" s="71"/>
      <c r="F6" s="71"/>
      <c r="G6" s="71"/>
      <c r="H6" s="71"/>
      <c r="I6" s="71"/>
      <c r="J6" s="71"/>
      <c r="K6" s="71"/>
      <c r="L6" s="72">
        <v>1.0</v>
      </c>
      <c r="M6" s="73" t="s">
        <v>18</v>
      </c>
      <c r="N6" s="46"/>
      <c r="O6" s="46"/>
      <c r="P6" s="46"/>
      <c r="Q6" s="46"/>
      <c r="R6" s="46"/>
      <c r="S6" s="47"/>
      <c r="T6" s="66"/>
      <c r="U6" s="67"/>
      <c r="V6" s="67"/>
      <c r="W6" s="67"/>
      <c r="X6" s="67"/>
      <c r="Y6" s="67"/>
      <c r="Z6" s="67"/>
      <c r="AA6" s="67"/>
      <c r="AB6" s="67"/>
      <c r="AC6" s="67"/>
      <c r="AD6" s="67"/>
      <c r="AE6" s="67"/>
      <c r="AF6" s="67"/>
      <c r="AG6" s="67"/>
      <c r="AH6" s="67"/>
      <c r="AI6" s="67"/>
      <c r="AJ6" s="42"/>
      <c r="AK6" s="42"/>
      <c r="AL6" s="42"/>
      <c r="AM6" s="42"/>
      <c r="AN6" s="42"/>
      <c r="AO6" s="42"/>
      <c r="AP6" s="42"/>
      <c r="AQ6" s="42"/>
      <c r="AR6" s="42"/>
      <c r="AS6" s="42"/>
      <c r="AT6" s="42"/>
      <c r="AU6" s="42"/>
      <c r="AV6" s="42"/>
      <c r="AW6" s="42"/>
      <c r="AX6" s="66"/>
      <c r="AY6" s="67"/>
      <c r="AZ6" s="67"/>
      <c r="BA6" s="67"/>
      <c r="BB6" s="67"/>
      <c r="BC6" s="67"/>
      <c r="BD6" s="67"/>
      <c r="BE6" s="67"/>
      <c r="BF6" s="67"/>
      <c r="BG6" s="67"/>
      <c r="BH6" s="67"/>
      <c r="BI6" s="67"/>
      <c r="BJ6" s="67"/>
      <c r="BK6" s="67"/>
      <c r="BL6" s="67"/>
      <c r="BM6" s="67"/>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row>
    <row r="7" ht="4.5" customHeight="1">
      <c r="A7" s="42"/>
      <c r="B7" s="42"/>
      <c r="C7" s="66"/>
      <c r="D7" s="66"/>
      <c r="E7" s="66"/>
      <c r="F7" s="66"/>
      <c r="G7" s="66"/>
      <c r="H7" s="66"/>
      <c r="I7" s="66"/>
      <c r="J7" s="66"/>
      <c r="K7" s="66"/>
      <c r="L7" s="74"/>
      <c r="M7" s="75"/>
      <c r="N7" s="75"/>
      <c r="O7" s="75"/>
      <c r="P7" s="42"/>
      <c r="Q7" s="42"/>
      <c r="R7" s="42"/>
      <c r="S7" s="66"/>
      <c r="T7" s="66"/>
      <c r="U7" s="67"/>
      <c r="V7" s="67"/>
      <c r="W7" s="67"/>
      <c r="X7" s="67"/>
      <c r="Y7" s="67"/>
      <c r="Z7" s="67"/>
      <c r="AA7" s="67"/>
      <c r="AB7" s="67"/>
      <c r="AC7" s="67"/>
      <c r="AD7" s="67"/>
      <c r="AE7" s="67"/>
      <c r="AF7" s="67"/>
      <c r="AG7" s="67"/>
      <c r="AH7" s="67"/>
      <c r="AI7" s="67"/>
      <c r="AJ7" s="42"/>
      <c r="AK7" s="42"/>
      <c r="AL7" s="42"/>
      <c r="AM7" s="42"/>
      <c r="AN7" s="42"/>
      <c r="AO7" s="42"/>
      <c r="AP7" s="42"/>
      <c r="AQ7" s="42"/>
      <c r="AR7" s="42"/>
      <c r="AS7" s="42"/>
      <c r="AT7" s="42"/>
      <c r="AU7" s="42"/>
      <c r="AV7" s="42"/>
      <c r="AW7" s="42"/>
      <c r="AX7" s="66"/>
      <c r="AY7" s="67"/>
      <c r="AZ7" s="67"/>
      <c r="BA7" s="67"/>
      <c r="BB7" s="67"/>
      <c r="BC7" s="67"/>
      <c r="BD7" s="67"/>
      <c r="BE7" s="67"/>
      <c r="BF7" s="67"/>
      <c r="BG7" s="67"/>
      <c r="BH7" s="67"/>
      <c r="BI7" s="67"/>
      <c r="BJ7" s="67"/>
      <c r="BK7" s="67"/>
      <c r="BL7" s="67"/>
      <c r="BM7" s="67"/>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row>
    <row r="8">
      <c r="A8" s="42"/>
      <c r="B8" s="42"/>
      <c r="C8" s="76"/>
      <c r="D8" s="76"/>
      <c r="E8" s="76"/>
      <c r="F8" s="76"/>
      <c r="G8" s="76"/>
      <c r="H8" s="76"/>
      <c r="I8" s="76"/>
      <c r="J8" s="76"/>
      <c r="K8" s="76"/>
      <c r="L8" s="77" t="s">
        <v>19</v>
      </c>
      <c r="M8" s="60" t="s">
        <v>20</v>
      </c>
      <c r="N8" s="42"/>
      <c r="O8" s="42"/>
      <c r="P8" s="42"/>
      <c r="Q8" s="42"/>
      <c r="R8" s="42"/>
      <c r="S8" s="66"/>
      <c r="T8" s="66"/>
      <c r="U8" s="67"/>
      <c r="V8" s="67"/>
      <c r="W8" s="67"/>
      <c r="X8" s="67"/>
      <c r="Y8" s="67"/>
      <c r="Z8" s="67"/>
      <c r="AA8" s="67"/>
      <c r="AB8" s="67"/>
      <c r="AC8" s="67"/>
      <c r="AD8" s="67"/>
      <c r="AE8" s="67"/>
      <c r="AF8" s="67"/>
      <c r="AG8" s="67"/>
      <c r="AH8" s="67"/>
      <c r="AI8" s="67"/>
      <c r="AJ8" s="42"/>
      <c r="AK8" s="42"/>
      <c r="AL8" s="42"/>
      <c r="AM8" s="42"/>
      <c r="AN8" s="42"/>
      <c r="AO8" s="42"/>
      <c r="AP8" s="42"/>
      <c r="AQ8" s="42"/>
      <c r="AR8" s="42"/>
      <c r="AS8" s="42"/>
      <c r="AT8" s="42"/>
      <c r="AU8" s="42"/>
      <c r="AV8" s="42"/>
      <c r="AW8" s="42"/>
      <c r="AX8" s="66"/>
      <c r="AY8" s="67"/>
      <c r="AZ8" s="67"/>
      <c r="BA8" s="67"/>
      <c r="BB8" s="67"/>
      <c r="BC8" s="67"/>
      <c r="BD8" s="67"/>
      <c r="BE8" s="67"/>
      <c r="BF8" s="67"/>
      <c r="BG8" s="67"/>
      <c r="BH8" s="67"/>
      <c r="BI8" s="67"/>
      <c r="BJ8" s="67"/>
      <c r="BK8" s="67"/>
      <c r="BL8" s="67"/>
      <c r="BM8" s="67"/>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row>
    <row r="9" ht="5.25" customHeight="1">
      <c r="A9" s="42"/>
      <c r="B9" s="42"/>
      <c r="C9" s="66"/>
      <c r="D9" s="66"/>
      <c r="E9" s="66"/>
      <c r="F9" s="66"/>
      <c r="G9" s="66"/>
      <c r="H9" s="66"/>
      <c r="I9" s="66"/>
      <c r="J9" s="66"/>
      <c r="K9" s="66"/>
      <c r="L9" s="74"/>
      <c r="M9" s="70"/>
      <c r="N9" s="42"/>
      <c r="O9" s="42"/>
      <c r="P9" s="42"/>
      <c r="Q9" s="42"/>
      <c r="R9" s="42"/>
      <c r="S9" s="66"/>
      <c r="T9" s="66"/>
      <c r="U9" s="67"/>
      <c r="V9" s="67"/>
      <c r="W9" s="67"/>
      <c r="X9" s="67"/>
      <c r="Y9" s="67"/>
      <c r="Z9" s="67"/>
      <c r="AA9" s="67"/>
      <c r="AB9" s="67"/>
      <c r="AC9" s="67"/>
      <c r="AD9" s="67"/>
      <c r="AE9" s="67"/>
      <c r="AF9" s="67"/>
      <c r="AG9" s="67"/>
      <c r="AH9" s="67"/>
      <c r="AI9" s="67"/>
      <c r="AJ9" s="42"/>
      <c r="AK9" s="42"/>
      <c r="AL9" s="42"/>
      <c r="AM9" s="42"/>
      <c r="AN9" s="42"/>
      <c r="AO9" s="42"/>
      <c r="AP9" s="42"/>
      <c r="AQ9" s="42"/>
      <c r="AR9" s="42"/>
      <c r="AS9" s="42"/>
      <c r="AT9" s="42"/>
      <c r="AU9" s="42"/>
      <c r="AV9" s="42"/>
      <c r="AW9" s="42"/>
      <c r="AX9" s="66"/>
      <c r="AY9" s="67"/>
      <c r="AZ9" s="67"/>
      <c r="BA9" s="67"/>
      <c r="BB9" s="67"/>
      <c r="BC9" s="67"/>
      <c r="BD9" s="67"/>
      <c r="BE9" s="67"/>
      <c r="BF9" s="67"/>
      <c r="BG9" s="67"/>
      <c r="BH9" s="67"/>
      <c r="BI9" s="67"/>
      <c r="BJ9" s="67"/>
      <c r="BK9" s="67"/>
      <c r="BL9" s="67"/>
      <c r="BM9" s="67"/>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row>
    <row r="10">
      <c r="A10" s="42"/>
      <c r="B10" s="42"/>
      <c r="C10" s="66"/>
      <c r="D10" s="66"/>
      <c r="E10" s="66"/>
      <c r="F10" s="66"/>
      <c r="G10" s="66"/>
      <c r="H10" s="66"/>
      <c r="I10" s="66"/>
      <c r="J10" s="66"/>
      <c r="K10" s="66"/>
      <c r="L10" s="78">
        <v>1.0</v>
      </c>
      <c r="M10" s="60" t="s">
        <v>21</v>
      </c>
      <c r="N10" s="42"/>
      <c r="O10" s="42"/>
      <c r="P10" s="42"/>
      <c r="Q10" s="42"/>
      <c r="R10" s="42"/>
      <c r="S10" s="66"/>
      <c r="T10" s="66"/>
      <c r="U10" s="67"/>
      <c r="V10" s="67"/>
      <c r="W10" s="67"/>
      <c r="X10" s="67"/>
      <c r="Y10" s="67"/>
      <c r="Z10" s="67"/>
      <c r="AA10" s="67"/>
      <c r="AB10" s="67"/>
      <c r="AC10" s="67"/>
      <c r="AD10" s="67"/>
      <c r="AE10" s="67"/>
      <c r="AF10" s="67"/>
      <c r="AG10" s="67"/>
      <c r="AH10" s="67"/>
      <c r="AI10" s="67"/>
      <c r="AJ10" s="42"/>
      <c r="AK10" s="42"/>
      <c r="AL10" s="42"/>
      <c r="AM10" s="42"/>
      <c r="AN10" s="42"/>
      <c r="AO10" s="42"/>
      <c r="AP10" s="42"/>
      <c r="AQ10" s="42"/>
      <c r="AR10" s="42"/>
      <c r="AS10" s="42"/>
      <c r="AT10" s="42"/>
      <c r="AU10" s="42"/>
      <c r="AV10" s="42"/>
      <c r="AW10" s="42"/>
      <c r="AX10" s="66"/>
      <c r="AY10" s="67"/>
      <c r="AZ10" s="67"/>
      <c r="BA10" s="67"/>
      <c r="BB10" s="67"/>
      <c r="BC10" s="67"/>
      <c r="BD10" s="67"/>
      <c r="BE10" s="67"/>
      <c r="BF10" s="67"/>
      <c r="BG10" s="67"/>
      <c r="BH10" s="67"/>
      <c r="BI10" s="67"/>
      <c r="BJ10" s="67"/>
      <c r="BK10" s="67"/>
      <c r="BL10" s="67"/>
      <c r="BM10" s="67"/>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row>
    <row r="11" ht="3.75" customHeight="1">
      <c r="A11" s="42"/>
      <c r="B11" s="42"/>
      <c r="C11" s="66"/>
      <c r="D11" s="66"/>
      <c r="E11" s="66"/>
      <c r="F11" s="66"/>
      <c r="G11" s="66"/>
      <c r="H11" s="66"/>
      <c r="I11" s="66"/>
      <c r="J11" s="66"/>
      <c r="K11" s="66"/>
      <c r="L11" s="74"/>
      <c r="M11" s="70"/>
      <c r="N11" s="42"/>
      <c r="O11" s="42"/>
      <c r="P11" s="42"/>
      <c r="Q11" s="42"/>
      <c r="R11" s="42"/>
      <c r="S11" s="66"/>
      <c r="T11" s="66"/>
      <c r="U11" s="67"/>
      <c r="V11" s="67"/>
      <c r="W11" s="67"/>
      <c r="X11" s="67"/>
      <c r="Y11" s="67"/>
      <c r="Z11" s="67"/>
      <c r="AA11" s="67"/>
      <c r="AB11" s="67"/>
      <c r="AC11" s="67"/>
      <c r="AD11" s="67"/>
      <c r="AE11" s="67"/>
      <c r="AF11" s="67"/>
      <c r="AG11" s="67"/>
      <c r="AH11" s="67"/>
      <c r="AI11" s="67"/>
      <c r="AJ11" s="42"/>
      <c r="AK11" s="42"/>
      <c r="AL11" s="42"/>
      <c r="AM11" s="42"/>
      <c r="AN11" s="42"/>
      <c r="AO11" s="42"/>
      <c r="AP11" s="42"/>
      <c r="AQ11" s="42"/>
      <c r="AR11" s="42"/>
      <c r="AS11" s="42"/>
      <c r="AT11" s="42"/>
      <c r="AU11" s="42"/>
      <c r="AV11" s="42"/>
      <c r="AW11" s="42"/>
      <c r="AX11" s="66"/>
      <c r="AY11" s="67"/>
      <c r="AZ11" s="67"/>
      <c r="BA11" s="67"/>
      <c r="BB11" s="67"/>
      <c r="BC11" s="67"/>
      <c r="BD11" s="67"/>
      <c r="BE11" s="67"/>
      <c r="BF11" s="67"/>
      <c r="BG11" s="67"/>
      <c r="BH11" s="67"/>
      <c r="BI11" s="67"/>
      <c r="BJ11" s="67"/>
      <c r="BK11" s="67"/>
      <c r="BL11" s="67"/>
      <c r="BM11" s="67"/>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row>
    <row r="12">
      <c r="A12" s="42"/>
      <c r="B12" s="42"/>
      <c r="C12" s="66"/>
      <c r="D12" s="66"/>
      <c r="E12" s="66"/>
      <c r="F12" s="66"/>
      <c r="G12" s="66"/>
      <c r="H12" s="66"/>
      <c r="I12" s="66"/>
      <c r="J12" s="66"/>
      <c r="K12" s="66"/>
      <c r="L12" s="42"/>
      <c r="M12" s="42"/>
      <c r="N12" s="42"/>
      <c r="O12" s="42"/>
      <c r="P12" s="42"/>
      <c r="Q12" s="42"/>
      <c r="R12" s="42"/>
      <c r="S12" s="66"/>
      <c r="T12" s="66"/>
      <c r="U12" s="67"/>
      <c r="V12" s="67"/>
      <c r="W12" s="67"/>
      <c r="X12" s="67"/>
      <c r="Y12" s="67"/>
      <c r="Z12" s="67"/>
      <c r="AA12" s="67"/>
      <c r="AB12" s="67"/>
      <c r="AC12" s="67"/>
      <c r="AD12" s="67"/>
      <c r="AE12" s="67"/>
      <c r="AF12" s="67"/>
      <c r="AG12" s="67"/>
      <c r="AH12" s="67"/>
      <c r="AI12" s="67"/>
      <c r="AJ12" s="69"/>
      <c r="AK12" s="69"/>
      <c r="AL12" s="69"/>
      <c r="AM12" s="69"/>
      <c r="AN12" s="69"/>
      <c r="AO12" s="69"/>
      <c r="AP12" s="69"/>
      <c r="AQ12" s="69"/>
      <c r="AR12" s="69"/>
      <c r="AS12" s="69"/>
      <c r="AT12" s="69"/>
      <c r="AU12" s="69"/>
      <c r="AV12" s="69"/>
      <c r="AW12" s="69"/>
      <c r="AX12" s="79"/>
      <c r="AY12" s="80"/>
      <c r="AZ12" s="80"/>
      <c r="BA12" s="80"/>
      <c r="BB12" s="80"/>
      <c r="BC12" s="80"/>
      <c r="BD12" s="80"/>
      <c r="BE12" s="80"/>
      <c r="BF12" s="80"/>
      <c r="BG12" s="80"/>
      <c r="BH12" s="80"/>
      <c r="BI12" s="80"/>
      <c r="BJ12" s="80"/>
      <c r="BK12" s="80"/>
      <c r="BL12" s="80"/>
      <c r="BM12" s="80"/>
      <c r="BN12" s="69"/>
      <c r="BO12" s="69"/>
      <c r="BP12" s="69"/>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row>
    <row r="13">
      <c r="A13" s="42"/>
      <c r="B13" s="42"/>
      <c r="C13" s="66"/>
      <c r="D13" s="66"/>
      <c r="E13" s="66"/>
      <c r="F13" s="66"/>
      <c r="G13" s="66"/>
      <c r="H13" s="66"/>
      <c r="I13" s="66"/>
      <c r="J13" s="66"/>
      <c r="K13" s="66"/>
      <c r="L13" s="39"/>
      <c r="M13" s="70"/>
      <c r="N13" s="42"/>
      <c r="O13" s="42"/>
      <c r="P13" s="42"/>
      <c r="Q13" s="42"/>
      <c r="R13" s="42"/>
      <c r="S13" s="42"/>
      <c r="T13" s="42"/>
      <c r="U13" s="81" t="s">
        <v>22</v>
      </c>
      <c r="V13" s="39"/>
      <c r="W13" s="39"/>
      <c r="X13" s="39"/>
      <c r="Y13" s="39"/>
      <c r="Z13" s="39"/>
      <c r="AA13" s="39"/>
      <c r="AB13" s="39"/>
      <c r="AC13" s="39"/>
      <c r="AD13" s="39"/>
      <c r="AE13" s="39"/>
      <c r="AF13" s="39"/>
      <c r="AG13" s="39"/>
      <c r="AH13" s="39"/>
      <c r="AI13" s="82"/>
      <c r="AJ13" s="83" t="s">
        <v>23</v>
      </c>
      <c r="AK13" s="84"/>
      <c r="AL13" s="85"/>
      <c r="AM13" s="86"/>
      <c r="AN13" s="87"/>
      <c r="AO13" s="87"/>
      <c r="AP13" s="87"/>
      <c r="AQ13" s="87"/>
      <c r="AR13" s="87"/>
      <c r="AS13" s="87"/>
      <c r="AT13" s="87"/>
      <c r="AU13" s="87"/>
      <c r="AV13" s="87"/>
      <c r="AW13" s="87"/>
      <c r="AX13" s="87"/>
      <c r="AY13" s="88" t="s">
        <v>24</v>
      </c>
      <c r="AZ13" s="87"/>
      <c r="BA13" s="87"/>
      <c r="BB13" s="87"/>
      <c r="BC13" s="87"/>
      <c r="BD13" s="87"/>
      <c r="BE13" s="87"/>
      <c r="BF13" s="87"/>
      <c r="BG13" s="87"/>
      <c r="BH13" s="87"/>
      <c r="BI13" s="87"/>
      <c r="BJ13" s="87"/>
      <c r="BK13" s="87"/>
      <c r="BL13" s="87"/>
      <c r="BM13" s="87"/>
      <c r="BN13" s="88" t="s">
        <v>25</v>
      </c>
      <c r="BO13" s="87"/>
      <c r="BP13" s="89"/>
      <c r="BQ13" s="70"/>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row>
    <row r="14">
      <c r="A14" s="42"/>
      <c r="B14" s="42"/>
      <c r="C14" s="30" t="s">
        <v>26</v>
      </c>
      <c r="D14" s="30"/>
      <c r="E14" s="30"/>
      <c r="F14" s="30"/>
      <c r="G14" s="30"/>
      <c r="H14" s="30"/>
      <c r="I14" s="30"/>
      <c r="J14" s="30"/>
      <c r="K14" s="30"/>
      <c r="L14" s="90">
        <v>44562.0</v>
      </c>
      <c r="M14" s="90">
        <v>44593.0</v>
      </c>
      <c r="N14" s="90">
        <v>44621.0</v>
      </c>
      <c r="O14" s="90">
        <v>44652.0</v>
      </c>
      <c r="P14" s="90">
        <v>44682.0</v>
      </c>
      <c r="Q14" s="90">
        <v>44713.0</v>
      </c>
      <c r="R14" s="90">
        <v>44743.0</v>
      </c>
      <c r="S14" s="90">
        <v>44774.0</v>
      </c>
      <c r="T14" s="90">
        <v>44805.0</v>
      </c>
      <c r="U14" s="90">
        <v>44835.0</v>
      </c>
      <c r="V14" s="90">
        <v>44866.0</v>
      </c>
      <c r="W14" s="90">
        <v>44896.0</v>
      </c>
      <c r="X14" s="90">
        <v>44927.0</v>
      </c>
      <c r="Y14" s="90">
        <v>44958.0</v>
      </c>
      <c r="Z14" s="90">
        <v>44986.0</v>
      </c>
      <c r="AA14" s="90">
        <v>45017.0</v>
      </c>
      <c r="AB14" s="90">
        <v>45047.0</v>
      </c>
      <c r="AC14" s="90">
        <v>45078.0</v>
      </c>
      <c r="AD14" s="90">
        <v>45108.0</v>
      </c>
      <c r="AE14" s="90">
        <v>45139.0</v>
      </c>
      <c r="AF14" s="90">
        <v>45170.0</v>
      </c>
      <c r="AG14" s="90">
        <v>45200.0</v>
      </c>
      <c r="AH14" s="90">
        <v>45231.0</v>
      </c>
      <c r="AI14" s="90">
        <v>45261.0</v>
      </c>
      <c r="AJ14" s="90">
        <v>44835.0</v>
      </c>
      <c r="AK14" s="90">
        <v>44866.0</v>
      </c>
      <c r="AL14" s="90">
        <v>44896.0</v>
      </c>
      <c r="AM14" s="90">
        <v>44927.0</v>
      </c>
      <c r="AN14" s="90">
        <v>44958.0</v>
      </c>
      <c r="AO14" s="90">
        <v>44986.0</v>
      </c>
      <c r="AP14" s="90">
        <v>45017.0</v>
      </c>
      <c r="AQ14" s="90">
        <v>45047.0</v>
      </c>
      <c r="AR14" s="90">
        <v>45078.0</v>
      </c>
      <c r="AS14" s="90">
        <v>45108.0</v>
      </c>
      <c r="AT14" s="90">
        <v>45139.0</v>
      </c>
      <c r="AU14" s="90">
        <v>45170.0</v>
      </c>
      <c r="AV14" s="90">
        <v>45200.0</v>
      </c>
      <c r="AW14" s="90">
        <v>45231.0</v>
      </c>
      <c r="AX14" s="90">
        <v>45261.0</v>
      </c>
      <c r="AY14" s="90">
        <v>44835.0</v>
      </c>
      <c r="AZ14" s="90">
        <v>44866.0</v>
      </c>
      <c r="BA14" s="90">
        <v>44896.0</v>
      </c>
      <c r="BB14" s="90">
        <v>44927.0</v>
      </c>
      <c r="BC14" s="90">
        <v>44958.0</v>
      </c>
      <c r="BD14" s="90">
        <v>44986.0</v>
      </c>
      <c r="BE14" s="90">
        <v>45017.0</v>
      </c>
      <c r="BF14" s="90">
        <v>45047.0</v>
      </c>
      <c r="BG14" s="90">
        <v>45078.0</v>
      </c>
      <c r="BH14" s="90">
        <v>45108.0</v>
      </c>
      <c r="BI14" s="90">
        <v>45139.0</v>
      </c>
      <c r="BJ14" s="90">
        <v>45170.0</v>
      </c>
      <c r="BK14" s="90">
        <v>45200.0</v>
      </c>
      <c r="BL14" s="90">
        <v>45231.0</v>
      </c>
      <c r="BM14" s="90">
        <v>45261.0</v>
      </c>
      <c r="BN14" s="90">
        <v>44835.0</v>
      </c>
      <c r="BO14" s="90">
        <v>44866.0</v>
      </c>
      <c r="BP14" s="90">
        <v>44896.0</v>
      </c>
      <c r="BQ14" s="90">
        <v>44927.0</v>
      </c>
      <c r="BR14" s="90">
        <v>44958.0</v>
      </c>
      <c r="BS14" s="90">
        <v>44986.0</v>
      </c>
      <c r="BT14" s="90">
        <v>45017.0</v>
      </c>
      <c r="BU14" s="90">
        <v>45047.0</v>
      </c>
      <c r="BV14" s="90">
        <v>45078.0</v>
      </c>
      <c r="BW14" s="90">
        <v>45108.0</v>
      </c>
      <c r="BX14" s="90">
        <v>45139.0</v>
      </c>
      <c r="BY14" s="90">
        <v>45170.0</v>
      </c>
      <c r="BZ14" s="90">
        <v>45200.0</v>
      </c>
      <c r="CA14" s="90">
        <v>45231.0</v>
      </c>
      <c r="CB14" s="90">
        <v>45261.0</v>
      </c>
      <c r="CC14" s="91" t="s">
        <v>27</v>
      </c>
      <c r="CD14" s="91" t="s">
        <v>28</v>
      </c>
      <c r="CE14" s="90">
        <v>44927.0</v>
      </c>
      <c r="CF14" s="90">
        <v>44958.0</v>
      </c>
      <c r="CG14" s="90">
        <v>44986.0</v>
      </c>
      <c r="CH14" s="90">
        <v>45017.0</v>
      </c>
      <c r="CI14" s="90">
        <v>45047.0</v>
      </c>
      <c r="CJ14" s="90">
        <v>45078.0</v>
      </c>
      <c r="CK14" s="90">
        <v>45108.0</v>
      </c>
      <c r="CL14" s="90">
        <v>45139.0</v>
      </c>
      <c r="CM14" s="90">
        <v>45170.0</v>
      </c>
      <c r="CN14" s="90">
        <v>45200.0</v>
      </c>
      <c r="CO14" s="90">
        <v>45231.0</v>
      </c>
      <c r="CP14" s="90">
        <v>45261.0</v>
      </c>
    </row>
    <row r="15">
      <c r="A15" s="42"/>
      <c r="B15" s="42"/>
      <c r="C15" s="92" t="s">
        <v>29</v>
      </c>
      <c r="D15" s="42"/>
      <c r="E15" s="42"/>
      <c r="F15" s="42"/>
      <c r="G15" s="42"/>
      <c r="H15" s="42"/>
      <c r="I15" s="42"/>
      <c r="J15" s="42"/>
      <c r="K15" s="42"/>
      <c r="L15" s="42"/>
      <c r="M15" s="42"/>
      <c r="N15" s="42"/>
      <c r="O15" s="42"/>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7"/>
      <c r="AZ15" s="67"/>
      <c r="BA15" s="67"/>
      <c r="BB15" s="67"/>
      <c r="BC15" s="67"/>
      <c r="BD15" s="67"/>
      <c r="BE15" s="67"/>
      <c r="BF15" s="67"/>
      <c r="BG15" s="67"/>
      <c r="BH15" s="67"/>
      <c r="BI15" s="67"/>
      <c r="BJ15" s="67"/>
      <c r="BK15" s="67"/>
      <c r="BL15" s="67"/>
      <c r="BM15" s="67"/>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row>
    <row r="16">
      <c r="A16" s="42"/>
      <c r="B16" s="66"/>
      <c r="C16" s="92" t="s">
        <v>30</v>
      </c>
      <c r="D16" s="92" t="s">
        <v>31</v>
      </c>
      <c r="E16" s="92" t="s">
        <v>32</v>
      </c>
      <c r="F16" s="92" t="s">
        <v>33</v>
      </c>
      <c r="G16" s="92" t="s">
        <v>34</v>
      </c>
      <c r="H16" s="92" t="s">
        <v>35</v>
      </c>
      <c r="I16" s="92" t="s">
        <v>36</v>
      </c>
      <c r="J16" s="92" t="s">
        <v>37</v>
      </c>
      <c r="K16" s="92" t="s">
        <v>38</v>
      </c>
      <c r="L16" s="93">
        <f t="shared" ref="L16:CB16" si="1">SUM(L17:L20)</f>
        <v>13366</v>
      </c>
      <c r="M16" s="93">
        <f t="shared" si="1"/>
        <v>16867</v>
      </c>
      <c r="N16" s="93">
        <f t="shared" si="1"/>
        <v>16366</v>
      </c>
      <c r="O16" s="93">
        <f t="shared" si="1"/>
        <v>13366</v>
      </c>
      <c r="P16" s="93">
        <f t="shared" si="1"/>
        <v>18366</v>
      </c>
      <c r="Q16" s="93">
        <f t="shared" si="1"/>
        <v>16867</v>
      </c>
      <c r="R16" s="93">
        <f t="shared" si="1"/>
        <v>13200</v>
      </c>
      <c r="S16" s="93">
        <f t="shared" si="1"/>
        <v>13200</v>
      </c>
      <c r="T16" s="93">
        <f t="shared" si="1"/>
        <v>13200</v>
      </c>
      <c r="U16" s="94">
        <f t="shared" si="1"/>
        <v>4</v>
      </c>
      <c r="V16" s="94">
        <f t="shared" si="1"/>
        <v>4</v>
      </c>
      <c r="W16" s="94">
        <f t="shared" si="1"/>
        <v>4</v>
      </c>
      <c r="X16" s="94">
        <f t="shared" si="1"/>
        <v>3</v>
      </c>
      <c r="Y16" s="94">
        <f t="shared" si="1"/>
        <v>3</v>
      </c>
      <c r="Z16" s="94">
        <f t="shared" si="1"/>
        <v>2.466666667</v>
      </c>
      <c r="AA16" s="94">
        <f t="shared" si="1"/>
        <v>2</v>
      </c>
      <c r="AB16" s="94">
        <f t="shared" si="1"/>
        <v>2</v>
      </c>
      <c r="AC16" s="94">
        <f t="shared" si="1"/>
        <v>2</v>
      </c>
      <c r="AD16" s="94">
        <f t="shared" si="1"/>
        <v>2</v>
      </c>
      <c r="AE16" s="94">
        <f t="shared" si="1"/>
        <v>2</v>
      </c>
      <c r="AF16" s="94">
        <f t="shared" si="1"/>
        <v>2</v>
      </c>
      <c r="AG16" s="94">
        <f t="shared" si="1"/>
        <v>2</v>
      </c>
      <c r="AH16" s="94">
        <f t="shared" si="1"/>
        <v>2</v>
      </c>
      <c r="AI16" s="94">
        <f t="shared" si="1"/>
        <v>2</v>
      </c>
      <c r="AJ16" s="95">
        <f t="shared" si="1"/>
        <v>13250</v>
      </c>
      <c r="AK16" s="95">
        <f t="shared" si="1"/>
        <v>13250</v>
      </c>
      <c r="AL16" s="95">
        <f t="shared" si="1"/>
        <v>13250</v>
      </c>
      <c r="AM16" s="95">
        <f t="shared" si="1"/>
        <v>11166.66667</v>
      </c>
      <c r="AN16" s="95">
        <f t="shared" si="1"/>
        <v>11166.66667</v>
      </c>
      <c r="AO16" s="95">
        <f t="shared" si="1"/>
        <v>8855.555556</v>
      </c>
      <c r="AP16" s="95">
        <f t="shared" si="1"/>
        <v>6833.333333</v>
      </c>
      <c r="AQ16" s="95">
        <f t="shared" si="1"/>
        <v>6833.333333</v>
      </c>
      <c r="AR16" s="95">
        <f t="shared" si="1"/>
        <v>6833.333333</v>
      </c>
      <c r="AS16" s="95">
        <f t="shared" si="1"/>
        <v>6833.333333</v>
      </c>
      <c r="AT16" s="95">
        <f t="shared" si="1"/>
        <v>6833.333333</v>
      </c>
      <c r="AU16" s="95">
        <f t="shared" si="1"/>
        <v>6833.333333</v>
      </c>
      <c r="AV16" s="95">
        <f t="shared" si="1"/>
        <v>6833.333333</v>
      </c>
      <c r="AW16" s="95">
        <f t="shared" si="1"/>
        <v>6833.333333</v>
      </c>
      <c r="AX16" s="95">
        <f t="shared" si="1"/>
        <v>6833.333333</v>
      </c>
      <c r="AY16" s="96">
        <f t="shared" si="1"/>
        <v>1</v>
      </c>
      <c r="AZ16" s="96">
        <f t="shared" si="1"/>
        <v>1</v>
      </c>
      <c r="BA16" s="96">
        <f t="shared" si="1"/>
        <v>4</v>
      </c>
      <c r="BB16" s="96">
        <f t="shared" si="1"/>
        <v>0</v>
      </c>
      <c r="BC16" s="96">
        <f t="shared" si="1"/>
        <v>0</v>
      </c>
      <c r="BD16" s="96">
        <f t="shared" si="1"/>
        <v>1</v>
      </c>
      <c r="BE16" s="96">
        <f t="shared" si="1"/>
        <v>0</v>
      </c>
      <c r="BF16" s="96">
        <f t="shared" si="1"/>
        <v>0</v>
      </c>
      <c r="BG16" s="96">
        <f t="shared" si="1"/>
        <v>1</v>
      </c>
      <c r="BH16" s="96">
        <f t="shared" si="1"/>
        <v>0</v>
      </c>
      <c r="BI16" s="96">
        <f t="shared" si="1"/>
        <v>0</v>
      </c>
      <c r="BJ16" s="96">
        <f t="shared" si="1"/>
        <v>1</v>
      </c>
      <c r="BK16" s="96">
        <f t="shared" si="1"/>
        <v>0</v>
      </c>
      <c r="BL16" s="96">
        <f t="shared" si="1"/>
        <v>0</v>
      </c>
      <c r="BM16" s="96">
        <f t="shared" si="1"/>
        <v>2</v>
      </c>
      <c r="BN16" s="95">
        <f t="shared" si="1"/>
        <v>500</v>
      </c>
      <c r="BO16" s="95">
        <f t="shared" si="1"/>
        <v>500</v>
      </c>
      <c r="BP16" s="95">
        <f t="shared" si="1"/>
        <v>12000</v>
      </c>
      <c r="BQ16" s="95">
        <f t="shared" si="1"/>
        <v>0</v>
      </c>
      <c r="BR16" s="95">
        <f t="shared" si="1"/>
        <v>0</v>
      </c>
      <c r="BS16" s="95">
        <f t="shared" si="1"/>
        <v>3500</v>
      </c>
      <c r="BT16" s="95">
        <f t="shared" si="1"/>
        <v>0</v>
      </c>
      <c r="BU16" s="95">
        <f t="shared" si="1"/>
        <v>0</v>
      </c>
      <c r="BV16" s="95">
        <f t="shared" si="1"/>
        <v>3500</v>
      </c>
      <c r="BW16" s="95">
        <f t="shared" si="1"/>
        <v>0</v>
      </c>
      <c r="BX16" s="95">
        <f t="shared" si="1"/>
        <v>0</v>
      </c>
      <c r="BY16" s="95">
        <f t="shared" si="1"/>
        <v>3500</v>
      </c>
      <c r="BZ16" s="95">
        <f t="shared" si="1"/>
        <v>0</v>
      </c>
      <c r="CA16" s="95">
        <f t="shared" si="1"/>
        <v>0</v>
      </c>
      <c r="CB16" s="95">
        <f t="shared" si="1"/>
        <v>8500</v>
      </c>
      <c r="CC16" s="95">
        <f t="shared" ref="CC16:CC20" si="11">sum(L16:T16,AJ16:AL16,BN16:BP16)</f>
        <v>187548</v>
      </c>
      <c r="CD16" s="97">
        <f t="shared" ref="CD16:CD20" si="12">sum(AM16:AX16,BQ16:CB16)</f>
        <v>111688.8889</v>
      </c>
      <c r="CE16" s="95">
        <f t="shared" ref="CE16:CP16" si="2">SUM(CE17:CE20)</f>
        <v>0</v>
      </c>
      <c r="CF16" s="95">
        <f t="shared" si="2"/>
        <v>0</v>
      </c>
      <c r="CG16" s="95">
        <f t="shared" si="2"/>
        <v>3500</v>
      </c>
      <c r="CH16" s="95">
        <f t="shared" si="2"/>
        <v>0</v>
      </c>
      <c r="CI16" s="95">
        <f t="shared" si="2"/>
        <v>0</v>
      </c>
      <c r="CJ16" s="95">
        <f t="shared" si="2"/>
        <v>3500</v>
      </c>
      <c r="CK16" s="95">
        <f t="shared" si="2"/>
        <v>0</v>
      </c>
      <c r="CL16" s="95">
        <f t="shared" si="2"/>
        <v>0</v>
      </c>
      <c r="CM16" s="95">
        <f t="shared" si="2"/>
        <v>3500</v>
      </c>
      <c r="CN16" s="95">
        <f t="shared" si="2"/>
        <v>0</v>
      </c>
      <c r="CO16" s="95">
        <f t="shared" si="2"/>
        <v>0</v>
      </c>
      <c r="CP16" s="95">
        <f t="shared" si="2"/>
        <v>8500</v>
      </c>
    </row>
    <row r="17">
      <c r="A17" s="42"/>
      <c r="B17" s="66"/>
      <c r="C17" s="98" t="s">
        <v>39</v>
      </c>
      <c r="D17" s="72" t="s">
        <v>26</v>
      </c>
      <c r="E17" s="72" t="s">
        <v>40</v>
      </c>
      <c r="F17" s="72" t="s">
        <v>41</v>
      </c>
      <c r="G17" s="99">
        <v>35000.0</v>
      </c>
      <c r="H17" s="100">
        <v>43160.0</v>
      </c>
      <c r="I17" s="72"/>
      <c r="J17" s="99">
        <v>5000.0</v>
      </c>
      <c r="K17" s="72" t="s">
        <v>42</v>
      </c>
      <c r="L17" s="101">
        <v>2917.0</v>
      </c>
      <c r="M17" s="101">
        <v>2917.0</v>
      </c>
      <c r="N17" s="101">
        <v>2917.0</v>
      </c>
      <c r="O17" s="101">
        <v>2917.0</v>
      </c>
      <c r="P17" s="101">
        <v>7917.0</v>
      </c>
      <c r="Q17" s="101">
        <v>2917.0</v>
      </c>
      <c r="R17" s="101">
        <v>2917.0</v>
      </c>
      <c r="S17" s="101">
        <v>2917.0</v>
      </c>
      <c r="T17" s="101">
        <v>2917.0</v>
      </c>
      <c r="U17" s="102">
        <f t="shared" ref="U17:AI17" si="3">IF($H17=0,0,MAX(0,(MIN($I17,EOMONTH(U$14,0))-MAX($H17,U$14))/(EOMONTH(U$14,0)-U$14)))</f>
        <v>1</v>
      </c>
      <c r="V17" s="102">
        <f t="shared" si="3"/>
        <v>1</v>
      </c>
      <c r="W17" s="102">
        <f t="shared" si="3"/>
        <v>1</v>
      </c>
      <c r="X17" s="102">
        <f t="shared" si="3"/>
        <v>1</v>
      </c>
      <c r="Y17" s="102">
        <f t="shared" si="3"/>
        <v>1</v>
      </c>
      <c r="Z17" s="102">
        <f t="shared" si="3"/>
        <v>1</v>
      </c>
      <c r="AA17" s="102">
        <f t="shared" si="3"/>
        <v>1</v>
      </c>
      <c r="AB17" s="102">
        <f t="shared" si="3"/>
        <v>1</v>
      </c>
      <c r="AC17" s="102">
        <f t="shared" si="3"/>
        <v>1</v>
      </c>
      <c r="AD17" s="102">
        <f t="shared" si="3"/>
        <v>1</v>
      </c>
      <c r="AE17" s="102">
        <f t="shared" si="3"/>
        <v>1</v>
      </c>
      <c r="AF17" s="102">
        <f t="shared" si="3"/>
        <v>1</v>
      </c>
      <c r="AG17" s="102">
        <f t="shared" si="3"/>
        <v>1</v>
      </c>
      <c r="AH17" s="102">
        <f t="shared" si="3"/>
        <v>1</v>
      </c>
      <c r="AI17" s="102">
        <f t="shared" si="3"/>
        <v>1</v>
      </c>
      <c r="AJ17" s="103">
        <f t="shared" ref="AJ17:AX17" si="4">$G17*U17/12</f>
        <v>2916.666667</v>
      </c>
      <c r="AK17" s="103">
        <f t="shared" si="4"/>
        <v>2916.666667</v>
      </c>
      <c r="AL17" s="103">
        <f t="shared" si="4"/>
        <v>2916.666667</v>
      </c>
      <c r="AM17" s="103">
        <f t="shared" si="4"/>
        <v>2916.666667</v>
      </c>
      <c r="AN17" s="103">
        <f t="shared" si="4"/>
        <v>2916.666667</v>
      </c>
      <c r="AO17" s="103">
        <f t="shared" si="4"/>
        <v>2916.666667</v>
      </c>
      <c r="AP17" s="103">
        <f t="shared" si="4"/>
        <v>2916.666667</v>
      </c>
      <c r="AQ17" s="103">
        <f t="shared" si="4"/>
        <v>2916.666667</v>
      </c>
      <c r="AR17" s="103">
        <f t="shared" si="4"/>
        <v>2916.666667</v>
      </c>
      <c r="AS17" s="103">
        <f t="shared" si="4"/>
        <v>2916.666667</v>
      </c>
      <c r="AT17" s="103">
        <f t="shared" si="4"/>
        <v>2916.666667</v>
      </c>
      <c r="AU17" s="103">
        <f t="shared" si="4"/>
        <v>2916.666667</v>
      </c>
      <c r="AV17" s="103">
        <f t="shared" si="4"/>
        <v>2916.666667</v>
      </c>
      <c r="AW17" s="103">
        <f t="shared" si="4"/>
        <v>2916.666667</v>
      </c>
      <c r="AX17" s="103">
        <f t="shared" si="4"/>
        <v>2916.666667</v>
      </c>
      <c r="AY17" s="104">
        <f t="shared" ref="AY17:AZ17" si="5">IF((AND(OR($I17="",$I17&gt;AY$14),$K17="Monthly")),1,0)</f>
        <v>0</v>
      </c>
      <c r="AZ17" s="104">
        <f t="shared" si="5"/>
        <v>0</v>
      </c>
      <c r="BA17" s="104">
        <f t="shared" ref="BA17:BA20" si="17">IF((AND(OR($I17="",$I17&gt;BA$14),$K17="Monthly")),1,IF((AND(OR($I17="",$I17&gt;BA$14),$K17="Quarterly")),1,IF((AND(OR($I17="",$I17&gt;BA$14),$K17="Annual")),1,IF((AND(OR($I17="",$I17&gt;BA$14),$K17="Bi-Annual")),1,0))))</f>
        <v>1</v>
      </c>
      <c r="BB17" s="104">
        <f t="shared" ref="BB17:BC17" si="6">IF((AND(OR($I17="",$I17&gt;BB$14),$K17="Monthly")),1,0)</f>
        <v>0</v>
      </c>
      <c r="BC17" s="104">
        <f t="shared" si="6"/>
        <v>0</v>
      </c>
      <c r="BD17" s="104">
        <f t="shared" ref="BD17:BD20" si="19">IF((AND(OR($I17="",$I17&gt;BD$14),$K17="Monthly")),1,IF((AND(OR($I17="",$I17&gt;BD$14),$K17="Quarterly")),1,0))</f>
        <v>0</v>
      </c>
      <c r="BE17" s="104">
        <f t="shared" ref="BE17:BF17" si="7">IF((AND(OR($I17="",$I17&gt;BE$14),$K17="Monthly")),1,0)</f>
        <v>0</v>
      </c>
      <c r="BF17" s="104">
        <f t="shared" si="7"/>
        <v>0</v>
      </c>
      <c r="BG17" s="104">
        <f t="shared" ref="BG17:BG20" si="21">IF((AND(OR($I17="",$I17&gt;BG$14),$K17="Monthly")),1,IF((AND(OR($I17="",$I17&gt;BG$14),$K17="Quarterly")),1,IF((AND(OR($I17="",$I17&gt;BG$14),$K17="Bi-Annual")),1,0)))</f>
        <v>0</v>
      </c>
      <c r="BH17" s="104">
        <f t="shared" ref="BH17:BI17" si="8">IF((AND(OR($I17="",$I17&gt;BH$14),$K17="Monthly")),1,0)</f>
        <v>0</v>
      </c>
      <c r="BI17" s="104">
        <f t="shared" si="8"/>
        <v>0</v>
      </c>
      <c r="BJ17" s="104">
        <f t="shared" ref="BJ17:BJ20" si="23">IF((AND(OR($I17="",$I17&gt;BJ$14),$K17="Monthly")),1,IF((AND(OR($I17="",$I17&gt;BJ$14),$K17="Quarterly")),1,0))</f>
        <v>0</v>
      </c>
      <c r="BK17" s="104">
        <f t="shared" ref="BK17:BL17" si="9">IF((AND(OR($I17="",$I17&gt;BK$14),$K17="Monthly")),1,0)</f>
        <v>0</v>
      </c>
      <c r="BL17" s="104">
        <f t="shared" si="9"/>
        <v>0</v>
      </c>
      <c r="BM17" s="104">
        <f t="shared" ref="BM17:BM20" si="25">IF((AND(OR($I17="",$I17&gt;BM$14),$K17="Monthly")),1,IF((AND(OR($I17="",$I17&gt;BM$14),$K17="Quarterly")),1,IF((AND(OR($I17="",$I17&gt;BM$14),$K17="Annual")),1,IF((AND(OR($I17="",$I17&gt;BM$14),$K17="Bi-Annual")),1,0))))</f>
        <v>1</v>
      </c>
      <c r="BN17" s="103">
        <f t="shared" ref="BN17:CB17" si="10">$J17*AY17</f>
        <v>0</v>
      </c>
      <c r="BO17" s="103">
        <f t="shared" si="10"/>
        <v>0</v>
      </c>
      <c r="BP17" s="103">
        <f t="shared" si="10"/>
        <v>5000</v>
      </c>
      <c r="BQ17" s="103">
        <f t="shared" si="10"/>
        <v>0</v>
      </c>
      <c r="BR17" s="103">
        <f t="shared" si="10"/>
        <v>0</v>
      </c>
      <c r="BS17" s="103">
        <f t="shared" si="10"/>
        <v>0</v>
      </c>
      <c r="BT17" s="103">
        <f t="shared" si="10"/>
        <v>0</v>
      </c>
      <c r="BU17" s="103">
        <f t="shared" si="10"/>
        <v>0</v>
      </c>
      <c r="BV17" s="103">
        <f t="shared" si="10"/>
        <v>0</v>
      </c>
      <c r="BW17" s="103">
        <f t="shared" si="10"/>
        <v>0</v>
      </c>
      <c r="BX17" s="103">
        <f t="shared" si="10"/>
        <v>0</v>
      </c>
      <c r="BY17" s="103">
        <f t="shared" si="10"/>
        <v>0</v>
      </c>
      <c r="BZ17" s="103">
        <f t="shared" si="10"/>
        <v>0</v>
      </c>
      <c r="CA17" s="103">
        <f t="shared" si="10"/>
        <v>0</v>
      </c>
      <c r="CB17" s="103">
        <f t="shared" si="10"/>
        <v>5000</v>
      </c>
      <c r="CC17" s="95">
        <f t="shared" si="11"/>
        <v>45003</v>
      </c>
      <c r="CD17" s="97">
        <f t="shared" si="12"/>
        <v>40000</v>
      </c>
      <c r="CE17" s="103">
        <f t="shared" ref="CE17:CP17" si="13">$J17*BB17</f>
        <v>0</v>
      </c>
      <c r="CF17" s="103">
        <f t="shared" si="13"/>
        <v>0</v>
      </c>
      <c r="CG17" s="103">
        <f t="shared" si="13"/>
        <v>0</v>
      </c>
      <c r="CH17" s="103">
        <f t="shared" si="13"/>
        <v>0</v>
      </c>
      <c r="CI17" s="103">
        <f t="shared" si="13"/>
        <v>0</v>
      </c>
      <c r="CJ17" s="103">
        <f t="shared" si="13"/>
        <v>0</v>
      </c>
      <c r="CK17" s="103">
        <f t="shared" si="13"/>
        <v>0</v>
      </c>
      <c r="CL17" s="103">
        <f t="shared" si="13"/>
        <v>0</v>
      </c>
      <c r="CM17" s="103">
        <f t="shared" si="13"/>
        <v>0</v>
      </c>
      <c r="CN17" s="103">
        <f t="shared" si="13"/>
        <v>0</v>
      </c>
      <c r="CO17" s="103">
        <f t="shared" si="13"/>
        <v>0</v>
      </c>
      <c r="CP17" s="103">
        <f t="shared" si="13"/>
        <v>5000</v>
      </c>
    </row>
    <row r="18">
      <c r="A18" s="42"/>
      <c r="B18" s="66"/>
      <c r="C18" s="98" t="s">
        <v>43</v>
      </c>
      <c r="D18" s="72" t="s">
        <v>26</v>
      </c>
      <c r="E18" s="72" t="s">
        <v>44</v>
      </c>
      <c r="F18" s="72" t="s">
        <v>45</v>
      </c>
      <c r="G18" s="99">
        <v>47000.0</v>
      </c>
      <c r="H18" s="100">
        <v>43983.0</v>
      </c>
      <c r="I18" s="72"/>
      <c r="J18" s="99">
        <v>3500.0</v>
      </c>
      <c r="K18" s="72" t="s">
        <v>46</v>
      </c>
      <c r="L18" s="101">
        <v>3916.0</v>
      </c>
      <c r="M18" s="101">
        <v>7417.0</v>
      </c>
      <c r="N18" s="101">
        <v>3916.0</v>
      </c>
      <c r="O18" s="101">
        <v>3916.0</v>
      </c>
      <c r="P18" s="101">
        <v>3916.0</v>
      </c>
      <c r="Q18" s="101">
        <v>7417.0</v>
      </c>
      <c r="R18" s="101">
        <v>3750.0</v>
      </c>
      <c r="S18" s="101">
        <v>3750.0</v>
      </c>
      <c r="T18" s="101">
        <v>3750.0</v>
      </c>
      <c r="U18" s="102">
        <f t="shared" ref="U18:AI18" si="14">IF($H18=0,0,MAX(0,(MIN($I18,EOMONTH(U$14,0))-MAX($H18,U$14))/(EOMONTH(U$14,0)-U$14)))</f>
        <v>1</v>
      </c>
      <c r="V18" s="102">
        <f t="shared" si="14"/>
        <v>1</v>
      </c>
      <c r="W18" s="102">
        <f t="shared" si="14"/>
        <v>1</v>
      </c>
      <c r="X18" s="102">
        <f t="shared" si="14"/>
        <v>1</v>
      </c>
      <c r="Y18" s="102">
        <f t="shared" si="14"/>
        <v>1</v>
      </c>
      <c r="Z18" s="102">
        <f t="shared" si="14"/>
        <v>1</v>
      </c>
      <c r="AA18" s="102">
        <f t="shared" si="14"/>
        <v>1</v>
      </c>
      <c r="AB18" s="102">
        <f t="shared" si="14"/>
        <v>1</v>
      </c>
      <c r="AC18" s="102">
        <f t="shared" si="14"/>
        <v>1</v>
      </c>
      <c r="AD18" s="102">
        <f t="shared" si="14"/>
        <v>1</v>
      </c>
      <c r="AE18" s="102">
        <f t="shared" si="14"/>
        <v>1</v>
      </c>
      <c r="AF18" s="102">
        <f t="shared" si="14"/>
        <v>1</v>
      </c>
      <c r="AG18" s="102">
        <f t="shared" si="14"/>
        <v>1</v>
      </c>
      <c r="AH18" s="102">
        <f t="shared" si="14"/>
        <v>1</v>
      </c>
      <c r="AI18" s="102">
        <f t="shared" si="14"/>
        <v>1</v>
      </c>
      <c r="AJ18" s="103">
        <f t="shared" ref="AJ18:AX18" si="15">$G18*U18/12</f>
        <v>3916.666667</v>
      </c>
      <c r="AK18" s="103">
        <f t="shared" si="15"/>
        <v>3916.666667</v>
      </c>
      <c r="AL18" s="103">
        <f t="shared" si="15"/>
        <v>3916.666667</v>
      </c>
      <c r="AM18" s="103">
        <f t="shared" si="15"/>
        <v>3916.666667</v>
      </c>
      <c r="AN18" s="103">
        <f t="shared" si="15"/>
        <v>3916.666667</v>
      </c>
      <c r="AO18" s="103">
        <f t="shared" si="15"/>
        <v>3916.666667</v>
      </c>
      <c r="AP18" s="103">
        <f t="shared" si="15"/>
        <v>3916.666667</v>
      </c>
      <c r="AQ18" s="103">
        <f t="shared" si="15"/>
        <v>3916.666667</v>
      </c>
      <c r="AR18" s="103">
        <f t="shared" si="15"/>
        <v>3916.666667</v>
      </c>
      <c r="AS18" s="103">
        <f t="shared" si="15"/>
        <v>3916.666667</v>
      </c>
      <c r="AT18" s="103">
        <f t="shared" si="15"/>
        <v>3916.666667</v>
      </c>
      <c r="AU18" s="103">
        <f t="shared" si="15"/>
        <v>3916.666667</v>
      </c>
      <c r="AV18" s="103">
        <f t="shared" si="15"/>
        <v>3916.666667</v>
      </c>
      <c r="AW18" s="103">
        <f t="shared" si="15"/>
        <v>3916.666667</v>
      </c>
      <c r="AX18" s="103">
        <f t="shared" si="15"/>
        <v>3916.666667</v>
      </c>
      <c r="AY18" s="104">
        <f t="shared" ref="AY18:AZ18" si="16">IF((AND(OR($I18="",$I18&gt;AY$14),$K18="Monthly")),1,0)</f>
        <v>0</v>
      </c>
      <c r="AZ18" s="104">
        <f t="shared" si="16"/>
        <v>0</v>
      </c>
      <c r="BA18" s="104">
        <f t="shared" si="17"/>
        <v>1</v>
      </c>
      <c r="BB18" s="104">
        <f t="shared" ref="BB18:BC18" si="18">IF((AND(OR($I18="",$I18&gt;BB$14),$K18="Monthly")),1,0)</f>
        <v>0</v>
      </c>
      <c r="BC18" s="104">
        <f t="shared" si="18"/>
        <v>0</v>
      </c>
      <c r="BD18" s="104">
        <f t="shared" si="19"/>
        <v>1</v>
      </c>
      <c r="BE18" s="104">
        <f t="shared" ref="BE18:BF18" si="20">IF((AND(OR($I18="",$I18&gt;BE$14),$K18="Monthly")),1,0)</f>
        <v>0</v>
      </c>
      <c r="BF18" s="104">
        <f t="shared" si="20"/>
        <v>0</v>
      </c>
      <c r="BG18" s="104">
        <f t="shared" si="21"/>
        <v>1</v>
      </c>
      <c r="BH18" s="104">
        <f t="shared" ref="BH18:BI18" si="22">IF((AND(OR($I18="",$I18&gt;BH$14),$K18="Monthly")),1,0)</f>
        <v>0</v>
      </c>
      <c r="BI18" s="104">
        <f t="shared" si="22"/>
        <v>0</v>
      </c>
      <c r="BJ18" s="104">
        <f t="shared" si="23"/>
        <v>1</v>
      </c>
      <c r="BK18" s="104">
        <f t="shared" ref="BK18:BL18" si="24">IF((AND(OR($I18="",$I18&gt;BK$14),$K18="Monthly")),1,0)</f>
        <v>0</v>
      </c>
      <c r="BL18" s="104">
        <f t="shared" si="24"/>
        <v>0</v>
      </c>
      <c r="BM18" s="104">
        <f t="shared" si="25"/>
        <v>1</v>
      </c>
      <c r="BN18" s="103">
        <f t="shared" ref="BN18:CB18" si="26">$J18*AY18</f>
        <v>0</v>
      </c>
      <c r="BO18" s="103">
        <f t="shared" si="26"/>
        <v>0</v>
      </c>
      <c r="BP18" s="103">
        <f t="shared" si="26"/>
        <v>3500</v>
      </c>
      <c r="BQ18" s="103">
        <f t="shared" si="26"/>
        <v>0</v>
      </c>
      <c r="BR18" s="103">
        <f t="shared" si="26"/>
        <v>0</v>
      </c>
      <c r="BS18" s="103">
        <f t="shared" si="26"/>
        <v>3500</v>
      </c>
      <c r="BT18" s="103">
        <f t="shared" si="26"/>
        <v>0</v>
      </c>
      <c r="BU18" s="103">
        <f t="shared" si="26"/>
        <v>0</v>
      </c>
      <c r="BV18" s="103">
        <f t="shared" si="26"/>
        <v>3500</v>
      </c>
      <c r="BW18" s="103">
        <f t="shared" si="26"/>
        <v>0</v>
      </c>
      <c r="BX18" s="103">
        <f t="shared" si="26"/>
        <v>0</v>
      </c>
      <c r="BY18" s="103">
        <f t="shared" si="26"/>
        <v>3500</v>
      </c>
      <c r="BZ18" s="103">
        <f t="shared" si="26"/>
        <v>0</v>
      </c>
      <c r="CA18" s="103">
        <f t="shared" si="26"/>
        <v>0</v>
      </c>
      <c r="CB18" s="103">
        <f t="shared" si="26"/>
        <v>3500</v>
      </c>
      <c r="CC18" s="95">
        <f t="shared" si="11"/>
        <v>56998</v>
      </c>
      <c r="CD18" s="97">
        <f t="shared" si="12"/>
        <v>61000</v>
      </c>
      <c r="CE18" s="103">
        <f t="shared" ref="CE18:CP18" si="27">$J18*BB18</f>
        <v>0</v>
      </c>
      <c r="CF18" s="103">
        <f t="shared" si="27"/>
        <v>0</v>
      </c>
      <c r="CG18" s="103">
        <f t="shared" si="27"/>
        <v>3500</v>
      </c>
      <c r="CH18" s="103">
        <f t="shared" si="27"/>
        <v>0</v>
      </c>
      <c r="CI18" s="103">
        <f t="shared" si="27"/>
        <v>0</v>
      </c>
      <c r="CJ18" s="103">
        <f t="shared" si="27"/>
        <v>3500</v>
      </c>
      <c r="CK18" s="103">
        <f t="shared" si="27"/>
        <v>0</v>
      </c>
      <c r="CL18" s="103">
        <f t="shared" si="27"/>
        <v>0</v>
      </c>
      <c r="CM18" s="103">
        <f t="shared" si="27"/>
        <v>3500</v>
      </c>
      <c r="CN18" s="103">
        <f t="shared" si="27"/>
        <v>0</v>
      </c>
      <c r="CO18" s="103">
        <f t="shared" si="27"/>
        <v>0</v>
      </c>
      <c r="CP18" s="103">
        <f t="shared" si="27"/>
        <v>3500</v>
      </c>
    </row>
    <row r="19">
      <c r="A19" s="42"/>
      <c r="B19" s="66"/>
      <c r="C19" s="98" t="s">
        <v>47</v>
      </c>
      <c r="D19" s="72" t="s">
        <v>26</v>
      </c>
      <c r="E19" s="72" t="s">
        <v>48</v>
      </c>
      <c r="F19" s="72" t="s">
        <v>45</v>
      </c>
      <c r="G19" s="99">
        <v>52000.0</v>
      </c>
      <c r="H19" s="100">
        <v>44484.0</v>
      </c>
      <c r="I19" s="100">
        <v>45000.0</v>
      </c>
      <c r="J19" s="99">
        <v>3000.0</v>
      </c>
      <c r="K19" s="72" t="s">
        <v>49</v>
      </c>
      <c r="L19" s="101">
        <v>4333.0</v>
      </c>
      <c r="M19" s="101">
        <v>4333.0</v>
      </c>
      <c r="N19" s="101">
        <v>7333.0</v>
      </c>
      <c r="O19" s="101">
        <v>4333.0</v>
      </c>
      <c r="P19" s="101">
        <v>4333.0</v>
      </c>
      <c r="Q19" s="101">
        <v>4333.0</v>
      </c>
      <c r="R19" s="101">
        <v>4333.0</v>
      </c>
      <c r="S19" s="101">
        <v>4333.0</v>
      </c>
      <c r="T19" s="101">
        <v>4333.0</v>
      </c>
      <c r="U19" s="102">
        <f t="shared" ref="U19:AI19" si="28">IF($H19=0,0,MAX(0,(MIN($I19,EOMONTH(U$14,0))-MAX($H19,U$14))/(EOMONTH(U$14,0)-U$14)))</f>
        <v>1</v>
      </c>
      <c r="V19" s="102">
        <f t="shared" si="28"/>
        <v>1</v>
      </c>
      <c r="W19" s="102">
        <f t="shared" si="28"/>
        <v>1</v>
      </c>
      <c r="X19" s="102">
        <f t="shared" si="28"/>
        <v>1</v>
      </c>
      <c r="Y19" s="102">
        <f t="shared" si="28"/>
        <v>1</v>
      </c>
      <c r="Z19" s="102">
        <f t="shared" si="28"/>
        <v>0.4666666667</v>
      </c>
      <c r="AA19" s="102">
        <f t="shared" si="28"/>
        <v>0</v>
      </c>
      <c r="AB19" s="102">
        <f t="shared" si="28"/>
        <v>0</v>
      </c>
      <c r="AC19" s="102">
        <f t="shared" si="28"/>
        <v>0</v>
      </c>
      <c r="AD19" s="102">
        <f t="shared" si="28"/>
        <v>0</v>
      </c>
      <c r="AE19" s="102">
        <f t="shared" si="28"/>
        <v>0</v>
      </c>
      <c r="AF19" s="102">
        <f t="shared" si="28"/>
        <v>0</v>
      </c>
      <c r="AG19" s="102">
        <f t="shared" si="28"/>
        <v>0</v>
      </c>
      <c r="AH19" s="102">
        <f t="shared" si="28"/>
        <v>0</v>
      </c>
      <c r="AI19" s="102">
        <f t="shared" si="28"/>
        <v>0</v>
      </c>
      <c r="AJ19" s="103">
        <f t="shared" ref="AJ19:AX19" si="29">$G19*U19/12</f>
        <v>4333.333333</v>
      </c>
      <c r="AK19" s="103">
        <f t="shared" si="29"/>
        <v>4333.333333</v>
      </c>
      <c r="AL19" s="103">
        <f t="shared" si="29"/>
        <v>4333.333333</v>
      </c>
      <c r="AM19" s="103">
        <f t="shared" si="29"/>
        <v>4333.333333</v>
      </c>
      <c r="AN19" s="103">
        <f t="shared" si="29"/>
        <v>4333.333333</v>
      </c>
      <c r="AO19" s="103">
        <f t="shared" si="29"/>
        <v>2022.222222</v>
      </c>
      <c r="AP19" s="103">
        <f t="shared" si="29"/>
        <v>0</v>
      </c>
      <c r="AQ19" s="103">
        <f t="shared" si="29"/>
        <v>0</v>
      </c>
      <c r="AR19" s="103">
        <f t="shared" si="29"/>
        <v>0</v>
      </c>
      <c r="AS19" s="103">
        <f t="shared" si="29"/>
        <v>0</v>
      </c>
      <c r="AT19" s="103">
        <f t="shared" si="29"/>
        <v>0</v>
      </c>
      <c r="AU19" s="103">
        <f t="shared" si="29"/>
        <v>0</v>
      </c>
      <c r="AV19" s="103">
        <f t="shared" si="29"/>
        <v>0</v>
      </c>
      <c r="AW19" s="103">
        <f t="shared" si="29"/>
        <v>0</v>
      </c>
      <c r="AX19" s="103">
        <f t="shared" si="29"/>
        <v>0</v>
      </c>
      <c r="AY19" s="104">
        <f t="shared" ref="AY19:AZ19" si="30">IF((AND(OR($I19="",$I19&gt;AY$14),$K19="Monthly")),1,0)</f>
        <v>0</v>
      </c>
      <c r="AZ19" s="104">
        <f t="shared" si="30"/>
        <v>0</v>
      </c>
      <c r="BA19" s="104">
        <f t="shared" si="17"/>
        <v>1</v>
      </c>
      <c r="BB19" s="104">
        <f t="shared" ref="BB19:BC19" si="31">IF((AND(OR($I19="",$I19&gt;BB$14),$K19="Monthly")),1,0)</f>
        <v>0</v>
      </c>
      <c r="BC19" s="104">
        <f t="shared" si="31"/>
        <v>0</v>
      </c>
      <c r="BD19" s="104">
        <f t="shared" si="19"/>
        <v>0</v>
      </c>
      <c r="BE19" s="104">
        <f t="shared" ref="BE19:BF19" si="32">IF((AND(OR($I19="",$I19&gt;BE$14),$K19="Monthly")),1,0)</f>
        <v>0</v>
      </c>
      <c r="BF19" s="104">
        <f t="shared" si="32"/>
        <v>0</v>
      </c>
      <c r="BG19" s="104">
        <f t="shared" si="21"/>
        <v>0</v>
      </c>
      <c r="BH19" s="104">
        <f t="shared" ref="BH19:BI19" si="33">IF((AND(OR($I19="",$I19&gt;BH$14),$K19="Monthly")),1,0)</f>
        <v>0</v>
      </c>
      <c r="BI19" s="104">
        <f t="shared" si="33"/>
        <v>0</v>
      </c>
      <c r="BJ19" s="104">
        <f t="shared" si="23"/>
        <v>0</v>
      </c>
      <c r="BK19" s="104">
        <f t="shared" ref="BK19:BL19" si="34">IF((AND(OR($I19="",$I19&gt;BK$14),$K19="Monthly")),1,0)</f>
        <v>0</v>
      </c>
      <c r="BL19" s="104">
        <f t="shared" si="34"/>
        <v>0</v>
      </c>
      <c r="BM19" s="104">
        <f t="shared" si="25"/>
        <v>0</v>
      </c>
      <c r="BN19" s="103">
        <f t="shared" ref="BN19:CB19" si="35">$J19*AY19</f>
        <v>0</v>
      </c>
      <c r="BO19" s="103">
        <f t="shared" si="35"/>
        <v>0</v>
      </c>
      <c r="BP19" s="103">
        <f t="shared" si="35"/>
        <v>3000</v>
      </c>
      <c r="BQ19" s="103">
        <f t="shared" si="35"/>
        <v>0</v>
      </c>
      <c r="BR19" s="103">
        <f t="shared" si="35"/>
        <v>0</v>
      </c>
      <c r="BS19" s="103">
        <f t="shared" si="35"/>
        <v>0</v>
      </c>
      <c r="BT19" s="103">
        <f t="shared" si="35"/>
        <v>0</v>
      </c>
      <c r="BU19" s="103">
        <f t="shared" si="35"/>
        <v>0</v>
      </c>
      <c r="BV19" s="103">
        <f t="shared" si="35"/>
        <v>0</v>
      </c>
      <c r="BW19" s="103">
        <f t="shared" si="35"/>
        <v>0</v>
      </c>
      <c r="BX19" s="103">
        <f t="shared" si="35"/>
        <v>0</v>
      </c>
      <c r="BY19" s="103">
        <f t="shared" si="35"/>
        <v>0</v>
      </c>
      <c r="BZ19" s="103">
        <f t="shared" si="35"/>
        <v>0</v>
      </c>
      <c r="CA19" s="103">
        <f t="shared" si="35"/>
        <v>0</v>
      </c>
      <c r="CB19" s="103">
        <f t="shared" si="35"/>
        <v>0</v>
      </c>
      <c r="CC19" s="95">
        <f t="shared" si="11"/>
        <v>57997</v>
      </c>
      <c r="CD19" s="97">
        <f t="shared" si="12"/>
        <v>10688.88889</v>
      </c>
      <c r="CE19" s="103">
        <f t="shared" ref="CE19:CP19" si="36">$J19*BB19</f>
        <v>0</v>
      </c>
      <c r="CF19" s="103">
        <f t="shared" si="36"/>
        <v>0</v>
      </c>
      <c r="CG19" s="103">
        <f t="shared" si="36"/>
        <v>0</v>
      </c>
      <c r="CH19" s="103">
        <f t="shared" si="36"/>
        <v>0</v>
      </c>
      <c r="CI19" s="103">
        <f t="shared" si="36"/>
        <v>0</v>
      </c>
      <c r="CJ19" s="103">
        <f t="shared" si="36"/>
        <v>0</v>
      </c>
      <c r="CK19" s="103">
        <f t="shared" si="36"/>
        <v>0</v>
      </c>
      <c r="CL19" s="103">
        <f t="shared" si="36"/>
        <v>0</v>
      </c>
      <c r="CM19" s="103">
        <f t="shared" si="36"/>
        <v>0</v>
      </c>
      <c r="CN19" s="103">
        <f t="shared" si="36"/>
        <v>0</v>
      </c>
      <c r="CO19" s="103">
        <f t="shared" si="36"/>
        <v>0</v>
      </c>
      <c r="CP19" s="103">
        <f t="shared" si="36"/>
        <v>0</v>
      </c>
    </row>
    <row r="20">
      <c r="A20" s="42"/>
      <c r="B20" s="66"/>
      <c r="C20" s="98" t="s">
        <v>50</v>
      </c>
      <c r="D20" s="72" t="s">
        <v>26</v>
      </c>
      <c r="E20" s="72" t="s">
        <v>51</v>
      </c>
      <c r="F20" s="72" t="s">
        <v>52</v>
      </c>
      <c r="G20" s="99">
        <v>25000.0</v>
      </c>
      <c r="H20" s="100">
        <v>44423.0</v>
      </c>
      <c r="I20" s="100">
        <v>44926.0</v>
      </c>
      <c r="J20" s="99">
        <v>500.0</v>
      </c>
      <c r="K20" s="72" t="s">
        <v>53</v>
      </c>
      <c r="L20" s="101">
        <v>2200.0</v>
      </c>
      <c r="M20" s="101">
        <v>2200.0</v>
      </c>
      <c r="N20" s="101">
        <v>2200.0</v>
      </c>
      <c r="O20" s="101">
        <v>2200.0</v>
      </c>
      <c r="P20" s="101">
        <v>2200.0</v>
      </c>
      <c r="Q20" s="101">
        <v>2200.0</v>
      </c>
      <c r="R20" s="101">
        <v>2200.0</v>
      </c>
      <c r="S20" s="101">
        <v>2200.0</v>
      </c>
      <c r="T20" s="101">
        <v>2200.0</v>
      </c>
      <c r="U20" s="102">
        <f t="shared" ref="U20:AI20" si="37">IF($H20=0,0,MAX(0,(MIN($I20,EOMONTH(U$14,0))-MAX($H20,U$14))/(EOMONTH(U$14,0)-U$14)))</f>
        <v>1</v>
      </c>
      <c r="V20" s="102">
        <f t="shared" si="37"/>
        <v>1</v>
      </c>
      <c r="W20" s="102">
        <f t="shared" si="37"/>
        <v>1</v>
      </c>
      <c r="X20" s="102">
        <f t="shared" si="37"/>
        <v>0</v>
      </c>
      <c r="Y20" s="102">
        <f t="shared" si="37"/>
        <v>0</v>
      </c>
      <c r="Z20" s="102">
        <f t="shared" si="37"/>
        <v>0</v>
      </c>
      <c r="AA20" s="102">
        <f t="shared" si="37"/>
        <v>0</v>
      </c>
      <c r="AB20" s="102">
        <f t="shared" si="37"/>
        <v>0</v>
      </c>
      <c r="AC20" s="102">
        <f t="shared" si="37"/>
        <v>0</v>
      </c>
      <c r="AD20" s="102">
        <f t="shared" si="37"/>
        <v>0</v>
      </c>
      <c r="AE20" s="102">
        <f t="shared" si="37"/>
        <v>0</v>
      </c>
      <c r="AF20" s="102">
        <f t="shared" si="37"/>
        <v>0</v>
      </c>
      <c r="AG20" s="102">
        <f t="shared" si="37"/>
        <v>0</v>
      </c>
      <c r="AH20" s="102">
        <f t="shared" si="37"/>
        <v>0</v>
      </c>
      <c r="AI20" s="102">
        <f t="shared" si="37"/>
        <v>0</v>
      </c>
      <c r="AJ20" s="103">
        <f t="shared" ref="AJ20:AX20" si="38">$G20*U20/12</f>
        <v>2083.333333</v>
      </c>
      <c r="AK20" s="103">
        <f t="shared" si="38"/>
        <v>2083.333333</v>
      </c>
      <c r="AL20" s="103">
        <f t="shared" si="38"/>
        <v>2083.333333</v>
      </c>
      <c r="AM20" s="103">
        <f t="shared" si="38"/>
        <v>0</v>
      </c>
      <c r="AN20" s="103">
        <f t="shared" si="38"/>
        <v>0</v>
      </c>
      <c r="AO20" s="103">
        <f t="shared" si="38"/>
        <v>0</v>
      </c>
      <c r="AP20" s="103">
        <f t="shared" si="38"/>
        <v>0</v>
      </c>
      <c r="AQ20" s="103">
        <f t="shared" si="38"/>
        <v>0</v>
      </c>
      <c r="AR20" s="103">
        <f t="shared" si="38"/>
        <v>0</v>
      </c>
      <c r="AS20" s="103">
        <f t="shared" si="38"/>
        <v>0</v>
      </c>
      <c r="AT20" s="103">
        <f t="shared" si="38"/>
        <v>0</v>
      </c>
      <c r="AU20" s="103">
        <f t="shared" si="38"/>
        <v>0</v>
      </c>
      <c r="AV20" s="103">
        <f t="shared" si="38"/>
        <v>0</v>
      </c>
      <c r="AW20" s="103">
        <f t="shared" si="38"/>
        <v>0</v>
      </c>
      <c r="AX20" s="103">
        <f t="shared" si="38"/>
        <v>0</v>
      </c>
      <c r="AY20" s="104">
        <f t="shared" ref="AY20:AZ20" si="39">IF((AND(OR($I20="",$I20&gt;AY$14),$K20="Monthly")),1,0)</f>
        <v>1</v>
      </c>
      <c r="AZ20" s="104">
        <f t="shared" si="39"/>
        <v>1</v>
      </c>
      <c r="BA20" s="104">
        <f t="shared" si="17"/>
        <v>1</v>
      </c>
      <c r="BB20" s="104">
        <f t="shared" ref="BB20:BC20" si="40">IF((AND(OR($I20="",$I20&gt;BB$14),$K20="Monthly")),1,0)</f>
        <v>0</v>
      </c>
      <c r="BC20" s="104">
        <f t="shared" si="40"/>
        <v>0</v>
      </c>
      <c r="BD20" s="104">
        <f t="shared" si="19"/>
        <v>0</v>
      </c>
      <c r="BE20" s="104">
        <f t="shared" ref="BE20:BF20" si="41">IF((AND(OR($I20="",$I20&gt;BE$14),$K20="Monthly")),1,0)</f>
        <v>0</v>
      </c>
      <c r="BF20" s="104">
        <f t="shared" si="41"/>
        <v>0</v>
      </c>
      <c r="BG20" s="104">
        <f t="shared" si="21"/>
        <v>0</v>
      </c>
      <c r="BH20" s="104">
        <f t="shared" ref="BH20:BI20" si="42">IF((AND(OR($I20="",$I20&gt;BH$14),$K20="Monthly")),1,0)</f>
        <v>0</v>
      </c>
      <c r="BI20" s="104">
        <f t="shared" si="42"/>
        <v>0</v>
      </c>
      <c r="BJ20" s="104">
        <f t="shared" si="23"/>
        <v>0</v>
      </c>
      <c r="BK20" s="104">
        <f t="shared" ref="BK20:BL20" si="43">IF((AND(OR($I20="",$I20&gt;BK$14),$K20="Monthly")),1,0)</f>
        <v>0</v>
      </c>
      <c r="BL20" s="104">
        <f t="shared" si="43"/>
        <v>0</v>
      </c>
      <c r="BM20" s="104">
        <f t="shared" si="25"/>
        <v>0</v>
      </c>
      <c r="BN20" s="103">
        <f t="shared" ref="BN20:CB20" si="44">$J20*AY20</f>
        <v>500</v>
      </c>
      <c r="BO20" s="103">
        <f t="shared" si="44"/>
        <v>500</v>
      </c>
      <c r="BP20" s="103">
        <f t="shared" si="44"/>
        <v>500</v>
      </c>
      <c r="BQ20" s="103">
        <f t="shared" si="44"/>
        <v>0</v>
      </c>
      <c r="BR20" s="103">
        <f t="shared" si="44"/>
        <v>0</v>
      </c>
      <c r="BS20" s="103">
        <f t="shared" si="44"/>
        <v>0</v>
      </c>
      <c r="BT20" s="103">
        <f t="shared" si="44"/>
        <v>0</v>
      </c>
      <c r="BU20" s="103">
        <f t="shared" si="44"/>
        <v>0</v>
      </c>
      <c r="BV20" s="103">
        <f t="shared" si="44"/>
        <v>0</v>
      </c>
      <c r="BW20" s="103">
        <f t="shared" si="44"/>
        <v>0</v>
      </c>
      <c r="BX20" s="103">
        <f t="shared" si="44"/>
        <v>0</v>
      </c>
      <c r="BY20" s="103">
        <f t="shared" si="44"/>
        <v>0</v>
      </c>
      <c r="BZ20" s="103">
        <f t="shared" si="44"/>
        <v>0</v>
      </c>
      <c r="CA20" s="103">
        <f t="shared" si="44"/>
        <v>0</v>
      </c>
      <c r="CB20" s="103">
        <f t="shared" si="44"/>
        <v>0</v>
      </c>
      <c r="CC20" s="95">
        <f t="shared" si="11"/>
        <v>27550</v>
      </c>
      <c r="CD20" s="97">
        <f t="shared" si="12"/>
        <v>0</v>
      </c>
      <c r="CE20" s="103">
        <f t="shared" ref="CE20:CP20" si="45">$J20*BB20</f>
        <v>0</v>
      </c>
      <c r="CF20" s="103">
        <f t="shared" si="45"/>
        <v>0</v>
      </c>
      <c r="CG20" s="103">
        <f t="shared" si="45"/>
        <v>0</v>
      </c>
      <c r="CH20" s="103">
        <f t="shared" si="45"/>
        <v>0</v>
      </c>
      <c r="CI20" s="103">
        <f t="shared" si="45"/>
        <v>0</v>
      </c>
      <c r="CJ20" s="103">
        <f t="shared" si="45"/>
        <v>0</v>
      </c>
      <c r="CK20" s="103">
        <f t="shared" si="45"/>
        <v>0</v>
      </c>
      <c r="CL20" s="103">
        <f t="shared" si="45"/>
        <v>0</v>
      </c>
      <c r="CM20" s="103">
        <f t="shared" si="45"/>
        <v>0</v>
      </c>
      <c r="CN20" s="103">
        <f t="shared" si="45"/>
        <v>0</v>
      </c>
      <c r="CO20" s="103">
        <f t="shared" si="45"/>
        <v>0</v>
      </c>
      <c r="CP20" s="103">
        <f t="shared" si="45"/>
        <v>0</v>
      </c>
    </row>
    <row r="21">
      <c r="A21" s="92"/>
      <c r="B21" s="92"/>
      <c r="C21" s="92"/>
      <c r="D21" s="92"/>
      <c r="E21" s="92"/>
      <c r="F21" s="92"/>
      <c r="G21" s="92"/>
      <c r="H21" s="92"/>
      <c r="I21" s="92"/>
      <c r="J21" s="92"/>
      <c r="K21" s="92"/>
      <c r="L21" s="105">
        <f t="shared" ref="L21:AI21" si="46">IF(L17&lt;&gt;0,1,0)+IF(L18&lt;&gt;0,1,0)+IF(L19&lt;&gt;0,1,0)+IF(L20&lt;&gt;0,1,0)</f>
        <v>4</v>
      </c>
      <c r="M21" s="105">
        <f t="shared" si="46"/>
        <v>4</v>
      </c>
      <c r="N21" s="105">
        <f t="shared" si="46"/>
        <v>4</v>
      </c>
      <c r="O21" s="105">
        <f t="shared" si="46"/>
        <v>4</v>
      </c>
      <c r="P21" s="105">
        <f t="shared" si="46"/>
        <v>4</v>
      </c>
      <c r="Q21" s="105">
        <f t="shared" si="46"/>
        <v>4</v>
      </c>
      <c r="R21" s="105">
        <f t="shared" si="46"/>
        <v>4</v>
      </c>
      <c r="S21" s="105">
        <f t="shared" si="46"/>
        <v>4</v>
      </c>
      <c r="T21" s="105">
        <f t="shared" si="46"/>
        <v>4</v>
      </c>
      <c r="U21" s="67">
        <f t="shared" si="46"/>
        <v>4</v>
      </c>
      <c r="V21" s="67">
        <f t="shared" si="46"/>
        <v>4</v>
      </c>
      <c r="W21" s="67">
        <f t="shared" si="46"/>
        <v>4</v>
      </c>
      <c r="X21" s="67">
        <f t="shared" si="46"/>
        <v>3</v>
      </c>
      <c r="Y21" s="67">
        <f t="shared" si="46"/>
        <v>3</v>
      </c>
      <c r="Z21" s="67">
        <f t="shared" si="46"/>
        <v>3</v>
      </c>
      <c r="AA21" s="67">
        <f t="shared" si="46"/>
        <v>2</v>
      </c>
      <c r="AB21" s="67">
        <f t="shared" si="46"/>
        <v>2</v>
      </c>
      <c r="AC21" s="67">
        <f t="shared" si="46"/>
        <v>2</v>
      </c>
      <c r="AD21" s="67">
        <f t="shared" si="46"/>
        <v>2</v>
      </c>
      <c r="AE21" s="67">
        <f t="shared" si="46"/>
        <v>2</v>
      </c>
      <c r="AF21" s="67">
        <f t="shared" si="46"/>
        <v>2</v>
      </c>
      <c r="AG21" s="67">
        <f t="shared" si="46"/>
        <v>2</v>
      </c>
      <c r="AH21" s="67">
        <f t="shared" si="46"/>
        <v>2</v>
      </c>
      <c r="AI21" s="67">
        <f t="shared" si="46"/>
        <v>2</v>
      </c>
      <c r="AJ21" s="92"/>
      <c r="AK21" s="92"/>
      <c r="AL21" s="92"/>
      <c r="AM21" s="92"/>
      <c r="AN21" s="92"/>
      <c r="AO21" s="92"/>
      <c r="AP21" s="92"/>
      <c r="AQ21" s="92"/>
      <c r="AR21" s="92"/>
      <c r="AS21" s="92"/>
      <c r="AT21" s="92"/>
      <c r="AU21" s="92"/>
      <c r="AV21" s="92"/>
      <c r="AW21" s="92"/>
      <c r="AX21" s="92"/>
      <c r="AY21" s="67"/>
      <c r="AZ21" s="67"/>
      <c r="BA21" s="67"/>
      <c r="BB21" s="67"/>
      <c r="BC21" s="67"/>
      <c r="BD21" s="67"/>
      <c r="BE21" s="67"/>
      <c r="BF21" s="67"/>
      <c r="BG21" s="67"/>
      <c r="BH21" s="67"/>
      <c r="BI21" s="67"/>
      <c r="BJ21" s="67"/>
      <c r="BK21" s="67"/>
      <c r="BL21" s="67"/>
      <c r="BM21" s="67"/>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row>
    <row r="22">
      <c r="A22" s="42"/>
      <c r="B22" s="66"/>
      <c r="C22" s="92" t="s">
        <v>54</v>
      </c>
      <c r="D22" s="92" t="s">
        <v>31</v>
      </c>
      <c r="E22" s="92" t="s">
        <v>32</v>
      </c>
      <c r="F22" s="92" t="s">
        <v>33</v>
      </c>
      <c r="G22" s="92" t="s">
        <v>34</v>
      </c>
      <c r="H22" s="92" t="s">
        <v>35</v>
      </c>
      <c r="I22" s="92" t="s">
        <v>36</v>
      </c>
      <c r="J22" s="92" t="s">
        <v>37</v>
      </c>
      <c r="K22" s="92" t="s">
        <v>38</v>
      </c>
      <c r="L22" s="93">
        <f t="shared" ref="L22:CB22" si="47">SUM(L23:L26)</f>
        <v>0</v>
      </c>
      <c r="M22" s="93">
        <f t="shared" si="47"/>
        <v>0</v>
      </c>
      <c r="N22" s="93">
        <f t="shared" si="47"/>
        <v>0</v>
      </c>
      <c r="O22" s="93">
        <f t="shared" si="47"/>
        <v>0</v>
      </c>
      <c r="P22" s="93">
        <f t="shared" si="47"/>
        <v>0</v>
      </c>
      <c r="Q22" s="93">
        <f t="shared" si="47"/>
        <v>0</v>
      </c>
      <c r="R22" s="93">
        <f t="shared" si="47"/>
        <v>0</v>
      </c>
      <c r="S22" s="93">
        <f t="shared" si="47"/>
        <v>0</v>
      </c>
      <c r="T22" s="93">
        <f t="shared" si="47"/>
        <v>0</v>
      </c>
      <c r="U22" s="94">
        <f t="shared" si="47"/>
        <v>0</v>
      </c>
      <c r="V22" s="94">
        <f t="shared" si="47"/>
        <v>3</v>
      </c>
      <c r="W22" s="94">
        <f t="shared" si="47"/>
        <v>4</v>
      </c>
      <c r="X22" s="94">
        <f t="shared" si="47"/>
        <v>4</v>
      </c>
      <c r="Y22" s="94">
        <f t="shared" si="47"/>
        <v>4</v>
      </c>
      <c r="Z22" s="94">
        <f t="shared" si="47"/>
        <v>4</v>
      </c>
      <c r="AA22" s="94">
        <f t="shared" si="47"/>
        <v>4</v>
      </c>
      <c r="AB22" s="94">
        <f t="shared" si="47"/>
        <v>4</v>
      </c>
      <c r="AC22" s="94">
        <f t="shared" si="47"/>
        <v>4</v>
      </c>
      <c r="AD22" s="94">
        <f t="shared" si="47"/>
        <v>4</v>
      </c>
      <c r="AE22" s="94">
        <f t="shared" si="47"/>
        <v>4</v>
      </c>
      <c r="AF22" s="94">
        <f t="shared" si="47"/>
        <v>4</v>
      </c>
      <c r="AG22" s="94">
        <f t="shared" si="47"/>
        <v>4</v>
      </c>
      <c r="AH22" s="94">
        <f t="shared" si="47"/>
        <v>3</v>
      </c>
      <c r="AI22" s="94">
        <f t="shared" si="47"/>
        <v>3</v>
      </c>
      <c r="AJ22" s="95">
        <f t="shared" si="47"/>
        <v>0</v>
      </c>
      <c r="AK22" s="95">
        <f t="shared" si="47"/>
        <v>19333.33333</v>
      </c>
      <c r="AL22" s="95">
        <f t="shared" si="47"/>
        <v>23500</v>
      </c>
      <c r="AM22" s="95">
        <f t="shared" si="47"/>
        <v>23500</v>
      </c>
      <c r="AN22" s="95">
        <f t="shared" si="47"/>
        <v>23500</v>
      </c>
      <c r="AO22" s="95">
        <f t="shared" si="47"/>
        <v>23500</v>
      </c>
      <c r="AP22" s="95">
        <f t="shared" si="47"/>
        <v>23500</v>
      </c>
      <c r="AQ22" s="95">
        <f t="shared" si="47"/>
        <v>23500</v>
      </c>
      <c r="AR22" s="95">
        <f t="shared" si="47"/>
        <v>23500</v>
      </c>
      <c r="AS22" s="95">
        <f t="shared" si="47"/>
        <v>23500</v>
      </c>
      <c r="AT22" s="95">
        <f t="shared" si="47"/>
        <v>23500</v>
      </c>
      <c r="AU22" s="95">
        <f t="shared" si="47"/>
        <v>23500</v>
      </c>
      <c r="AV22" s="95">
        <f t="shared" si="47"/>
        <v>23500</v>
      </c>
      <c r="AW22" s="95">
        <f t="shared" si="47"/>
        <v>20833.33333</v>
      </c>
      <c r="AX22" s="95">
        <f t="shared" si="47"/>
        <v>20833.33333</v>
      </c>
      <c r="AY22" s="96">
        <f t="shared" si="47"/>
        <v>0</v>
      </c>
      <c r="AZ22" s="96">
        <f t="shared" si="47"/>
        <v>0</v>
      </c>
      <c r="BA22" s="96">
        <f t="shared" si="47"/>
        <v>4</v>
      </c>
      <c r="BB22" s="96">
        <f t="shared" si="47"/>
        <v>0</v>
      </c>
      <c r="BC22" s="96">
        <f t="shared" si="47"/>
        <v>0</v>
      </c>
      <c r="BD22" s="96">
        <f t="shared" si="47"/>
        <v>1</v>
      </c>
      <c r="BE22" s="96">
        <f t="shared" si="47"/>
        <v>0</v>
      </c>
      <c r="BF22" s="96">
        <f t="shared" si="47"/>
        <v>0</v>
      </c>
      <c r="BG22" s="96">
        <f t="shared" si="47"/>
        <v>4</v>
      </c>
      <c r="BH22" s="96">
        <f t="shared" si="47"/>
        <v>0</v>
      </c>
      <c r="BI22" s="96">
        <f t="shared" si="47"/>
        <v>0</v>
      </c>
      <c r="BJ22" s="96">
        <f t="shared" si="47"/>
        <v>1</v>
      </c>
      <c r="BK22" s="96">
        <f t="shared" si="47"/>
        <v>0</v>
      </c>
      <c r="BL22" s="96">
        <f t="shared" si="47"/>
        <v>0</v>
      </c>
      <c r="BM22" s="96">
        <f t="shared" si="47"/>
        <v>3</v>
      </c>
      <c r="BN22" s="95">
        <f t="shared" si="47"/>
        <v>0</v>
      </c>
      <c r="BO22" s="95">
        <f t="shared" si="47"/>
        <v>0</v>
      </c>
      <c r="BP22" s="95">
        <f t="shared" si="47"/>
        <v>13000</v>
      </c>
      <c r="BQ22" s="95">
        <f t="shared" si="47"/>
        <v>0</v>
      </c>
      <c r="BR22" s="95">
        <f t="shared" si="47"/>
        <v>0</v>
      </c>
      <c r="BS22" s="95">
        <f t="shared" si="47"/>
        <v>1000</v>
      </c>
      <c r="BT22" s="95">
        <f t="shared" si="47"/>
        <v>0</v>
      </c>
      <c r="BU22" s="95">
        <f t="shared" si="47"/>
        <v>0</v>
      </c>
      <c r="BV22" s="95">
        <f t="shared" si="47"/>
        <v>13000</v>
      </c>
      <c r="BW22" s="95">
        <f t="shared" si="47"/>
        <v>0</v>
      </c>
      <c r="BX22" s="95">
        <f t="shared" si="47"/>
        <v>0</v>
      </c>
      <c r="BY22" s="95">
        <f t="shared" si="47"/>
        <v>1000</v>
      </c>
      <c r="BZ22" s="95">
        <f t="shared" si="47"/>
        <v>0</v>
      </c>
      <c r="CA22" s="95">
        <f t="shared" si="47"/>
        <v>0</v>
      </c>
      <c r="CB22" s="95">
        <f t="shared" si="47"/>
        <v>9000</v>
      </c>
      <c r="CC22" s="95">
        <f t="shared" ref="CC22:CC27" si="57">sum(L22:T22,AJ22:AL22,BN22:BP22)</f>
        <v>55833.33333</v>
      </c>
      <c r="CD22" s="97">
        <f t="shared" ref="CD22:CD27" si="58">sum(AM22:AX22,BQ22:CB22)</f>
        <v>300666.6667</v>
      </c>
      <c r="CE22" s="95">
        <f t="shared" ref="CE22:CP22" si="48">SUM(CE23:CE26)</f>
        <v>0</v>
      </c>
      <c r="CF22" s="95">
        <f t="shared" si="48"/>
        <v>0</v>
      </c>
      <c r="CG22" s="95">
        <f t="shared" si="48"/>
        <v>1000</v>
      </c>
      <c r="CH22" s="95">
        <f t="shared" si="48"/>
        <v>0</v>
      </c>
      <c r="CI22" s="95">
        <f t="shared" si="48"/>
        <v>0</v>
      </c>
      <c r="CJ22" s="95">
        <f t="shared" si="48"/>
        <v>13000</v>
      </c>
      <c r="CK22" s="95">
        <f t="shared" si="48"/>
        <v>0</v>
      </c>
      <c r="CL22" s="95">
        <f t="shared" si="48"/>
        <v>0</v>
      </c>
      <c r="CM22" s="95">
        <f t="shared" si="48"/>
        <v>1000</v>
      </c>
      <c r="CN22" s="95">
        <f t="shared" si="48"/>
        <v>0</v>
      </c>
      <c r="CO22" s="95">
        <f t="shared" si="48"/>
        <v>0</v>
      </c>
      <c r="CP22" s="95">
        <f t="shared" si="48"/>
        <v>9000</v>
      </c>
    </row>
    <row r="23">
      <c r="A23" s="42"/>
      <c r="B23" s="66"/>
      <c r="C23" s="98" t="s">
        <v>55</v>
      </c>
      <c r="D23" s="72" t="s">
        <v>26</v>
      </c>
      <c r="E23" s="72" t="s">
        <v>56</v>
      </c>
      <c r="F23" s="72" t="s">
        <v>45</v>
      </c>
      <c r="G23" s="99">
        <v>50000.0</v>
      </c>
      <c r="H23" s="100">
        <v>44896.0</v>
      </c>
      <c r="I23" s="72"/>
      <c r="J23" s="99">
        <v>4000.0</v>
      </c>
      <c r="K23" s="72" t="s">
        <v>49</v>
      </c>
      <c r="L23" s="101">
        <v>0.0</v>
      </c>
      <c r="M23" s="101">
        <v>0.0</v>
      </c>
      <c r="N23" s="101">
        <v>0.0</v>
      </c>
      <c r="O23" s="101">
        <v>0.0</v>
      </c>
      <c r="P23" s="101">
        <v>0.0</v>
      </c>
      <c r="Q23" s="101">
        <v>0.0</v>
      </c>
      <c r="R23" s="101">
        <v>0.0</v>
      </c>
      <c r="S23" s="101">
        <v>0.0</v>
      </c>
      <c r="T23" s="101">
        <v>0.0</v>
      </c>
      <c r="U23" s="102">
        <f t="shared" ref="U23:AI23" si="49">IF($H23=0,0,MAX(0,(MIN($I23,EOMONTH(U$14,0))-MAX($H23,U$14))/(EOMONTH(U$14,0)-U$14)))</f>
        <v>0</v>
      </c>
      <c r="V23" s="102">
        <f t="shared" si="49"/>
        <v>0</v>
      </c>
      <c r="W23" s="102">
        <f t="shared" si="49"/>
        <v>1</v>
      </c>
      <c r="X23" s="102">
        <f t="shared" si="49"/>
        <v>1</v>
      </c>
      <c r="Y23" s="102">
        <f t="shared" si="49"/>
        <v>1</v>
      </c>
      <c r="Z23" s="102">
        <f t="shared" si="49"/>
        <v>1</v>
      </c>
      <c r="AA23" s="102">
        <f t="shared" si="49"/>
        <v>1</v>
      </c>
      <c r="AB23" s="102">
        <f t="shared" si="49"/>
        <v>1</v>
      </c>
      <c r="AC23" s="102">
        <f t="shared" si="49"/>
        <v>1</v>
      </c>
      <c r="AD23" s="102">
        <f t="shared" si="49"/>
        <v>1</v>
      </c>
      <c r="AE23" s="102">
        <f t="shared" si="49"/>
        <v>1</v>
      </c>
      <c r="AF23" s="102">
        <f t="shared" si="49"/>
        <v>1</v>
      </c>
      <c r="AG23" s="102">
        <f t="shared" si="49"/>
        <v>1</v>
      </c>
      <c r="AH23" s="102">
        <f t="shared" si="49"/>
        <v>1</v>
      </c>
      <c r="AI23" s="102">
        <f t="shared" si="49"/>
        <v>1</v>
      </c>
      <c r="AJ23" s="103">
        <f t="shared" ref="AJ23:AX23" si="50">$G23*U23/12</f>
        <v>0</v>
      </c>
      <c r="AK23" s="103">
        <f t="shared" si="50"/>
        <v>0</v>
      </c>
      <c r="AL23" s="103">
        <f t="shared" si="50"/>
        <v>4166.666667</v>
      </c>
      <c r="AM23" s="103">
        <f t="shared" si="50"/>
        <v>4166.666667</v>
      </c>
      <c r="AN23" s="103">
        <f t="shared" si="50"/>
        <v>4166.666667</v>
      </c>
      <c r="AO23" s="103">
        <f t="shared" si="50"/>
        <v>4166.666667</v>
      </c>
      <c r="AP23" s="103">
        <f t="shared" si="50"/>
        <v>4166.666667</v>
      </c>
      <c r="AQ23" s="103">
        <f t="shared" si="50"/>
        <v>4166.666667</v>
      </c>
      <c r="AR23" s="103">
        <f t="shared" si="50"/>
        <v>4166.666667</v>
      </c>
      <c r="AS23" s="103">
        <f t="shared" si="50"/>
        <v>4166.666667</v>
      </c>
      <c r="AT23" s="103">
        <f t="shared" si="50"/>
        <v>4166.666667</v>
      </c>
      <c r="AU23" s="103">
        <f t="shared" si="50"/>
        <v>4166.666667</v>
      </c>
      <c r="AV23" s="103">
        <f t="shared" si="50"/>
        <v>4166.666667</v>
      </c>
      <c r="AW23" s="103">
        <f t="shared" si="50"/>
        <v>4166.666667</v>
      </c>
      <c r="AX23" s="103">
        <f t="shared" si="50"/>
        <v>4166.666667</v>
      </c>
      <c r="AY23" s="104">
        <f t="shared" ref="AY23:AZ23" si="51">IF((AND(OR($I23="",$I23&gt;AY$14),$K23="Monthly")),1,0)</f>
        <v>0</v>
      </c>
      <c r="AZ23" s="104">
        <f t="shared" si="51"/>
        <v>0</v>
      </c>
      <c r="BA23" s="104">
        <f t="shared" ref="BA23:BA26" si="63">IF((AND(OR($I23="",$I23&gt;BA$14),$K23="Monthly")),1,IF((AND(OR($I23="",$I23&gt;BA$14),$K23="Quarterly")),1,IF((AND(OR($I23="",$I23&gt;BA$14),$K23="Annual")),1,IF((AND(OR($I23="",$I23&gt;BA$14),$K23="Bi-Annual")),1,0))))</f>
        <v>1</v>
      </c>
      <c r="BB23" s="104">
        <f t="shared" ref="BB23:BC23" si="52">IF((AND(OR($I23="",$I23&gt;BB$14),$K23="Monthly")),1,0)</f>
        <v>0</v>
      </c>
      <c r="BC23" s="104">
        <f t="shared" si="52"/>
        <v>0</v>
      </c>
      <c r="BD23" s="104">
        <f t="shared" ref="BD23:BD26" si="65">IF((AND(OR($I23="",$I23&gt;BD$14),$K23="Monthly")),1,IF((AND(OR($I23="",$I23&gt;BD$14),$K23="Quarterly")),1,0))</f>
        <v>0</v>
      </c>
      <c r="BE23" s="104">
        <f t="shared" ref="BE23:BF23" si="53">IF((AND(OR($I23="",$I23&gt;BE$14),$K23="Monthly")),1,0)</f>
        <v>0</v>
      </c>
      <c r="BF23" s="104">
        <f t="shared" si="53"/>
        <v>0</v>
      </c>
      <c r="BG23" s="104">
        <f t="shared" ref="BG23:BG26" si="67">IF((AND(OR($I23="",$I23&gt;BG$14),$K23="Monthly")),1,IF((AND(OR($I23="",$I23&gt;BG$14),$K23="Quarterly")),1,IF((AND(OR($I23="",$I23&gt;BG$14),$K23="Bi-Annual")),1,0)))</f>
        <v>1</v>
      </c>
      <c r="BH23" s="104">
        <f t="shared" ref="BH23:BI23" si="54">IF((AND(OR($I23="",$I23&gt;BH$14),$K23="Monthly")),1,0)</f>
        <v>0</v>
      </c>
      <c r="BI23" s="104">
        <f t="shared" si="54"/>
        <v>0</v>
      </c>
      <c r="BJ23" s="104">
        <f t="shared" ref="BJ23:BJ26" si="69">IF((AND(OR($I23="",$I23&gt;BJ$14),$K23="Monthly")),1,IF((AND(OR($I23="",$I23&gt;BJ$14),$K23="Quarterly")),1,0))</f>
        <v>0</v>
      </c>
      <c r="BK23" s="104">
        <f t="shared" ref="BK23:BL23" si="55">IF((AND(OR($I23="",$I23&gt;BK$14),$K23="Monthly")),1,0)</f>
        <v>0</v>
      </c>
      <c r="BL23" s="104">
        <f t="shared" si="55"/>
        <v>0</v>
      </c>
      <c r="BM23" s="104">
        <f t="shared" ref="BM23:BM26" si="71">IF((AND(OR($I23="",$I23&gt;BM$14),$K23="Monthly")),1,IF((AND(OR($I23="",$I23&gt;BM$14),$K23="Quarterly")),1,IF((AND(OR($I23="",$I23&gt;BM$14),$K23="Annual")),1,IF((AND(OR($I23="",$I23&gt;BM$14),$K23="Bi-Annual")),1,0))))</f>
        <v>1</v>
      </c>
      <c r="BN23" s="103">
        <f t="shared" ref="BN23:CB23" si="56">$J23*AY23</f>
        <v>0</v>
      </c>
      <c r="BO23" s="103">
        <f t="shared" si="56"/>
        <v>0</v>
      </c>
      <c r="BP23" s="103">
        <f t="shared" si="56"/>
        <v>4000</v>
      </c>
      <c r="BQ23" s="103">
        <f t="shared" si="56"/>
        <v>0</v>
      </c>
      <c r="BR23" s="103">
        <f t="shared" si="56"/>
        <v>0</v>
      </c>
      <c r="BS23" s="103">
        <f t="shared" si="56"/>
        <v>0</v>
      </c>
      <c r="BT23" s="103">
        <f t="shared" si="56"/>
        <v>0</v>
      </c>
      <c r="BU23" s="103">
        <f t="shared" si="56"/>
        <v>0</v>
      </c>
      <c r="BV23" s="103">
        <f t="shared" si="56"/>
        <v>4000</v>
      </c>
      <c r="BW23" s="103">
        <f t="shared" si="56"/>
        <v>0</v>
      </c>
      <c r="BX23" s="103">
        <f t="shared" si="56"/>
        <v>0</v>
      </c>
      <c r="BY23" s="103">
        <f t="shared" si="56"/>
        <v>0</v>
      </c>
      <c r="BZ23" s="103">
        <f t="shared" si="56"/>
        <v>0</v>
      </c>
      <c r="CA23" s="103">
        <f t="shared" si="56"/>
        <v>0</v>
      </c>
      <c r="CB23" s="103">
        <f t="shared" si="56"/>
        <v>4000</v>
      </c>
      <c r="CC23" s="95">
        <f t="shared" si="57"/>
        <v>8166.666667</v>
      </c>
      <c r="CD23" s="97">
        <f t="shared" si="58"/>
        <v>58000</v>
      </c>
      <c r="CE23" s="103">
        <f t="shared" ref="CE23:CP23" si="59">$J23*BB23</f>
        <v>0</v>
      </c>
      <c r="CF23" s="103">
        <f t="shared" si="59"/>
        <v>0</v>
      </c>
      <c r="CG23" s="103">
        <f t="shared" si="59"/>
        <v>0</v>
      </c>
      <c r="CH23" s="103">
        <f t="shared" si="59"/>
        <v>0</v>
      </c>
      <c r="CI23" s="103">
        <f t="shared" si="59"/>
        <v>0</v>
      </c>
      <c r="CJ23" s="103">
        <f t="shared" si="59"/>
        <v>4000</v>
      </c>
      <c r="CK23" s="103">
        <f t="shared" si="59"/>
        <v>0</v>
      </c>
      <c r="CL23" s="103">
        <f t="shared" si="59"/>
        <v>0</v>
      </c>
      <c r="CM23" s="103">
        <f t="shared" si="59"/>
        <v>0</v>
      </c>
      <c r="CN23" s="103">
        <f t="shared" si="59"/>
        <v>0</v>
      </c>
      <c r="CO23" s="103">
        <f t="shared" si="59"/>
        <v>0</v>
      </c>
      <c r="CP23" s="103">
        <f t="shared" si="59"/>
        <v>4000</v>
      </c>
    </row>
    <row r="24">
      <c r="A24" s="42"/>
      <c r="B24" s="66"/>
      <c r="C24" s="98" t="s">
        <v>57</v>
      </c>
      <c r="D24" s="72" t="s">
        <v>26</v>
      </c>
      <c r="E24" s="72" t="s">
        <v>58</v>
      </c>
      <c r="F24" s="72" t="s">
        <v>41</v>
      </c>
      <c r="G24" s="99">
        <v>110000.0</v>
      </c>
      <c r="H24" s="100">
        <v>44866.0</v>
      </c>
      <c r="I24" s="72"/>
      <c r="J24" s="99">
        <v>1000.0</v>
      </c>
      <c r="K24" s="72" t="s">
        <v>46</v>
      </c>
      <c r="L24" s="101">
        <v>0.0</v>
      </c>
      <c r="M24" s="101">
        <v>0.0</v>
      </c>
      <c r="N24" s="101">
        <v>0.0</v>
      </c>
      <c r="O24" s="101">
        <v>0.0</v>
      </c>
      <c r="P24" s="101">
        <v>0.0</v>
      </c>
      <c r="Q24" s="101">
        <v>0.0</v>
      </c>
      <c r="R24" s="101">
        <v>0.0</v>
      </c>
      <c r="S24" s="101">
        <v>0.0</v>
      </c>
      <c r="T24" s="101">
        <v>0.0</v>
      </c>
      <c r="U24" s="102">
        <f t="shared" ref="U24:AI24" si="60">IF($H24=0,0,MAX(0,(MIN($I24,EOMONTH(U$14,0))-MAX($H24,U$14))/(EOMONTH(U$14,0)-U$14)))</f>
        <v>0</v>
      </c>
      <c r="V24" s="102">
        <f t="shared" si="60"/>
        <v>1</v>
      </c>
      <c r="W24" s="102">
        <f t="shared" si="60"/>
        <v>1</v>
      </c>
      <c r="X24" s="102">
        <f t="shared" si="60"/>
        <v>1</v>
      </c>
      <c r="Y24" s="102">
        <f t="shared" si="60"/>
        <v>1</v>
      </c>
      <c r="Z24" s="102">
        <f t="shared" si="60"/>
        <v>1</v>
      </c>
      <c r="AA24" s="102">
        <f t="shared" si="60"/>
        <v>1</v>
      </c>
      <c r="AB24" s="102">
        <f t="shared" si="60"/>
        <v>1</v>
      </c>
      <c r="AC24" s="102">
        <f t="shared" si="60"/>
        <v>1</v>
      </c>
      <c r="AD24" s="102">
        <f t="shared" si="60"/>
        <v>1</v>
      </c>
      <c r="AE24" s="102">
        <f t="shared" si="60"/>
        <v>1</v>
      </c>
      <c r="AF24" s="102">
        <f t="shared" si="60"/>
        <v>1</v>
      </c>
      <c r="AG24" s="102">
        <f t="shared" si="60"/>
        <v>1</v>
      </c>
      <c r="AH24" s="102">
        <f t="shared" si="60"/>
        <v>1</v>
      </c>
      <c r="AI24" s="102">
        <f t="shared" si="60"/>
        <v>1</v>
      </c>
      <c r="AJ24" s="103">
        <f t="shared" ref="AJ24:AX24" si="61">$G24*U24/12</f>
        <v>0</v>
      </c>
      <c r="AK24" s="103">
        <f t="shared" si="61"/>
        <v>9166.666667</v>
      </c>
      <c r="AL24" s="103">
        <f t="shared" si="61"/>
        <v>9166.666667</v>
      </c>
      <c r="AM24" s="103">
        <f t="shared" si="61"/>
        <v>9166.666667</v>
      </c>
      <c r="AN24" s="103">
        <f t="shared" si="61"/>
        <v>9166.666667</v>
      </c>
      <c r="AO24" s="103">
        <f t="shared" si="61"/>
        <v>9166.666667</v>
      </c>
      <c r="AP24" s="103">
        <f t="shared" si="61"/>
        <v>9166.666667</v>
      </c>
      <c r="AQ24" s="103">
        <f t="shared" si="61"/>
        <v>9166.666667</v>
      </c>
      <c r="AR24" s="103">
        <f t="shared" si="61"/>
        <v>9166.666667</v>
      </c>
      <c r="AS24" s="103">
        <f t="shared" si="61"/>
        <v>9166.666667</v>
      </c>
      <c r="AT24" s="103">
        <f t="shared" si="61"/>
        <v>9166.666667</v>
      </c>
      <c r="AU24" s="103">
        <f t="shared" si="61"/>
        <v>9166.666667</v>
      </c>
      <c r="AV24" s="103">
        <f t="shared" si="61"/>
        <v>9166.666667</v>
      </c>
      <c r="AW24" s="103">
        <f t="shared" si="61"/>
        <v>9166.666667</v>
      </c>
      <c r="AX24" s="103">
        <f t="shared" si="61"/>
        <v>9166.666667</v>
      </c>
      <c r="AY24" s="104">
        <f t="shared" ref="AY24:AZ24" si="62">IF((AND(OR($I24="",$I24&gt;AY$14),$K24="Monthly")),1,0)</f>
        <v>0</v>
      </c>
      <c r="AZ24" s="104">
        <f t="shared" si="62"/>
        <v>0</v>
      </c>
      <c r="BA24" s="104">
        <f t="shared" si="63"/>
        <v>1</v>
      </c>
      <c r="BB24" s="104">
        <f t="shared" ref="BB24:BC24" si="64">IF((AND(OR($I24="",$I24&gt;BB$14),$K24="Monthly")),1,0)</f>
        <v>0</v>
      </c>
      <c r="BC24" s="104">
        <f t="shared" si="64"/>
        <v>0</v>
      </c>
      <c r="BD24" s="104">
        <f t="shared" si="65"/>
        <v>1</v>
      </c>
      <c r="BE24" s="104">
        <f t="shared" ref="BE24:BF24" si="66">IF((AND(OR($I24="",$I24&gt;BE$14),$K24="Monthly")),1,0)</f>
        <v>0</v>
      </c>
      <c r="BF24" s="104">
        <f t="shared" si="66"/>
        <v>0</v>
      </c>
      <c r="BG24" s="104">
        <f t="shared" si="67"/>
        <v>1</v>
      </c>
      <c r="BH24" s="104">
        <f t="shared" ref="BH24:BI24" si="68">IF((AND(OR($I24="",$I24&gt;BH$14),$K24="Monthly")),1,0)</f>
        <v>0</v>
      </c>
      <c r="BI24" s="104">
        <f t="shared" si="68"/>
        <v>0</v>
      </c>
      <c r="BJ24" s="104">
        <f t="shared" si="69"/>
        <v>1</v>
      </c>
      <c r="BK24" s="104">
        <f t="shared" ref="BK24:BL24" si="70">IF((AND(OR($I24="",$I24&gt;BK$14),$K24="Monthly")),1,0)</f>
        <v>0</v>
      </c>
      <c r="BL24" s="104">
        <f t="shared" si="70"/>
        <v>0</v>
      </c>
      <c r="BM24" s="104">
        <f t="shared" si="71"/>
        <v>1</v>
      </c>
      <c r="BN24" s="103">
        <f t="shared" ref="BN24:CB24" si="72">$J24*AY24</f>
        <v>0</v>
      </c>
      <c r="BO24" s="103">
        <f t="shared" si="72"/>
        <v>0</v>
      </c>
      <c r="BP24" s="103">
        <f t="shared" si="72"/>
        <v>1000</v>
      </c>
      <c r="BQ24" s="103">
        <f t="shared" si="72"/>
        <v>0</v>
      </c>
      <c r="BR24" s="103">
        <f t="shared" si="72"/>
        <v>0</v>
      </c>
      <c r="BS24" s="103">
        <f t="shared" si="72"/>
        <v>1000</v>
      </c>
      <c r="BT24" s="103">
        <f t="shared" si="72"/>
        <v>0</v>
      </c>
      <c r="BU24" s="103">
        <f t="shared" si="72"/>
        <v>0</v>
      </c>
      <c r="BV24" s="103">
        <f t="shared" si="72"/>
        <v>1000</v>
      </c>
      <c r="BW24" s="103">
        <f t="shared" si="72"/>
        <v>0</v>
      </c>
      <c r="BX24" s="103">
        <f t="shared" si="72"/>
        <v>0</v>
      </c>
      <c r="BY24" s="103">
        <f t="shared" si="72"/>
        <v>1000</v>
      </c>
      <c r="BZ24" s="103">
        <f t="shared" si="72"/>
        <v>0</v>
      </c>
      <c r="CA24" s="103">
        <f t="shared" si="72"/>
        <v>0</v>
      </c>
      <c r="CB24" s="103">
        <f t="shared" si="72"/>
        <v>1000</v>
      </c>
      <c r="CC24" s="95">
        <f t="shared" si="57"/>
        <v>19333.33333</v>
      </c>
      <c r="CD24" s="97">
        <f t="shared" si="58"/>
        <v>114000</v>
      </c>
      <c r="CE24" s="103">
        <f t="shared" ref="CE24:CP24" si="73">$J24*BB24</f>
        <v>0</v>
      </c>
      <c r="CF24" s="103">
        <f t="shared" si="73"/>
        <v>0</v>
      </c>
      <c r="CG24" s="103">
        <f t="shared" si="73"/>
        <v>1000</v>
      </c>
      <c r="CH24" s="103">
        <f t="shared" si="73"/>
        <v>0</v>
      </c>
      <c r="CI24" s="103">
        <f t="shared" si="73"/>
        <v>0</v>
      </c>
      <c r="CJ24" s="103">
        <f t="shared" si="73"/>
        <v>1000</v>
      </c>
      <c r="CK24" s="103">
        <f t="shared" si="73"/>
        <v>0</v>
      </c>
      <c r="CL24" s="103">
        <f t="shared" si="73"/>
        <v>0</v>
      </c>
      <c r="CM24" s="103">
        <f t="shared" si="73"/>
        <v>1000</v>
      </c>
      <c r="CN24" s="103">
        <f t="shared" si="73"/>
        <v>0</v>
      </c>
      <c r="CO24" s="103">
        <f t="shared" si="73"/>
        <v>0</v>
      </c>
      <c r="CP24" s="103">
        <f t="shared" si="73"/>
        <v>1000</v>
      </c>
    </row>
    <row r="25">
      <c r="A25" s="42"/>
      <c r="B25" s="66"/>
      <c r="C25" s="98" t="s">
        <v>59</v>
      </c>
      <c r="D25" s="72" t="s">
        <v>26</v>
      </c>
      <c r="E25" s="72" t="s">
        <v>60</v>
      </c>
      <c r="F25" s="72" t="s">
        <v>52</v>
      </c>
      <c r="G25" s="99">
        <v>32000.0</v>
      </c>
      <c r="H25" s="100">
        <v>44866.0</v>
      </c>
      <c r="I25" s="100">
        <v>45231.0</v>
      </c>
      <c r="J25" s="99">
        <v>4000.0</v>
      </c>
      <c r="K25" s="72" t="s">
        <v>49</v>
      </c>
      <c r="L25" s="101">
        <v>0.0</v>
      </c>
      <c r="M25" s="101">
        <v>0.0</v>
      </c>
      <c r="N25" s="101">
        <v>0.0</v>
      </c>
      <c r="O25" s="101">
        <v>0.0</v>
      </c>
      <c r="P25" s="101">
        <v>0.0</v>
      </c>
      <c r="Q25" s="101">
        <v>0.0</v>
      </c>
      <c r="R25" s="101">
        <v>0.0</v>
      </c>
      <c r="S25" s="101">
        <v>0.0</v>
      </c>
      <c r="T25" s="101">
        <v>0.0</v>
      </c>
      <c r="U25" s="102">
        <f t="shared" ref="U25:AI25" si="74">IF($H25=0,0,MAX(0,(MIN($I25,EOMONTH(U$14,0))-MAX($H25,U$14))/(EOMONTH(U$14,0)-U$14)))</f>
        <v>0</v>
      </c>
      <c r="V25" s="102">
        <f t="shared" si="74"/>
        <v>1</v>
      </c>
      <c r="W25" s="102">
        <f t="shared" si="74"/>
        <v>1</v>
      </c>
      <c r="X25" s="102">
        <f t="shared" si="74"/>
        <v>1</v>
      </c>
      <c r="Y25" s="102">
        <f t="shared" si="74"/>
        <v>1</v>
      </c>
      <c r="Z25" s="102">
        <f t="shared" si="74"/>
        <v>1</v>
      </c>
      <c r="AA25" s="102">
        <f t="shared" si="74"/>
        <v>1</v>
      </c>
      <c r="AB25" s="102">
        <f t="shared" si="74"/>
        <v>1</v>
      </c>
      <c r="AC25" s="102">
        <f t="shared" si="74"/>
        <v>1</v>
      </c>
      <c r="AD25" s="102">
        <f t="shared" si="74"/>
        <v>1</v>
      </c>
      <c r="AE25" s="102">
        <f t="shared" si="74"/>
        <v>1</v>
      </c>
      <c r="AF25" s="102">
        <f t="shared" si="74"/>
        <v>1</v>
      </c>
      <c r="AG25" s="102">
        <f t="shared" si="74"/>
        <v>1</v>
      </c>
      <c r="AH25" s="102">
        <f t="shared" si="74"/>
        <v>0</v>
      </c>
      <c r="AI25" s="102">
        <f t="shared" si="74"/>
        <v>0</v>
      </c>
      <c r="AJ25" s="103">
        <f t="shared" ref="AJ25:AX25" si="75">$G25*U25/12</f>
        <v>0</v>
      </c>
      <c r="AK25" s="103">
        <f t="shared" si="75"/>
        <v>2666.666667</v>
      </c>
      <c r="AL25" s="103">
        <f t="shared" si="75"/>
        <v>2666.666667</v>
      </c>
      <c r="AM25" s="103">
        <f t="shared" si="75"/>
        <v>2666.666667</v>
      </c>
      <c r="AN25" s="103">
        <f t="shared" si="75"/>
        <v>2666.666667</v>
      </c>
      <c r="AO25" s="103">
        <f t="shared" si="75"/>
        <v>2666.666667</v>
      </c>
      <c r="AP25" s="103">
        <f t="shared" si="75"/>
        <v>2666.666667</v>
      </c>
      <c r="AQ25" s="103">
        <f t="shared" si="75"/>
        <v>2666.666667</v>
      </c>
      <c r="AR25" s="103">
        <f t="shared" si="75"/>
        <v>2666.666667</v>
      </c>
      <c r="AS25" s="103">
        <f t="shared" si="75"/>
        <v>2666.666667</v>
      </c>
      <c r="AT25" s="103">
        <f t="shared" si="75"/>
        <v>2666.666667</v>
      </c>
      <c r="AU25" s="103">
        <f t="shared" si="75"/>
        <v>2666.666667</v>
      </c>
      <c r="AV25" s="103">
        <f t="shared" si="75"/>
        <v>2666.666667</v>
      </c>
      <c r="AW25" s="103">
        <f t="shared" si="75"/>
        <v>0</v>
      </c>
      <c r="AX25" s="103">
        <f t="shared" si="75"/>
        <v>0</v>
      </c>
      <c r="AY25" s="104">
        <f t="shared" ref="AY25:AZ25" si="76">IF((AND(OR($I25="",$I25&gt;AY$14),$K25="Monthly")),1,0)</f>
        <v>0</v>
      </c>
      <c r="AZ25" s="104">
        <f t="shared" si="76"/>
        <v>0</v>
      </c>
      <c r="BA25" s="104">
        <f t="shared" si="63"/>
        <v>1</v>
      </c>
      <c r="BB25" s="104">
        <f t="shared" ref="BB25:BC25" si="77">IF((AND(OR($I25="",$I25&gt;BB$14),$K25="Monthly")),1,0)</f>
        <v>0</v>
      </c>
      <c r="BC25" s="104">
        <f t="shared" si="77"/>
        <v>0</v>
      </c>
      <c r="BD25" s="104">
        <f t="shared" si="65"/>
        <v>0</v>
      </c>
      <c r="BE25" s="104">
        <f t="shared" ref="BE25:BF25" si="78">IF((AND(OR($I25="",$I25&gt;BE$14),$K25="Monthly")),1,0)</f>
        <v>0</v>
      </c>
      <c r="BF25" s="104">
        <f t="shared" si="78"/>
        <v>0</v>
      </c>
      <c r="BG25" s="104">
        <f t="shared" si="67"/>
        <v>1</v>
      </c>
      <c r="BH25" s="104">
        <f t="shared" ref="BH25:BI25" si="79">IF((AND(OR($I25="",$I25&gt;BH$14),$K25="Monthly")),1,0)</f>
        <v>0</v>
      </c>
      <c r="BI25" s="104">
        <f t="shared" si="79"/>
        <v>0</v>
      </c>
      <c r="BJ25" s="104">
        <f t="shared" si="69"/>
        <v>0</v>
      </c>
      <c r="BK25" s="104">
        <f t="shared" ref="BK25:BL25" si="80">IF((AND(OR($I25="",$I25&gt;BK$14),$K25="Monthly")),1,0)</f>
        <v>0</v>
      </c>
      <c r="BL25" s="104">
        <f t="shared" si="80"/>
        <v>0</v>
      </c>
      <c r="BM25" s="104">
        <f t="shared" si="71"/>
        <v>0</v>
      </c>
      <c r="BN25" s="103">
        <f t="shared" ref="BN25:CB25" si="81">$J25*AY25</f>
        <v>0</v>
      </c>
      <c r="BO25" s="103">
        <f t="shared" si="81"/>
        <v>0</v>
      </c>
      <c r="BP25" s="103">
        <f t="shared" si="81"/>
        <v>4000</v>
      </c>
      <c r="BQ25" s="103">
        <f t="shared" si="81"/>
        <v>0</v>
      </c>
      <c r="BR25" s="103">
        <f t="shared" si="81"/>
        <v>0</v>
      </c>
      <c r="BS25" s="103">
        <f t="shared" si="81"/>
        <v>0</v>
      </c>
      <c r="BT25" s="103">
        <f t="shared" si="81"/>
        <v>0</v>
      </c>
      <c r="BU25" s="103">
        <f t="shared" si="81"/>
        <v>0</v>
      </c>
      <c r="BV25" s="103">
        <f t="shared" si="81"/>
        <v>4000</v>
      </c>
      <c r="BW25" s="103">
        <f t="shared" si="81"/>
        <v>0</v>
      </c>
      <c r="BX25" s="103">
        <f t="shared" si="81"/>
        <v>0</v>
      </c>
      <c r="BY25" s="103">
        <f t="shared" si="81"/>
        <v>0</v>
      </c>
      <c r="BZ25" s="103">
        <f t="shared" si="81"/>
        <v>0</v>
      </c>
      <c r="CA25" s="103">
        <f t="shared" si="81"/>
        <v>0</v>
      </c>
      <c r="CB25" s="103">
        <f t="shared" si="81"/>
        <v>0</v>
      </c>
      <c r="CC25" s="95">
        <f t="shared" si="57"/>
        <v>9333.333333</v>
      </c>
      <c r="CD25" s="97">
        <f t="shared" si="58"/>
        <v>30666.66667</v>
      </c>
      <c r="CE25" s="103">
        <f t="shared" ref="CE25:CP25" si="82">$J25*BB25</f>
        <v>0</v>
      </c>
      <c r="CF25" s="103">
        <f t="shared" si="82"/>
        <v>0</v>
      </c>
      <c r="CG25" s="103">
        <f t="shared" si="82"/>
        <v>0</v>
      </c>
      <c r="CH25" s="103">
        <f t="shared" si="82"/>
        <v>0</v>
      </c>
      <c r="CI25" s="103">
        <f t="shared" si="82"/>
        <v>0</v>
      </c>
      <c r="CJ25" s="103">
        <f t="shared" si="82"/>
        <v>4000</v>
      </c>
      <c r="CK25" s="103">
        <f t="shared" si="82"/>
        <v>0</v>
      </c>
      <c r="CL25" s="103">
        <f t="shared" si="82"/>
        <v>0</v>
      </c>
      <c r="CM25" s="103">
        <f t="shared" si="82"/>
        <v>0</v>
      </c>
      <c r="CN25" s="103">
        <f t="shared" si="82"/>
        <v>0</v>
      </c>
      <c r="CO25" s="103">
        <f t="shared" si="82"/>
        <v>0</v>
      </c>
      <c r="CP25" s="103">
        <f t="shared" si="82"/>
        <v>0</v>
      </c>
    </row>
    <row r="26">
      <c r="A26" s="42"/>
      <c r="B26" s="66"/>
      <c r="C26" s="98" t="s">
        <v>61</v>
      </c>
      <c r="D26" s="72" t="s">
        <v>26</v>
      </c>
      <c r="E26" s="72" t="s">
        <v>62</v>
      </c>
      <c r="F26" s="72" t="s">
        <v>45</v>
      </c>
      <c r="G26" s="99">
        <v>90000.0</v>
      </c>
      <c r="H26" s="100">
        <v>44866.0</v>
      </c>
      <c r="I26" s="72"/>
      <c r="J26" s="99">
        <v>4000.0</v>
      </c>
      <c r="K26" s="72" t="s">
        <v>49</v>
      </c>
      <c r="L26" s="101">
        <v>0.0</v>
      </c>
      <c r="M26" s="101">
        <v>0.0</v>
      </c>
      <c r="N26" s="101">
        <v>0.0</v>
      </c>
      <c r="O26" s="101">
        <v>0.0</v>
      </c>
      <c r="P26" s="101">
        <v>0.0</v>
      </c>
      <c r="Q26" s="101">
        <v>0.0</v>
      </c>
      <c r="R26" s="101">
        <v>0.0</v>
      </c>
      <c r="S26" s="101">
        <v>0.0</v>
      </c>
      <c r="T26" s="101">
        <v>0.0</v>
      </c>
      <c r="U26" s="102">
        <f t="shared" ref="U26:AI26" si="83">IF($H26=0,0,MAX(0,(MIN($I26,EOMONTH(U$14,0))-MAX($H26,U$14))/(EOMONTH(U$14,0)-U$14)))</f>
        <v>0</v>
      </c>
      <c r="V26" s="102">
        <f t="shared" si="83"/>
        <v>1</v>
      </c>
      <c r="W26" s="102">
        <f t="shared" si="83"/>
        <v>1</v>
      </c>
      <c r="X26" s="102">
        <f t="shared" si="83"/>
        <v>1</v>
      </c>
      <c r="Y26" s="102">
        <f t="shared" si="83"/>
        <v>1</v>
      </c>
      <c r="Z26" s="102">
        <f t="shared" si="83"/>
        <v>1</v>
      </c>
      <c r="AA26" s="102">
        <f t="shared" si="83"/>
        <v>1</v>
      </c>
      <c r="AB26" s="102">
        <f t="shared" si="83"/>
        <v>1</v>
      </c>
      <c r="AC26" s="102">
        <f t="shared" si="83"/>
        <v>1</v>
      </c>
      <c r="AD26" s="102">
        <f t="shared" si="83"/>
        <v>1</v>
      </c>
      <c r="AE26" s="102">
        <f t="shared" si="83"/>
        <v>1</v>
      </c>
      <c r="AF26" s="102">
        <f t="shared" si="83"/>
        <v>1</v>
      </c>
      <c r="AG26" s="102">
        <f t="shared" si="83"/>
        <v>1</v>
      </c>
      <c r="AH26" s="102">
        <f t="shared" si="83"/>
        <v>1</v>
      </c>
      <c r="AI26" s="102">
        <f t="shared" si="83"/>
        <v>1</v>
      </c>
      <c r="AJ26" s="103">
        <f t="shared" ref="AJ26:AX26" si="84">$G26*U26/12</f>
        <v>0</v>
      </c>
      <c r="AK26" s="103">
        <f t="shared" si="84"/>
        <v>7500</v>
      </c>
      <c r="AL26" s="103">
        <f t="shared" si="84"/>
        <v>7500</v>
      </c>
      <c r="AM26" s="103">
        <f t="shared" si="84"/>
        <v>7500</v>
      </c>
      <c r="AN26" s="103">
        <f t="shared" si="84"/>
        <v>7500</v>
      </c>
      <c r="AO26" s="103">
        <f t="shared" si="84"/>
        <v>7500</v>
      </c>
      <c r="AP26" s="103">
        <f t="shared" si="84"/>
        <v>7500</v>
      </c>
      <c r="AQ26" s="103">
        <f t="shared" si="84"/>
        <v>7500</v>
      </c>
      <c r="AR26" s="103">
        <f t="shared" si="84"/>
        <v>7500</v>
      </c>
      <c r="AS26" s="103">
        <f t="shared" si="84"/>
        <v>7500</v>
      </c>
      <c r="AT26" s="103">
        <f t="shared" si="84"/>
        <v>7500</v>
      </c>
      <c r="AU26" s="103">
        <f t="shared" si="84"/>
        <v>7500</v>
      </c>
      <c r="AV26" s="103">
        <f t="shared" si="84"/>
        <v>7500</v>
      </c>
      <c r="AW26" s="103">
        <f t="shared" si="84"/>
        <v>7500</v>
      </c>
      <c r="AX26" s="103">
        <f t="shared" si="84"/>
        <v>7500</v>
      </c>
      <c r="AY26" s="104">
        <f t="shared" ref="AY26:AZ26" si="85">IF((AND(OR($I26="",$I26&gt;AY$14),$K26="Monthly")),1,0)</f>
        <v>0</v>
      </c>
      <c r="AZ26" s="104">
        <f t="shared" si="85"/>
        <v>0</v>
      </c>
      <c r="BA26" s="104">
        <f t="shared" si="63"/>
        <v>1</v>
      </c>
      <c r="BB26" s="104">
        <f t="shared" ref="BB26:BC26" si="86">IF((AND(OR($I26="",$I26&gt;BB$14),$K26="Monthly")),1,0)</f>
        <v>0</v>
      </c>
      <c r="BC26" s="104">
        <f t="shared" si="86"/>
        <v>0</v>
      </c>
      <c r="BD26" s="104">
        <f t="shared" si="65"/>
        <v>0</v>
      </c>
      <c r="BE26" s="104">
        <f t="shared" ref="BE26:BF26" si="87">IF((AND(OR($I26="",$I26&gt;BE$14),$K26="Monthly")),1,0)</f>
        <v>0</v>
      </c>
      <c r="BF26" s="104">
        <f t="shared" si="87"/>
        <v>0</v>
      </c>
      <c r="BG26" s="104">
        <f t="shared" si="67"/>
        <v>1</v>
      </c>
      <c r="BH26" s="104">
        <f t="shared" ref="BH26:BI26" si="88">IF((AND(OR($I26="",$I26&gt;BH$14),$K26="Monthly")),1,0)</f>
        <v>0</v>
      </c>
      <c r="BI26" s="104">
        <f t="shared" si="88"/>
        <v>0</v>
      </c>
      <c r="BJ26" s="104">
        <f t="shared" si="69"/>
        <v>0</v>
      </c>
      <c r="BK26" s="104">
        <f t="shared" ref="BK26:BL26" si="89">IF((AND(OR($I26="",$I26&gt;BK$14),$K26="Monthly")),1,0)</f>
        <v>0</v>
      </c>
      <c r="BL26" s="104">
        <f t="shared" si="89"/>
        <v>0</v>
      </c>
      <c r="BM26" s="104">
        <f t="shared" si="71"/>
        <v>1</v>
      </c>
      <c r="BN26" s="103">
        <f t="shared" ref="BN26:CB26" si="90">$J26*AY26</f>
        <v>0</v>
      </c>
      <c r="BO26" s="103">
        <f t="shared" si="90"/>
        <v>0</v>
      </c>
      <c r="BP26" s="103">
        <f t="shared" si="90"/>
        <v>4000</v>
      </c>
      <c r="BQ26" s="103">
        <f t="shared" si="90"/>
        <v>0</v>
      </c>
      <c r="BR26" s="103">
        <f t="shared" si="90"/>
        <v>0</v>
      </c>
      <c r="BS26" s="103">
        <f t="shared" si="90"/>
        <v>0</v>
      </c>
      <c r="BT26" s="103">
        <f t="shared" si="90"/>
        <v>0</v>
      </c>
      <c r="BU26" s="103">
        <f t="shared" si="90"/>
        <v>0</v>
      </c>
      <c r="BV26" s="103">
        <f t="shared" si="90"/>
        <v>4000</v>
      </c>
      <c r="BW26" s="103">
        <f t="shared" si="90"/>
        <v>0</v>
      </c>
      <c r="BX26" s="103">
        <f t="shared" si="90"/>
        <v>0</v>
      </c>
      <c r="BY26" s="103">
        <f t="shared" si="90"/>
        <v>0</v>
      </c>
      <c r="BZ26" s="103">
        <f t="shared" si="90"/>
        <v>0</v>
      </c>
      <c r="CA26" s="103">
        <f t="shared" si="90"/>
        <v>0</v>
      </c>
      <c r="CB26" s="103">
        <f t="shared" si="90"/>
        <v>4000</v>
      </c>
      <c r="CC26" s="95">
        <f t="shared" si="57"/>
        <v>19000</v>
      </c>
      <c r="CD26" s="97">
        <f t="shared" si="58"/>
        <v>98000</v>
      </c>
      <c r="CE26" s="103">
        <f t="shared" ref="CE26:CP26" si="91">$J26*BB26</f>
        <v>0</v>
      </c>
      <c r="CF26" s="103">
        <f t="shared" si="91"/>
        <v>0</v>
      </c>
      <c r="CG26" s="103">
        <f t="shared" si="91"/>
        <v>0</v>
      </c>
      <c r="CH26" s="103">
        <f t="shared" si="91"/>
        <v>0</v>
      </c>
      <c r="CI26" s="103">
        <f t="shared" si="91"/>
        <v>0</v>
      </c>
      <c r="CJ26" s="103">
        <f t="shared" si="91"/>
        <v>4000</v>
      </c>
      <c r="CK26" s="103">
        <f t="shared" si="91"/>
        <v>0</v>
      </c>
      <c r="CL26" s="103">
        <f t="shared" si="91"/>
        <v>0</v>
      </c>
      <c r="CM26" s="103">
        <f t="shared" si="91"/>
        <v>0</v>
      </c>
      <c r="CN26" s="103">
        <f t="shared" si="91"/>
        <v>0</v>
      </c>
      <c r="CO26" s="103">
        <f t="shared" si="91"/>
        <v>0</v>
      </c>
      <c r="CP26" s="103">
        <f t="shared" si="91"/>
        <v>4000</v>
      </c>
    </row>
    <row r="27">
      <c r="A27" s="42"/>
      <c r="B27" s="42"/>
      <c r="C27" s="66"/>
      <c r="D27" s="66"/>
      <c r="E27" s="66"/>
      <c r="F27" s="66"/>
      <c r="G27" s="66"/>
      <c r="H27" s="66"/>
      <c r="I27" s="66"/>
      <c r="J27" s="66"/>
      <c r="K27" s="92" t="s">
        <v>63</v>
      </c>
      <c r="L27" s="106">
        <f t="shared" ref="L27:CB27" si="92">L22+L16</f>
        <v>13366</v>
      </c>
      <c r="M27" s="106">
        <f t="shared" si="92"/>
        <v>16867</v>
      </c>
      <c r="N27" s="106">
        <f t="shared" si="92"/>
        <v>16366</v>
      </c>
      <c r="O27" s="106">
        <f t="shared" si="92"/>
        <v>13366</v>
      </c>
      <c r="P27" s="106">
        <f t="shared" si="92"/>
        <v>18366</v>
      </c>
      <c r="Q27" s="106">
        <f t="shared" si="92"/>
        <v>16867</v>
      </c>
      <c r="R27" s="106">
        <f t="shared" si="92"/>
        <v>13200</v>
      </c>
      <c r="S27" s="106">
        <f t="shared" si="92"/>
        <v>13200</v>
      </c>
      <c r="T27" s="106">
        <f t="shared" si="92"/>
        <v>13200</v>
      </c>
      <c r="U27" s="107">
        <f t="shared" si="92"/>
        <v>4</v>
      </c>
      <c r="V27" s="107">
        <f t="shared" si="92"/>
        <v>7</v>
      </c>
      <c r="W27" s="107">
        <f t="shared" si="92"/>
        <v>8</v>
      </c>
      <c r="X27" s="107">
        <f t="shared" si="92"/>
        <v>7</v>
      </c>
      <c r="Y27" s="107">
        <f t="shared" si="92"/>
        <v>7</v>
      </c>
      <c r="Z27" s="107">
        <f t="shared" si="92"/>
        <v>6.466666667</v>
      </c>
      <c r="AA27" s="107">
        <f t="shared" si="92"/>
        <v>6</v>
      </c>
      <c r="AB27" s="107">
        <f t="shared" si="92"/>
        <v>6</v>
      </c>
      <c r="AC27" s="107">
        <f t="shared" si="92"/>
        <v>6</v>
      </c>
      <c r="AD27" s="107">
        <f t="shared" si="92"/>
        <v>6</v>
      </c>
      <c r="AE27" s="107">
        <f t="shared" si="92"/>
        <v>6</v>
      </c>
      <c r="AF27" s="107">
        <f t="shared" si="92"/>
        <v>6</v>
      </c>
      <c r="AG27" s="107">
        <f t="shared" si="92"/>
        <v>6</v>
      </c>
      <c r="AH27" s="107">
        <f t="shared" si="92"/>
        <v>5</v>
      </c>
      <c r="AI27" s="107">
        <f t="shared" si="92"/>
        <v>5</v>
      </c>
      <c r="AJ27" s="106">
        <f t="shared" si="92"/>
        <v>13250</v>
      </c>
      <c r="AK27" s="106">
        <f t="shared" si="92"/>
        <v>32583.33333</v>
      </c>
      <c r="AL27" s="106">
        <f t="shared" si="92"/>
        <v>36750</v>
      </c>
      <c r="AM27" s="106">
        <f t="shared" si="92"/>
        <v>34666.66667</v>
      </c>
      <c r="AN27" s="106">
        <f t="shared" si="92"/>
        <v>34666.66667</v>
      </c>
      <c r="AO27" s="106">
        <f t="shared" si="92"/>
        <v>32355.55556</v>
      </c>
      <c r="AP27" s="106">
        <f t="shared" si="92"/>
        <v>30333.33333</v>
      </c>
      <c r="AQ27" s="106">
        <f t="shared" si="92"/>
        <v>30333.33333</v>
      </c>
      <c r="AR27" s="106">
        <f t="shared" si="92"/>
        <v>30333.33333</v>
      </c>
      <c r="AS27" s="106">
        <f t="shared" si="92"/>
        <v>30333.33333</v>
      </c>
      <c r="AT27" s="106">
        <f t="shared" si="92"/>
        <v>30333.33333</v>
      </c>
      <c r="AU27" s="106">
        <f t="shared" si="92"/>
        <v>30333.33333</v>
      </c>
      <c r="AV27" s="106">
        <f t="shared" si="92"/>
        <v>30333.33333</v>
      </c>
      <c r="AW27" s="106">
        <f t="shared" si="92"/>
        <v>27666.66667</v>
      </c>
      <c r="AX27" s="106">
        <f t="shared" si="92"/>
        <v>27666.66667</v>
      </c>
      <c r="AY27" s="108">
        <f t="shared" si="92"/>
        <v>1</v>
      </c>
      <c r="AZ27" s="108">
        <f t="shared" si="92"/>
        <v>1</v>
      </c>
      <c r="BA27" s="108">
        <f t="shared" si="92"/>
        <v>8</v>
      </c>
      <c r="BB27" s="108">
        <f t="shared" si="92"/>
        <v>0</v>
      </c>
      <c r="BC27" s="108">
        <f t="shared" si="92"/>
        <v>0</v>
      </c>
      <c r="BD27" s="108">
        <f t="shared" si="92"/>
        <v>2</v>
      </c>
      <c r="BE27" s="108">
        <f t="shared" si="92"/>
        <v>0</v>
      </c>
      <c r="BF27" s="108">
        <f t="shared" si="92"/>
        <v>0</v>
      </c>
      <c r="BG27" s="108">
        <f t="shared" si="92"/>
        <v>5</v>
      </c>
      <c r="BH27" s="108">
        <f t="shared" si="92"/>
        <v>0</v>
      </c>
      <c r="BI27" s="108">
        <f t="shared" si="92"/>
        <v>0</v>
      </c>
      <c r="BJ27" s="108">
        <f t="shared" si="92"/>
        <v>2</v>
      </c>
      <c r="BK27" s="108">
        <f t="shared" si="92"/>
        <v>0</v>
      </c>
      <c r="BL27" s="108">
        <f t="shared" si="92"/>
        <v>0</v>
      </c>
      <c r="BM27" s="108">
        <f t="shared" si="92"/>
        <v>5</v>
      </c>
      <c r="BN27" s="106">
        <f t="shared" si="92"/>
        <v>500</v>
      </c>
      <c r="BO27" s="106">
        <f t="shared" si="92"/>
        <v>500</v>
      </c>
      <c r="BP27" s="106">
        <f t="shared" si="92"/>
        <v>25000</v>
      </c>
      <c r="BQ27" s="106">
        <f t="shared" si="92"/>
        <v>0</v>
      </c>
      <c r="BR27" s="106">
        <f t="shared" si="92"/>
        <v>0</v>
      </c>
      <c r="BS27" s="106">
        <f t="shared" si="92"/>
        <v>4500</v>
      </c>
      <c r="BT27" s="106">
        <f t="shared" si="92"/>
        <v>0</v>
      </c>
      <c r="BU27" s="106">
        <f t="shared" si="92"/>
        <v>0</v>
      </c>
      <c r="BV27" s="106">
        <f t="shared" si="92"/>
        <v>16500</v>
      </c>
      <c r="BW27" s="106">
        <f t="shared" si="92"/>
        <v>0</v>
      </c>
      <c r="BX27" s="106">
        <f t="shared" si="92"/>
        <v>0</v>
      </c>
      <c r="BY27" s="106">
        <f t="shared" si="92"/>
        <v>4500</v>
      </c>
      <c r="BZ27" s="106">
        <f t="shared" si="92"/>
        <v>0</v>
      </c>
      <c r="CA27" s="106">
        <f t="shared" si="92"/>
        <v>0</v>
      </c>
      <c r="CB27" s="106">
        <f t="shared" si="92"/>
        <v>17500</v>
      </c>
      <c r="CC27" s="106">
        <f t="shared" si="57"/>
        <v>243381.3333</v>
      </c>
      <c r="CD27" s="106">
        <f t="shared" si="58"/>
        <v>412355.5556</v>
      </c>
      <c r="CE27" s="109"/>
      <c r="CF27" s="109"/>
      <c r="CG27" s="109"/>
      <c r="CH27" s="109"/>
      <c r="CI27" s="109"/>
      <c r="CJ27" s="109"/>
      <c r="CK27" s="109"/>
      <c r="CL27" s="109"/>
      <c r="CM27" s="109"/>
      <c r="CN27" s="109"/>
      <c r="CO27" s="109"/>
      <c r="CP27" s="109"/>
    </row>
    <row r="28">
      <c r="A28" s="42"/>
      <c r="B28" s="42"/>
      <c r="C28" s="66"/>
      <c r="D28" s="66"/>
      <c r="E28" s="66"/>
      <c r="F28" s="66"/>
      <c r="G28" s="66"/>
      <c r="H28" s="66"/>
      <c r="I28" s="66"/>
      <c r="J28" s="66"/>
      <c r="K28" s="66"/>
      <c r="L28" s="105">
        <f t="shared" ref="L28:AI28" si="93">IF(L24&lt;&gt;0,1,0)+IF(L25&lt;&gt;0,1,0)+IF(L26&lt;&gt;0,1,0)+IF(L23&lt;&gt;0,1,0)</f>
        <v>0</v>
      </c>
      <c r="M28" s="105">
        <f t="shared" si="93"/>
        <v>0</v>
      </c>
      <c r="N28" s="105">
        <f t="shared" si="93"/>
        <v>0</v>
      </c>
      <c r="O28" s="105">
        <f t="shared" si="93"/>
        <v>0</v>
      </c>
      <c r="P28" s="105">
        <f t="shared" si="93"/>
        <v>0</v>
      </c>
      <c r="Q28" s="105">
        <f t="shared" si="93"/>
        <v>0</v>
      </c>
      <c r="R28" s="105">
        <f t="shared" si="93"/>
        <v>0</v>
      </c>
      <c r="S28" s="105">
        <f t="shared" si="93"/>
        <v>0</v>
      </c>
      <c r="T28" s="105">
        <f t="shared" si="93"/>
        <v>0</v>
      </c>
      <c r="U28" s="67">
        <f t="shared" si="93"/>
        <v>0</v>
      </c>
      <c r="V28" s="67">
        <f t="shared" si="93"/>
        <v>3</v>
      </c>
      <c r="W28" s="67">
        <f t="shared" si="93"/>
        <v>4</v>
      </c>
      <c r="X28" s="67">
        <f t="shared" si="93"/>
        <v>4</v>
      </c>
      <c r="Y28" s="67">
        <f t="shared" si="93"/>
        <v>4</v>
      </c>
      <c r="Z28" s="67">
        <f t="shared" si="93"/>
        <v>4</v>
      </c>
      <c r="AA28" s="67">
        <f t="shared" si="93"/>
        <v>4</v>
      </c>
      <c r="AB28" s="67">
        <f t="shared" si="93"/>
        <v>4</v>
      </c>
      <c r="AC28" s="67">
        <f t="shared" si="93"/>
        <v>4</v>
      </c>
      <c r="AD28" s="67">
        <f t="shared" si="93"/>
        <v>4</v>
      </c>
      <c r="AE28" s="67">
        <f t="shared" si="93"/>
        <v>4</v>
      </c>
      <c r="AF28" s="67">
        <f t="shared" si="93"/>
        <v>4</v>
      </c>
      <c r="AG28" s="67">
        <f t="shared" si="93"/>
        <v>4</v>
      </c>
      <c r="AH28" s="67">
        <f t="shared" si="93"/>
        <v>3</v>
      </c>
      <c r="AI28" s="67">
        <f t="shared" si="93"/>
        <v>3</v>
      </c>
      <c r="AJ28" s="110"/>
      <c r="AK28" s="110"/>
      <c r="AL28" s="110"/>
      <c r="AM28" s="110"/>
      <c r="AN28" s="110"/>
      <c r="AO28" s="110"/>
      <c r="AP28" s="110"/>
      <c r="AQ28" s="110"/>
      <c r="AR28" s="110"/>
      <c r="AS28" s="110"/>
      <c r="AT28" s="110"/>
      <c r="AU28" s="110"/>
      <c r="AV28" s="110"/>
      <c r="AW28" s="110"/>
      <c r="AX28" s="110"/>
      <c r="AY28" s="111"/>
      <c r="AZ28" s="111"/>
      <c r="BA28" s="111"/>
      <c r="BB28" s="111"/>
      <c r="BC28" s="111"/>
      <c r="BD28" s="111"/>
      <c r="BE28" s="111"/>
      <c r="BF28" s="111"/>
      <c r="BG28" s="111"/>
      <c r="BH28" s="111"/>
      <c r="BI28" s="111"/>
      <c r="BJ28" s="111"/>
      <c r="BK28" s="111"/>
      <c r="BL28" s="111"/>
      <c r="BM28" s="111"/>
      <c r="BN28" s="110"/>
      <c r="BO28" s="110"/>
      <c r="BP28" s="110"/>
      <c r="BQ28" s="109"/>
      <c r="BR28" s="109"/>
      <c r="BS28" s="109"/>
      <c r="BT28" s="109"/>
      <c r="BU28" s="109"/>
      <c r="BV28" s="109"/>
      <c r="BW28" s="109"/>
      <c r="BX28" s="109"/>
      <c r="BY28" s="109"/>
      <c r="BZ28" s="109"/>
      <c r="CA28" s="109"/>
      <c r="CB28" s="109"/>
      <c r="CC28" s="109"/>
      <c r="CD28" s="97"/>
      <c r="CE28" s="109"/>
      <c r="CF28" s="109"/>
      <c r="CG28" s="109"/>
      <c r="CH28" s="109"/>
      <c r="CI28" s="109"/>
      <c r="CJ28" s="109"/>
      <c r="CK28" s="109"/>
      <c r="CL28" s="109"/>
      <c r="CM28" s="109"/>
      <c r="CN28" s="109"/>
      <c r="CO28" s="109"/>
      <c r="CP28" s="109"/>
    </row>
    <row r="29">
      <c r="A29" s="42"/>
      <c r="B29" s="42"/>
      <c r="C29" s="66"/>
      <c r="D29" s="66"/>
      <c r="E29" s="66"/>
      <c r="F29" s="66"/>
      <c r="G29" s="66"/>
      <c r="H29" s="66"/>
      <c r="I29" s="66"/>
      <c r="J29" s="66"/>
      <c r="K29" s="66"/>
      <c r="L29" s="39"/>
      <c r="M29" s="70"/>
      <c r="N29" s="42"/>
      <c r="O29" s="42"/>
      <c r="P29" s="42"/>
      <c r="Q29" s="42"/>
      <c r="R29" s="42"/>
      <c r="S29" s="42"/>
      <c r="T29" s="42"/>
      <c r="U29" s="39"/>
      <c r="V29" s="39"/>
      <c r="W29" s="39"/>
      <c r="X29" s="39"/>
      <c r="Y29" s="39"/>
      <c r="Z29" s="39"/>
      <c r="AA29" s="39"/>
      <c r="AB29" s="39"/>
      <c r="AC29" s="39"/>
      <c r="AD29" s="39"/>
      <c r="AE29" s="39"/>
      <c r="AF29" s="39"/>
      <c r="AG29" s="39"/>
      <c r="AH29" s="39"/>
      <c r="AI29" s="82"/>
      <c r="AJ29" s="112" t="s">
        <v>23</v>
      </c>
      <c r="AK29" s="113"/>
      <c r="AL29" s="114"/>
      <c r="AM29" s="86"/>
      <c r="AN29" s="87"/>
      <c r="AO29" s="87"/>
      <c r="AP29" s="87"/>
      <c r="AQ29" s="87"/>
      <c r="AR29" s="87"/>
      <c r="AS29" s="87"/>
      <c r="AT29" s="87"/>
      <c r="AU29" s="87"/>
      <c r="AV29" s="87"/>
      <c r="AW29" s="87"/>
      <c r="AX29" s="87"/>
      <c r="AY29" s="88" t="s">
        <v>24</v>
      </c>
      <c r="AZ29" s="87"/>
      <c r="BA29" s="87"/>
      <c r="BB29" s="87"/>
      <c r="BC29" s="87"/>
      <c r="BD29" s="87"/>
      <c r="BE29" s="87"/>
      <c r="BF29" s="87"/>
      <c r="BG29" s="87"/>
      <c r="BH29" s="87"/>
      <c r="BI29" s="87"/>
      <c r="BJ29" s="87"/>
      <c r="BK29" s="87"/>
      <c r="BL29" s="87"/>
      <c r="BM29" s="115"/>
      <c r="BN29" s="112" t="s">
        <v>25</v>
      </c>
      <c r="BO29" s="113"/>
      <c r="BP29" s="114"/>
      <c r="BQ29" s="70"/>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row>
    <row r="30">
      <c r="A30" s="42"/>
      <c r="B30" s="42"/>
      <c r="C30" s="30" t="s">
        <v>64</v>
      </c>
      <c r="D30" s="30"/>
      <c r="E30" s="30"/>
      <c r="F30" s="30"/>
      <c r="G30" s="30"/>
      <c r="H30" s="30"/>
      <c r="I30" s="30"/>
      <c r="J30" s="30"/>
      <c r="K30" s="30"/>
      <c r="L30" s="90">
        <v>44562.0</v>
      </c>
      <c r="M30" s="90">
        <v>44593.0</v>
      </c>
      <c r="N30" s="90">
        <v>44621.0</v>
      </c>
      <c r="O30" s="90">
        <v>44652.0</v>
      </c>
      <c r="P30" s="90">
        <v>44682.0</v>
      </c>
      <c r="Q30" s="90">
        <v>44713.0</v>
      </c>
      <c r="R30" s="90">
        <v>44743.0</v>
      </c>
      <c r="S30" s="90">
        <v>44774.0</v>
      </c>
      <c r="T30" s="90">
        <v>44805.0</v>
      </c>
      <c r="U30" s="90">
        <v>44835.0</v>
      </c>
      <c r="V30" s="90">
        <v>44866.0</v>
      </c>
      <c r="W30" s="90">
        <v>44896.0</v>
      </c>
      <c r="X30" s="90">
        <v>44927.0</v>
      </c>
      <c r="Y30" s="90">
        <v>44958.0</v>
      </c>
      <c r="Z30" s="90">
        <v>44986.0</v>
      </c>
      <c r="AA30" s="90">
        <v>45017.0</v>
      </c>
      <c r="AB30" s="90">
        <v>45047.0</v>
      </c>
      <c r="AC30" s="90">
        <v>45078.0</v>
      </c>
      <c r="AD30" s="90">
        <v>45108.0</v>
      </c>
      <c r="AE30" s="90">
        <v>45139.0</v>
      </c>
      <c r="AF30" s="90">
        <v>45170.0</v>
      </c>
      <c r="AG30" s="90">
        <v>45200.0</v>
      </c>
      <c r="AH30" s="90">
        <v>45231.0</v>
      </c>
      <c r="AI30" s="90">
        <v>45261.0</v>
      </c>
      <c r="AJ30" s="90">
        <v>44835.0</v>
      </c>
      <c r="AK30" s="90">
        <v>44866.0</v>
      </c>
      <c r="AL30" s="90">
        <v>44896.0</v>
      </c>
      <c r="AM30" s="90">
        <v>44927.0</v>
      </c>
      <c r="AN30" s="90">
        <v>44958.0</v>
      </c>
      <c r="AO30" s="90">
        <v>44986.0</v>
      </c>
      <c r="AP30" s="90">
        <v>45017.0</v>
      </c>
      <c r="AQ30" s="90">
        <v>45047.0</v>
      </c>
      <c r="AR30" s="90">
        <v>45078.0</v>
      </c>
      <c r="AS30" s="90">
        <v>45108.0</v>
      </c>
      <c r="AT30" s="90">
        <v>45139.0</v>
      </c>
      <c r="AU30" s="90">
        <v>45170.0</v>
      </c>
      <c r="AV30" s="90">
        <v>45200.0</v>
      </c>
      <c r="AW30" s="90">
        <v>45231.0</v>
      </c>
      <c r="AX30" s="90">
        <v>45261.0</v>
      </c>
      <c r="AY30" s="90">
        <v>44835.0</v>
      </c>
      <c r="AZ30" s="90">
        <v>44866.0</v>
      </c>
      <c r="BA30" s="90">
        <v>44896.0</v>
      </c>
      <c r="BB30" s="90">
        <v>44927.0</v>
      </c>
      <c r="BC30" s="90">
        <v>44958.0</v>
      </c>
      <c r="BD30" s="90">
        <v>44986.0</v>
      </c>
      <c r="BE30" s="90">
        <v>45017.0</v>
      </c>
      <c r="BF30" s="90">
        <v>45047.0</v>
      </c>
      <c r="BG30" s="90">
        <v>45078.0</v>
      </c>
      <c r="BH30" s="90">
        <v>45108.0</v>
      </c>
      <c r="BI30" s="90">
        <v>45139.0</v>
      </c>
      <c r="BJ30" s="90">
        <v>45170.0</v>
      </c>
      <c r="BK30" s="90">
        <v>45200.0</v>
      </c>
      <c r="BL30" s="90">
        <v>45231.0</v>
      </c>
      <c r="BM30" s="90">
        <v>45261.0</v>
      </c>
      <c r="BN30" s="90">
        <v>44835.0</v>
      </c>
      <c r="BO30" s="90">
        <v>44866.0</v>
      </c>
      <c r="BP30" s="90">
        <v>44896.0</v>
      </c>
      <c r="BQ30" s="90">
        <v>44927.0</v>
      </c>
      <c r="BR30" s="90">
        <v>44958.0</v>
      </c>
      <c r="BS30" s="90">
        <v>44986.0</v>
      </c>
      <c r="BT30" s="90">
        <v>45017.0</v>
      </c>
      <c r="BU30" s="90">
        <v>45047.0</v>
      </c>
      <c r="BV30" s="90">
        <v>45078.0</v>
      </c>
      <c r="BW30" s="90">
        <v>45108.0</v>
      </c>
      <c r="BX30" s="90">
        <v>45139.0</v>
      </c>
      <c r="BY30" s="90">
        <v>45170.0</v>
      </c>
      <c r="BZ30" s="90">
        <v>45200.0</v>
      </c>
      <c r="CA30" s="90">
        <v>45231.0</v>
      </c>
      <c r="CB30" s="90">
        <v>45261.0</v>
      </c>
      <c r="CC30" s="91" t="s">
        <v>27</v>
      </c>
      <c r="CD30" s="91" t="s">
        <v>28</v>
      </c>
      <c r="CE30" s="90">
        <v>44927.0</v>
      </c>
      <c r="CF30" s="90">
        <v>44958.0</v>
      </c>
      <c r="CG30" s="90">
        <v>44986.0</v>
      </c>
      <c r="CH30" s="90">
        <v>45017.0</v>
      </c>
      <c r="CI30" s="90">
        <v>45047.0</v>
      </c>
      <c r="CJ30" s="90">
        <v>45078.0</v>
      </c>
      <c r="CK30" s="90">
        <v>45108.0</v>
      </c>
      <c r="CL30" s="90">
        <v>45139.0</v>
      </c>
      <c r="CM30" s="90">
        <v>45170.0</v>
      </c>
      <c r="CN30" s="90">
        <v>45200.0</v>
      </c>
      <c r="CO30" s="90">
        <v>45231.0</v>
      </c>
      <c r="CP30" s="90">
        <v>45261.0</v>
      </c>
    </row>
    <row r="31">
      <c r="A31" s="42"/>
      <c r="B31" s="42"/>
      <c r="C31" s="92" t="s">
        <v>29</v>
      </c>
      <c r="D31" s="42"/>
      <c r="E31" s="42"/>
      <c r="F31" s="42"/>
      <c r="G31" s="42"/>
      <c r="H31" s="42"/>
      <c r="I31" s="42"/>
      <c r="J31" s="42"/>
      <c r="K31" s="42"/>
      <c r="L31" s="42"/>
      <c r="M31" s="42"/>
      <c r="N31" s="42"/>
      <c r="O31" s="42"/>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7"/>
      <c r="AZ31" s="67"/>
      <c r="BA31" s="67"/>
      <c r="BB31" s="67"/>
      <c r="BC31" s="67"/>
      <c r="BD31" s="67"/>
      <c r="BE31" s="67"/>
      <c r="BF31" s="67"/>
      <c r="BG31" s="67"/>
      <c r="BH31" s="67"/>
      <c r="BI31" s="67"/>
      <c r="BJ31" s="67"/>
      <c r="BK31" s="67"/>
      <c r="BL31" s="67"/>
      <c r="BM31" s="67"/>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row>
    <row r="32">
      <c r="A32" s="42"/>
      <c r="B32" s="66"/>
      <c r="C32" s="92" t="s">
        <v>30</v>
      </c>
      <c r="D32" s="92" t="s">
        <v>31</v>
      </c>
      <c r="E32" s="92" t="s">
        <v>32</v>
      </c>
      <c r="F32" s="92" t="s">
        <v>33</v>
      </c>
      <c r="G32" s="92" t="s">
        <v>34</v>
      </c>
      <c r="H32" s="92" t="s">
        <v>35</v>
      </c>
      <c r="I32" s="92" t="s">
        <v>36</v>
      </c>
      <c r="J32" s="92" t="s">
        <v>37</v>
      </c>
      <c r="K32" s="92" t="s">
        <v>38</v>
      </c>
      <c r="L32" s="93">
        <f t="shared" ref="L32:CB32" si="94">SUM(L33:L36)</f>
        <v>15665</v>
      </c>
      <c r="M32" s="93">
        <f t="shared" si="94"/>
        <v>13165</v>
      </c>
      <c r="N32" s="93">
        <f t="shared" si="94"/>
        <v>16665</v>
      </c>
      <c r="O32" s="93">
        <f t="shared" si="94"/>
        <v>17666</v>
      </c>
      <c r="P32" s="93">
        <f t="shared" si="94"/>
        <v>14665</v>
      </c>
      <c r="Q32" s="93">
        <f t="shared" si="94"/>
        <v>15165</v>
      </c>
      <c r="R32" s="93">
        <f t="shared" si="94"/>
        <v>21665</v>
      </c>
      <c r="S32" s="93">
        <f t="shared" si="94"/>
        <v>16165</v>
      </c>
      <c r="T32" s="93">
        <f t="shared" si="94"/>
        <v>16165</v>
      </c>
      <c r="U32" s="94">
        <f t="shared" si="94"/>
        <v>4</v>
      </c>
      <c r="V32" s="94">
        <f t="shared" si="94"/>
        <v>4</v>
      </c>
      <c r="W32" s="94">
        <f t="shared" si="94"/>
        <v>4</v>
      </c>
      <c r="X32" s="94">
        <f t="shared" si="94"/>
        <v>3</v>
      </c>
      <c r="Y32" s="94">
        <f t="shared" si="94"/>
        <v>3</v>
      </c>
      <c r="Z32" s="94">
        <f t="shared" si="94"/>
        <v>2.466666667</v>
      </c>
      <c r="AA32" s="94">
        <f t="shared" si="94"/>
        <v>2</v>
      </c>
      <c r="AB32" s="94">
        <f t="shared" si="94"/>
        <v>2</v>
      </c>
      <c r="AC32" s="94">
        <f t="shared" si="94"/>
        <v>2</v>
      </c>
      <c r="AD32" s="94">
        <f t="shared" si="94"/>
        <v>2</v>
      </c>
      <c r="AE32" s="94">
        <f t="shared" si="94"/>
        <v>2</v>
      </c>
      <c r="AF32" s="94">
        <f t="shared" si="94"/>
        <v>2</v>
      </c>
      <c r="AG32" s="94">
        <f t="shared" si="94"/>
        <v>2</v>
      </c>
      <c r="AH32" s="94">
        <f t="shared" si="94"/>
        <v>2</v>
      </c>
      <c r="AI32" s="94">
        <f t="shared" si="94"/>
        <v>2</v>
      </c>
      <c r="AJ32" s="95">
        <f t="shared" si="94"/>
        <v>12666.66667</v>
      </c>
      <c r="AK32" s="95">
        <f t="shared" si="94"/>
        <v>12666.66667</v>
      </c>
      <c r="AL32" s="95">
        <f t="shared" si="94"/>
        <v>12666.66667</v>
      </c>
      <c r="AM32" s="95">
        <f t="shared" si="94"/>
        <v>10583.33333</v>
      </c>
      <c r="AN32" s="95">
        <f t="shared" si="94"/>
        <v>10583.33333</v>
      </c>
      <c r="AO32" s="95">
        <f t="shared" si="94"/>
        <v>8494.444444</v>
      </c>
      <c r="AP32" s="95">
        <f t="shared" si="94"/>
        <v>6666.666667</v>
      </c>
      <c r="AQ32" s="95">
        <f t="shared" si="94"/>
        <v>6666.666667</v>
      </c>
      <c r="AR32" s="95">
        <f t="shared" si="94"/>
        <v>6666.666667</v>
      </c>
      <c r="AS32" s="95">
        <f t="shared" si="94"/>
        <v>6666.666667</v>
      </c>
      <c r="AT32" s="95">
        <f t="shared" si="94"/>
        <v>6666.666667</v>
      </c>
      <c r="AU32" s="95">
        <f t="shared" si="94"/>
        <v>6666.666667</v>
      </c>
      <c r="AV32" s="95">
        <f t="shared" si="94"/>
        <v>6666.666667</v>
      </c>
      <c r="AW32" s="95">
        <f t="shared" si="94"/>
        <v>6666.666667</v>
      </c>
      <c r="AX32" s="95">
        <f t="shared" si="94"/>
        <v>6666.666667</v>
      </c>
      <c r="AY32" s="96">
        <f t="shared" si="94"/>
        <v>1</v>
      </c>
      <c r="AZ32" s="96">
        <f t="shared" si="94"/>
        <v>1</v>
      </c>
      <c r="BA32" s="96">
        <f t="shared" si="94"/>
        <v>4</v>
      </c>
      <c r="BB32" s="96">
        <f t="shared" si="94"/>
        <v>0</v>
      </c>
      <c r="BC32" s="96">
        <f t="shared" si="94"/>
        <v>0</v>
      </c>
      <c r="BD32" s="96">
        <f t="shared" si="94"/>
        <v>1</v>
      </c>
      <c r="BE32" s="96">
        <f t="shared" si="94"/>
        <v>0</v>
      </c>
      <c r="BF32" s="96">
        <f t="shared" si="94"/>
        <v>0</v>
      </c>
      <c r="BG32" s="96">
        <f t="shared" si="94"/>
        <v>1</v>
      </c>
      <c r="BH32" s="96">
        <f t="shared" si="94"/>
        <v>0</v>
      </c>
      <c r="BI32" s="96">
        <f t="shared" si="94"/>
        <v>0</v>
      </c>
      <c r="BJ32" s="96">
        <f t="shared" si="94"/>
        <v>1</v>
      </c>
      <c r="BK32" s="96">
        <f t="shared" si="94"/>
        <v>0</v>
      </c>
      <c r="BL32" s="96">
        <f t="shared" si="94"/>
        <v>0</v>
      </c>
      <c r="BM32" s="96">
        <f t="shared" si="94"/>
        <v>2</v>
      </c>
      <c r="BN32" s="95">
        <f t="shared" si="94"/>
        <v>500</v>
      </c>
      <c r="BO32" s="95">
        <f t="shared" si="94"/>
        <v>500</v>
      </c>
      <c r="BP32" s="95">
        <f t="shared" si="94"/>
        <v>11500</v>
      </c>
      <c r="BQ32" s="95">
        <f t="shared" si="94"/>
        <v>0</v>
      </c>
      <c r="BR32" s="95">
        <f t="shared" si="94"/>
        <v>0</v>
      </c>
      <c r="BS32" s="95">
        <f t="shared" si="94"/>
        <v>3000</v>
      </c>
      <c r="BT32" s="95">
        <f t="shared" si="94"/>
        <v>0</v>
      </c>
      <c r="BU32" s="95">
        <f t="shared" si="94"/>
        <v>0</v>
      </c>
      <c r="BV32" s="95">
        <f t="shared" si="94"/>
        <v>3000</v>
      </c>
      <c r="BW32" s="95">
        <f t="shared" si="94"/>
        <v>0</v>
      </c>
      <c r="BX32" s="95">
        <f t="shared" si="94"/>
        <v>0</v>
      </c>
      <c r="BY32" s="95">
        <f t="shared" si="94"/>
        <v>3000</v>
      </c>
      <c r="BZ32" s="95">
        <f t="shared" si="94"/>
        <v>0</v>
      </c>
      <c r="CA32" s="95">
        <f t="shared" si="94"/>
        <v>0</v>
      </c>
      <c r="CB32" s="95">
        <f t="shared" si="94"/>
        <v>8000</v>
      </c>
      <c r="CC32" s="95">
        <f t="shared" ref="CC32:CC36" si="104">sum(L32:T32,AJ32:AL32,BN32:BP32)</f>
        <v>197486</v>
      </c>
      <c r="CD32" s="97">
        <f t="shared" ref="CD32:CD36" si="105">sum(AM32:AX32,BQ32:CB32)</f>
        <v>106661.1111</v>
      </c>
      <c r="CE32" s="95">
        <f t="shared" ref="CE32:CP32" si="95">SUM(CE33:CE36)</f>
        <v>0</v>
      </c>
      <c r="CF32" s="95">
        <f t="shared" si="95"/>
        <v>0</v>
      </c>
      <c r="CG32" s="95">
        <f t="shared" si="95"/>
        <v>3000</v>
      </c>
      <c r="CH32" s="95">
        <f t="shared" si="95"/>
        <v>0</v>
      </c>
      <c r="CI32" s="95">
        <f t="shared" si="95"/>
        <v>0</v>
      </c>
      <c r="CJ32" s="95">
        <f t="shared" si="95"/>
        <v>3000</v>
      </c>
      <c r="CK32" s="95">
        <f t="shared" si="95"/>
        <v>0</v>
      </c>
      <c r="CL32" s="95">
        <f t="shared" si="95"/>
        <v>0</v>
      </c>
      <c r="CM32" s="95">
        <f t="shared" si="95"/>
        <v>3000</v>
      </c>
      <c r="CN32" s="95">
        <f t="shared" si="95"/>
        <v>0</v>
      </c>
      <c r="CO32" s="95">
        <f t="shared" si="95"/>
        <v>0</v>
      </c>
      <c r="CP32" s="95">
        <f t="shared" si="95"/>
        <v>8000</v>
      </c>
    </row>
    <row r="33">
      <c r="A33" s="42"/>
      <c r="B33" s="66"/>
      <c r="C33" s="98" t="s">
        <v>65</v>
      </c>
      <c r="D33" s="72" t="s">
        <v>64</v>
      </c>
      <c r="E33" s="72" t="s">
        <v>66</v>
      </c>
      <c r="F33" s="72" t="s">
        <v>41</v>
      </c>
      <c r="G33" s="99">
        <v>50000.0</v>
      </c>
      <c r="H33" s="100">
        <v>43160.0</v>
      </c>
      <c r="I33" s="72"/>
      <c r="J33" s="99">
        <v>5000.0</v>
      </c>
      <c r="K33" s="72" t="s">
        <v>42</v>
      </c>
      <c r="L33" s="101">
        <v>4166.0</v>
      </c>
      <c r="M33" s="101">
        <v>4166.0</v>
      </c>
      <c r="N33" s="101">
        <v>4166.0</v>
      </c>
      <c r="O33" s="101">
        <v>7667.0</v>
      </c>
      <c r="P33" s="101">
        <v>4166.0</v>
      </c>
      <c r="Q33" s="101">
        <v>4166.0</v>
      </c>
      <c r="R33" s="101">
        <v>4166.0</v>
      </c>
      <c r="S33" s="101">
        <v>4166.0</v>
      </c>
      <c r="T33" s="101">
        <v>4166.0</v>
      </c>
      <c r="U33" s="102">
        <f t="shared" ref="U33:AI33" si="96">IF($H33=0,0,MAX(0,(MIN($I33,EOMONTH(U$14,0))-MAX($H33,U$14))/(EOMONTH(U$14,0)-U$14)))</f>
        <v>1</v>
      </c>
      <c r="V33" s="102">
        <f t="shared" si="96"/>
        <v>1</v>
      </c>
      <c r="W33" s="102">
        <f t="shared" si="96"/>
        <v>1</v>
      </c>
      <c r="X33" s="102">
        <f t="shared" si="96"/>
        <v>1</v>
      </c>
      <c r="Y33" s="102">
        <f t="shared" si="96"/>
        <v>1</v>
      </c>
      <c r="Z33" s="102">
        <f t="shared" si="96"/>
        <v>1</v>
      </c>
      <c r="AA33" s="102">
        <f t="shared" si="96"/>
        <v>1</v>
      </c>
      <c r="AB33" s="102">
        <f t="shared" si="96"/>
        <v>1</v>
      </c>
      <c r="AC33" s="102">
        <f t="shared" si="96"/>
        <v>1</v>
      </c>
      <c r="AD33" s="102">
        <f t="shared" si="96"/>
        <v>1</v>
      </c>
      <c r="AE33" s="102">
        <f t="shared" si="96"/>
        <v>1</v>
      </c>
      <c r="AF33" s="102">
        <f t="shared" si="96"/>
        <v>1</v>
      </c>
      <c r="AG33" s="102">
        <f t="shared" si="96"/>
        <v>1</v>
      </c>
      <c r="AH33" s="102">
        <f t="shared" si="96"/>
        <v>1</v>
      </c>
      <c r="AI33" s="102">
        <f t="shared" si="96"/>
        <v>1</v>
      </c>
      <c r="AJ33" s="103">
        <f t="shared" ref="AJ33:AX33" si="97">$G33*U33/12</f>
        <v>4166.666667</v>
      </c>
      <c r="AK33" s="103">
        <f t="shared" si="97"/>
        <v>4166.666667</v>
      </c>
      <c r="AL33" s="103">
        <f t="shared" si="97"/>
        <v>4166.666667</v>
      </c>
      <c r="AM33" s="103">
        <f t="shared" si="97"/>
        <v>4166.666667</v>
      </c>
      <c r="AN33" s="103">
        <f t="shared" si="97"/>
        <v>4166.666667</v>
      </c>
      <c r="AO33" s="103">
        <f t="shared" si="97"/>
        <v>4166.666667</v>
      </c>
      <c r="AP33" s="103">
        <f t="shared" si="97"/>
        <v>4166.666667</v>
      </c>
      <c r="AQ33" s="103">
        <f t="shared" si="97"/>
        <v>4166.666667</v>
      </c>
      <c r="AR33" s="103">
        <f t="shared" si="97"/>
        <v>4166.666667</v>
      </c>
      <c r="AS33" s="103">
        <f t="shared" si="97"/>
        <v>4166.666667</v>
      </c>
      <c r="AT33" s="103">
        <f t="shared" si="97"/>
        <v>4166.666667</v>
      </c>
      <c r="AU33" s="103">
        <f t="shared" si="97"/>
        <v>4166.666667</v>
      </c>
      <c r="AV33" s="103">
        <f t="shared" si="97"/>
        <v>4166.666667</v>
      </c>
      <c r="AW33" s="103">
        <f t="shared" si="97"/>
        <v>4166.666667</v>
      </c>
      <c r="AX33" s="103">
        <f t="shared" si="97"/>
        <v>4166.666667</v>
      </c>
      <c r="AY33" s="104">
        <f t="shared" ref="AY33:AZ33" si="98">IF((AND(OR($I33="",$I33&gt;AY$14),$K33="Monthly")),1,0)</f>
        <v>0</v>
      </c>
      <c r="AZ33" s="104">
        <f t="shared" si="98"/>
        <v>0</v>
      </c>
      <c r="BA33" s="104">
        <f t="shared" ref="BA33:BA36" si="110">IF((AND(OR($I33="",$I33&gt;BA$14),$K33="Monthly")),1,IF((AND(OR($I33="",$I33&gt;BA$14),$K33="Quarterly")),1,IF((AND(OR($I33="",$I33&gt;BA$14),$K33="Annual")),1,IF((AND(OR($I33="",$I33&gt;BA$14),$K33="Bi-Annual")),1,0))))</f>
        <v>1</v>
      </c>
      <c r="BB33" s="104">
        <f t="shared" ref="BB33:BC33" si="99">IF((AND(OR($I33="",$I33&gt;BB$14),$K33="Monthly")),1,0)</f>
        <v>0</v>
      </c>
      <c r="BC33" s="104">
        <f t="shared" si="99"/>
        <v>0</v>
      </c>
      <c r="BD33" s="104">
        <f t="shared" ref="BD33:BD36" si="112">IF((AND(OR($I33="",$I33&gt;BD$14),$K33="Monthly")),1,IF((AND(OR($I33="",$I33&gt;BD$14),$K33="Quarterly")),1,0))</f>
        <v>0</v>
      </c>
      <c r="BE33" s="104">
        <f t="shared" ref="BE33:BF33" si="100">IF((AND(OR($I33="",$I33&gt;BE$14),$K33="Monthly")),1,0)</f>
        <v>0</v>
      </c>
      <c r="BF33" s="104">
        <f t="shared" si="100"/>
        <v>0</v>
      </c>
      <c r="BG33" s="104">
        <f t="shared" ref="BG33:BG36" si="114">IF((AND(OR($I33="",$I33&gt;BG$14),$K33="Monthly")),1,IF((AND(OR($I33="",$I33&gt;BG$14),$K33="Quarterly")),1,IF((AND(OR($I33="",$I33&gt;BG$14),$K33="Bi-Annual")),1,0)))</f>
        <v>0</v>
      </c>
      <c r="BH33" s="104">
        <f t="shared" ref="BH33:BI33" si="101">IF((AND(OR($I33="",$I33&gt;BH$14),$K33="Monthly")),1,0)</f>
        <v>0</v>
      </c>
      <c r="BI33" s="104">
        <f t="shared" si="101"/>
        <v>0</v>
      </c>
      <c r="BJ33" s="104">
        <f t="shared" ref="BJ33:BJ36" si="116">IF((AND(OR($I33="",$I33&gt;BJ$14),$K33="Monthly")),1,IF((AND(OR($I33="",$I33&gt;BJ$14),$K33="Quarterly")),1,0))</f>
        <v>0</v>
      </c>
      <c r="BK33" s="104">
        <f t="shared" ref="BK33:BL33" si="102">IF((AND(OR($I33="",$I33&gt;BK$14),$K33="Monthly")),1,0)</f>
        <v>0</v>
      </c>
      <c r="BL33" s="104">
        <f t="shared" si="102"/>
        <v>0</v>
      </c>
      <c r="BM33" s="104">
        <f t="shared" ref="BM33:BM36" si="118">IF((AND(OR($I33="",$I33&gt;BM$14),$K33="Monthly")),1,IF((AND(OR($I33="",$I33&gt;BM$14),$K33="Quarterly")),1,IF((AND(OR($I33="",$I33&gt;BM$14),$K33="Annual")),1,IF((AND(OR($I33="",$I33&gt;BM$14),$K33="Bi-Annual")),1,0))))</f>
        <v>1</v>
      </c>
      <c r="BN33" s="103">
        <f t="shared" ref="BN33:CB33" si="103">$J33*AY33</f>
        <v>0</v>
      </c>
      <c r="BO33" s="103">
        <f t="shared" si="103"/>
        <v>0</v>
      </c>
      <c r="BP33" s="103">
        <f t="shared" si="103"/>
        <v>5000</v>
      </c>
      <c r="BQ33" s="103">
        <f t="shared" si="103"/>
        <v>0</v>
      </c>
      <c r="BR33" s="103">
        <f t="shared" si="103"/>
        <v>0</v>
      </c>
      <c r="BS33" s="103">
        <f t="shared" si="103"/>
        <v>0</v>
      </c>
      <c r="BT33" s="103">
        <f t="shared" si="103"/>
        <v>0</v>
      </c>
      <c r="BU33" s="103">
        <f t="shared" si="103"/>
        <v>0</v>
      </c>
      <c r="BV33" s="103">
        <f t="shared" si="103"/>
        <v>0</v>
      </c>
      <c r="BW33" s="103">
        <f t="shared" si="103"/>
        <v>0</v>
      </c>
      <c r="BX33" s="103">
        <f t="shared" si="103"/>
        <v>0</v>
      </c>
      <c r="BY33" s="103">
        <f t="shared" si="103"/>
        <v>0</v>
      </c>
      <c r="BZ33" s="103">
        <f t="shared" si="103"/>
        <v>0</v>
      </c>
      <c r="CA33" s="103">
        <f t="shared" si="103"/>
        <v>0</v>
      </c>
      <c r="CB33" s="103">
        <f t="shared" si="103"/>
        <v>5000</v>
      </c>
      <c r="CC33" s="95">
        <f t="shared" si="104"/>
        <v>58495</v>
      </c>
      <c r="CD33" s="97">
        <f t="shared" si="105"/>
        <v>55000</v>
      </c>
      <c r="CE33" s="103">
        <f t="shared" ref="CE33:CP33" si="106">$J33*BB33</f>
        <v>0</v>
      </c>
      <c r="CF33" s="103">
        <f t="shared" si="106"/>
        <v>0</v>
      </c>
      <c r="CG33" s="103">
        <f t="shared" si="106"/>
        <v>0</v>
      </c>
      <c r="CH33" s="103">
        <f t="shared" si="106"/>
        <v>0</v>
      </c>
      <c r="CI33" s="103">
        <f t="shared" si="106"/>
        <v>0</v>
      </c>
      <c r="CJ33" s="103">
        <f t="shared" si="106"/>
        <v>0</v>
      </c>
      <c r="CK33" s="103">
        <f t="shared" si="106"/>
        <v>0</v>
      </c>
      <c r="CL33" s="103">
        <f t="shared" si="106"/>
        <v>0</v>
      </c>
      <c r="CM33" s="103">
        <f t="shared" si="106"/>
        <v>0</v>
      </c>
      <c r="CN33" s="103">
        <f t="shared" si="106"/>
        <v>0</v>
      </c>
      <c r="CO33" s="103">
        <f t="shared" si="106"/>
        <v>0</v>
      </c>
      <c r="CP33" s="103">
        <f t="shared" si="106"/>
        <v>5000</v>
      </c>
    </row>
    <row r="34">
      <c r="A34" s="42"/>
      <c r="B34" s="66"/>
      <c r="C34" s="98" t="s">
        <v>67</v>
      </c>
      <c r="D34" s="72" t="s">
        <v>64</v>
      </c>
      <c r="E34" s="72" t="s">
        <v>68</v>
      </c>
      <c r="F34" s="72" t="s">
        <v>45</v>
      </c>
      <c r="G34" s="99">
        <v>30000.0</v>
      </c>
      <c r="H34" s="100">
        <v>43983.0</v>
      </c>
      <c r="I34" s="72"/>
      <c r="J34" s="99">
        <v>3000.0</v>
      </c>
      <c r="K34" s="72" t="s">
        <v>46</v>
      </c>
      <c r="L34" s="101">
        <v>2500.0</v>
      </c>
      <c r="M34" s="101">
        <v>2500.0</v>
      </c>
      <c r="N34" s="101">
        <v>5500.0</v>
      </c>
      <c r="O34" s="101">
        <v>2500.0</v>
      </c>
      <c r="P34" s="101">
        <v>2500.0</v>
      </c>
      <c r="Q34" s="101">
        <v>2500.0</v>
      </c>
      <c r="R34" s="101">
        <v>5500.0</v>
      </c>
      <c r="S34" s="101">
        <v>2500.0</v>
      </c>
      <c r="T34" s="101">
        <v>2500.0</v>
      </c>
      <c r="U34" s="102">
        <f t="shared" ref="U34:AI34" si="107">IF($H34=0,0,MAX(0,(MIN($I34,EOMONTH(U$14,0))-MAX($H34,U$14))/(EOMONTH(U$14,0)-U$14)))</f>
        <v>1</v>
      </c>
      <c r="V34" s="102">
        <f t="shared" si="107"/>
        <v>1</v>
      </c>
      <c r="W34" s="102">
        <f t="shared" si="107"/>
        <v>1</v>
      </c>
      <c r="X34" s="102">
        <f t="shared" si="107"/>
        <v>1</v>
      </c>
      <c r="Y34" s="102">
        <f t="shared" si="107"/>
        <v>1</v>
      </c>
      <c r="Z34" s="102">
        <f t="shared" si="107"/>
        <v>1</v>
      </c>
      <c r="AA34" s="102">
        <f t="shared" si="107"/>
        <v>1</v>
      </c>
      <c r="AB34" s="102">
        <f t="shared" si="107"/>
        <v>1</v>
      </c>
      <c r="AC34" s="102">
        <f t="shared" si="107"/>
        <v>1</v>
      </c>
      <c r="AD34" s="102">
        <f t="shared" si="107"/>
        <v>1</v>
      </c>
      <c r="AE34" s="102">
        <f t="shared" si="107"/>
        <v>1</v>
      </c>
      <c r="AF34" s="102">
        <f t="shared" si="107"/>
        <v>1</v>
      </c>
      <c r="AG34" s="102">
        <f t="shared" si="107"/>
        <v>1</v>
      </c>
      <c r="AH34" s="102">
        <f t="shared" si="107"/>
        <v>1</v>
      </c>
      <c r="AI34" s="102">
        <f t="shared" si="107"/>
        <v>1</v>
      </c>
      <c r="AJ34" s="103">
        <f t="shared" ref="AJ34:AX34" si="108">$G34*U34/12</f>
        <v>2500</v>
      </c>
      <c r="AK34" s="103">
        <f t="shared" si="108"/>
        <v>2500</v>
      </c>
      <c r="AL34" s="103">
        <f t="shared" si="108"/>
        <v>2500</v>
      </c>
      <c r="AM34" s="103">
        <f t="shared" si="108"/>
        <v>2500</v>
      </c>
      <c r="AN34" s="103">
        <f t="shared" si="108"/>
        <v>2500</v>
      </c>
      <c r="AO34" s="103">
        <f t="shared" si="108"/>
        <v>2500</v>
      </c>
      <c r="AP34" s="103">
        <f t="shared" si="108"/>
        <v>2500</v>
      </c>
      <c r="AQ34" s="103">
        <f t="shared" si="108"/>
        <v>2500</v>
      </c>
      <c r="AR34" s="103">
        <f t="shared" si="108"/>
        <v>2500</v>
      </c>
      <c r="AS34" s="103">
        <f t="shared" si="108"/>
        <v>2500</v>
      </c>
      <c r="AT34" s="103">
        <f t="shared" si="108"/>
        <v>2500</v>
      </c>
      <c r="AU34" s="103">
        <f t="shared" si="108"/>
        <v>2500</v>
      </c>
      <c r="AV34" s="103">
        <f t="shared" si="108"/>
        <v>2500</v>
      </c>
      <c r="AW34" s="103">
        <f t="shared" si="108"/>
        <v>2500</v>
      </c>
      <c r="AX34" s="103">
        <f t="shared" si="108"/>
        <v>2500</v>
      </c>
      <c r="AY34" s="104">
        <f t="shared" ref="AY34:AZ34" si="109">IF((AND(OR($I34="",$I34&gt;AY$14),$K34="Monthly")),1,0)</f>
        <v>0</v>
      </c>
      <c r="AZ34" s="104">
        <f t="shared" si="109"/>
        <v>0</v>
      </c>
      <c r="BA34" s="104">
        <f t="shared" si="110"/>
        <v>1</v>
      </c>
      <c r="BB34" s="104">
        <f t="shared" ref="BB34:BC34" si="111">IF((AND(OR($I34="",$I34&gt;BB$14),$K34="Monthly")),1,0)</f>
        <v>0</v>
      </c>
      <c r="BC34" s="104">
        <f t="shared" si="111"/>
        <v>0</v>
      </c>
      <c r="BD34" s="104">
        <f t="shared" si="112"/>
        <v>1</v>
      </c>
      <c r="BE34" s="104">
        <f t="shared" ref="BE34:BF34" si="113">IF((AND(OR($I34="",$I34&gt;BE$14),$K34="Monthly")),1,0)</f>
        <v>0</v>
      </c>
      <c r="BF34" s="104">
        <f t="shared" si="113"/>
        <v>0</v>
      </c>
      <c r="BG34" s="104">
        <f t="shared" si="114"/>
        <v>1</v>
      </c>
      <c r="BH34" s="104">
        <f t="shared" ref="BH34:BI34" si="115">IF((AND(OR($I34="",$I34&gt;BH$14),$K34="Monthly")),1,0)</f>
        <v>0</v>
      </c>
      <c r="BI34" s="104">
        <f t="shared" si="115"/>
        <v>0</v>
      </c>
      <c r="BJ34" s="104">
        <f t="shared" si="116"/>
        <v>1</v>
      </c>
      <c r="BK34" s="104">
        <f t="shared" ref="BK34:BL34" si="117">IF((AND(OR($I34="",$I34&gt;BK$14),$K34="Monthly")),1,0)</f>
        <v>0</v>
      </c>
      <c r="BL34" s="104">
        <f t="shared" si="117"/>
        <v>0</v>
      </c>
      <c r="BM34" s="104">
        <f t="shared" si="118"/>
        <v>1</v>
      </c>
      <c r="BN34" s="103">
        <f t="shared" ref="BN34:CB34" si="119">$J34*AY34</f>
        <v>0</v>
      </c>
      <c r="BO34" s="103">
        <f t="shared" si="119"/>
        <v>0</v>
      </c>
      <c r="BP34" s="103">
        <f t="shared" si="119"/>
        <v>3000</v>
      </c>
      <c r="BQ34" s="103">
        <f t="shared" si="119"/>
        <v>0</v>
      </c>
      <c r="BR34" s="103">
        <f t="shared" si="119"/>
        <v>0</v>
      </c>
      <c r="BS34" s="103">
        <f t="shared" si="119"/>
        <v>3000</v>
      </c>
      <c r="BT34" s="103">
        <f t="shared" si="119"/>
        <v>0</v>
      </c>
      <c r="BU34" s="103">
        <f t="shared" si="119"/>
        <v>0</v>
      </c>
      <c r="BV34" s="103">
        <f t="shared" si="119"/>
        <v>3000</v>
      </c>
      <c r="BW34" s="103">
        <f t="shared" si="119"/>
        <v>0</v>
      </c>
      <c r="BX34" s="103">
        <f t="shared" si="119"/>
        <v>0</v>
      </c>
      <c r="BY34" s="103">
        <f t="shared" si="119"/>
        <v>3000</v>
      </c>
      <c r="BZ34" s="103">
        <f t="shared" si="119"/>
        <v>0</v>
      </c>
      <c r="CA34" s="103">
        <f t="shared" si="119"/>
        <v>0</v>
      </c>
      <c r="CB34" s="103">
        <f t="shared" si="119"/>
        <v>3000</v>
      </c>
      <c r="CC34" s="95">
        <f t="shared" si="104"/>
        <v>39000</v>
      </c>
      <c r="CD34" s="97">
        <f t="shared" si="105"/>
        <v>42000</v>
      </c>
      <c r="CE34" s="103">
        <f t="shared" ref="CE34:CP34" si="120">$J34*BB34</f>
        <v>0</v>
      </c>
      <c r="CF34" s="103">
        <f t="shared" si="120"/>
        <v>0</v>
      </c>
      <c r="CG34" s="103">
        <f t="shared" si="120"/>
        <v>3000</v>
      </c>
      <c r="CH34" s="103">
        <f t="shared" si="120"/>
        <v>0</v>
      </c>
      <c r="CI34" s="103">
        <f t="shared" si="120"/>
        <v>0</v>
      </c>
      <c r="CJ34" s="103">
        <f t="shared" si="120"/>
        <v>3000</v>
      </c>
      <c r="CK34" s="103">
        <f t="shared" si="120"/>
        <v>0</v>
      </c>
      <c r="CL34" s="103">
        <f t="shared" si="120"/>
        <v>0</v>
      </c>
      <c r="CM34" s="103">
        <f t="shared" si="120"/>
        <v>3000</v>
      </c>
      <c r="CN34" s="103">
        <f t="shared" si="120"/>
        <v>0</v>
      </c>
      <c r="CO34" s="103">
        <f t="shared" si="120"/>
        <v>0</v>
      </c>
      <c r="CP34" s="103">
        <f t="shared" si="120"/>
        <v>3000</v>
      </c>
    </row>
    <row r="35">
      <c r="A35" s="42"/>
      <c r="B35" s="66"/>
      <c r="C35" s="98" t="s">
        <v>69</v>
      </c>
      <c r="D35" s="72" t="s">
        <v>64</v>
      </c>
      <c r="E35" s="72" t="s">
        <v>70</v>
      </c>
      <c r="F35" s="72" t="s">
        <v>45</v>
      </c>
      <c r="G35" s="99">
        <v>47000.0</v>
      </c>
      <c r="H35" s="100">
        <v>44562.0</v>
      </c>
      <c r="I35" s="100">
        <v>45000.0</v>
      </c>
      <c r="J35" s="99">
        <v>3000.0</v>
      </c>
      <c r="K35" s="72" t="s">
        <v>49</v>
      </c>
      <c r="L35" s="101">
        <v>6916.0</v>
      </c>
      <c r="M35" s="101">
        <v>3916.0</v>
      </c>
      <c r="N35" s="101">
        <v>3916.0</v>
      </c>
      <c r="O35" s="101">
        <v>3916.0</v>
      </c>
      <c r="P35" s="101">
        <v>3916.0</v>
      </c>
      <c r="Q35" s="101">
        <v>3916.0</v>
      </c>
      <c r="R35" s="101">
        <v>6916.0</v>
      </c>
      <c r="S35" s="101">
        <v>3916.0</v>
      </c>
      <c r="T35" s="101">
        <v>3916.0</v>
      </c>
      <c r="U35" s="102">
        <f t="shared" ref="U35:AI35" si="121">IF($H35=0,0,MAX(0,(MIN($I35,EOMONTH(U$14,0))-MAX($H35,U$14))/(EOMONTH(U$14,0)-U$14)))</f>
        <v>1</v>
      </c>
      <c r="V35" s="102">
        <f t="shared" si="121"/>
        <v>1</v>
      </c>
      <c r="W35" s="102">
        <f t="shared" si="121"/>
        <v>1</v>
      </c>
      <c r="X35" s="102">
        <f t="shared" si="121"/>
        <v>1</v>
      </c>
      <c r="Y35" s="102">
        <f t="shared" si="121"/>
        <v>1</v>
      </c>
      <c r="Z35" s="102">
        <f t="shared" si="121"/>
        <v>0.4666666667</v>
      </c>
      <c r="AA35" s="102">
        <f t="shared" si="121"/>
        <v>0</v>
      </c>
      <c r="AB35" s="102">
        <f t="shared" si="121"/>
        <v>0</v>
      </c>
      <c r="AC35" s="102">
        <f t="shared" si="121"/>
        <v>0</v>
      </c>
      <c r="AD35" s="102">
        <f t="shared" si="121"/>
        <v>0</v>
      </c>
      <c r="AE35" s="102">
        <f t="shared" si="121"/>
        <v>0</v>
      </c>
      <c r="AF35" s="102">
        <f t="shared" si="121"/>
        <v>0</v>
      </c>
      <c r="AG35" s="102">
        <f t="shared" si="121"/>
        <v>0</v>
      </c>
      <c r="AH35" s="102">
        <f t="shared" si="121"/>
        <v>0</v>
      </c>
      <c r="AI35" s="102">
        <f t="shared" si="121"/>
        <v>0</v>
      </c>
      <c r="AJ35" s="103">
        <f t="shared" ref="AJ35:AX35" si="122">$G35*U35/12</f>
        <v>3916.666667</v>
      </c>
      <c r="AK35" s="103">
        <f t="shared" si="122"/>
        <v>3916.666667</v>
      </c>
      <c r="AL35" s="103">
        <f t="shared" si="122"/>
        <v>3916.666667</v>
      </c>
      <c r="AM35" s="103">
        <f t="shared" si="122"/>
        <v>3916.666667</v>
      </c>
      <c r="AN35" s="103">
        <f t="shared" si="122"/>
        <v>3916.666667</v>
      </c>
      <c r="AO35" s="103">
        <f t="shared" si="122"/>
        <v>1827.777778</v>
      </c>
      <c r="AP35" s="103">
        <f t="shared" si="122"/>
        <v>0</v>
      </c>
      <c r="AQ35" s="103">
        <f t="shared" si="122"/>
        <v>0</v>
      </c>
      <c r="AR35" s="103">
        <f t="shared" si="122"/>
        <v>0</v>
      </c>
      <c r="AS35" s="103">
        <f t="shared" si="122"/>
        <v>0</v>
      </c>
      <c r="AT35" s="103">
        <f t="shared" si="122"/>
        <v>0</v>
      </c>
      <c r="AU35" s="103">
        <f t="shared" si="122"/>
        <v>0</v>
      </c>
      <c r="AV35" s="103">
        <f t="shared" si="122"/>
        <v>0</v>
      </c>
      <c r="AW35" s="103">
        <f t="shared" si="122"/>
        <v>0</v>
      </c>
      <c r="AX35" s="103">
        <f t="shared" si="122"/>
        <v>0</v>
      </c>
      <c r="AY35" s="104">
        <f t="shared" ref="AY35:AZ35" si="123">IF((AND(OR($I35="",$I35&gt;AY$14),$K35="Monthly")),1,0)</f>
        <v>0</v>
      </c>
      <c r="AZ35" s="104">
        <f t="shared" si="123"/>
        <v>0</v>
      </c>
      <c r="BA35" s="104">
        <f t="shared" si="110"/>
        <v>1</v>
      </c>
      <c r="BB35" s="104">
        <f t="shared" ref="BB35:BC35" si="124">IF((AND(OR($I35="",$I35&gt;BB$14),$K35="Monthly")),1,0)</f>
        <v>0</v>
      </c>
      <c r="BC35" s="104">
        <f t="shared" si="124"/>
        <v>0</v>
      </c>
      <c r="BD35" s="104">
        <f t="shared" si="112"/>
        <v>0</v>
      </c>
      <c r="BE35" s="104">
        <f t="shared" ref="BE35:BF35" si="125">IF((AND(OR($I35="",$I35&gt;BE$14),$K35="Monthly")),1,0)</f>
        <v>0</v>
      </c>
      <c r="BF35" s="104">
        <f t="shared" si="125"/>
        <v>0</v>
      </c>
      <c r="BG35" s="104">
        <f t="shared" si="114"/>
        <v>0</v>
      </c>
      <c r="BH35" s="104">
        <f t="shared" ref="BH35:BI35" si="126">IF((AND(OR($I35="",$I35&gt;BH$14),$K35="Monthly")),1,0)</f>
        <v>0</v>
      </c>
      <c r="BI35" s="104">
        <f t="shared" si="126"/>
        <v>0</v>
      </c>
      <c r="BJ35" s="104">
        <f t="shared" si="116"/>
        <v>0</v>
      </c>
      <c r="BK35" s="104">
        <f t="shared" ref="BK35:BL35" si="127">IF((AND(OR($I35="",$I35&gt;BK$14),$K35="Monthly")),1,0)</f>
        <v>0</v>
      </c>
      <c r="BL35" s="104">
        <f t="shared" si="127"/>
        <v>0</v>
      </c>
      <c r="BM35" s="104">
        <f t="shared" si="118"/>
        <v>0</v>
      </c>
      <c r="BN35" s="103">
        <f t="shared" ref="BN35:CB35" si="128">$J35*AY35</f>
        <v>0</v>
      </c>
      <c r="BO35" s="103">
        <f t="shared" si="128"/>
        <v>0</v>
      </c>
      <c r="BP35" s="103">
        <f t="shared" si="128"/>
        <v>3000</v>
      </c>
      <c r="BQ35" s="103">
        <f t="shared" si="128"/>
        <v>0</v>
      </c>
      <c r="BR35" s="103">
        <f t="shared" si="128"/>
        <v>0</v>
      </c>
      <c r="BS35" s="103">
        <f t="shared" si="128"/>
        <v>0</v>
      </c>
      <c r="BT35" s="103">
        <f t="shared" si="128"/>
        <v>0</v>
      </c>
      <c r="BU35" s="103">
        <f t="shared" si="128"/>
        <v>0</v>
      </c>
      <c r="BV35" s="103">
        <f t="shared" si="128"/>
        <v>0</v>
      </c>
      <c r="BW35" s="103">
        <f t="shared" si="128"/>
        <v>0</v>
      </c>
      <c r="BX35" s="103">
        <f t="shared" si="128"/>
        <v>0</v>
      </c>
      <c r="BY35" s="103">
        <f t="shared" si="128"/>
        <v>0</v>
      </c>
      <c r="BZ35" s="103">
        <f t="shared" si="128"/>
        <v>0</v>
      </c>
      <c r="CA35" s="103">
        <f t="shared" si="128"/>
        <v>0</v>
      </c>
      <c r="CB35" s="103">
        <f t="shared" si="128"/>
        <v>0</v>
      </c>
      <c r="CC35" s="95">
        <f t="shared" si="104"/>
        <v>55994</v>
      </c>
      <c r="CD35" s="97">
        <f t="shared" si="105"/>
        <v>9661.111111</v>
      </c>
      <c r="CE35" s="103">
        <f t="shared" ref="CE35:CP35" si="129">$J35*BB35</f>
        <v>0</v>
      </c>
      <c r="CF35" s="103">
        <f t="shared" si="129"/>
        <v>0</v>
      </c>
      <c r="CG35" s="103">
        <f t="shared" si="129"/>
        <v>0</v>
      </c>
      <c r="CH35" s="103">
        <f t="shared" si="129"/>
        <v>0</v>
      </c>
      <c r="CI35" s="103">
        <f t="shared" si="129"/>
        <v>0</v>
      </c>
      <c r="CJ35" s="103">
        <f t="shared" si="129"/>
        <v>0</v>
      </c>
      <c r="CK35" s="103">
        <f t="shared" si="129"/>
        <v>0</v>
      </c>
      <c r="CL35" s="103">
        <f t="shared" si="129"/>
        <v>0</v>
      </c>
      <c r="CM35" s="103">
        <f t="shared" si="129"/>
        <v>0</v>
      </c>
      <c r="CN35" s="103">
        <f t="shared" si="129"/>
        <v>0</v>
      </c>
      <c r="CO35" s="103">
        <f t="shared" si="129"/>
        <v>0</v>
      </c>
      <c r="CP35" s="103">
        <f t="shared" si="129"/>
        <v>0</v>
      </c>
    </row>
    <row r="36">
      <c r="A36" s="42"/>
      <c r="B36" s="66"/>
      <c r="C36" s="98" t="s">
        <v>39</v>
      </c>
      <c r="D36" s="72" t="s">
        <v>64</v>
      </c>
      <c r="E36" s="72" t="s">
        <v>71</v>
      </c>
      <c r="F36" s="72" t="s">
        <v>52</v>
      </c>
      <c r="G36" s="99">
        <v>25000.0</v>
      </c>
      <c r="H36" s="100">
        <v>43466.0</v>
      </c>
      <c r="I36" s="100">
        <v>44926.0</v>
      </c>
      <c r="J36" s="99">
        <v>500.0</v>
      </c>
      <c r="K36" s="72" t="s">
        <v>53</v>
      </c>
      <c r="L36" s="101">
        <v>2083.0</v>
      </c>
      <c r="M36" s="101">
        <v>2583.0</v>
      </c>
      <c r="N36" s="101">
        <v>3083.0</v>
      </c>
      <c r="O36" s="101">
        <v>3583.0</v>
      </c>
      <c r="P36" s="101">
        <v>4083.0</v>
      </c>
      <c r="Q36" s="101">
        <v>4583.0</v>
      </c>
      <c r="R36" s="101">
        <v>5083.0</v>
      </c>
      <c r="S36" s="101">
        <v>5583.0</v>
      </c>
      <c r="T36" s="101">
        <v>5583.0</v>
      </c>
      <c r="U36" s="102">
        <f t="shared" ref="U36:AI36" si="130">IF($H36=0,0,MAX(0,(MIN($I36,EOMONTH(U$14,0))-MAX($H36,U$14))/(EOMONTH(U$14,0)-U$14)))</f>
        <v>1</v>
      </c>
      <c r="V36" s="102">
        <f t="shared" si="130"/>
        <v>1</v>
      </c>
      <c r="W36" s="102">
        <f t="shared" si="130"/>
        <v>1</v>
      </c>
      <c r="X36" s="102">
        <f t="shared" si="130"/>
        <v>0</v>
      </c>
      <c r="Y36" s="102">
        <f t="shared" si="130"/>
        <v>0</v>
      </c>
      <c r="Z36" s="102">
        <f t="shared" si="130"/>
        <v>0</v>
      </c>
      <c r="AA36" s="102">
        <f t="shared" si="130"/>
        <v>0</v>
      </c>
      <c r="AB36" s="102">
        <f t="shared" si="130"/>
        <v>0</v>
      </c>
      <c r="AC36" s="102">
        <f t="shared" si="130"/>
        <v>0</v>
      </c>
      <c r="AD36" s="102">
        <f t="shared" si="130"/>
        <v>0</v>
      </c>
      <c r="AE36" s="102">
        <f t="shared" si="130"/>
        <v>0</v>
      </c>
      <c r="AF36" s="102">
        <f t="shared" si="130"/>
        <v>0</v>
      </c>
      <c r="AG36" s="102">
        <f t="shared" si="130"/>
        <v>0</v>
      </c>
      <c r="AH36" s="102">
        <f t="shared" si="130"/>
        <v>0</v>
      </c>
      <c r="AI36" s="102">
        <f t="shared" si="130"/>
        <v>0</v>
      </c>
      <c r="AJ36" s="103">
        <f t="shared" ref="AJ36:AX36" si="131">$G36*U36/12</f>
        <v>2083.333333</v>
      </c>
      <c r="AK36" s="103">
        <f t="shared" si="131"/>
        <v>2083.333333</v>
      </c>
      <c r="AL36" s="103">
        <f t="shared" si="131"/>
        <v>2083.333333</v>
      </c>
      <c r="AM36" s="103">
        <f t="shared" si="131"/>
        <v>0</v>
      </c>
      <c r="AN36" s="103">
        <f t="shared" si="131"/>
        <v>0</v>
      </c>
      <c r="AO36" s="103">
        <f t="shared" si="131"/>
        <v>0</v>
      </c>
      <c r="AP36" s="103">
        <f t="shared" si="131"/>
        <v>0</v>
      </c>
      <c r="AQ36" s="103">
        <f t="shared" si="131"/>
        <v>0</v>
      </c>
      <c r="AR36" s="103">
        <f t="shared" si="131"/>
        <v>0</v>
      </c>
      <c r="AS36" s="103">
        <f t="shared" si="131"/>
        <v>0</v>
      </c>
      <c r="AT36" s="103">
        <f t="shared" si="131"/>
        <v>0</v>
      </c>
      <c r="AU36" s="103">
        <f t="shared" si="131"/>
        <v>0</v>
      </c>
      <c r="AV36" s="103">
        <f t="shared" si="131"/>
        <v>0</v>
      </c>
      <c r="AW36" s="103">
        <f t="shared" si="131"/>
        <v>0</v>
      </c>
      <c r="AX36" s="103">
        <f t="shared" si="131"/>
        <v>0</v>
      </c>
      <c r="AY36" s="104">
        <f t="shared" ref="AY36:AZ36" si="132">IF((AND(OR($I36="",$I36&gt;AY$14),$K36="Monthly")),1,0)</f>
        <v>1</v>
      </c>
      <c r="AZ36" s="104">
        <f t="shared" si="132"/>
        <v>1</v>
      </c>
      <c r="BA36" s="104">
        <f t="shared" si="110"/>
        <v>1</v>
      </c>
      <c r="BB36" s="104">
        <f t="shared" ref="BB36:BC36" si="133">IF((AND(OR($I36="",$I36&gt;BB$14),$K36="Monthly")),1,0)</f>
        <v>0</v>
      </c>
      <c r="BC36" s="104">
        <f t="shared" si="133"/>
        <v>0</v>
      </c>
      <c r="BD36" s="104">
        <f t="shared" si="112"/>
        <v>0</v>
      </c>
      <c r="BE36" s="104">
        <f t="shared" ref="BE36:BF36" si="134">IF((AND(OR($I36="",$I36&gt;BE$14),$K36="Monthly")),1,0)</f>
        <v>0</v>
      </c>
      <c r="BF36" s="104">
        <f t="shared" si="134"/>
        <v>0</v>
      </c>
      <c r="BG36" s="104">
        <f t="shared" si="114"/>
        <v>0</v>
      </c>
      <c r="BH36" s="104">
        <f t="shared" ref="BH36:BI36" si="135">IF((AND(OR($I36="",$I36&gt;BH$14),$K36="Monthly")),1,0)</f>
        <v>0</v>
      </c>
      <c r="BI36" s="104">
        <f t="shared" si="135"/>
        <v>0</v>
      </c>
      <c r="BJ36" s="104">
        <f t="shared" si="116"/>
        <v>0</v>
      </c>
      <c r="BK36" s="104">
        <f t="shared" ref="BK36:BL36" si="136">IF((AND(OR($I36="",$I36&gt;BK$14),$K36="Monthly")),1,0)</f>
        <v>0</v>
      </c>
      <c r="BL36" s="104">
        <f t="shared" si="136"/>
        <v>0</v>
      </c>
      <c r="BM36" s="104">
        <f t="shared" si="118"/>
        <v>0</v>
      </c>
      <c r="BN36" s="103">
        <f t="shared" ref="BN36:CB36" si="137">$J36*AY36</f>
        <v>500</v>
      </c>
      <c r="BO36" s="103">
        <f t="shared" si="137"/>
        <v>500</v>
      </c>
      <c r="BP36" s="103">
        <f t="shared" si="137"/>
        <v>500</v>
      </c>
      <c r="BQ36" s="103">
        <f t="shared" si="137"/>
        <v>0</v>
      </c>
      <c r="BR36" s="103">
        <f t="shared" si="137"/>
        <v>0</v>
      </c>
      <c r="BS36" s="103">
        <f t="shared" si="137"/>
        <v>0</v>
      </c>
      <c r="BT36" s="103">
        <f t="shared" si="137"/>
        <v>0</v>
      </c>
      <c r="BU36" s="103">
        <f t="shared" si="137"/>
        <v>0</v>
      </c>
      <c r="BV36" s="103">
        <f t="shared" si="137"/>
        <v>0</v>
      </c>
      <c r="BW36" s="103">
        <f t="shared" si="137"/>
        <v>0</v>
      </c>
      <c r="BX36" s="103">
        <f t="shared" si="137"/>
        <v>0</v>
      </c>
      <c r="BY36" s="103">
        <f t="shared" si="137"/>
        <v>0</v>
      </c>
      <c r="BZ36" s="103">
        <f t="shared" si="137"/>
        <v>0</v>
      </c>
      <c r="CA36" s="103">
        <f t="shared" si="137"/>
        <v>0</v>
      </c>
      <c r="CB36" s="103">
        <f t="shared" si="137"/>
        <v>0</v>
      </c>
      <c r="CC36" s="95">
        <f t="shared" si="104"/>
        <v>43997</v>
      </c>
      <c r="CD36" s="97">
        <f t="shared" si="105"/>
        <v>0</v>
      </c>
      <c r="CE36" s="103">
        <f t="shared" ref="CE36:CP36" si="138">$J36*BB36</f>
        <v>0</v>
      </c>
      <c r="CF36" s="103">
        <f t="shared" si="138"/>
        <v>0</v>
      </c>
      <c r="CG36" s="103">
        <f t="shared" si="138"/>
        <v>0</v>
      </c>
      <c r="CH36" s="103">
        <f t="shared" si="138"/>
        <v>0</v>
      </c>
      <c r="CI36" s="103">
        <f t="shared" si="138"/>
        <v>0</v>
      </c>
      <c r="CJ36" s="103">
        <f t="shared" si="138"/>
        <v>0</v>
      </c>
      <c r="CK36" s="103">
        <f t="shared" si="138"/>
        <v>0</v>
      </c>
      <c r="CL36" s="103">
        <f t="shared" si="138"/>
        <v>0</v>
      </c>
      <c r="CM36" s="103">
        <f t="shared" si="138"/>
        <v>0</v>
      </c>
      <c r="CN36" s="103">
        <f t="shared" si="138"/>
        <v>0</v>
      </c>
      <c r="CO36" s="103">
        <f t="shared" si="138"/>
        <v>0</v>
      </c>
      <c r="CP36" s="103">
        <f t="shared" si="138"/>
        <v>0</v>
      </c>
    </row>
    <row r="37">
      <c r="A37" s="92"/>
      <c r="B37" s="92"/>
      <c r="C37" s="92"/>
      <c r="D37" s="92"/>
      <c r="E37" s="92"/>
      <c r="F37" s="92"/>
      <c r="G37" s="92"/>
      <c r="H37" s="92"/>
      <c r="I37" s="92"/>
      <c r="J37" s="92"/>
      <c r="K37" s="92"/>
      <c r="L37" s="105">
        <f t="shared" ref="L37:AI37" si="139">IF(L33&lt;&gt;0,1,0)+IF(L34&lt;&gt;0,1,0)+IF(L35&lt;&gt;0,1,0)+IF(L36&lt;&gt;0,1,0)</f>
        <v>4</v>
      </c>
      <c r="M37" s="105">
        <f t="shared" si="139"/>
        <v>4</v>
      </c>
      <c r="N37" s="105">
        <f t="shared" si="139"/>
        <v>4</v>
      </c>
      <c r="O37" s="105">
        <f t="shared" si="139"/>
        <v>4</v>
      </c>
      <c r="P37" s="105">
        <f t="shared" si="139"/>
        <v>4</v>
      </c>
      <c r="Q37" s="105">
        <f t="shared" si="139"/>
        <v>4</v>
      </c>
      <c r="R37" s="105">
        <f t="shared" si="139"/>
        <v>4</v>
      </c>
      <c r="S37" s="105">
        <f t="shared" si="139"/>
        <v>4</v>
      </c>
      <c r="T37" s="105">
        <f t="shared" si="139"/>
        <v>4</v>
      </c>
      <c r="U37" s="67">
        <f t="shared" si="139"/>
        <v>4</v>
      </c>
      <c r="V37" s="67">
        <f t="shared" si="139"/>
        <v>4</v>
      </c>
      <c r="W37" s="67">
        <f t="shared" si="139"/>
        <v>4</v>
      </c>
      <c r="X37" s="67">
        <f t="shared" si="139"/>
        <v>3</v>
      </c>
      <c r="Y37" s="67">
        <f t="shared" si="139"/>
        <v>3</v>
      </c>
      <c r="Z37" s="67">
        <f t="shared" si="139"/>
        <v>3</v>
      </c>
      <c r="AA37" s="67">
        <f t="shared" si="139"/>
        <v>2</v>
      </c>
      <c r="AB37" s="67">
        <f t="shared" si="139"/>
        <v>2</v>
      </c>
      <c r="AC37" s="67">
        <f t="shared" si="139"/>
        <v>2</v>
      </c>
      <c r="AD37" s="67">
        <f t="shared" si="139"/>
        <v>2</v>
      </c>
      <c r="AE37" s="67">
        <f t="shared" si="139"/>
        <v>2</v>
      </c>
      <c r="AF37" s="67">
        <f t="shared" si="139"/>
        <v>2</v>
      </c>
      <c r="AG37" s="67">
        <f t="shared" si="139"/>
        <v>2</v>
      </c>
      <c r="AH37" s="67">
        <f t="shared" si="139"/>
        <v>2</v>
      </c>
      <c r="AI37" s="67">
        <f t="shared" si="139"/>
        <v>2</v>
      </c>
      <c r="AJ37" s="92"/>
      <c r="AK37" s="92"/>
      <c r="AL37" s="92"/>
      <c r="AM37" s="92"/>
      <c r="AN37" s="92"/>
      <c r="AO37" s="92"/>
      <c r="AP37" s="92"/>
      <c r="AQ37" s="92"/>
      <c r="AR37" s="92"/>
      <c r="AS37" s="92"/>
      <c r="AT37" s="92"/>
      <c r="AU37" s="92"/>
      <c r="AV37" s="92"/>
      <c r="AW37" s="92"/>
      <c r="AX37" s="92"/>
      <c r="AY37" s="67"/>
      <c r="AZ37" s="67"/>
      <c r="BA37" s="67"/>
      <c r="BB37" s="67"/>
      <c r="BC37" s="67"/>
      <c r="BD37" s="67"/>
      <c r="BE37" s="67"/>
      <c r="BF37" s="67"/>
      <c r="BG37" s="67"/>
      <c r="BH37" s="67"/>
      <c r="BI37" s="67"/>
      <c r="BJ37" s="67"/>
      <c r="BK37" s="67"/>
      <c r="BL37" s="67"/>
      <c r="BM37" s="67"/>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row>
    <row r="38">
      <c r="A38" s="42"/>
      <c r="B38" s="66"/>
      <c r="C38" s="92" t="s">
        <v>54</v>
      </c>
      <c r="D38" s="92" t="s">
        <v>31</v>
      </c>
      <c r="E38" s="92" t="s">
        <v>32</v>
      </c>
      <c r="F38" s="92" t="s">
        <v>33</v>
      </c>
      <c r="G38" s="92" t="s">
        <v>34</v>
      </c>
      <c r="H38" s="92" t="s">
        <v>35</v>
      </c>
      <c r="I38" s="92" t="s">
        <v>36</v>
      </c>
      <c r="J38" s="92" t="s">
        <v>37</v>
      </c>
      <c r="K38" s="92" t="s">
        <v>38</v>
      </c>
      <c r="L38" s="93">
        <f t="shared" ref="L38:CB38" si="140">SUM(L39:L42)</f>
        <v>0</v>
      </c>
      <c r="M38" s="93">
        <f t="shared" si="140"/>
        <v>0</v>
      </c>
      <c r="N38" s="93">
        <f t="shared" si="140"/>
        <v>0</v>
      </c>
      <c r="O38" s="93">
        <f t="shared" si="140"/>
        <v>0</v>
      </c>
      <c r="P38" s="93">
        <f t="shared" si="140"/>
        <v>0</v>
      </c>
      <c r="Q38" s="93">
        <f t="shared" si="140"/>
        <v>0</v>
      </c>
      <c r="R38" s="93">
        <f t="shared" si="140"/>
        <v>0</v>
      </c>
      <c r="S38" s="93">
        <f t="shared" si="140"/>
        <v>0</v>
      </c>
      <c r="T38" s="93">
        <f t="shared" si="140"/>
        <v>0</v>
      </c>
      <c r="U38" s="94">
        <f t="shared" si="140"/>
        <v>1</v>
      </c>
      <c r="V38" s="94">
        <f t="shared" si="140"/>
        <v>3</v>
      </c>
      <c r="W38" s="94">
        <f t="shared" si="140"/>
        <v>4</v>
      </c>
      <c r="X38" s="94">
        <f t="shared" si="140"/>
        <v>4</v>
      </c>
      <c r="Y38" s="94">
        <f t="shared" si="140"/>
        <v>4</v>
      </c>
      <c r="Z38" s="94">
        <f t="shared" si="140"/>
        <v>4</v>
      </c>
      <c r="AA38" s="94">
        <f t="shared" si="140"/>
        <v>4</v>
      </c>
      <c r="AB38" s="94">
        <f t="shared" si="140"/>
        <v>4</v>
      </c>
      <c r="AC38" s="94">
        <f t="shared" si="140"/>
        <v>4</v>
      </c>
      <c r="AD38" s="94">
        <f t="shared" si="140"/>
        <v>4</v>
      </c>
      <c r="AE38" s="94">
        <f t="shared" si="140"/>
        <v>4</v>
      </c>
      <c r="AF38" s="94">
        <f t="shared" si="140"/>
        <v>4</v>
      </c>
      <c r="AG38" s="94">
        <f t="shared" si="140"/>
        <v>4</v>
      </c>
      <c r="AH38" s="94">
        <f t="shared" si="140"/>
        <v>3</v>
      </c>
      <c r="AI38" s="94">
        <f t="shared" si="140"/>
        <v>3</v>
      </c>
      <c r="AJ38" s="95">
        <f t="shared" si="140"/>
        <v>2750</v>
      </c>
      <c r="AK38" s="95">
        <f t="shared" si="140"/>
        <v>10333.33333</v>
      </c>
      <c r="AL38" s="95">
        <f t="shared" si="140"/>
        <v>17000</v>
      </c>
      <c r="AM38" s="95">
        <f t="shared" si="140"/>
        <v>17000</v>
      </c>
      <c r="AN38" s="95">
        <f t="shared" si="140"/>
        <v>17000</v>
      </c>
      <c r="AO38" s="95">
        <f t="shared" si="140"/>
        <v>17000</v>
      </c>
      <c r="AP38" s="95">
        <f t="shared" si="140"/>
        <v>17000</v>
      </c>
      <c r="AQ38" s="95">
        <f t="shared" si="140"/>
        <v>17000</v>
      </c>
      <c r="AR38" s="95">
        <f t="shared" si="140"/>
        <v>17000</v>
      </c>
      <c r="AS38" s="95">
        <f t="shared" si="140"/>
        <v>17000</v>
      </c>
      <c r="AT38" s="95">
        <f t="shared" si="140"/>
        <v>17000</v>
      </c>
      <c r="AU38" s="95">
        <f t="shared" si="140"/>
        <v>17000</v>
      </c>
      <c r="AV38" s="95">
        <f t="shared" si="140"/>
        <v>17000</v>
      </c>
      <c r="AW38" s="95">
        <f t="shared" si="140"/>
        <v>14500</v>
      </c>
      <c r="AX38" s="95">
        <f t="shared" si="140"/>
        <v>14500</v>
      </c>
      <c r="AY38" s="96">
        <f t="shared" si="140"/>
        <v>0</v>
      </c>
      <c r="AZ38" s="96">
        <f t="shared" si="140"/>
        <v>0</v>
      </c>
      <c r="BA38" s="96">
        <f t="shared" si="140"/>
        <v>4</v>
      </c>
      <c r="BB38" s="96">
        <f t="shared" si="140"/>
        <v>0</v>
      </c>
      <c r="BC38" s="96">
        <f t="shared" si="140"/>
        <v>0</v>
      </c>
      <c r="BD38" s="96">
        <f t="shared" si="140"/>
        <v>1</v>
      </c>
      <c r="BE38" s="96">
        <f t="shared" si="140"/>
        <v>0</v>
      </c>
      <c r="BF38" s="96">
        <f t="shared" si="140"/>
        <v>0</v>
      </c>
      <c r="BG38" s="96">
        <f t="shared" si="140"/>
        <v>3</v>
      </c>
      <c r="BH38" s="96">
        <f t="shared" si="140"/>
        <v>0</v>
      </c>
      <c r="BI38" s="96">
        <f t="shared" si="140"/>
        <v>0</v>
      </c>
      <c r="BJ38" s="96">
        <f t="shared" si="140"/>
        <v>1</v>
      </c>
      <c r="BK38" s="96">
        <f t="shared" si="140"/>
        <v>0</v>
      </c>
      <c r="BL38" s="96">
        <f t="shared" si="140"/>
        <v>0</v>
      </c>
      <c r="BM38" s="96">
        <f t="shared" si="140"/>
        <v>3</v>
      </c>
      <c r="BN38" s="95">
        <f t="shared" si="140"/>
        <v>0</v>
      </c>
      <c r="BO38" s="95">
        <f t="shared" si="140"/>
        <v>0</v>
      </c>
      <c r="BP38" s="95">
        <f t="shared" si="140"/>
        <v>20000</v>
      </c>
      <c r="BQ38" s="95">
        <f t="shared" si="140"/>
        <v>0</v>
      </c>
      <c r="BR38" s="95">
        <f t="shared" si="140"/>
        <v>0</v>
      </c>
      <c r="BS38" s="95">
        <f t="shared" si="140"/>
        <v>2000</v>
      </c>
      <c r="BT38" s="95">
        <f t="shared" si="140"/>
        <v>0</v>
      </c>
      <c r="BU38" s="95">
        <f t="shared" si="140"/>
        <v>0</v>
      </c>
      <c r="BV38" s="95">
        <f t="shared" si="140"/>
        <v>10000</v>
      </c>
      <c r="BW38" s="95">
        <f t="shared" si="140"/>
        <v>0</v>
      </c>
      <c r="BX38" s="95">
        <f t="shared" si="140"/>
        <v>0</v>
      </c>
      <c r="BY38" s="95">
        <f t="shared" si="140"/>
        <v>2000</v>
      </c>
      <c r="BZ38" s="95">
        <f t="shared" si="140"/>
        <v>0</v>
      </c>
      <c r="CA38" s="95">
        <f t="shared" si="140"/>
        <v>0</v>
      </c>
      <c r="CB38" s="95">
        <f t="shared" si="140"/>
        <v>16000</v>
      </c>
      <c r="CC38" s="95">
        <f t="shared" ref="CC38:CC43" si="150">sum(L38:T38,AJ38:AL38,BN38:BP38)</f>
        <v>50083.33333</v>
      </c>
      <c r="CD38" s="97">
        <f t="shared" ref="CD38:CD43" si="151">sum(AM38:AX38,BQ38:CB38)</f>
        <v>229000</v>
      </c>
      <c r="CE38" s="95">
        <f t="shared" ref="CE38:CP38" si="141">SUM(CE39:CE42)</f>
        <v>0</v>
      </c>
      <c r="CF38" s="95">
        <f t="shared" si="141"/>
        <v>0</v>
      </c>
      <c r="CG38" s="95">
        <f t="shared" si="141"/>
        <v>2000</v>
      </c>
      <c r="CH38" s="95">
        <f t="shared" si="141"/>
        <v>0</v>
      </c>
      <c r="CI38" s="95">
        <f t="shared" si="141"/>
        <v>0</v>
      </c>
      <c r="CJ38" s="95">
        <f t="shared" si="141"/>
        <v>10000</v>
      </c>
      <c r="CK38" s="95">
        <f t="shared" si="141"/>
        <v>0</v>
      </c>
      <c r="CL38" s="95">
        <f t="shared" si="141"/>
        <v>0</v>
      </c>
      <c r="CM38" s="95">
        <f t="shared" si="141"/>
        <v>2000</v>
      </c>
      <c r="CN38" s="95">
        <f t="shared" si="141"/>
        <v>0</v>
      </c>
      <c r="CO38" s="95">
        <f t="shared" si="141"/>
        <v>0</v>
      </c>
      <c r="CP38" s="95">
        <f t="shared" si="141"/>
        <v>16000</v>
      </c>
    </row>
    <row r="39">
      <c r="A39" s="42"/>
      <c r="B39" s="66"/>
      <c r="C39" s="98" t="s">
        <v>55</v>
      </c>
      <c r="D39" s="72" t="s">
        <v>64</v>
      </c>
      <c r="E39" s="72" t="s">
        <v>72</v>
      </c>
      <c r="F39" s="72" t="s">
        <v>45</v>
      </c>
      <c r="G39" s="99">
        <v>80000.0</v>
      </c>
      <c r="H39" s="100">
        <v>44896.0</v>
      </c>
      <c r="I39" s="72"/>
      <c r="J39" s="99">
        <v>10000.0</v>
      </c>
      <c r="K39" s="72" t="s">
        <v>42</v>
      </c>
      <c r="L39" s="101">
        <v>0.0</v>
      </c>
      <c r="M39" s="101">
        <v>0.0</v>
      </c>
      <c r="N39" s="101">
        <v>0.0</v>
      </c>
      <c r="O39" s="101">
        <v>0.0</v>
      </c>
      <c r="P39" s="101">
        <v>0.0</v>
      </c>
      <c r="Q39" s="101">
        <v>0.0</v>
      </c>
      <c r="R39" s="101">
        <v>0.0</v>
      </c>
      <c r="S39" s="101">
        <v>0.0</v>
      </c>
      <c r="T39" s="101">
        <v>0.0</v>
      </c>
      <c r="U39" s="102">
        <f t="shared" ref="U39:AI39" si="142">IF($H39=0,0,MAX(0,(MIN($I39,EOMONTH(U$14,0))-MAX($H39,U$14))/(EOMONTH(U$14,0)-U$14)))</f>
        <v>0</v>
      </c>
      <c r="V39" s="102">
        <f t="shared" si="142"/>
        <v>0</v>
      </c>
      <c r="W39" s="102">
        <f t="shared" si="142"/>
        <v>1</v>
      </c>
      <c r="X39" s="102">
        <f t="shared" si="142"/>
        <v>1</v>
      </c>
      <c r="Y39" s="102">
        <f t="shared" si="142"/>
        <v>1</v>
      </c>
      <c r="Z39" s="102">
        <f t="shared" si="142"/>
        <v>1</v>
      </c>
      <c r="AA39" s="102">
        <f t="shared" si="142"/>
        <v>1</v>
      </c>
      <c r="AB39" s="102">
        <f t="shared" si="142"/>
        <v>1</v>
      </c>
      <c r="AC39" s="102">
        <f t="shared" si="142"/>
        <v>1</v>
      </c>
      <c r="AD39" s="102">
        <f t="shared" si="142"/>
        <v>1</v>
      </c>
      <c r="AE39" s="102">
        <f t="shared" si="142"/>
        <v>1</v>
      </c>
      <c r="AF39" s="102">
        <f t="shared" si="142"/>
        <v>1</v>
      </c>
      <c r="AG39" s="102">
        <f t="shared" si="142"/>
        <v>1</v>
      </c>
      <c r="AH39" s="102">
        <f t="shared" si="142"/>
        <v>1</v>
      </c>
      <c r="AI39" s="102">
        <f t="shared" si="142"/>
        <v>1</v>
      </c>
      <c r="AJ39" s="103">
        <f t="shared" ref="AJ39:AX39" si="143">$G39*U39/12</f>
        <v>0</v>
      </c>
      <c r="AK39" s="103">
        <f t="shared" si="143"/>
        <v>0</v>
      </c>
      <c r="AL39" s="103">
        <f t="shared" si="143"/>
        <v>6666.666667</v>
      </c>
      <c r="AM39" s="103">
        <f t="shared" si="143"/>
        <v>6666.666667</v>
      </c>
      <c r="AN39" s="103">
        <f t="shared" si="143"/>
        <v>6666.666667</v>
      </c>
      <c r="AO39" s="103">
        <f t="shared" si="143"/>
        <v>6666.666667</v>
      </c>
      <c r="AP39" s="103">
        <f t="shared" si="143"/>
        <v>6666.666667</v>
      </c>
      <c r="AQ39" s="103">
        <f t="shared" si="143"/>
        <v>6666.666667</v>
      </c>
      <c r="AR39" s="103">
        <f t="shared" si="143"/>
        <v>6666.666667</v>
      </c>
      <c r="AS39" s="103">
        <f t="shared" si="143"/>
        <v>6666.666667</v>
      </c>
      <c r="AT39" s="103">
        <f t="shared" si="143"/>
        <v>6666.666667</v>
      </c>
      <c r="AU39" s="103">
        <f t="shared" si="143"/>
        <v>6666.666667</v>
      </c>
      <c r="AV39" s="103">
        <f t="shared" si="143"/>
        <v>6666.666667</v>
      </c>
      <c r="AW39" s="103">
        <f t="shared" si="143"/>
        <v>6666.666667</v>
      </c>
      <c r="AX39" s="103">
        <f t="shared" si="143"/>
        <v>6666.666667</v>
      </c>
      <c r="AY39" s="104">
        <f t="shared" ref="AY39:AZ39" si="144">IF((AND(OR($I39="",$I39&gt;AY$14),$K39="Monthly")),1,0)</f>
        <v>0</v>
      </c>
      <c r="AZ39" s="104">
        <f t="shared" si="144"/>
        <v>0</v>
      </c>
      <c r="BA39" s="104">
        <f t="shared" ref="BA39:BA42" si="156">IF((AND(OR($I39="",$I39&gt;BA$14),$K39="Monthly")),1,IF((AND(OR($I39="",$I39&gt;BA$14),$K39="Quarterly")),1,IF((AND(OR($I39="",$I39&gt;BA$14),$K39="Annual")),1,IF((AND(OR($I39="",$I39&gt;BA$14),$K39="Bi-Annual")),1,0))))</f>
        <v>1</v>
      </c>
      <c r="BB39" s="104">
        <f t="shared" ref="BB39:BC39" si="145">IF((AND(OR($I39="",$I39&gt;BB$14),$K39="Monthly")),1,0)</f>
        <v>0</v>
      </c>
      <c r="BC39" s="104">
        <f t="shared" si="145"/>
        <v>0</v>
      </c>
      <c r="BD39" s="104">
        <f t="shared" ref="BD39:BD42" si="158">IF((AND(OR($I39="",$I39&gt;BD$14),$K39="Monthly")),1,IF((AND(OR($I39="",$I39&gt;BD$14),$K39="Quarterly")),1,0))</f>
        <v>0</v>
      </c>
      <c r="BE39" s="104">
        <f t="shared" ref="BE39:BF39" si="146">IF((AND(OR($I39="",$I39&gt;BE$14),$K39="Monthly")),1,0)</f>
        <v>0</v>
      </c>
      <c r="BF39" s="104">
        <f t="shared" si="146"/>
        <v>0</v>
      </c>
      <c r="BG39" s="104">
        <f t="shared" ref="BG39:BG42" si="160">IF((AND(OR($I39="",$I39&gt;BG$14),$K39="Monthly")),1,IF((AND(OR($I39="",$I39&gt;BG$14),$K39="Quarterly")),1,IF((AND(OR($I39="",$I39&gt;BG$14),$K39="Bi-Annual")),1,0)))</f>
        <v>0</v>
      </c>
      <c r="BH39" s="104">
        <f t="shared" ref="BH39:BI39" si="147">IF((AND(OR($I39="",$I39&gt;BH$14),$K39="Monthly")),1,0)</f>
        <v>0</v>
      </c>
      <c r="BI39" s="104">
        <f t="shared" si="147"/>
        <v>0</v>
      </c>
      <c r="BJ39" s="104">
        <f t="shared" ref="BJ39:BJ42" si="162">IF((AND(OR($I39="",$I39&gt;BJ$14),$K39="Monthly")),1,IF((AND(OR($I39="",$I39&gt;BJ$14),$K39="Quarterly")),1,0))</f>
        <v>0</v>
      </c>
      <c r="BK39" s="104">
        <f t="shared" ref="BK39:BL39" si="148">IF((AND(OR($I39="",$I39&gt;BK$14),$K39="Monthly")),1,0)</f>
        <v>0</v>
      </c>
      <c r="BL39" s="104">
        <f t="shared" si="148"/>
        <v>0</v>
      </c>
      <c r="BM39" s="104">
        <f t="shared" ref="BM39:BM42" si="164">IF((AND(OR($I39="",$I39&gt;BM$14),$K39="Monthly")),1,IF((AND(OR($I39="",$I39&gt;BM$14),$K39="Quarterly")),1,IF((AND(OR($I39="",$I39&gt;BM$14),$K39="Annual")),1,IF((AND(OR($I39="",$I39&gt;BM$14),$K39="Bi-Annual")),1,0))))</f>
        <v>1</v>
      </c>
      <c r="BN39" s="103">
        <f t="shared" ref="BN39:CB39" si="149">$J39*AY39</f>
        <v>0</v>
      </c>
      <c r="BO39" s="103">
        <f t="shared" si="149"/>
        <v>0</v>
      </c>
      <c r="BP39" s="103">
        <f t="shared" si="149"/>
        <v>10000</v>
      </c>
      <c r="BQ39" s="103">
        <f t="shared" si="149"/>
        <v>0</v>
      </c>
      <c r="BR39" s="103">
        <f t="shared" si="149"/>
        <v>0</v>
      </c>
      <c r="BS39" s="103">
        <f t="shared" si="149"/>
        <v>0</v>
      </c>
      <c r="BT39" s="103">
        <f t="shared" si="149"/>
        <v>0</v>
      </c>
      <c r="BU39" s="103">
        <f t="shared" si="149"/>
        <v>0</v>
      </c>
      <c r="BV39" s="103">
        <f t="shared" si="149"/>
        <v>0</v>
      </c>
      <c r="BW39" s="103">
        <f t="shared" si="149"/>
        <v>0</v>
      </c>
      <c r="BX39" s="103">
        <f t="shared" si="149"/>
        <v>0</v>
      </c>
      <c r="BY39" s="103">
        <f t="shared" si="149"/>
        <v>0</v>
      </c>
      <c r="BZ39" s="103">
        <f t="shared" si="149"/>
        <v>0</v>
      </c>
      <c r="CA39" s="103">
        <f t="shared" si="149"/>
        <v>0</v>
      </c>
      <c r="CB39" s="103">
        <f t="shared" si="149"/>
        <v>10000</v>
      </c>
      <c r="CC39" s="95">
        <f t="shared" si="150"/>
        <v>16666.66667</v>
      </c>
      <c r="CD39" s="97">
        <f t="shared" si="151"/>
        <v>90000</v>
      </c>
      <c r="CE39" s="103">
        <f t="shared" ref="CE39:CP39" si="152">$J39*BB39</f>
        <v>0</v>
      </c>
      <c r="CF39" s="103">
        <f t="shared" si="152"/>
        <v>0</v>
      </c>
      <c r="CG39" s="103">
        <f t="shared" si="152"/>
        <v>0</v>
      </c>
      <c r="CH39" s="103">
        <f t="shared" si="152"/>
        <v>0</v>
      </c>
      <c r="CI39" s="103">
        <f t="shared" si="152"/>
        <v>0</v>
      </c>
      <c r="CJ39" s="103">
        <f t="shared" si="152"/>
        <v>0</v>
      </c>
      <c r="CK39" s="103">
        <f t="shared" si="152"/>
        <v>0</v>
      </c>
      <c r="CL39" s="103">
        <f t="shared" si="152"/>
        <v>0</v>
      </c>
      <c r="CM39" s="103">
        <f t="shared" si="152"/>
        <v>0</v>
      </c>
      <c r="CN39" s="103">
        <f t="shared" si="152"/>
        <v>0</v>
      </c>
      <c r="CO39" s="103">
        <f t="shared" si="152"/>
        <v>0</v>
      </c>
      <c r="CP39" s="103">
        <f t="shared" si="152"/>
        <v>10000</v>
      </c>
    </row>
    <row r="40">
      <c r="A40" s="42"/>
      <c r="B40" s="66"/>
      <c r="C40" s="98" t="s">
        <v>57</v>
      </c>
      <c r="D40" s="72" t="s">
        <v>64</v>
      </c>
      <c r="E40" s="72" t="s">
        <v>73</v>
      </c>
      <c r="F40" s="72" t="s">
        <v>41</v>
      </c>
      <c r="G40" s="99">
        <v>61000.0</v>
      </c>
      <c r="H40" s="100">
        <v>44866.0</v>
      </c>
      <c r="I40" s="72"/>
      <c r="J40" s="99">
        <v>2000.0</v>
      </c>
      <c r="K40" s="72" t="s">
        <v>46</v>
      </c>
      <c r="L40" s="101">
        <v>0.0</v>
      </c>
      <c r="M40" s="101">
        <v>0.0</v>
      </c>
      <c r="N40" s="101">
        <v>0.0</v>
      </c>
      <c r="O40" s="101">
        <v>0.0</v>
      </c>
      <c r="P40" s="101">
        <v>0.0</v>
      </c>
      <c r="Q40" s="101">
        <v>0.0</v>
      </c>
      <c r="R40" s="101">
        <v>0.0</v>
      </c>
      <c r="S40" s="101">
        <v>0.0</v>
      </c>
      <c r="T40" s="101">
        <v>0.0</v>
      </c>
      <c r="U40" s="102">
        <f t="shared" ref="U40:AI40" si="153">IF($H40=0,0,MAX(0,(MIN($I40,EOMONTH(U$14,0))-MAX($H40,U$14))/(EOMONTH(U$14,0)-U$14)))</f>
        <v>0</v>
      </c>
      <c r="V40" s="102">
        <f t="shared" si="153"/>
        <v>1</v>
      </c>
      <c r="W40" s="102">
        <f t="shared" si="153"/>
        <v>1</v>
      </c>
      <c r="X40" s="102">
        <f t="shared" si="153"/>
        <v>1</v>
      </c>
      <c r="Y40" s="102">
        <f t="shared" si="153"/>
        <v>1</v>
      </c>
      <c r="Z40" s="102">
        <f t="shared" si="153"/>
        <v>1</v>
      </c>
      <c r="AA40" s="102">
        <f t="shared" si="153"/>
        <v>1</v>
      </c>
      <c r="AB40" s="102">
        <f t="shared" si="153"/>
        <v>1</v>
      </c>
      <c r="AC40" s="102">
        <f t="shared" si="153"/>
        <v>1</v>
      </c>
      <c r="AD40" s="102">
        <f t="shared" si="153"/>
        <v>1</v>
      </c>
      <c r="AE40" s="102">
        <f t="shared" si="153"/>
        <v>1</v>
      </c>
      <c r="AF40" s="102">
        <f t="shared" si="153"/>
        <v>1</v>
      </c>
      <c r="AG40" s="102">
        <f t="shared" si="153"/>
        <v>1</v>
      </c>
      <c r="AH40" s="102">
        <f t="shared" si="153"/>
        <v>1</v>
      </c>
      <c r="AI40" s="102">
        <f t="shared" si="153"/>
        <v>1</v>
      </c>
      <c r="AJ40" s="103">
        <f t="shared" ref="AJ40:AX40" si="154">$G40*U40/12</f>
        <v>0</v>
      </c>
      <c r="AK40" s="103">
        <f t="shared" si="154"/>
        <v>5083.333333</v>
      </c>
      <c r="AL40" s="103">
        <f t="shared" si="154"/>
        <v>5083.333333</v>
      </c>
      <c r="AM40" s="103">
        <f t="shared" si="154"/>
        <v>5083.333333</v>
      </c>
      <c r="AN40" s="103">
        <f t="shared" si="154"/>
        <v>5083.333333</v>
      </c>
      <c r="AO40" s="103">
        <f t="shared" si="154"/>
        <v>5083.333333</v>
      </c>
      <c r="AP40" s="103">
        <f t="shared" si="154"/>
        <v>5083.333333</v>
      </c>
      <c r="AQ40" s="103">
        <f t="shared" si="154"/>
        <v>5083.333333</v>
      </c>
      <c r="AR40" s="103">
        <f t="shared" si="154"/>
        <v>5083.333333</v>
      </c>
      <c r="AS40" s="103">
        <f t="shared" si="154"/>
        <v>5083.333333</v>
      </c>
      <c r="AT40" s="103">
        <f t="shared" si="154"/>
        <v>5083.333333</v>
      </c>
      <c r="AU40" s="103">
        <f t="shared" si="154"/>
        <v>5083.333333</v>
      </c>
      <c r="AV40" s="103">
        <f t="shared" si="154"/>
        <v>5083.333333</v>
      </c>
      <c r="AW40" s="103">
        <f t="shared" si="154"/>
        <v>5083.333333</v>
      </c>
      <c r="AX40" s="103">
        <f t="shared" si="154"/>
        <v>5083.333333</v>
      </c>
      <c r="AY40" s="104">
        <f t="shared" ref="AY40:AZ40" si="155">IF((AND(OR($I40="",$I40&gt;AY$14),$K40="Monthly")),1,0)</f>
        <v>0</v>
      </c>
      <c r="AZ40" s="104">
        <f t="shared" si="155"/>
        <v>0</v>
      </c>
      <c r="BA40" s="104">
        <f t="shared" si="156"/>
        <v>1</v>
      </c>
      <c r="BB40" s="104">
        <f t="shared" ref="BB40:BC40" si="157">IF((AND(OR($I40="",$I40&gt;BB$14),$K40="Monthly")),1,0)</f>
        <v>0</v>
      </c>
      <c r="BC40" s="104">
        <f t="shared" si="157"/>
        <v>0</v>
      </c>
      <c r="BD40" s="104">
        <f t="shared" si="158"/>
        <v>1</v>
      </c>
      <c r="BE40" s="104">
        <f t="shared" ref="BE40:BF40" si="159">IF((AND(OR($I40="",$I40&gt;BE$14),$K40="Monthly")),1,0)</f>
        <v>0</v>
      </c>
      <c r="BF40" s="104">
        <f t="shared" si="159"/>
        <v>0</v>
      </c>
      <c r="BG40" s="104">
        <f t="shared" si="160"/>
        <v>1</v>
      </c>
      <c r="BH40" s="104">
        <f t="shared" ref="BH40:BI40" si="161">IF((AND(OR($I40="",$I40&gt;BH$14),$K40="Monthly")),1,0)</f>
        <v>0</v>
      </c>
      <c r="BI40" s="104">
        <f t="shared" si="161"/>
        <v>0</v>
      </c>
      <c r="BJ40" s="104">
        <f t="shared" si="162"/>
        <v>1</v>
      </c>
      <c r="BK40" s="104">
        <f t="shared" ref="BK40:BL40" si="163">IF((AND(OR($I40="",$I40&gt;BK$14),$K40="Monthly")),1,0)</f>
        <v>0</v>
      </c>
      <c r="BL40" s="104">
        <f t="shared" si="163"/>
        <v>0</v>
      </c>
      <c r="BM40" s="104">
        <f t="shared" si="164"/>
        <v>1</v>
      </c>
      <c r="BN40" s="103">
        <f t="shared" ref="BN40:CB40" si="165">$J40*AY40</f>
        <v>0</v>
      </c>
      <c r="BO40" s="103">
        <f t="shared" si="165"/>
        <v>0</v>
      </c>
      <c r="BP40" s="103">
        <f t="shared" si="165"/>
        <v>2000</v>
      </c>
      <c r="BQ40" s="103">
        <f t="shared" si="165"/>
        <v>0</v>
      </c>
      <c r="BR40" s="103">
        <f t="shared" si="165"/>
        <v>0</v>
      </c>
      <c r="BS40" s="103">
        <f t="shared" si="165"/>
        <v>2000</v>
      </c>
      <c r="BT40" s="103">
        <f t="shared" si="165"/>
        <v>0</v>
      </c>
      <c r="BU40" s="103">
        <f t="shared" si="165"/>
        <v>0</v>
      </c>
      <c r="BV40" s="103">
        <f t="shared" si="165"/>
        <v>2000</v>
      </c>
      <c r="BW40" s="103">
        <f t="shared" si="165"/>
        <v>0</v>
      </c>
      <c r="BX40" s="103">
        <f t="shared" si="165"/>
        <v>0</v>
      </c>
      <c r="BY40" s="103">
        <f t="shared" si="165"/>
        <v>2000</v>
      </c>
      <c r="BZ40" s="103">
        <f t="shared" si="165"/>
        <v>0</v>
      </c>
      <c r="CA40" s="103">
        <f t="shared" si="165"/>
        <v>0</v>
      </c>
      <c r="CB40" s="103">
        <f t="shared" si="165"/>
        <v>2000</v>
      </c>
      <c r="CC40" s="95">
        <f t="shared" si="150"/>
        <v>12166.66667</v>
      </c>
      <c r="CD40" s="97">
        <f t="shared" si="151"/>
        <v>69000</v>
      </c>
      <c r="CE40" s="103">
        <f t="shared" ref="CE40:CP40" si="166">$J40*BB40</f>
        <v>0</v>
      </c>
      <c r="CF40" s="103">
        <f t="shared" si="166"/>
        <v>0</v>
      </c>
      <c r="CG40" s="103">
        <f t="shared" si="166"/>
        <v>2000</v>
      </c>
      <c r="CH40" s="103">
        <f t="shared" si="166"/>
        <v>0</v>
      </c>
      <c r="CI40" s="103">
        <f t="shared" si="166"/>
        <v>0</v>
      </c>
      <c r="CJ40" s="103">
        <f t="shared" si="166"/>
        <v>2000</v>
      </c>
      <c r="CK40" s="103">
        <f t="shared" si="166"/>
        <v>0</v>
      </c>
      <c r="CL40" s="103">
        <f t="shared" si="166"/>
        <v>0</v>
      </c>
      <c r="CM40" s="103">
        <f t="shared" si="166"/>
        <v>2000</v>
      </c>
      <c r="CN40" s="103">
        <f t="shared" si="166"/>
        <v>0</v>
      </c>
      <c r="CO40" s="103">
        <f t="shared" si="166"/>
        <v>0</v>
      </c>
      <c r="CP40" s="103">
        <f t="shared" si="166"/>
        <v>2000</v>
      </c>
    </row>
    <row r="41">
      <c r="A41" s="42"/>
      <c r="B41" s="66"/>
      <c r="C41" s="98" t="s">
        <v>59</v>
      </c>
      <c r="D41" s="72" t="s">
        <v>64</v>
      </c>
      <c r="E41" s="72" t="s">
        <v>70</v>
      </c>
      <c r="F41" s="72" t="s">
        <v>52</v>
      </c>
      <c r="G41" s="99">
        <v>30000.0</v>
      </c>
      <c r="H41" s="100">
        <v>44866.0</v>
      </c>
      <c r="I41" s="100">
        <v>45231.0</v>
      </c>
      <c r="J41" s="99">
        <v>4000.0</v>
      </c>
      <c r="K41" s="72" t="s">
        <v>49</v>
      </c>
      <c r="L41" s="101">
        <v>0.0</v>
      </c>
      <c r="M41" s="101">
        <v>0.0</v>
      </c>
      <c r="N41" s="101">
        <v>0.0</v>
      </c>
      <c r="O41" s="101">
        <v>0.0</v>
      </c>
      <c r="P41" s="101">
        <v>0.0</v>
      </c>
      <c r="Q41" s="101">
        <v>0.0</v>
      </c>
      <c r="R41" s="101">
        <v>0.0</v>
      </c>
      <c r="S41" s="101">
        <v>0.0</v>
      </c>
      <c r="T41" s="101">
        <v>0.0</v>
      </c>
      <c r="U41" s="102">
        <f t="shared" ref="U41:AI41" si="167">IF($H41=0,0,MAX(0,(MIN($I41,EOMONTH(U$14,0))-MAX($H41,U$14))/(EOMONTH(U$14,0)-U$14)))</f>
        <v>0</v>
      </c>
      <c r="V41" s="102">
        <f t="shared" si="167"/>
        <v>1</v>
      </c>
      <c r="W41" s="102">
        <f t="shared" si="167"/>
        <v>1</v>
      </c>
      <c r="X41" s="102">
        <f t="shared" si="167"/>
        <v>1</v>
      </c>
      <c r="Y41" s="102">
        <f t="shared" si="167"/>
        <v>1</v>
      </c>
      <c r="Z41" s="102">
        <f t="shared" si="167"/>
        <v>1</v>
      </c>
      <c r="AA41" s="102">
        <f t="shared" si="167"/>
        <v>1</v>
      </c>
      <c r="AB41" s="102">
        <f t="shared" si="167"/>
        <v>1</v>
      </c>
      <c r="AC41" s="102">
        <f t="shared" si="167"/>
        <v>1</v>
      </c>
      <c r="AD41" s="102">
        <f t="shared" si="167"/>
        <v>1</v>
      </c>
      <c r="AE41" s="102">
        <f t="shared" si="167"/>
        <v>1</v>
      </c>
      <c r="AF41" s="102">
        <f t="shared" si="167"/>
        <v>1</v>
      </c>
      <c r="AG41" s="102">
        <f t="shared" si="167"/>
        <v>1</v>
      </c>
      <c r="AH41" s="102">
        <f t="shared" si="167"/>
        <v>0</v>
      </c>
      <c r="AI41" s="102">
        <f t="shared" si="167"/>
        <v>0</v>
      </c>
      <c r="AJ41" s="103">
        <f t="shared" ref="AJ41:AX41" si="168">$G41*U41/12</f>
        <v>0</v>
      </c>
      <c r="AK41" s="103">
        <f t="shared" si="168"/>
        <v>2500</v>
      </c>
      <c r="AL41" s="103">
        <f t="shared" si="168"/>
        <v>2500</v>
      </c>
      <c r="AM41" s="103">
        <f t="shared" si="168"/>
        <v>2500</v>
      </c>
      <c r="AN41" s="103">
        <f t="shared" si="168"/>
        <v>2500</v>
      </c>
      <c r="AO41" s="103">
        <f t="shared" si="168"/>
        <v>2500</v>
      </c>
      <c r="AP41" s="103">
        <f t="shared" si="168"/>
        <v>2500</v>
      </c>
      <c r="AQ41" s="103">
        <f t="shared" si="168"/>
        <v>2500</v>
      </c>
      <c r="AR41" s="103">
        <f t="shared" si="168"/>
        <v>2500</v>
      </c>
      <c r="AS41" s="103">
        <f t="shared" si="168"/>
        <v>2500</v>
      </c>
      <c r="AT41" s="103">
        <f t="shared" si="168"/>
        <v>2500</v>
      </c>
      <c r="AU41" s="103">
        <f t="shared" si="168"/>
        <v>2500</v>
      </c>
      <c r="AV41" s="103">
        <f t="shared" si="168"/>
        <v>2500</v>
      </c>
      <c r="AW41" s="103">
        <f t="shared" si="168"/>
        <v>0</v>
      </c>
      <c r="AX41" s="103">
        <f t="shared" si="168"/>
        <v>0</v>
      </c>
      <c r="AY41" s="104">
        <f t="shared" ref="AY41:AZ41" si="169">IF((AND(OR($I41="",$I41&gt;AY$14),$K41="Monthly")),1,0)</f>
        <v>0</v>
      </c>
      <c r="AZ41" s="104">
        <f t="shared" si="169"/>
        <v>0</v>
      </c>
      <c r="BA41" s="104">
        <f t="shared" si="156"/>
        <v>1</v>
      </c>
      <c r="BB41" s="104">
        <f t="shared" ref="BB41:BC41" si="170">IF((AND(OR($I41="",$I41&gt;BB$14),$K41="Monthly")),1,0)</f>
        <v>0</v>
      </c>
      <c r="BC41" s="104">
        <f t="shared" si="170"/>
        <v>0</v>
      </c>
      <c r="BD41" s="104">
        <f t="shared" si="158"/>
        <v>0</v>
      </c>
      <c r="BE41" s="104">
        <f t="shared" ref="BE41:BF41" si="171">IF((AND(OR($I41="",$I41&gt;BE$14),$K41="Monthly")),1,0)</f>
        <v>0</v>
      </c>
      <c r="BF41" s="104">
        <f t="shared" si="171"/>
        <v>0</v>
      </c>
      <c r="BG41" s="104">
        <f t="shared" si="160"/>
        <v>1</v>
      </c>
      <c r="BH41" s="104">
        <f t="shared" ref="BH41:BI41" si="172">IF((AND(OR($I41="",$I41&gt;BH$14),$K41="Monthly")),1,0)</f>
        <v>0</v>
      </c>
      <c r="BI41" s="104">
        <f t="shared" si="172"/>
        <v>0</v>
      </c>
      <c r="BJ41" s="104">
        <f t="shared" si="162"/>
        <v>0</v>
      </c>
      <c r="BK41" s="104">
        <f t="shared" ref="BK41:BL41" si="173">IF((AND(OR($I41="",$I41&gt;BK$14),$K41="Monthly")),1,0)</f>
        <v>0</v>
      </c>
      <c r="BL41" s="104">
        <f t="shared" si="173"/>
        <v>0</v>
      </c>
      <c r="BM41" s="104">
        <f t="shared" si="164"/>
        <v>0</v>
      </c>
      <c r="BN41" s="103">
        <f t="shared" ref="BN41:CB41" si="174">$J41*AY41</f>
        <v>0</v>
      </c>
      <c r="BO41" s="103">
        <f t="shared" si="174"/>
        <v>0</v>
      </c>
      <c r="BP41" s="103">
        <f t="shared" si="174"/>
        <v>4000</v>
      </c>
      <c r="BQ41" s="103">
        <f t="shared" si="174"/>
        <v>0</v>
      </c>
      <c r="BR41" s="103">
        <f t="shared" si="174"/>
        <v>0</v>
      </c>
      <c r="BS41" s="103">
        <f t="shared" si="174"/>
        <v>0</v>
      </c>
      <c r="BT41" s="103">
        <f t="shared" si="174"/>
        <v>0</v>
      </c>
      <c r="BU41" s="103">
        <f t="shared" si="174"/>
        <v>0</v>
      </c>
      <c r="BV41" s="103">
        <f t="shared" si="174"/>
        <v>4000</v>
      </c>
      <c r="BW41" s="103">
        <f t="shared" si="174"/>
        <v>0</v>
      </c>
      <c r="BX41" s="103">
        <f t="shared" si="174"/>
        <v>0</v>
      </c>
      <c r="BY41" s="103">
        <f t="shared" si="174"/>
        <v>0</v>
      </c>
      <c r="BZ41" s="103">
        <f t="shared" si="174"/>
        <v>0</v>
      </c>
      <c r="CA41" s="103">
        <f t="shared" si="174"/>
        <v>0</v>
      </c>
      <c r="CB41" s="103">
        <f t="shared" si="174"/>
        <v>0</v>
      </c>
      <c r="CC41" s="95">
        <f t="shared" si="150"/>
        <v>9000</v>
      </c>
      <c r="CD41" s="97">
        <f t="shared" si="151"/>
        <v>29000</v>
      </c>
      <c r="CE41" s="103">
        <f t="shared" ref="CE41:CP41" si="175">$J41*BB41</f>
        <v>0</v>
      </c>
      <c r="CF41" s="103">
        <f t="shared" si="175"/>
        <v>0</v>
      </c>
      <c r="CG41" s="103">
        <f t="shared" si="175"/>
        <v>0</v>
      </c>
      <c r="CH41" s="103">
        <f t="shared" si="175"/>
        <v>0</v>
      </c>
      <c r="CI41" s="103">
        <f t="shared" si="175"/>
        <v>0</v>
      </c>
      <c r="CJ41" s="103">
        <f t="shared" si="175"/>
        <v>4000</v>
      </c>
      <c r="CK41" s="103">
        <f t="shared" si="175"/>
        <v>0</v>
      </c>
      <c r="CL41" s="103">
        <f t="shared" si="175"/>
        <v>0</v>
      </c>
      <c r="CM41" s="103">
        <f t="shared" si="175"/>
        <v>0</v>
      </c>
      <c r="CN41" s="103">
        <f t="shared" si="175"/>
        <v>0</v>
      </c>
      <c r="CO41" s="103">
        <f t="shared" si="175"/>
        <v>0</v>
      </c>
      <c r="CP41" s="103">
        <f t="shared" si="175"/>
        <v>0</v>
      </c>
    </row>
    <row r="42">
      <c r="A42" s="42"/>
      <c r="B42" s="66"/>
      <c r="C42" s="98" t="s">
        <v>61</v>
      </c>
      <c r="D42" s="72" t="s">
        <v>64</v>
      </c>
      <c r="E42" s="72" t="s">
        <v>70</v>
      </c>
      <c r="F42" s="72" t="s">
        <v>74</v>
      </c>
      <c r="G42" s="99">
        <v>33000.0</v>
      </c>
      <c r="H42" s="100">
        <v>44835.0</v>
      </c>
      <c r="I42" s="72"/>
      <c r="J42" s="99">
        <v>4000.0</v>
      </c>
      <c r="K42" s="72" t="s">
        <v>49</v>
      </c>
      <c r="L42" s="101">
        <v>0.0</v>
      </c>
      <c r="M42" s="101">
        <v>0.0</v>
      </c>
      <c r="N42" s="101">
        <v>0.0</v>
      </c>
      <c r="O42" s="101">
        <v>0.0</v>
      </c>
      <c r="P42" s="101">
        <v>0.0</v>
      </c>
      <c r="Q42" s="101">
        <v>0.0</v>
      </c>
      <c r="R42" s="101">
        <v>0.0</v>
      </c>
      <c r="S42" s="101">
        <v>0.0</v>
      </c>
      <c r="T42" s="101">
        <v>0.0</v>
      </c>
      <c r="U42" s="102">
        <f t="shared" ref="U42:AI42" si="176">IF($H42=0,0,MAX(0,(MIN($I42,EOMONTH(U$14,0))-MAX($H42,U$14))/(EOMONTH(U$14,0)-U$14)))</f>
        <v>1</v>
      </c>
      <c r="V42" s="102">
        <f t="shared" si="176"/>
        <v>1</v>
      </c>
      <c r="W42" s="102">
        <f t="shared" si="176"/>
        <v>1</v>
      </c>
      <c r="X42" s="102">
        <f t="shared" si="176"/>
        <v>1</v>
      </c>
      <c r="Y42" s="102">
        <f t="shared" si="176"/>
        <v>1</v>
      </c>
      <c r="Z42" s="102">
        <f t="shared" si="176"/>
        <v>1</v>
      </c>
      <c r="AA42" s="102">
        <f t="shared" si="176"/>
        <v>1</v>
      </c>
      <c r="AB42" s="102">
        <f t="shared" si="176"/>
        <v>1</v>
      </c>
      <c r="AC42" s="102">
        <f t="shared" si="176"/>
        <v>1</v>
      </c>
      <c r="AD42" s="102">
        <f t="shared" si="176"/>
        <v>1</v>
      </c>
      <c r="AE42" s="102">
        <f t="shared" si="176"/>
        <v>1</v>
      </c>
      <c r="AF42" s="102">
        <f t="shared" si="176"/>
        <v>1</v>
      </c>
      <c r="AG42" s="102">
        <f t="shared" si="176"/>
        <v>1</v>
      </c>
      <c r="AH42" s="102">
        <f t="shared" si="176"/>
        <v>1</v>
      </c>
      <c r="AI42" s="102">
        <f t="shared" si="176"/>
        <v>1</v>
      </c>
      <c r="AJ42" s="103">
        <f t="shared" ref="AJ42:AX42" si="177">$G42*U42/12</f>
        <v>2750</v>
      </c>
      <c r="AK42" s="103">
        <f t="shared" si="177"/>
        <v>2750</v>
      </c>
      <c r="AL42" s="103">
        <f t="shared" si="177"/>
        <v>2750</v>
      </c>
      <c r="AM42" s="103">
        <f t="shared" si="177"/>
        <v>2750</v>
      </c>
      <c r="AN42" s="103">
        <f t="shared" si="177"/>
        <v>2750</v>
      </c>
      <c r="AO42" s="103">
        <f t="shared" si="177"/>
        <v>2750</v>
      </c>
      <c r="AP42" s="103">
        <f t="shared" si="177"/>
        <v>2750</v>
      </c>
      <c r="AQ42" s="103">
        <f t="shared" si="177"/>
        <v>2750</v>
      </c>
      <c r="AR42" s="103">
        <f t="shared" si="177"/>
        <v>2750</v>
      </c>
      <c r="AS42" s="103">
        <f t="shared" si="177"/>
        <v>2750</v>
      </c>
      <c r="AT42" s="103">
        <f t="shared" si="177"/>
        <v>2750</v>
      </c>
      <c r="AU42" s="103">
        <f t="shared" si="177"/>
        <v>2750</v>
      </c>
      <c r="AV42" s="103">
        <f t="shared" si="177"/>
        <v>2750</v>
      </c>
      <c r="AW42" s="103">
        <f t="shared" si="177"/>
        <v>2750</v>
      </c>
      <c r="AX42" s="103">
        <f t="shared" si="177"/>
        <v>2750</v>
      </c>
      <c r="AY42" s="104">
        <f t="shared" ref="AY42:AZ42" si="178">IF((AND(OR($I42="",$I42&gt;AY$14),$K42="Monthly")),1,0)</f>
        <v>0</v>
      </c>
      <c r="AZ42" s="104">
        <f t="shared" si="178"/>
        <v>0</v>
      </c>
      <c r="BA42" s="104">
        <f t="shared" si="156"/>
        <v>1</v>
      </c>
      <c r="BB42" s="104">
        <f t="shared" ref="BB42:BC42" si="179">IF((AND(OR($I42="",$I42&gt;BB$14),$K42="Monthly")),1,0)</f>
        <v>0</v>
      </c>
      <c r="BC42" s="104">
        <f t="shared" si="179"/>
        <v>0</v>
      </c>
      <c r="BD42" s="104">
        <f t="shared" si="158"/>
        <v>0</v>
      </c>
      <c r="BE42" s="104">
        <f t="shared" ref="BE42:BF42" si="180">IF((AND(OR($I42="",$I42&gt;BE$14),$K42="Monthly")),1,0)</f>
        <v>0</v>
      </c>
      <c r="BF42" s="104">
        <f t="shared" si="180"/>
        <v>0</v>
      </c>
      <c r="BG42" s="104">
        <f t="shared" si="160"/>
        <v>1</v>
      </c>
      <c r="BH42" s="104">
        <f t="shared" ref="BH42:BI42" si="181">IF((AND(OR($I42="",$I42&gt;BH$14),$K42="Monthly")),1,0)</f>
        <v>0</v>
      </c>
      <c r="BI42" s="104">
        <f t="shared" si="181"/>
        <v>0</v>
      </c>
      <c r="BJ42" s="104">
        <f t="shared" si="162"/>
        <v>0</v>
      </c>
      <c r="BK42" s="104">
        <f t="shared" ref="BK42:BL42" si="182">IF((AND(OR($I42="",$I42&gt;BK$14),$K42="Monthly")),1,0)</f>
        <v>0</v>
      </c>
      <c r="BL42" s="104">
        <f t="shared" si="182"/>
        <v>0</v>
      </c>
      <c r="BM42" s="104">
        <f t="shared" si="164"/>
        <v>1</v>
      </c>
      <c r="BN42" s="103">
        <f t="shared" ref="BN42:CB42" si="183">$J42*AY42</f>
        <v>0</v>
      </c>
      <c r="BO42" s="103">
        <f t="shared" si="183"/>
        <v>0</v>
      </c>
      <c r="BP42" s="103">
        <f t="shared" si="183"/>
        <v>4000</v>
      </c>
      <c r="BQ42" s="103">
        <f t="shared" si="183"/>
        <v>0</v>
      </c>
      <c r="BR42" s="103">
        <f t="shared" si="183"/>
        <v>0</v>
      </c>
      <c r="BS42" s="103">
        <f t="shared" si="183"/>
        <v>0</v>
      </c>
      <c r="BT42" s="103">
        <f t="shared" si="183"/>
        <v>0</v>
      </c>
      <c r="BU42" s="103">
        <f t="shared" si="183"/>
        <v>0</v>
      </c>
      <c r="BV42" s="103">
        <f t="shared" si="183"/>
        <v>4000</v>
      </c>
      <c r="BW42" s="103">
        <f t="shared" si="183"/>
        <v>0</v>
      </c>
      <c r="BX42" s="103">
        <f t="shared" si="183"/>
        <v>0</v>
      </c>
      <c r="BY42" s="103">
        <f t="shared" si="183"/>
        <v>0</v>
      </c>
      <c r="BZ42" s="103">
        <f t="shared" si="183"/>
        <v>0</v>
      </c>
      <c r="CA42" s="103">
        <f t="shared" si="183"/>
        <v>0</v>
      </c>
      <c r="CB42" s="103">
        <f t="shared" si="183"/>
        <v>4000</v>
      </c>
      <c r="CC42" s="95">
        <f t="shared" si="150"/>
        <v>12250</v>
      </c>
      <c r="CD42" s="97">
        <f t="shared" si="151"/>
        <v>41000</v>
      </c>
      <c r="CE42" s="103">
        <f t="shared" ref="CE42:CP42" si="184">$J42*BB42</f>
        <v>0</v>
      </c>
      <c r="CF42" s="103">
        <f t="shared" si="184"/>
        <v>0</v>
      </c>
      <c r="CG42" s="103">
        <f t="shared" si="184"/>
        <v>0</v>
      </c>
      <c r="CH42" s="103">
        <f t="shared" si="184"/>
        <v>0</v>
      </c>
      <c r="CI42" s="103">
        <f t="shared" si="184"/>
        <v>0</v>
      </c>
      <c r="CJ42" s="103">
        <f t="shared" si="184"/>
        <v>4000</v>
      </c>
      <c r="CK42" s="103">
        <f t="shared" si="184"/>
        <v>0</v>
      </c>
      <c r="CL42" s="103">
        <f t="shared" si="184"/>
        <v>0</v>
      </c>
      <c r="CM42" s="103">
        <f t="shared" si="184"/>
        <v>0</v>
      </c>
      <c r="CN42" s="103">
        <f t="shared" si="184"/>
        <v>0</v>
      </c>
      <c r="CO42" s="103">
        <f t="shared" si="184"/>
        <v>0</v>
      </c>
      <c r="CP42" s="103">
        <f t="shared" si="184"/>
        <v>4000</v>
      </c>
    </row>
    <row r="43">
      <c r="A43" s="42"/>
      <c r="B43" s="42"/>
      <c r="C43" s="66"/>
      <c r="D43" s="66"/>
      <c r="E43" s="66"/>
      <c r="F43" s="66"/>
      <c r="G43" s="66"/>
      <c r="H43" s="66"/>
      <c r="I43" s="66"/>
      <c r="J43" s="66"/>
      <c r="K43" s="92" t="s">
        <v>63</v>
      </c>
      <c r="L43" s="106">
        <f t="shared" ref="L43:CB43" si="185">L38+L32</f>
        <v>15665</v>
      </c>
      <c r="M43" s="106">
        <f t="shared" si="185"/>
        <v>13165</v>
      </c>
      <c r="N43" s="106">
        <f t="shared" si="185"/>
        <v>16665</v>
      </c>
      <c r="O43" s="106">
        <f t="shared" si="185"/>
        <v>17666</v>
      </c>
      <c r="P43" s="106">
        <f t="shared" si="185"/>
        <v>14665</v>
      </c>
      <c r="Q43" s="106">
        <f t="shared" si="185"/>
        <v>15165</v>
      </c>
      <c r="R43" s="106">
        <f t="shared" si="185"/>
        <v>21665</v>
      </c>
      <c r="S43" s="106">
        <f t="shared" si="185"/>
        <v>16165</v>
      </c>
      <c r="T43" s="106">
        <f t="shared" si="185"/>
        <v>16165</v>
      </c>
      <c r="U43" s="107">
        <f t="shared" si="185"/>
        <v>5</v>
      </c>
      <c r="V43" s="107">
        <f t="shared" si="185"/>
        <v>7</v>
      </c>
      <c r="W43" s="107">
        <f t="shared" si="185"/>
        <v>8</v>
      </c>
      <c r="X43" s="107">
        <f t="shared" si="185"/>
        <v>7</v>
      </c>
      <c r="Y43" s="107">
        <f t="shared" si="185"/>
        <v>7</v>
      </c>
      <c r="Z43" s="107">
        <f t="shared" si="185"/>
        <v>6.466666667</v>
      </c>
      <c r="AA43" s="107">
        <f t="shared" si="185"/>
        <v>6</v>
      </c>
      <c r="AB43" s="107">
        <f t="shared" si="185"/>
        <v>6</v>
      </c>
      <c r="AC43" s="107">
        <f t="shared" si="185"/>
        <v>6</v>
      </c>
      <c r="AD43" s="107">
        <f t="shared" si="185"/>
        <v>6</v>
      </c>
      <c r="AE43" s="107">
        <f t="shared" si="185"/>
        <v>6</v>
      </c>
      <c r="AF43" s="107">
        <f t="shared" si="185"/>
        <v>6</v>
      </c>
      <c r="AG43" s="107">
        <f t="shared" si="185"/>
        <v>6</v>
      </c>
      <c r="AH43" s="107">
        <f t="shared" si="185"/>
        <v>5</v>
      </c>
      <c r="AI43" s="107">
        <f t="shared" si="185"/>
        <v>5</v>
      </c>
      <c r="AJ43" s="106">
        <f t="shared" si="185"/>
        <v>15416.66667</v>
      </c>
      <c r="AK43" s="106">
        <f t="shared" si="185"/>
        <v>23000</v>
      </c>
      <c r="AL43" s="106">
        <f t="shared" si="185"/>
        <v>29666.66667</v>
      </c>
      <c r="AM43" s="106">
        <f t="shared" si="185"/>
        <v>27583.33333</v>
      </c>
      <c r="AN43" s="106">
        <f t="shared" si="185"/>
        <v>27583.33333</v>
      </c>
      <c r="AO43" s="106">
        <f t="shared" si="185"/>
        <v>25494.44444</v>
      </c>
      <c r="AP43" s="106">
        <f t="shared" si="185"/>
        <v>23666.66667</v>
      </c>
      <c r="AQ43" s="106">
        <f t="shared" si="185"/>
        <v>23666.66667</v>
      </c>
      <c r="AR43" s="106">
        <f t="shared" si="185"/>
        <v>23666.66667</v>
      </c>
      <c r="AS43" s="106">
        <f t="shared" si="185"/>
        <v>23666.66667</v>
      </c>
      <c r="AT43" s="106">
        <f t="shared" si="185"/>
        <v>23666.66667</v>
      </c>
      <c r="AU43" s="106">
        <f t="shared" si="185"/>
        <v>23666.66667</v>
      </c>
      <c r="AV43" s="106">
        <f t="shared" si="185"/>
        <v>23666.66667</v>
      </c>
      <c r="AW43" s="106">
        <f t="shared" si="185"/>
        <v>21166.66667</v>
      </c>
      <c r="AX43" s="106">
        <f t="shared" si="185"/>
        <v>21166.66667</v>
      </c>
      <c r="AY43" s="108">
        <f t="shared" si="185"/>
        <v>1</v>
      </c>
      <c r="AZ43" s="108">
        <f t="shared" si="185"/>
        <v>1</v>
      </c>
      <c r="BA43" s="108">
        <f t="shared" si="185"/>
        <v>8</v>
      </c>
      <c r="BB43" s="108">
        <f t="shared" si="185"/>
        <v>0</v>
      </c>
      <c r="BC43" s="108">
        <f t="shared" si="185"/>
        <v>0</v>
      </c>
      <c r="BD43" s="108">
        <f t="shared" si="185"/>
        <v>2</v>
      </c>
      <c r="BE43" s="108">
        <f t="shared" si="185"/>
        <v>0</v>
      </c>
      <c r="BF43" s="108">
        <f t="shared" si="185"/>
        <v>0</v>
      </c>
      <c r="BG43" s="108">
        <f t="shared" si="185"/>
        <v>4</v>
      </c>
      <c r="BH43" s="108">
        <f t="shared" si="185"/>
        <v>0</v>
      </c>
      <c r="BI43" s="108">
        <f t="shared" si="185"/>
        <v>0</v>
      </c>
      <c r="BJ43" s="108">
        <f t="shared" si="185"/>
        <v>2</v>
      </c>
      <c r="BK43" s="108">
        <f t="shared" si="185"/>
        <v>0</v>
      </c>
      <c r="BL43" s="108">
        <f t="shared" si="185"/>
        <v>0</v>
      </c>
      <c r="BM43" s="108">
        <f t="shared" si="185"/>
        <v>5</v>
      </c>
      <c r="BN43" s="106">
        <f t="shared" si="185"/>
        <v>500</v>
      </c>
      <c r="BO43" s="106">
        <f t="shared" si="185"/>
        <v>500</v>
      </c>
      <c r="BP43" s="106">
        <f t="shared" si="185"/>
        <v>31500</v>
      </c>
      <c r="BQ43" s="106">
        <f t="shared" si="185"/>
        <v>0</v>
      </c>
      <c r="BR43" s="106">
        <f t="shared" si="185"/>
        <v>0</v>
      </c>
      <c r="BS43" s="106">
        <f t="shared" si="185"/>
        <v>5000</v>
      </c>
      <c r="BT43" s="106">
        <f t="shared" si="185"/>
        <v>0</v>
      </c>
      <c r="BU43" s="106">
        <f t="shared" si="185"/>
        <v>0</v>
      </c>
      <c r="BV43" s="106">
        <f t="shared" si="185"/>
        <v>13000</v>
      </c>
      <c r="BW43" s="106">
        <f t="shared" si="185"/>
        <v>0</v>
      </c>
      <c r="BX43" s="106">
        <f t="shared" si="185"/>
        <v>0</v>
      </c>
      <c r="BY43" s="106">
        <f t="shared" si="185"/>
        <v>5000</v>
      </c>
      <c r="BZ43" s="106">
        <f t="shared" si="185"/>
        <v>0</v>
      </c>
      <c r="CA43" s="106">
        <f t="shared" si="185"/>
        <v>0</v>
      </c>
      <c r="CB43" s="106">
        <f t="shared" si="185"/>
        <v>24000</v>
      </c>
      <c r="CC43" s="106">
        <f t="shared" si="150"/>
        <v>247569.3333</v>
      </c>
      <c r="CD43" s="106">
        <f t="shared" si="151"/>
        <v>335661.1111</v>
      </c>
      <c r="CE43" s="109"/>
      <c r="CF43" s="109"/>
      <c r="CG43" s="109"/>
      <c r="CH43" s="109"/>
      <c r="CI43" s="109"/>
      <c r="CJ43" s="109"/>
      <c r="CK43" s="109"/>
      <c r="CL43" s="109"/>
      <c r="CM43" s="109"/>
      <c r="CN43" s="109"/>
      <c r="CO43" s="109"/>
      <c r="CP43" s="109"/>
    </row>
    <row r="44">
      <c r="A44" s="42"/>
      <c r="B44" s="42"/>
      <c r="C44" s="66"/>
      <c r="D44" s="66"/>
      <c r="E44" s="66"/>
      <c r="F44" s="66"/>
      <c r="G44" s="66"/>
      <c r="H44" s="66"/>
      <c r="I44" s="66"/>
      <c r="J44" s="66"/>
      <c r="K44" s="92"/>
      <c r="L44" s="105">
        <f t="shared" ref="L44:AI44" si="186">IF(L40&lt;&gt;0,1,0)+IF(L41&lt;&gt;0,1,0)+IF(L42&lt;&gt;0,1,0)+IF(L39&lt;&gt;0,1,0)</f>
        <v>0</v>
      </c>
      <c r="M44" s="105">
        <f t="shared" si="186"/>
        <v>0</v>
      </c>
      <c r="N44" s="105">
        <f t="shared" si="186"/>
        <v>0</v>
      </c>
      <c r="O44" s="105">
        <f t="shared" si="186"/>
        <v>0</v>
      </c>
      <c r="P44" s="105">
        <f t="shared" si="186"/>
        <v>0</v>
      </c>
      <c r="Q44" s="105">
        <f t="shared" si="186"/>
        <v>0</v>
      </c>
      <c r="R44" s="105">
        <f t="shared" si="186"/>
        <v>0</v>
      </c>
      <c r="S44" s="105">
        <f t="shared" si="186"/>
        <v>0</v>
      </c>
      <c r="T44" s="105">
        <f t="shared" si="186"/>
        <v>0</v>
      </c>
      <c r="U44" s="67">
        <f t="shared" si="186"/>
        <v>1</v>
      </c>
      <c r="V44" s="67">
        <f t="shared" si="186"/>
        <v>3</v>
      </c>
      <c r="W44" s="67">
        <f t="shared" si="186"/>
        <v>4</v>
      </c>
      <c r="X44" s="67">
        <f t="shared" si="186"/>
        <v>4</v>
      </c>
      <c r="Y44" s="67">
        <f t="shared" si="186"/>
        <v>4</v>
      </c>
      <c r="Z44" s="67">
        <f t="shared" si="186"/>
        <v>4</v>
      </c>
      <c r="AA44" s="67">
        <f t="shared" si="186"/>
        <v>4</v>
      </c>
      <c r="AB44" s="67">
        <f t="shared" si="186"/>
        <v>4</v>
      </c>
      <c r="AC44" s="67">
        <f t="shared" si="186"/>
        <v>4</v>
      </c>
      <c r="AD44" s="67">
        <f t="shared" si="186"/>
        <v>4</v>
      </c>
      <c r="AE44" s="67">
        <f t="shared" si="186"/>
        <v>4</v>
      </c>
      <c r="AF44" s="67">
        <f t="shared" si="186"/>
        <v>4</v>
      </c>
      <c r="AG44" s="67">
        <f t="shared" si="186"/>
        <v>4</v>
      </c>
      <c r="AH44" s="67">
        <f t="shared" si="186"/>
        <v>3</v>
      </c>
      <c r="AI44" s="67">
        <f t="shared" si="186"/>
        <v>3</v>
      </c>
      <c r="AJ44" s="110"/>
      <c r="AK44" s="110"/>
      <c r="AL44" s="110"/>
      <c r="AM44" s="110"/>
      <c r="AN44" s="110"/>
      <c r="AO44" s="110"/>
      <c r="AP44" s="110"/>
      <c r="AQ44" s="110"/>
      <c r="AR44" s="110"/>
      <c r="AS44" s="110"/>
      <c r="AT44" s="110"/>
      <c r="AU44" s="110"/>
      <c r="AV44" s="110"/>
      <c r="AW44" s="110"/>
      <c r="AX44" s="110"/>
      <c r="AY44" s="111"/>
      <c r="AZ44" s="111"/>
      <c r="BA44" s="111"/>
      <c r="BB44" s="111"/>
      <c r="BC44" s="111"/>
      <c r="BD44" s="111"/>
      <c r="BE44" s="111"/>
      <c r="BF44" s="111"/>
      <c r="BG44" s="111"/>
      <c r="BH44" s="111"/>
      <c r="BI44" s="111"/>
      <c r="BJ44" s="111"/>
      <c r="BK44" s="111"/>
      <c r="BL44" s="111"/>
      <c r="BM44" s="111"/>
      <c r="BN44" s="110"/>
      <c r="BO44" s="110"/>
      <c r="BP44" s="110"/>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row>
    <row r="45">
      <c r="A45" s="42"/>
      <c r="B45" s="42"/>
      <c r="C45" s="66"/>
      <c r="D45" s="66"/>
      <c r="E45" s="66"/>
      <c r="F45" s="66"/>
      <c r="G45" s="66"/>
      <c r="H45" s="66"/>
      <c r="I45" s="66"/>
      <c r="J45" s="66"/>
      <c r="K45" s="66"/>
      <c r="L45" s="39"/>
      <c r="M45" s="70"/>
      <c r="N45" s="42"/>
      <c r="O45" s="42"/>
      <c r="P45" s="42"/>
      <c r="Q45" s="42"/>
      <c r="R45" s="42"/>
      <c r="S45" s="42"/>
      <c r="T45" s="42"/>
      <c r="U45" s="39"/>
      <c r="V45" s="39"/>
      <c r="W45" s="39"/>
      <c r="X45" s="39"/>
      <c r="Y45" s="39"/>
      <c r="Z45" s="39"/>
      <c r="AA45" s="39"/>
      <c r="AB45" s="39"/>
      <c r="AC45" s="39"/>
      <c r="AD45" s="39"/>
      <c r="AE45" s="39"/>
      <c r="AF45" s="39"/>
      <c r="AG45" s="39"/>
      <c r="AH45" s="39"/>
      <c r="AI45" s="82"/>
      <c r="AJ45" s="116" t="s">
        <v>23</v>
      </c>
      <c r="AK45" s="113"/>
      <c r="AL45" s="114"/>
      <c r="AM45" s="117"/>
      <c r="AN45" s="117"/>
      <c r="AO45" s="117"/>
      <c r="AP45" s="117"/>
      <c r="AQ45" s="117"/>
      <c r="AR45" s="117"/>
      <c r="AS45" s="117"/>
      <c r="AT45" s="117"/>
      <c r="AU45" s="117"/>
      <c r="AV45" s="117"/>
      <c r="AW45" s="117"/>
      <c r="AX45" s="117"/>
      <c r="AY45" s="118" t="s">
        <v>24</v>
      </c>
      <c r="AZ45" s="117"/>
      <c r="BA45" s="117"/>
      <c r="BB45" s="117"/>
      <c r="BC45" s="117"/>
      <c r="BD45" s="117"/>
      <c r="BE45" s="117"/>
      <c r="BF45" s="117"/>
      <c r="BG45" s="117"/>
      <c r="BH45" s="117"/>
      <c r="BI45" s="117"/>
      <c r="BJ45" s="117"/>
      <c r="BK45" s="117"/>
      <c r="BL45" s="117"/>
      <c r="BM45" s="117"/>
      <c r="BN45" s="118" t="s">
        <v>25</v>
      </c>
      <c r="BO45" s="113"/>
      <c r="BP45" s="114"/>
      <c r="BQ45" s="70"/>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row>
    <row r="46">
      <c r="A46" s="42"/>
      <c r="B46" s="42"/>
      <c r="C46" s="30" t="s">
        <v>75</v>
      </c>
      <c r="D46" s="30"/>
      <c r="E46" s="30"/>
      <c r="F46" s="30"/>
      <c r="G46" s="30"/>
      <c r="H46" s="30"/>
      <c r="I46" s="30"/>
      <c r="J46" s="30"/>
      <c r="K46" s="30"/>
      <c r="L46" s="90">
        <v>44562.0</v>
      </c>
      <c r="M46" s="90">
        <v>44593.0</v>
      </c>
      <c r="N46" s="90">
        <v>44621.0</v>
      </c>
      <c r="O46" s="90">
        <v>44652.0</v>
      </c>
      <c r="P46" s="90">
        <v>44682.0</v>
      </c>
      <c r="Q46" s="90">
        <v>44713.0</v>
      </c>
      <c r="R46" s="90">
        <v>44743.0</v>
      </c>
      <c r="S46" s="90">
        <v>44774.0</v>
      </c>
      <c r="T46" s="90">
        <v>44805.0</v>
      </c>
      <c r="U46" s="90">
        <v>44835.0</v>
      </c>
      <c r="V46" s="90">
        <v>44866.0</v>
      </c>
      <c r="W46" s="90">
        <v>44896.0</v>
      </c>
      <c r="X46" s="90">
        <v>44927.0</v>
      </c>
      <c r="Y46" s="90">
        <v>44958.0</v>
      </c>
      <c r="Z46" s="90">
        <v>44986.0</v>
      </c>
      <c r="AA46" s="90">
        <v>45017.0</v>
      </c>
      <c r="AB46" s="90">
        <v>45047.0</v>
      </c>
      <c r="AC46" s="90">
        <v>45078.0</v>
      </c>
      <c r="AD46" s="90">
        <v>45108.0</v>
      </c>
      <c r="AE46" s="90">
        <v>45139.0</v>
      </c>
      <c r="AF46" s="90">
        <v>45170.0</v>
      </c>
      <c r="AG46" s="90">
        <v>45200.0</v>
      </c>
      <c r="AH46" s="90">
        <v>45231.0</v>
      </c>
      <c r="AI46" s="90">
        <v>45261.0</v>
      </c>
      <c r="AJ46" s="90">
        <v>44835.0</v>
      </c>
      <c r="AK46" s="90">
        <v>44866.0</v>
      </c>
      <c r="AL46" s="90">
        <v>44896.0</v>
      </c>
      <c r="AM46" s="90">
        <v>44927.0</v>
      </c>
      <c r="AN46" s="90">
        <v>44958.0</v>
      </c>
      <c r="AO46" s="90">
        <v>44986.0</v>
      </c>
      <c r="AP46" s="90">
        <v>45017.0</v>
      </c>
      <c r="AQ46" s="90">
        <v>45047.0</v>
      </c>
      <c r="AR46" s="90">
        <v>45078.0</v>
      </c>
      <c r="AS46" s="90">
        <v>45108.0</v>
      </c>
      <c r="AT46" s="90">
        <v>45139.0</v>
      </c>
      <c r="AU46" s="90">
        <v>45170.0</v>
      </c>
      <c r="AV46" s="90">
        <v>45200.0</v>
      </c>
      <c r="AW46" s="90">
        <v>45231.0</v>
      </c>
      <c r="AX46" s="90">
        <v>45261.0</v>
      </c>
      <c r="AY46" s="90">
        <v>44835.0</v>
      </c>
      <c r="AZ46" s="90">
        <v>44866.0</v>
      </c>
      <c r="BA46" s="90">
        <v>44896.0</v>
      </c>
      <c r="BB46" s="90">
        <v>44927.0</v>
      </c>
      <c r="BC46" s="90">
        <v>44958.0</v>
      </c>
      <c r="BD46" s="90">
        <v>44986.0</v>
      </c>
      <c r="BE46" s="90">
        <v>45017.0</v>
      </c>
      <c r="BF46" s="90">
        <v>45047.0</v>
      </c>
      <c r="BG46" s="90">
        <v>45078.0</v>
      </c>
      <c r="BH46" s="90">
        <v>45108.0</v>
      </c>
      <c r="BI46" s="90">
        <v>45139.0</v>
      </c>
      <c r="BJ46" s="90">
        <v>45170.0</v>
      </c>
      <c r="BK46" s="90">
        <v>45200.0</v>
      </c>
      <c r="BL46" s="90">
        <v>45231.0</v>
      </c>
      <c r="BM46" s="90">
        <v>45261.0</v>
      </c>
      <c r="BN46" s="90">
        <v>44835.0</v>
      </c>
      <c r="BO46" s="90">
        <v>44866.0</v>
      </c>
      <c r="BP46" s="90">
        <v>44896.0</v>
      </c>
      <c r="BQ46" s="90">
        <v>44927.0</v>
      </c>
      <c r="BR46" s="90">
        <v>44958.0</v>
      </c>
      <c r="BS46" s="90">
        <v>44986.0</v>
      </c>
      <c r="BT46" s="90">
        <v>45017.0</v>
      </c>
      <c r="BU46" s="90">
        <v>45047.0</v>
      </c>
      <c r="BV46" s="90">
        <v>45078.0</v>
      </c>
      <c r="BW46" s="90">
        <v>45108.0</v>
      </c>
      <c r="BX46" s="90">
        <v>45139.0</v>
      </c>
      <c r="BY46" s="90">
        <v>45170.0</v>
      </c>
      <c r="BZ46" s="90">
        <v>45200.0</v>
      </c>
      <c r="CA46" s="90">
        <v>45231.0</v>
      </c>
      <c r="CB46" s="90">
        <v>45261.0</v>
      </c>
      <c r="CC46" s="91" t="s">
        <v>27</v>
      </c>
      <c r="CD46" s="91" t="s">
        <v>28</v>
      </c>
      <c r="CE46" s="90">
        <v>44927.0</v>
      </c>
      <c r="CF46" s="90">
        <v>44958.0</v>
      </c>
      <c r="CG46" s="90">
        <v>44986.0</v>
      </c>
      <c r="CH46" s="90">
        <v>45017.0</v>
      </c>
      <c r="CI46" s="90">
        <v>45047.0</v>
      </c>
      <c r="CJ46" s="90">
        <v>45078.0</v>
      </c>
      <c r="CK46" s="90">
        <v>45108.0</v>
      </c>
      <c r="CL46" s="90">
        <v>45139.0</v>
      </c>
      <c r="CM46" s="90">
        <v>45170.0</v>
      </c>
      <c r="CN46" s="90">
        <v>45200.0</v>
      </c>
      <c r="CO46" s="90">
        <v>45231.0</v>
      </c>
      <c r="CP46" s="90">
        <v>45261.0</v>
      </c>
    </row>
    <row r="47">
      <c r="A47" s="42"/>
      <c r="B47" s="42"/>
      <c r="C47" s="92" t="s">
        <v>29</v>
      </c>
      <c r="D47" s="42"/>
      <c r="E47" s="42"/>
      <c r="F47" s="42"/>
      <c r="G47" s="42"/>
      <c r="H47" s="42"/>
      <c r="I47" s="42"/>
      <c r="J47" s="42"/>
      <c r="K47" s="42"/>
      <c r="L47" s="42"/>
      <c r="M47" s="42"/>
      <c r="N47" s="42"/>
      <c r="O47" s="42"/>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7"/>
      <c r="AZ47" s="67"/>
      <c r="BA47" s="67"/>
      <c r="BB47" s="67"/>
      <c r="BC47" s="67"/>
      <c r="BD47" s="67"/>
      <c r="BE47" s="67"/>
      <c r="BF47" s="67"/>
      <c r="BG47" s="67"/>
      <c r="BH47" s="67"/>
      <c r="BI47" s="67"/>
      <c r="BJ47" s="67"/>
      <c r="BK47" s="67"/>
      <c r="BL47" s="67"/>
      <c r="BM47" s="67"/>
      <c r="BN47" s="69"/>
      <c r="BO47" s="69"/>
      <c r="BP47" s="69"/>
      <c r="BQ47" s="69"/>
      <c r="BR47" s="69"/>
      <c r="BS47" s="69"/>
      <c r="BT47" s="69"/>
      <c r="BU47" s="69"/>
      <c r="BV47" s="69"/>
      <c r="BW47" s="69"/>
      <c r="BX47" s="69"/>
      <c r="BY47" s="69"/>
      <c r="BZ47" s="69"/>
      <c r="CA47" s="69"/>
      <c r="CB47" s="69"/>
      <c r="CC47" s="69"/>
      <c r="CD47" s="69"/>
      <c r="CE47" s="69"/>
      <c r="CF47" s="69"/>
      <c r="CG47" s="69"/>
      <c r="CH47" s="69"/>
      <c r="CI47" s="69"/>
      <c r="CJ47" s="69"/>
      <c r="CK47" s="69"/>
      <c r="CL47" s="69"/>
      <c r="CM47" s="69"/>
      <c r="CN47" s="69"/>
      <c r="CO47" s="69"/>
      <c r="CP47" s="69"/>
    </row>
    <row r="48">
      <c r="A48" s="42"/>
      <c r="B48" s="66"/>
      <c r="C48" s="92" t="s">
        <v>30</v>
      </c>
      <c r="D48" s="92" t="s">
        <v>31</v>
      </c>
      <c r="E48" s="92" t="s">
        <v>32</v>
      </c>
      <c r="F48" s="92" t="s">
        <v>33</v>
      </c>
      <c r="G48" s="92" t="s">
        <v>34</v>
      </c>
      <c r="H48" s="92" t="s">
        <v>35</v>
      </c>
      <c r="I48" s="92" t="s">
        <v>36</v>
      </c>
      <c r="J48" s="92" t="s">
        <v>37</v>
      </c>
      <c r="K48" s="92" t="s">
        <v>38</v>
      </c>
      <c r="L48" s="93">
        <f t="shared" ref="L48:CB48" si="187">SUM(L49:L52)</f>
        <v>36833</v>
      </c>
      <c r="M48" s="93">
        <f t="shared" si="187"/>
        <v>29833</v>
      </c>
      <c r="N48" s="93">
        <f t="shared" si="187"/>
        <v>26333</v>
      </c>
      <c r="O48" s="93">
        <f t="shared" si="187"/>
        <v>26333</v>
      </c>
      <c r="P48" s="93">
        <f t="shared" si="187"/>
        <v>26333</v>
      </c>
      <c r="Q48" s="93">
        <f t="shared" si="187"/>
        <v>33833</v>
      </c>
      <c r="R48" s="93">
        <f t="shared" si="187"/>
        <v>29333</v>
      </c>
      <c r="S48" s="93">
        <f t="shared" si="187"/>
        <v>26333</v>
      </c>
      <c r="T48" s="93">
        <f t="shared" si="187"/>
        <v>26333</v>
      </c>
      <c r="U48" s="94">
        <f t="shared" si="187"/>
        <v>4</v>
      </c>
      <c r="V48" s="94">
        <f t="shared" si="187"/>
        <v>4</v>
      </c>
      <c r="W48" s="94">
        <f t="shared" si="187"/>
        <v>4</v>
      </c>
      <c r="X48" s="94">
        <f t="shared" si="187"/>
        <v>3</v>
      </c>
      <c r="Y48" s="94">
        <f t="shared" si="187"/>
        <v>3</v>
      </c>
      <c r="Z48" s="94">
        <f t="shared" si="187"/>
        <v>2.466666667</v>
      </c>
      <c r="AA48" s="94">
        <f t="shared" si="187"/>
        <v>2</v>
      </c>
      <c r="AB48" s="94">
        <f t="shared" si="187"/>
        <v>2</v>
      </c>
      <c r="AC48" s="94">
        <f t="shared" si="187"/>
        <v>2</v>
      </c>
      <c r="AD48" s="94">
        <f t="shared" si="187"/>
        <v>2</v>
      </c>
      <c r="AE48" s="94">
        <f t="shared" si="187"/>
        <v>2</v>
      </c>
      <c r="AF48" s="94">
        <f t="shared" si="187"/>
        <v>2</v>
      </c>
      <c r="AG48" s="94">
        <f t="shared" si="187"/>
        <v>2</v>
      </c>
      <c r="AH48" s="94">
        <f t="shared" si="187"/>
        <v>2</v>
      </c>
      <c r="AI48" s="94">
        <f t="shared" si="187"/>
        <v>2</v>
      </c>
      <c r="AJ48" s="95">
        <f t="shared" si="187"/>
        <v>25833.33333</v>
      </c>
      <c r="AK48" s="95">
        <f t="shared" si="187"/>
        <v>25833.33333</v>
      </c>
      <c r="AL48" s="95">
        <f t="shared" si="187"/>
        <v>25833.33333</v>
      </c>
      <c r="AM48" s="95">
        <f t="shared" si="187"/>
        <v>18416.66667</v>
      </c>
      <c r="AN48" s="95">
        <f t="shared" si="187"/>
        <v>18416.66667</v>
      </c>
      <c r="AO48" s="95">
        <f t="shared" si="187"/>
        <v>14861.11111</v>
      </c>
      <c r="AP48" s="95">
        <f t="shared" si="187"/>
        <v>11750</v>
      </c>
      <c r="AQ48" s="95">
        <f t="shared" si="187"/>
        <v>11750</v>
      </c>
      <c r="AR48" s="95">
        <f t="shared" si="187"/>
        <v>11750</v>
      </c>
      <c r="AS48" s="95">
        <f t="shared" si="187"/>
        <v>11750</v>
      </c>
      <c r="AT48" s="95">
        <f t="shared" si="187"/>
        <v>11750</v>
      </c>
      <c r="AU48" s="95">
        <f t="shared" si="187"/>
        <v>11750</v>
      </c>
      <c r="AV48" s="95">
        <f t="shared" si="187"/>
        <v>11750</v>
      </c>
      <c r="AW48" s="95">
        <f t="shared" si="187"/>
        <v>11750</v>
      </c>
      <c r="AX48" s="95">
        <f t="shared" si="187"/>
        <v>11750</v>
      </c>
      <c r="AY48" s="96">
        <f t="shared" si="187"/>
        <v>0</v>
      </c>
      <c r="AZ48" s="96">
        <f t="shared" si="187"/>
        <v>0</v>
      </c>
      <c r="BA48" s="96">
        <f t="shared" si="187"/>
        <v>4</v>
      </c>
      <c r="BB48" s="96">
        <f t="shared" si="187"/>
        <v>0</v>
      </c>
      <c r="BC48" s="96">
        <f t="shared" si="187"/>
        <v>0</v>
      </c>
      <c r="BD48" s="96">
        <f t="shared" si="187"/>
        <v>1</v>
      </c>
      <c r="BE48" s="96">
        <f t="shared" si="187"/>
        <v>0</v>
      </c>
      <c r="BF48" s="96">
        <f t="shared" si="187"/>
        <v>0</v>
      </c>
      <c r="BG48" s="96">
        <f t="shared" si="187"/>
        <v>1</v>
      </c>
      <c r="BH48" s="96">
        <f t="shared" si="187"/>
        <v>0</v>
      </c>
      <c r="BI48" s="96">
        <f t="shared" si="187"/>
        <v>0</v>
      </c>
      <c r="BJ48" s="96">
        <f t="shared" si="187"/>
        <v>1</v>
      </c>
      <c r="BK48" s="96">
        <f t="shared" si="187"/>
        <v>0</v>
      </c>
      <c r="BL48" s="96">
        <f t="shared" si="187"/>
        <v>0</v>
      </c>
      <c r="BM48" s="96">
        <f t="shared" si="187"/>
        <v>2</v>
      </c>
      <c r="BN48" s="95">
        <f t="shared" si="187"/>
        <v>0</v>
      </c>
      <c r="BO48" s="95">
        <f t="shared" si="187"/>
        <v>0</v>
      </c>
      <c r="BP48" s="95">
        <f t="shared" si="187"/>
        <v>18500</v>
      </c>
      <c r="BQ48" s="95">
        <f t="shared" si="187"/>
        <v>0</v>
      </c>
      <c r="BR48" s="95">
        <f t="shared" si="187"/>
        <v>0</v>
      </c>
      <c r="BS48" s="95">
        <f t="shared" si="187"/>
        <v>3500</v>
      </c>
      <c r="BT48" s="95">
        <f t="shared" si="187"/>
        <v>0</v>
      </c>
      <c r="BU48" s="95">
        <f t="shared" si="187"/>
        <v>0</v>
      </c>
      <c r="BV48" s="95">
        <f t="shared" si="187"/>
        <v>3500</v>
      </c>
      <c r="BW48" s="95">
        <f t="shared" si="187"/>
        <v>0</v>
      </c>
      <c r="BX48" s="95">
        <f t="shared" si="187"/>
        <v>0</v>
      </c>
      <c r="BY48" s="95">
        <f t="shared" si="187"/>
        <v>3500</v>
      </c>
      <c r="BZ48" s="95">
        <f t="shared" si="187"/>
        <v>0</v>
      </c>
      <c r="CA48" s="95">
        <f t="shared" si="187"/>
        <v>0</v>
      </c>
      <c r="CB48" s="95">
        <f t="shared" si="187"/>
        <v>11500</v>
      </c>
      <c r="CC48" s="95">
        <f t="shared" ref="CC48:CC52" si="197">sum(L48:T48,AJ48:AL48,BN48:BP48)</f>
        <v>357497</v>
      </c>
      <c r="CD48" s="97">
        <f t="shared" ref="CD48:CD52" si="198">sum(AM48:AX48,BQ48:CB48)</f>
        <v>179444.4444</v>
      </c>
      <c r="CE48" s="95">
        <f t="shared" ref="CE48:CP48" si="188">SUM(CE49:CE52)</f>
        <v>0</v>
      </c>
      <c r="CF48" s="95">
        <f t="shared" si="188"/>
        <v>0</v>
      </c>
      <c r="CG48" s="95">
        <f t="shared" si="188"/>
        <v>3500</v>
      </c>
      <c r="CH48" s="95">
        <f t="shared" si="188"/>
        <v>0</v>
      </c>
      <c r="CI48" s="95">
        <f t="shared" si="188"/>
        <v>0</v>
      </c>
      <c r="CJ48" s="95">
        <f t="shared" si="188"/>
        <v>3500</v>
      </c>
      <c r="CK48" s="95">
        <f t="shared" si="188"/>
        <v>0</v>
      </c>
      <c r="CL48" s="95">
        <f t="shared" si="188"/>
        <v>0</v>
      </c>
      <c r="CM48" s="95">
        <f t="shared" si="188"/>
        <v>3500</v>
      </c>
      <c r="CN48" s="95">
        <f t="shared" si="188"/>
        <v>0</v>
      </c>
      <c r="CO48" s="95">
        <f t="shared" si="188"/>
        <v>0</v>
      </c>
      <c r="CP48" s="95">
        <f t="shared" si="188"/>
        <v>11500</v>
      </c>
    </row>
    <row r="49">
      <c r="A49" s="42"/>
      <c r="B49" s="66"/>
      <c r="C49" s="98" t="s">
        <v>76</v>
      </c>
      <c r="D49" s="72" t="s">
        <v>75</v>
      </c>
      <c r="E49" s="72" t="s">
        <v>77</v>
      </c>
      <c r="F49" s="72" t="s">
        <v>41</v>
      </c>
      <c r="G49" s="99">
        <v>66000.0</v>
      </c>
      <c r="H49" s="100">
        <v>43160.0</v>
      </c>
      <c r="I49" s="72"/>
      <c r="J49" s="99">
        <v>8000.0</v>
      </c>
      <c r="K49" s="72" t="s">
        <v>42</v>
      </c>
      <c r="L49" s="101">
        <v>13500.0</v>
      </c>
      <c r="M49" s="101">
        <v>5500.0</v>
      </c>
      <c r="N49" s="101">
        <v>5500.0</v>
      </c>
      <c r="O49" s="101">
        <v>5500.0</v>
      </c>
      <c r="P49" s="101">
        <v>5500.0</v>
      </c>
      <c r="Q49" s="101">
        <v>5500.0</v>
      </c>
      <c r="R49" s="101">
        <v>5500.0</v>
      </c>
      <c r="S49" s="101">
        <v>5500.0</v>
      </c>
      <c r="T49" s="101">
        <v>5500.0</v>
      </c>
      <c r="U49" s="102">
        <f t="shared" ref="U49:AI49" si="189">IF($H49=0,0,MAX(0,(MIN($I49,EOMONTH(U$14,0))-MAX($H49,U$14))/(EOMONTH(U$14,0)-U$14)))</f>
        <v>1</v>
      </c>
      <c r="V49" s="102">
        <f t="shared" si="189"/>
        <v>1</v>
      </c>
      <c r="W49" s="102">
        <f t="shared" si="189"/>
        <v>1</v>
      </c>
      <c r="X49" s="102">
        <f t="shared" si="189"/>
        <v>1</v>
      </c>
      <c r="Y49" s="102">
        <f t="shared" si="189"/>
        <v>1</v>
      </c>
      <c r="Z49" s="102">
        <f t="shared" si="189"/>
        <v>1</v>
      </c>
      <c r="AA49" s="102">
        <f t="shared" si="189"/>
        <v>1</v>
      </c>
      <c r="AB49" s="102">
        <f t="shared" si="189"/>
        <v>1</v>
      </c>
      <c r="AC49" s="102">
        <f t="shared" si="189"/>
        <v>1</v>
      </c>
      <c r="AD49" s="102">
        <f t="shared" si="189"/>
        <v>1</v>
      </c>
      <c r="AE49" s="102">
        <f t="shared" si="189"/>
        <v>1</v>
      </c>
      <c r="AF49" s="102">
        <f t="shared" si="189"/>
        <v>1</v>
      </c>
      <c r="AG49" s="102">
        <f t="shared" si="189"/>
        <v>1</v>
      </c>
      <c r="AH49" s="102">
        <f t="shared" si="189"/>
        <v>1</v>
      </c>
      <c r="AI49" s="102">
        <f t="shared" si="189"/>
        <v>1</v>
      </c>
      <c r="AJ49" s="103">
        <f t="shared" ref="AJ49:AX49" si="190">$G49*U49/12</f>
        <v>5500</v>
      </c>
      <c r="AK49" s="103">
        <f t="shared" si="190"/>
        <v>5500</v>
      </c>
      <c r="AL49" s="103">
        <f t="shared" si="190"/>
        <v>5500</v>
      </c>
      <c r="AM49" s="103">
        <f t="shared" si="190"/>
        <v>5500</v>
      </c>
      <c r="AN49" s="103">
        <f t="shared" si="190"/>
        <v>5500</v>
      </c>
      <c r="AO49" s="103">
        <f t="shared" si="190"/>
        <v>5500</v>
      </c>
      <c r="AP49" s="103">
        <f t="shared" si="190"/>
        <v>5500</v>
      </c>
      <c r="AQ49" s="103">
        <f t="shared" si="190"/>
        <v>5500</v>
      </c>
      <c r="AR49" s="103">
        <f t="shared" si="190"/>
        <v>5500</v>
      </c>
      <c r="AS49" s="103">
        <f t="shared" si="190"/>
        <v>5500</v>
      </c>
      <c r="AT49" s="103">
        <f t="shared" si="190"/>
        <v>5500</v>
      </c>
      <c r="AU49" s="103">
        <f t="shared" si="190"/>
        <v>5500</v>
      </c>
      <c r="AV49" s="103">
        <f t="shared" si="190"/>
        <v>5500</v>
      </c>
      <c r="AW49" s="103">
        <f t="shared" si="190"/>
        <v>5500</v>
      </c>
      <c r="AX49" s="103">
        <f t="shared" si="190"/>
        <v>5500</v>
      </c>
      <c r="AY49" s="104">
        <f t="shared" ref="AY49:AZ49" si="191">IF((AND(OR($I49="",$I49&gt;AY$14),$K49="Monthly")),1,0)</f>
        <v>0</v>
      </c>
      <c r="AZ49" s="104">
        <f t="shared" si="191"/>
        <v>0</v>
      </c>
      <c r="BA49" s="104">
        <f t="shared" ref="BA49:BA52" si="203">IF((AND(OR($I49="",$I49&gt;BA$14),$K49="Monthly")),1,IF((AND(OR($I49="",$I49&gt;BA$14),$K49="Quarterly")),1,IF((AND(OR($I49="",$I49&gt;BA$14),$K49="Annual")),1,IF((AND(OR($I49="",$I49&gt;BA$14),$K49="Bi-Annual")),1,0))))</f>
        <v>1</v>
      </c>
      <c r="BB49" s="104">
        <f t="shared" ref="BB49:BC49" si="192">IF((AND(OR($I49="",$I49&gt;BB$14),$K49="Monthly")),1,0)</f>
        <v>0</v>
      </c>
      <c r="BC49" s="104">
        <f t="shared" si="192"/>
        <v>0</v>
      </c>
      <c r="BD49" s="104">
        <f t="shared" ref="BD49:BD52" si="205">IF((AND(OR($I49="",$I49&gt;BD$14),$K49="Monthly")),1,IF((AND(OR($I49="",$I49&gt;BD$14),$K49="Quarterly")),1,0))</f>
        <v>0</v>
      </c>
      <c r="BE49" s="104">
        <f t="shared" ref="BE49:BF49" si="193">IF((AND(OR($I49="",$I49&gt;BE$14),$K49="Monthly")),1,0)</f>
        <v>0</v>
      </c>
      <c r="BF49" s="104">
        <f t="shared" si="193"/>
        <v>0</v>
      </c>
      <c r="BG49" s="104">
        <f t="shared" ref="BG49:BG52" si="207">IF((AND(OR($I49="",$I49&gt;BG$14),$K49="Monthly")),1,IF((AND(OR($I49="",$I49&gt;BG$14),$K49="Quarterly")),1,IF((AND(OR($I49="",$I49&gt;BG$14),$K49="Bi-Annual")),1,0)))</f>
        <v>0</v>
      </c>
      <c r="BH49" s="104">
        <f t="shared" ref="BH49:BI49" si="194">IF((AND(OR($I49="",$I49&gt;BH$14),$K49="Monthly")),1,0)</f>
        <v>0</v>
      </c>
      <c r="BI49" s="104">
        <f t="shared" si="194"/>
        <v>0</v>
      </c>
      <c r="BJ49" s="104">
        <f t="shared" ref="BJ49:BJ52" si="209">IF((AND(OR($I49="",$I49&gt;BJ$14),$K49="Monthly")),1,IF((AND(OR($I49="",$I49&gt;BJ$14),$K49="Quarterly")),1,0))</f>
        <v>0</v>
      </c>
      <c r="BK49" s="104">
        <f t="shared" ref="BK49:BL49" si="195">IF((AND(OR($I49="",$I49&gt;BK$14),$K49="Monthly")),1,0)</f>
        <v>0</v>
      </c>
      <c r="BL49" s="104">
        <f t="shared" si="195"/>
        <v>0</v>
      </c>
      <c r="BM49" s="104">
        <f t="shared" ref="BM49:BM52" si="211">IF((AND(OR($I49="",$I49&gt;BM$14),$K49="Monthly")),1,IF((AND(OR($I49="",$I49&gt;BM$14),$K49="Quarterly")),1,IF((AND(OR($I49="",$I49&gt;BM$14),$K49="Annual")),1,IF((AND(OR($I49="",$I49&gt;BM$14),$K49="Bi-Annual")),1,0))))</f>
        <v>1</v>
      </c>
      <c r="BN49" s="103">
        <f t="shared" ref="BN49:CB49" si="196">$J49*AY49</f>
        <v>0</v>
      </c>
      <c r="BO49" s="103">
        <f t="shared" si="196"/>
        <v>0</v>
      </c>
      <c r="BP49" s="103">
        <f t="shared" si="196"/>
        <v>8000</v>
      </c>
      <c r="BQ49" s="103">
        <f t="shared" si="196"/>
        <v>0</v>
      </c>
      <c r="BR49" s="103">
        <f t="shared" si="196"/>
        <v>0</v>
      </c>
      <c r="BS49" s="103">
        <f t="shared" si="196"/>
        <v>0</v>
      </c>
      <c r="BT49" s="103">
        <f t="shared" si="196"/>
        <v>0</v>
      </c>
      <c r="BU49" s="103">
        <f t="shared" si="196"/>
        <v>0</v>
      </c>
      <c r="BV49" s="103">
        <f t="shared" si="196"/>
        <v>0</v>
      </c>
      <c r="BW49" s="103">
        <f t="shared" si="196"/>
        <v>0</v>
      </c>
      <c r="BX49" s="103">
        <f t="shared" si="196"/>
        <v>0</v>
      </c>
      <c r="BY49" s="103">
        <f t="shared" si="196"/>
        <v>0</v>
      </c>
      <c r="BZ49" s="103">
        <f t="shared" si="196"/>
        <v>0</v>
      </c>
      <c r="CA49" s="103">
        <f t="shared" si="196"/>
        <v>0</v>
      </c>
      <c r="CB49" s="103">
        <f t="shared" si="196"/>
        <v>8000</v>
      </c>
      <c r="CC49" s="95">
        <f t="shared" si="197"/>
        <v>82000</v>
      </c>
      <c r="CD49" s="97">
        <f t="shared" si="198"/>
        <v>74000</v>
      </c>
      <c r="CE49" s="103">
        <f t="shared" ref="CE49:CP49" si="199">$J49*BB49</f>
        <v>0</v>
      </c>
      <c r="CF49" s="103">
        <f t="shared" si="199"/>
        <v>0</v>
      </c>
      <c r="CG49" s="103">
        <f t="shared" si="199"/>
        <v>0</v>
      </c>
      <c r="CH49" s="103">
        <f t="shared" si="199"/>
        <v>0</v>
      </c>
      <c r="CI49" s="103">
        <f t="shared" si="199"/>
        <v>0</v>
      </c>
      <c r="CJ49" s="103">
        <f t="shared" si="199"/>
        <v>0</v>
      </c>
      <c r="CK49" s="103">
        <f t="shared" si="199"/>
        <v>0</v>
      </c>
      <c r="CL49" s="103">
        <f t="shared" si="199"/>
        <v>0</v>
      </c>
      <c r="CM49" s="103">
        <f t="shared" si="199"/>
        <v>0</v>
      </c>
      <c r="CN49" s="103">
        <f t="shared" si="199"/>
        <v>0</v>
      </c>
      <c r="CO49" s="103">
        <f t="shared" si="199"/>
        <v>0</v>
      </c>
      <c r="CP49" s="103">
        <f t="shared" si="199"/>
        <v>8000</v>
      </c>
    </row>
    <row r="50">
      <c r="A50" s="42"/>
      <c r="B50" s="66"/>
      <c r="C50" s="98" t="s">
        <v>78</v>
      </c>
      <c r="D50" s="72" t="s">
        <v>75</v>
      </c>
      <c r="E50" s="72" t="s">
        <v>79</v>
      </c>
      <c r="F50" s="72" t="s">
        <v>41</v>
      </c>
      <c r="G50" s="99">
        <v>75000.0</v>
      </c>
      <c r="H50" s="100">
        <v>43983.0</v>
      </c>
      <c r="I50" s="72"/>
      <c r="J50" s="99">
        <v>3500.0</v>
      </c>
      <c r="K50" s="72" t="s">
        <v>46</v>
      </c>
      <c r="L50" s="101">
        <v>6250.0</v>
      </c>
      <c r="M50" s="101">
        <v>9750.0</v>
      </c>
      <c r="N50" s="101">
        <v>6250.0</v>
      </c>
      <c r="O50" s="101">
        <v>6250.0</v>
      </c>
      <c r="P50" s="101">
        <v>6250.0</v>
      </c>
      <c r="Q50" s="101">
        <v>9750.0</v>
      </c>
      <c r="R50" s="101">
        <v>6250.0</v>
      </c>
      <c r="S50" s="101">
        <v>6250.0</v>
      </c>
      <c r="T50" s="101">
        <v>6250.0</v>
      </c>
      <c r="U50" s="102">
        <f t="shared" ref="U50:AI50" si="200">IF($H50=0,0,MAX(0,(MIN($I50,EOMONTH(U$14,0))-MAX($H50,U$14))/(EOMONTH(U$14,0)-U$14)))</f>
        <v>1</v>
      </c>
      <c r="V50" s="102">
        <f t="shared" si="200"/>
        <v>1</v>
      </c>
      <c r="W50" s="102">
        <f t="shared" si="200"/>
        <v>1</v>
      </c>
      <c r="X50" s="102">
        <f t="shared" si="200"/>
        <v>1</v>
      </c>
      <c r="Y50" s="102">
        <f t="shared" si="200"/>
        <v>1</v>
      </c>
      <c r="Z50" s="102">
        <f t="shared" si="200"/>
        <v>1</v>
      </c>
      <c r="AA50" s="102">
        <f t="shared" si="200"/>
        <v>1</v>
      </c>
      <c r="AB50" s="102">
        <f t="shared" si="200"/>
        <v>1</v>
      </c>
      <c r="AC50" s="102">
        <f t="shared" si="200"/>
        <v>1</v>
      </c>
      <c r="AD50" s="102">
        <f t="shared" si="200"/>
        <v>1</v>
      </c>
      <c r="AE50" s="102">
        <f t="shared" si="200"/>
        <v>1</v>
      </c>
      <c r="AF50" s="102">
        <f t="shared" si="200"/>
        <v>1</v>
      </c>
      <c r="AG50" s="102">
        <f t="shared" si="200"/>
        <v>1</v>
      </c>
      <c r="AH50" s="102">
        <f t="shared" si="200"/>
        <v>1</v>
      </c>
      <c r="AI50" s="102">
        <f t="shared" si="200"/>
        <v>1</v>
      </c>
      <c r="AJ50" s="103">
        <f t="shared" ref="AJ50:AX50" si="201">$G50*U50/12</f>
        <v>6250</v>
      </c>
      <c r="AK50" s="103">
        <f t="shared" si="201"/>
        <v>6250</v>
      </c>
      <c r="AL50" s="103">
        <f t="shared" si="201"/>
        <v>6250</v>
      </c>
      <c r="AM50" s="103">
        <f t="shared" si="201"/>
        <v>6250</v>
      </c>
      <c r="AN50" s="103">
        <f t="shared" si="201"/>
        <v>6250</v>
      </c>
      <c r="AO50" s="103">
        <f t="shared" si="201"/>
        <v>6250</v>
      </c>
      <c r="AP50" s="103">
        <f t="shared" si="201"/>
        <v>6250</v>
      </c>
      <c r="AQ50" s="103">
        <f t="shared" si="201"/>
        <v>6250</v>
      </c>
      <c r="AR50" s="103">
        <f t="shared" si="201"/>
        <v>6250</v>
      </c>
      <c r="AS50" s="103">
        <f t="shared" si="201"/>
        <v>6250</v>
      </c>
      <c r="AT50" s="103">
        <f t="shared" si="201"/>
        <v>6250</v>
      </c>
      <c r="AU50" s="103">
        <f t="shared" si="201"/>
        <v>6250</v>
      </c>
      <c r="AV50" s="103">
        <f t="shared" si="201"/>
        <v>6250</v>
      </c>
      <c r="AW50" s="103">
        <f t="shared" si="201"/>
        <v>6250</v>
      </c>
      <c r="AX50" s="103">
        <f t="shared" si="201"/>
        <v>6250</v>
      </c>
      <c r="AY50" s="104">
        <f t="shared" ref="AY50:AZ50" si="202">IF((AND(OR($I50="",$I50&gt;AY$14),$K50="Monthly")),1,0)</f>
        <v>0</v>
      </c>
      <c r="AZ50" s="104">
        <f t="shared" si="202"/>
        <v>0</v>
      </c>
      <c r="BA50" s="104">
        <f t="shared" si="203"/>
        <v>1</v>
      </c>
      <c r="BB50" s="104">
        <f t="shared" ref="BB50:BC50" si="204">IF((AND(OR($I50="",$I50&gt;BB$14),$K50="Monthly")),1,0)</f>
        <v>0</v>
      </c>
      <c r="BC50" s="104">
        <f t="shared" si="204"/>
        <v>0</v>
      </c>
      <c r="BD50" s="104">
        <f t="shared" si="205"/>
        <v>1</v>
      </c>
      <c r="BE50" s="104">
        <f t="shared" ref="BE50:BF50" si="206">IF((AND(OR($I50="",$I50&gt;BE$14),$K50="Monthly")),1,0)</f>
        <v>0</v>
      </c>
      <c r="BF50" s="104">
        <f t="shared" si="206"/>
        <v>0</v>
      </c>
      <c r="BG50" s="104">
        <f t="shared" si="207"/>
        <v>1</v>
      </c>
      <c r="BH50" s="104">
        <f t="shared" ref="BH50:BI50" si="208">IF((AND(OR($I50="",$I50&gt;BH$14),$K50="Monthly")),1,0)</f>
        <v>0</v>
      </c>
      <c r="BI50" s="104">
        <f t="shared" si="208"/>
        <v>0</v>
      </c>
      <c r="BJ50" s="104">
        <f t="shared" si="209"/>
        <v>1</v>
      </c>
      <c r="BK50" s="104">
        <f t="shared" ref="BK50:BL50" si="210">IF((AND(OR($I50="",$I50&gt;BK$14),$K50="Monthly")),1,0)</f>
        <v>0</v>
      </c>
      <c r="BL50" s="104">
        <f t="shared" si="210"/>
        <v>0</v>
      </c>
      <c r="BM50" s="104">
        <f t="shared" si="211"/>
        <v>1</v>
      </c>
      <c r="BN50" s="103">
        <f t="shared" ref="BN50:CB50" si="212">$J50*AY50</f>
        <v>0</v>
      </c>
      <c r="BO50" s="103">
        <f t="shared" si="212"/>
        <v>0</v>
      </c>
      <c r="BP50" s="103">
        <f t="shared" si="212"/>
        <v>3500</v>
      </c>
      <c r="BQ50" s="103">
        <f t="shared" si="212"/>
        <v>0</v>
      </c>
      <c r="BR50" s="103">
        <f t="shared" si="212"/>
        <v>0</v>
      </c>
      <c r="BS50" s="103">
        <f t="shared" si="212"/>
        <v>3500</v>
      </c>
      <c r="BT50" s="103">
        <f t="shared" si="212"/>
        <v>0</v>
      </c>
      <c r="BU50" s="103">
        <f t="shared" si="212"/>
        <v>0</v>
      </c>
      <c r="BV50" s="103">
        <f t="shared" si="212"/>
        <v>3500</v>
      </c>
      <c r="BW50" s="103">
        <f t="shared" si="212"/>
        <v>0</v>
      </c>
      <c r="BX50" s="103">
        <f t="shared" si="212"/>
        <v>0</v>
      </c>
      <c r="BY50" s="103">
        <f t="shared" si="212"/>
        <v>3500</v>
      </c>
      <c r="BZ50" s="103">
        <f t="shared" si="212"/>
        <v>0</v>
      </c>
      <c r="CA50" s="103">
        <f t="shared" si="212"/>
        <v>0</v>
      </c>
      <c r="CB50" s="103">
        <f t="shared" si="212"/>
        <v>3500</v>
      </c>
      <c r="CC50" s="95">
        <f t="shared" si="197"/>
        <v>85500</v>
      </c>
      <c r="CD50" s="97">
        <f t="shared" si="198"/>
        <v>89000</v>
      </c>
      <c r="CE50" s="103">
        <f t="shared" ref="CE50:CP50" si="213">$J50*BB50</f>
        <v>0</v>
      </c>
      <c r="CF50" s="103">
        <f t="shared" si="213"/>
        <v>0</v>
      </c>
      <c r="CG50" s="103">
        <f t="shared" si="213"/>
        <v>3500</v>
      </c>
      <c r="CH50" s="103">
        <f t="shared" si="213"/>
        <v>0</v>
      </c>
      <c r="CI50" s="103">
        <f t="shared" si="213"/>
        <v>0</v>
      </c>
      <c r="CJ50" s="103">
        <f t="shared" si="213"/>
        <v>3500</v>
      </c>
      <c r="CK50" s="103">
        <f t="shared" si="213"/>
        <v>0</v>
      </c>
      <c r="CL50" s="103">
        <f t="shared" si="213"/>
        <v>0</v>
      </c>
      <c r="CM50" s="103">
        <f t="shared" si="213"/>
        <v>3500</v>
      </c>
      <c r="CN50" s="103">
        <f t="shared" si="213"/>
        <v>0</v>
      </c>
      <c r="CO50" s="103">
        <f t="shared" si="213"/>
        <v>0</v>
      </c>
      <c r="CP50" s="103">
        <f t="shared" si="213"/>
        <v>3500</v>
      </c>
    </row>
    <row r="51">
      <c r="A51" s="42"/>
      <c r="B51" s="66"/>
      <c r="C51" s="98" t="s">
        <v>80</v>
      </c>
      <c r="D51" s="72" t="s">
        <v>75</v>
      </c>
      <c r="E51" s="72" t="s">
        <v>81</v>
      </c>
      <c r="F51" s="72" t="s">
        <v>41</v>
      </c>
      <c r="G51" s="99">
        <v>80000.0</v>
      </c>
      <c r="H51" s="100">
        <v>44562.0</v>
      </c>
      <c r="I51" s="100">
        <v>45000.0</v>
      </c>
      <c r="J51" s="99">
        <v>3000.0</v>
      </c>
      <c r="K51" s="72" t="s">
        <v>49</v>
      </c>
      <c r="L51" s="101">
        <v>9667.0</v>
      </c>
      <c r="M51" s="101">
        <v>6667.0</v>
      </c>
      <c r="N51" s="101">
        <v>6667.0</v>
      </c>
      <c r="O51" s="101">
        <v>6667.0</v>
      </c>
      <c r="P51" s="101">
        <v>6667.0</v>
      </c>
      <c r="Q51" s="101">
        <v>6667.0</v>
      </c>
      <c r="R51" s="101">
        <v>9667.0</v>
      </c>
      <c r="S51" s="101">
        <v>6667.0</v>
      </c>
      <c r="T51" s="101">
        <v>6667.0</v>
      </c>
      <c r="U51" s="102">
        <f t="shared" ref="U51:AI51" si="214">IF($H51=0,0,MAX(0,(MIN($I51,EOMONTH(U$14,0))-MAX($H51,U$14))/(EOMONTH(U$14,0)-U$14)))</f>
        <v>1</v>
      </c>
      <c r="V51" s="102">
        <f t="shared" si="214"/>
        <v>1</v>
      </c>
      <c r="W51" s="102">
        <f t="shared" si="214"/>
        <v>1</v>
      </c>
      <c r="X51" s="102">
        <f t="shared" si="214"/>
        <v>1</v>
      </c>
      <c r="Y51" s="102">
        <f t="shared" si="214"/>
        <v>1</v>
      </c>
      <c r="Z51" s="102">
        <f t="shared" si="214"/>
        <v>0.4666666667</v>
      </c>
      <c r="AA51" s="102">
        <f t="shared" si="214"/>
        <v>0</v>
      </c>
      <c r="AB51" s="102">
        <f t="shared" si="214"/>
        <v>0</v>
      </c>
      <c r="AC51" s="102">
        <f t="shared" si="214"/>
        <v>0</v>
      </c>
      <c r="AD51" s="102">
        <f t="shared" si="214"/>
        <v>0</v>
      </c>
      <c r="AE51" s="102">
        <f t="shared" si="214"/>
        <v>0</v>
      </c>
      <c r="AF51" s="102">
        <f t="shared" si="214"/>
        <v>0</v>
      </c>
      <c r="AG51" s="102">
        <f t="shared" si="214"/>
        <v>0</v>
      </c>
      <c r="AH51" s="102">
        <f t="shared" si="214"/>
        <v>0</v>
      </c>
      <c r="AI51" s="102">
        <f t="shared" si="214"/>
        <v>0</v>
      </c>
      <c r="AJ51" s="103">
        <f t="shared" ref="AJ51:AX51" si="215">$G51*U51/12</f>
        <v>6666.666667</v>
      </c>
      <c r="AK51" s="103">
        <f t="shared" si="215"/>
        <v>6666.666667</v>
      </c>
      <c r="AL51" s="103">
        <f t="shared" si="215"/>
        <v>6666.666667</v>
      </c>
      <c r="AM51" s="103">
        <f t="shared" si="215"/>
        <v>6666.666667</v>
      </c>
      <c r="AN51" s="103">
        <f t="shared" si="215"/>
        <v>6666.666667</v>
      </c>
      <c r="AO51" s="103">
        <f t="shared" si="215"/>
        <v>3111.111111</v>
      </c>
      <c r="AP51" s="103">
        <f t="shared" si="215"/>
        <v>0</v>
      </c>
      <c r="AQ51" s="103">
        <f t="shared" si="215"/>
        <v>0</v>
      </c>
      <c r="AR51" s="103">
        <f t="shared" si="215"/>
        <v>0</v>
      </c>
      <c r="AS51" s="103">
        <f t="shared" si="215"/>
        <v>0</v>
      </c>
      <c r="AT51" s="103">
        <f t="shared" si="215"/>
        <v>0</v>
      </c>
      <c r="AU51" s="103">
        <f t="shared" si="215"/>
        <v>0</v>
      </c>
      <c r="AV51" s="103">
        <f t="shared" si="215"/>
        <v>0</v>
      </c>
      <c r="AW51" s="103">
        <f t="shared" si="215"/>
        <v>0</v>
      </c>
      <c r="AX51" s="103">
        <f t="shared" si="215"/>
        <v>0</v>
      </c>
      <c r="AY51" s="104">
        <f t="shared" ref="AY51:AZ51" si="216">IF((AND(OR($I51="",$I51&gt;AY$14),$K51="Monthly")),1,0)</f>
        <v>0</v>
      </c>
      <c r="AZ51" s="104">
        <f t="shared" si="216"/>
        <v>0</v>
      </c>
      <c r="BA51" s="104">
        <f t="shared" si="203"/>
        <v>1</v>
      </c>
      <c r="BB51" s="104">
        <f t="shared" ref="BB51:BC51" si="217">IF((AND(OR($I51="",$I51&gt;BB$14),$K51="Monthly")),1,0)</f>
        <v>0</v>
      </c>
      <c r="BC51" s="104">
        <f t="shared" si="217"/>
        <v>0</v>
      </c>
      <c r="BD51" s="104">
        <f t="shared" si="205"/>
        <v>0</v>
      </c>
      <c r="BE51" s="104">
        <f t="shared" ref="BE51:BF51" si="218">IF((AND(OR($I51="",$I51&gt;BE$14),$K51="Monthly")),1,0)</f>
        <v>0</v>
      </c>
      <c r="BF51" s="104">
        <f t="shared" si="218"/>
        <v>0</v>
      </c>
      <c r="BG51" s="104">
        <f t="shared" si="207"/>
        <v>0</v>
      </c>
      <c r="BH51" s="104">
        <f t="shared" ref="BH51:BI51" si="219">IF((AND(OR($I51="",$I51&gt;BH$14),$K51="Monthly")),1,0)</f>
        <v>0</v>
      </c>
      <c r="BI51" s="104">
        <f t="shared" si="219"/>
        <v>0</v>
      </c>
      <c r="BJ51" s="104">
        <f t="shared" si="209"/>
        <v>0</v>
      </c>
      <c r="BK51" s="104">
        <f t="shared" ref="BK51:BL51" si="220">IF((AND(OR($I51="",$I51&gt;BK$14),$K51="Monthly")),1,0)</f>
        <v>0</v>
      </c>
      <c r="BL51" s="104">
        <f t="shared" si="220"/>
        <v>0</v>
      </c>
      <c r="BM51" s="104">
        <f t="shared" si="211"/>
        <v>0</v>
      </c>
      <c r="BN51" s="103">
        <f t="shared" ref="BN51:CB51" si="221">$J51*AY51</f>
        <v>0</v>
      </c>
      <c r="BO51" s="103">
        <f t="shared" si="221"/>
        <v>0</v>
      </c>
      <c r="BP51" s="103">
        <f t="shared" si="221"/>
        <v>3000</v>
      </c>
      <c r="BQ51" s="103">
        <f t="shared" si="221"/>
        <v>0</v>
      </c>
      <c r="BR51" s="103">
        <f t="shared" si="221"/>
        <v>0</v>
      </c>
      <c r="BS51" s="103">
        <f t="shared" si="221"/>
        <v>0</v>
      </c>
      <c r="BT51" s="103">
        <f t="shared" si="221"/>
        <v>0</v>
      </c>
      <c r="BU51" s="103">
        <f t="shared" si="221"/>
        <v>0</v>
      </c>
      <c r="BV51" s="103">
        <f t="shared" si="221"/>
        <v>0</v>
      </c>
      <c r="BW51" s="103">
        <f t="shared" si="221"/>
        <v>0</v>
      </c>
      <c r="BX51" s="103">
        <f t="shared" si="221"/>
        <v>0</v>
      </c>
      <c r="BY51" s="103">
        <f t="shared" si="221"/>
        <v>0</v>
      </c>
      <c r="BZ51" s="103">
        <f t="shared" si="221"/>
        <v>0</v>
      </c>
      <c r="CA51" s="103">
        <f t="shared" si="221"/>
        <v>0</v>
      </c>
      <c r="CB51" s="103">
        <f t="shared" si="221"/>
        <v>0</v>
      </c>
      <c r="CC51" s="95">
        <f t="shared" si="197"/>
        <v>89003</v>
      </c>
      <c r="CD51" s="97">
        <f t="shared" si="198"/>
        <v>16444.44444</v>
      </c>
      <c r="CE51" s="103">
        <f t="shared" ref="CE51:CP51" si="222">$J51*BB51</f>
        <v>0</v>
      </c>
      <c r="CF51" s="103">
        <f t="shared" si="222"/>
        <v>0</v>
      </c>
      <c r="CG51" s="103">
        <f t="shared" si="222"/>
        <v>0</v>
      </c>
      <c r="CH51" s="103">
        <f t="shared" si="222"/>
        <v>0</v>
      </c>
      <c r="CI51" s="103">
        <f t="shared" si="222"/>
        <v>0</v>
      </c>
      <c r="CJ51" s="103">
        <f t="shared" si="222"/>
        <v>0</v>
      </c>
      <c r="CK51" s="103">
        <f t="shared" si="222"/>
        <v>0</v>
      </c>
      <c r="CL51" s="103">
        <f t="shared" si="222"/>
        <v>0</v>
      </c>
      <c r="CM51" s="103">
        <f t="shared" si="222"/>
        <v>0</v>
      </c>
      <c r="CN51" s="103">
        <f t="shared" si="222"/>
        <v>0</v>
      </c>
      <c r="CO51" s="103">
        <f t="shared" si="222"/>
        <v>0</v>
      </c>
      <c r="CP51" s="103">
        <f t="shared" si="222"/>
        <v>0</v>
      </c>
    </row>
    <row r="52">
      <c r="A52" s="42"/>
      <c r="B52" s="66"/>
      <c r="C52" s="98" t="s">
        <v>82</v>
      </c>
      <c r="D52" s="72" t="s">
        <v>75</v>
      </c>
      <c r="E52" s="72" t="s">
        <v>83</v>
      </c>
      <c r="F52" s="72" t="s">
        <v>41</v>
      </c>
      <c r="G52" s="99">
        <v>89000.0</v>
      </c>
      <c r="H52" s="100">
        <v>43952.0</v>
      </c>
      <c r="I52" s="100">
        <v>44926.0</v>
      </c>
      <c r="J52" s="99">
        <v>4000.0</v>
      </c>
      <c r="K52" s="72" t="s">
        <v>42</v>
      </c>
      <c r="L52" s="101">
        <v>7416.0</v>
      </c>
      <c r="M52" s="101">
        <v>7916.0</v>
      </c>
      <c r="N52" s="101">
        <v>7916.0</v>
      </c>
      <c r="O52" s="101">
        <v>7916.0</v>
      </c>
      <c r="P52" s="101">
        <v>7916.0</v>
      </c>
      <c r="Q52" s="101">
        <v>11916.0</v>
      </c>
      <c r="R52" s="101">
        <v>7916.0</v>
      </c>
      <c r="S52" s="101">
        <v>7916.0</v>
      </c>
      <c r="T52" s="101">
        <v>7916.0</v>
      </c>
      <c r="U52" s="102">
        <f t="shared" ref="U52:AI52" si="223">IF($H52=0,0,MAX(0,(MIN($I52,EOMONTH(U$14,0))-MAX($H52,U$14))/(EOMONTH(U$14,0)-U$14)))</f>
        <v>1</v>
      </c>
      <c r="V52" s="102">
        <f t="shared" si="223"/>
        <v>1</v>
      </c>
      <c r="W52" s="102">
        <f t="shared" si="223"/>
        <v>1</v>
      </c>
      <c r="X52" s="102">
        <f t="shared" si="223"/>
        <v>0</v>
      </c>
      <c r="Y52" s="102">
        <f t="shared" si="223"/>
        <v>0</v>
      </c>
      <c r="Z52" s="102">
        <f t="shared" si="223"/>
        <v>0</v>
      </c>
      <c r="AA52" s="102">
        <f t="shared" si="223"/>
        <v>0</v>
      </c>
      <c r="AB52" s="102">
        <f t="shared" si="223"/>
        <v>0</v>
      </c>
      <c r="AC52" s="102">
        <f t="shared" si="223"/>
        <v>0</v>
      </c>
      <c r="AD52" s="102">
        <f t="shared" si="223"/>
        <v>0</v>
      </c>
      <c r="AE52" s="102">
        <f t="shared" si="223"/>
        <v>0</v>
      </c>
      <c r="AF52" s="102">
        <f t="shared" si="223"/>
        <v>0</v>
      </c>
      <c r="AG52" s="102">
        <f t="shared" si="223"/>
        <v>0</v>
      </c>
      <c r="AH52" s="102">
        <f t="shared" si="223"/>
        <v>0</v>
      </c>
      <c r="AI52" s="102">
        <f t="shared" si="223"/>
        <v>0</v>
      </c>
      <c r="AJ52" s="103">
        <f t="shared" ref="AJ52:AX52" si="224">$G52*U52/12</f>
        <v>7416.666667</v>
      </c>
      <c r="AK52" s="103">
        <f t="shared" si="224"/>
        <v>7416.666667</v>
      </c>
      <c r="AL52" s="103">
        <f t="shared" si="224"/>
        <v>7416.666667</v>
      </c>
      <c r="AM52" s="103">
        <f t="shared" si="224"/>
        <v>0</v>
      </c>
      <c r="AN52" s="103">
        <f t="shared" si="224"/>
        <v>0</v>
      </c>
      <c r="AO52" s="103">
        <f t="shared" si="224"/>
        <v>0</v>
      </c>
      <c r="AP52" s="103">
        <f t="shared" si="224"/>
        <v>0</v>
      </c>
      <c r="AQ52" s="103">
        <f t="shared" si="224"/>
        <v>0</v>
      </c>
      <c r="AR52" s="103">
        <f t="shared" si="224"/>
        <v>0</v>
      </c>
      <c r="AS52" s="103">
        <f t="shared" si="224"/>
        <v>0</v>
      </c>
      <c r="AT52" s="103">
        <f t="shared" si="224"/>
        <v>0</v>
      </c>
      <c r="AU52" s="103">
        <f t="shared" si="224"/>
        <v>0</v>
      </c>
      <c r="AV52" s="103">
        <f t="shared" si="224"/>
        <v>0</v>
      </c>
      <c r="AW52" s="103">
        <f t="shared" si="224"/>
        <v>0</v>
      </c>
      <c r="AX52" s="103">
        <f t="shared" si="224"/>
        <v>0</v>
      </c>
      <c r="AY52" s="104">
        <f t="shared" ref="AY52:AZ52" si="225">IF((AND(OR($I52="",$I52&gt;AY$14),$K52="Monthly")),1,0)</f>
        <v>0</v>
      </c>
      <c r="AZ52" s="104">
        <f t="shared" si="225"/>
        <v>0</v>
      </c>
      <c r="BA52" s="104">
        <f t="shared" si="203"/>
        <v>1</v>
      </c>
      <c r="BB52" s="104">
        <f t="shared" ref="BB52:BC52" si="226">IF((AND(OR($I52="",$I52&gt;BB$14),$K52="Monthly")),1,0)</f>
        <v>0</v>
      </c>
      <c r="BC52" s="104">
        <f t="shared" si="226"/>
        <v>0</v>
      </c>
      <c r="BD52" s="104">
        <f t="shared" si="205"/>
        <v>0</v>
      </c>
      <c r="BE52" s="104">
        <f t="shared" ref="BE52:BF52" si="227">IF((AND(OR($I52="",$I52&gt;BE$14),$K52="Monthly")),1,0)</f>
        <v>0</v>
      </c>
      <c r="BF52" s="104">
        <f t="shared" si="227"/>
        <v>0</v>
      </c>
      <c r="BG52" s="104">
        <f t="shared" si="207"/>
        <v>0</v>
      </c>
      <c r="BH52" s="104">
        <f t="shared" ref="BH52:BI52" si="228">IF((AND(OR($I52="",$I52&gt;BH$14),$K52="Monthly")),1,0)</f>
        <v>0</v>
      </c>
      <c r="BI52" s="104">
        <f t="shared" si="228"/>
        <v>0</v>
      </c>
      <c r="BJ52" s="104">
        <f t="shared" si="209"/>
        <v>0</v>
      </c>
      <c r="BK52" s="104">
        <f t="shared" ref="BK52:BL52" si="229">IF((AND(OR($I52="",$I52&gt;BK$14),$K52="Monthly")),1,0)</f>
        <v>0</v>
      </c>
      <c r="BL52" s="104">
        <f t="shared" si="229"/>
        <v>0</v>
      </c>
      <c r="BM52" s="104">
        <f t="shared" si="211"/>
        <v>0</v>
      </c>
      <c r="BN52" s="103">
        <f t="shared" ref="BN52:CB52" si="230">$J52*AY52</f>
        <v>0</v>
      </c>
      <c r="BO52" s="103">
        <f t="shared" si="230"/>
        <v>0</v>
      </c>
      <c r="BP52" s="103">
        <f t="shared" si="230"/>
        <v>4000</v>
      </c>
      <c r="BQ52" s="103">
        <f t="shared" si="230"/>
        <v>0</v>
      </c>
      <c r="BR52" s="103">
        <f t="shared" si="230"/>
        <v>0</v>
      </c>
      <c r="BS52" s="103">
        <f t="shared" si="230"/>
        <v>0</v>
      </c>
      <c r="BT52" s="103">
        <f t="shared" si="230"/>
        <v>0</v>
      </c>
      <c r="BU52" s="103">
        <f t="shared" si="230"/>
        <v>0</v>
      </c>
      <c r="BV52" s="103">
        <f t="shared" si="230"/>
        <v>0</v>
      </c>
      <c r="BW52" s="103">
        <f t="shared" si="230"/>
        <v>0</v>
      </c>
      <c r="BX52" s="103">
        <f t="shared" si="230"/>
        <v>0</v>
      </c>
      <c r="BY52" s="103">
        <f t="shared" si="230"/>
        <v>0</v>
      </c>
      <c r="BZ52" s="103">
        <f t="shared" si="230"/>
        <v>0</v>
      </c>
      <c r="CA52" s="103">
        <f t="shared" si="230"/>
        <v>0</v>
      </c>
      <c r="CB52" s="103">
        <f t="shared" si="230"/>
        <v>0</v>
      </c>
      <c r="CC52" s="95">
        <f t="shared" si="197"/>
        <v>100994</v>
      </c>
      <c r="CD52" s="97">
        <f t="shared" si="198"/>
        <v>0</v>
      </c>
      <c r="CE52" s="103">
        <f t="shared" ref="CE52:CP52" si="231">$J52*BB52</f>
        <v>0</v>
      </c>
      <c r="CF52" s="103">
        <f t="shared" si="231"/>
        <v>0</v>
      </c>
      <c r="CG52" s="103">
        <f t="shared" si="231"/>
        <v>0</v>
      </c>
      <c r="CH52" s="103">
        <f t="shared" si="231"/>
        <v>0</v>
      </c>
      <c r="CI52" s="103">
        <f t="shared" si="231"/>
        <v>0</v>
      </c>
      <c r="CJ52" s="103">
        <f t="shared" si="231"/>
        <v>0</v>
      </c>
      <c r="CK52" s="103">
        <f t="shared" si="231"/>
        <v>0</v>
      </c>
      <c r="CL52" s="103">
        <f t="shared" si="231"/>
        <v>0</v>
      </c>
      <c r="CM52" s="103">
        <f t="shared" si="231"/>
        <v>0</v>
      </c>
      <c r="CN52" s="103">
        <f t="shared" si="231"/>
        <v>0</v>
      </c>
      <c r="CO52" s="103">
        <f t="shared" si="231"/>
        <v>0</v>
      </c>
      <c r="CP52" s="103">
        <f t="shared" si="231"/>
        <v>0</v>
      </c>
    </row>
    <row r="53">
      <c r="A53" s="92"/>
      <c r="B53" s="92"/>
      <c r="C53" s="92"/>
      <c r="D53" s="92"/>
      <c r="E53" s="92"/>
      <c r="F53" s="92"/>
      <c r="G53" s="92"/>
      <c r="H53" s="92"/>
      <c r="I53" s="92"/>
      <c r="J53" s="92"/>
      <c r="K53" s="92"/>
      <c r="L53" s="105">
        <f t="shared" ref="L53:AI53" si="232">IF(L49&lt;&gt;0,1,0)+IF(L50&lt;&gt;0,1,0)+IF(L51&lt;&gt;0,1,0)+IF(L52&lt;&gt;0,1,0)</f>
        <v>4</v>
      </c>
      <c r="M53" s="105">
        <f t="shared" si="232"/>
        <v>4</v>
      </c>
      <c r="N53" s="105">
        <f t="shared" si="232"/>
        <v>4</v>
      </c>
      <c r="O53" s="105">
        <f t="shared" si="232"/>
        <v>4</v>
      </c>
      <c r="P53" s="105">
        <f t="shared" si="232"/>
        <v>4</v>
      </c>
      <c r="Q53" s="105">
        <f t="shared" si="232"/>
        <v>4</v>
      </c>
      <c r="R53" s="105">
        <f t="shared" si="232"/>
        <v>4</v>
      </c>
      <c r="S53" s="105">
        <f t="shared" si="232"/>
        <v>4</v>
      </c>
      <c r="T53" s="105">
        <f t="shared" si="232"/>
        <v>4</v>
      </c>
      <c r="U53" s="67">
        <f t="shared" si="232"/>
        <v>4</v>
      </c>
      <c r="V53" s="67">
        <f t="shared" si="232"/>
        <v>4</v>
      </c>
      <c r="W53" s="67">
        <f t="shared" si="232"/>
        <v>4</v>
      </c>
      <c r="X53" s="67">
        <f t="shared" si="232"/>
        <v>3</v>
      </c>
      <c r="Y53" s="67">
        <f t="shared" si="232"/>
        <v>3</v>
      </c>
      <c r="Z53" s="67">
        <f t="shared" si="232"/>
        <v>3</v>
      </c>
      <c r="AA53" s="67">
        <f t="shared" si="232"/>
        <v>2</v>
      </c>
      <c r="AB53" s="67">
        <f t="shared" si="232"/>
        <v>2</v>
      </c>
      <c r="AC53" s="67">
        <f t="shared" si="232"/>
        <v>2</v>
      </c>
      <c r="AD53" s="67">
        <f t="shared" si="232"/>
        <v>2</v>
      </c>
      <c r="AE53" s="67">
        <f t="shared" si="232"/>
        <v>2</v>
      </c>
      <c r="AF53" s="67">
        <f t="shared" si="232"/>
        <v>2</v>
      </c>
      <c r="AG53" s="67">
        <f t="shared" si="232"/>
        <v>2</v>
      </c>
      <c r="AH53" s="67">
        <f t="shared" si="232"/>
        <v>2</v>
      </c>
      <c r="AI53" s="67">
        <f t="shared" si="232"/>
        <v>2</v>
      </c>
      <c r="AJ53" s="92"/>
      <c r="AK53" s="92"/>
      <c r="AL53" s="92"/>
      <c r="AM53" s="92"/>
      <c r="AN53" s="92"/>
      <c r="AO53" s="92"/>
      <c r="AP53" s="92"/>
      <c r="AQ53" s="92"/>
      <c r="AR53" s="92"/>
      <c r="AS53" s="92"/>
      <c r="AT53" s="92"/>
      <c r="AU53" s="92"/>
      <c r="AV53" s="92"/>
      <c r="AW53" s="92"/>
      <c r="AX53" s="92"/>
      <c r="AY53" s="67"/>
      <c r="AZ53" s="67"/>
      <c r="BA53" s="67"/>
      <c r="BB53" s="67"/>
      <c r="BC53" s="67"/>
      <c r="BD53" s="67"/>
      <c r="BE53" s="67"/>
      <c r="BF53" s="67"/>
      <c r="BG53" s="67"/>
      <c r="BH53" s="67"/>
      <c r="BI53" s="67"/>
      <c r="BJ53" s="67"/>
      <c r="BK53" s="67"/>
      <c r="BL53" s="67"/>
      <c r="BM53" s="67"/>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row>
    <row r="54">
      <c r="A54" s="42"/>
      <c r="B54" s="66"/>
      <c r="C54" s="92" t="s">
        <v>54</v>
      </c>
      <c r="D54" s="92" t="s">
        <v>31</v>
      </c>
      <c r="E54" s="92" t="s">
        <v>32</v>
      </c>
      <c r="F54" s="92" t="s">
        <v>33</v>
      </c>
      <c r="G54" s="92" t="s">
        <v>34</v>
      </c>
      <c r="H54" s="92" t="s">
        <v>35</v>
      </c>
      <c r="I54" s="92" t="s">
        <v>36</v>
      </c>
      <c r="J54" s="92" t="s">
        <v>37</v>
      </c>
      <c r="K54" s="92" t="s">
        <v>38</v>
      </c>
      <c r="L54" s="93">
        <f t="shared" ref="L54:CB54" si="233">SUM(L55:L58)</f>
        <v>0</v>
      </c>
      <c r="M54" s="93">
        <f t="shared" si="233"/>
        <v>0</v>
      </c>
      <c r="N54" s="93">
        <f t="shared" si="233"/>
        <v>0</v>
      </c>
      <c r="O54" s="93">
        <f t="shared" si="233"/>
        <v>0</v>
      </c>
      <c r="P54" s="93">
        <f t="shared" si="233"/>
        <v>0</v>
      </c>
      <c r="Q54" s="93">
        <f t="shared" si="233"/>
        <v>0</v>
      </c>
      <c r="R54" s="93">
        <f t="shared" si="233"/>
        <v>0</v>
      </c>
      <c r="S54" s="93">
        <f t="shared" si="233"/>
        <v>0</v>
      </c>
      <c r="T54" s="93">
        <f t="shared" si="233"/>
        <v>0</v>
      </c>
      <c r="U54" s="94">
        <f t="shared" si="233"/>
        <v>0</v>
      </c>
      <c r="V54" s="94">
        <f t="shared" si="233"/>
        <v>2</v>
      </c>
      <c r="W54" s="94">
        <f t="shared" si="233"/>
        <v>4</v>
      </c>
      <c r="X54" s="94">
        <f t="shared" si="233"/>
        <v>4</v>
      </c>
      <c r="Y54" s="94">
        <f t="shared" si="233"/>
        <v>4</v>
      </c>
      <c r="Z54" s="94">
        <f t="shared" si="233"/>
        <v>4</v>
      </c>
      <c r="AA54" s="94">
        <f t="shared" si="233"/>
        <v>4</v>
      </c>
      <c r="AB54" s="94">
        <f t="shared" si="233"/>
        <v>4</v>
      </c>
      <c r="AC54" s="94">
        <f t="shared" si="233"/>
        <v>4</v>
      </c>
      <c r="AD54" s="94">
        <f t="shared" si="233"/>
        <v>4</v>
      </c>
      <c r="AE54" s="94">
        <f t="shared" si="233"/>
        <v>4</v>
      </c>
      <c r="AF54" s="94">
        <f t="shared" si="233"/>
        <v>4</v>
      </c>
      <c r="AG54" s="94">
        <f t="shared" si="233"/>
        <v>4</v>
      </c>
      <c r="AH54" s="94">
        <f t="shared" si="233"/>
        <v>3</v>
      </c>
      <c r="AI54" s="94">
        <f t="shared" si="233"/>
        <v>3</v>
      </c>
      <c r="AJ54" s="95">
        <f t="shared" si="233"/>
        <v>0</v>
      </c>
      <c r="AK54" s="95">
        <f t="shared" si="233"/>
        <v>7250</v>
      </c>
      <c r="AL54" s="95">
        <f t="shared" si="233"/>
        <v>17916.66667</v>
      </c>
      <c r="AM54" s="95">
        <f t="shared" si="233"/>
        <v>17916.66667</v>
      </c>
      <c r="AN54" s="95">
        <f t="shared" si="233"/>
        <v>17916.66667</v>
      </c>
      <c r="AO54" s="95">
        <f t="shared" si="233"/>
        <v>17916.66667</v>
      </c>
      <c r="AP54" s="95">
        <f t="shared" si="233"/>
        <v>17916.66667</v>
      </c>
      <c r="AQ54" s="95">
        <f t="shared" si="233"/>
        <v>17916.66667</v>
      </c>
      <c r="AR54" s="95">
        <f t="shared" si="233"/>
        <v>17916.66667</v>
      </c>
      <c r="AS54" s="95">
        <f t="shared" si="233"/>
        <v>17916.66667</v>
      </c>
      <c r="AT54" s="95">
        <f t="shared" si="233"/>
        <v>17916.66667</v>
      </c>
      <c r="AU54" s="95">
        <f t="shared" si="233"/>
        <v>17916.66667</v>
      </c>
      <c r="AV54" s="95">
        <f t="shared" si="233"/>
        <v>17916.66667</v>
      </c>
      <c r="AW54" s="95">
        <f t="shared" si="233"/>
        <v>15250</v>
      </c>
      <c r="AX54" s="95">
        <f t="shared" si="233"/>
        <v>15250</v>
      </c>
      <c r="AY54" s="96">
        <f t="shared" si="233"/>
        <v>0</v>
      </c>
      <c r="AZ54" s="96">
        <f t="shared" si="233"/>
        <v>0</v>
      </c>
      <c r="BA54" s="96">
        <f t="shared" si="233"/>
        <v>4</v>
      </c>
      <c r="BB54" s="96">
        <f t="shared" si="233"/>
        <v>0</v>
      </c>
      <c r="BC54" s="96">
        <f t="shared" si="233"/>
        <v>0</v>
      </c>
      <c r="BD54" s="96">
        <f t="shared" si="233"/>
        <v>0</v>
      </c>
      <c r="BE54" s="96">
        <f t="shared" si="233"/>
        <v>0</v>
      </c>
      <c r="BF54" s="96">
        <f t="shared" si="233"/>
        <v>0</v>
      </c>
      <c r="BG54" s="96">
        <f t="shared" si="233"/>
        <v>4</v>
      </c>
      <c r="BH54" s="96">
        <f t="shared" si="233"/>
        <v>0</v>
      </c>
      <c r="BI54" s="96">
        <f t="shared" si="233"/>
        <v>0</v>
      </c>
      <c r="BJ54" s="96">
        <f t="shared" si="233"/>
        <v>0</v>
      </c>
      <c r="BK54" s="96">
        <f t="shared" si="233"/>
        <v>0</v>
      </c>
      <c r="BL54" s="96">
        <f t="shared" si="233"/>
        <v>0</v>
      </c>
      <c r="BM54" s="96">
        <f t="shared" si="233"/>
        <v>3</v>
      </c>
      <c r="BN54" s="95">
        <f t="shared" si="233"/>
        <v>0</v>
      </c>
      <c r="BO54" s="95">
        <f t="shared" si="233"/>
        <v>0</v>
      </c>
      <c r="BP54" s="95">
        <f t="shared" si="233"/>
        <v>19000</v>
      </c>
      <c r="BQ54" s="95">
        <f t="shared" si="233"/>
        <v>0</v>
      </c>
      <c r="BR54" s="95">
        <f t="shared" si="233"/>
        <v>0</v>
      </c>
      <c r="BS54" s="95">
        <f t="shared" si="233"/>
        <v>0</v>
      </c>
      <c r="BT54" s="95">
        <f t="shared" si="233"/>
        <v>0</v>
      </c>
      <c r="BU54" s="95">
        <f t="shared" si="233"/>
        <v>0</v>
      </c>
      <c r="BV54" s="95">
        <f t="shared" si="233"/>
        <v>19000</v>
      </c>
      <c r="BW54" s="95">
        <f t="shared" si="233"/>
        <v>0</v>
      </c>
      <c r="BX54" s="95">
        <f t="shared" si="233"/>
        <v>0</v>
      </c>
      <c r="BY54" s="95">
        <f t="shared" si="233"/>
        <v>0</v>
      </c>
      <c r="BZ54" s="95">
        <f t="shared" si="233"/>
        <v>0</v>
      </c>
      <c r="CA54" s="95">
        <f t="shared" si="233"/>
        <v>0</v>
      </c>
      <c r="CB54" s="95">
        <f t="shared" si="233"/>
        <v>16000</v>
      </c>
      <c r="CC54" s="95">
        <f t="shared" ref="CC54:CC59" si="243">sum(L54:T54,AJ54:AL54,BN54:BP54)</f>
        <v>44166.66667</v>
      </c>
      <c r="CD54" s="97">
        <f t="shared" ref="CD54:CD59" si="244">sum(AM54:AX54,BQ54:CB54)</f>
        <v>244666.6667</v>
      </c>
      <c r="CE54" s="95">
        <f t="shared" ref="CE54:CP54" si="234">SUM(CE55:CE58)</f>
        <v>0</v>
      </c>
      <c r="CF54" s="95">
        <f t="shared" si="234"/>
        <v>0</v>
      </c>
      <c r="CG54" s="95">
        <f t="shared" si="234"/>
        <v>0</v>
      </c>
      <c r="CH54" s="95">
        <f t="shared" si="234"/>
        <v>0</v>
      </c>
      <c r="CI54" s="95">
        <f t="shared" si="234"/>
        <v>0</v>
      </c>
      <c r="CJ54" s="95">
        <f t="shared" si="234"/>
        <v>19000</v>
      </c>
      <c r="CK54" s="95">
        <f t="shared" si="234"/>
        <v>0</v>
      </c>
      <c r="CL54" s="95">
        <f t="shared" si="234"/>
        <v>0</v>
      </c>
      <c r="CM54" s="95">
        <f t="shared" si="234"/>
        <v>0</v>
      </c>
      <c r="CN54" s="95">
        <f t="shared" si="234"/>
        <v>0</v>
      </c>
      <c r="CO54" s="95">
        <f t="shared" si="234"/>
        <v>0</v>
      </c>
      <c r="CP54" s="95">
        <f t="shared" si="234"/>
        <v>16000</v>
      </c>
    </row>
    <row r="55">
      <c r="A55" s="42"/>
      <c r="B55" s="66"/>
      <c r="C55" s="98" t="s">
        <v>55</v>
      </c>
      <c r="D55" s="72" t="s">
        <v>75</v>
      </c>
      <c r="E55" s="72" t="s">
        <v>84</v>
      </c>
      <c r="F55" s="72" t="s">
        <v>45</v>
      </c>
      <c r="G55" s="99">
        <v>82000.0</v>
      </c>
      <c r="H55" s="100">
        <v>44896.0</v>
      </c>
      <c r="I55" s="72"/>
      <c r="J55" s="99">
        <v>8000.0</v>
      </c>
      <c r="K55" s="72" t="s">
        <v>49</v>
      </c>
      <c r="L55" s="101">
        <v>0.0</v>
      </c>
      <c r="M55" s="101">
        <v>0.0</v>
      </c>
      <c r="N55" s="101">
        <v>0.0</v>
      </c>
      <c r="O55" s="101">
        <v>0.0</v>
      </c>
      <c r="P55" s="101">
        <v>0.0</v>
      </c>
      <c r="Q55" s="101">
        <v>0.0</v>
      </c>
      <c r="R55" s="101">
        <v>0.0</v>
      </c>
      <c r="S55" s="101">
        <v>0.0</v>
      </c>
      <c r="T55" s="101">
        <v>0.0</v>
      </c>
      <c r="U55" s="102">
        <f t="shared" ref="U55:AI55" si="235">IF($H55=0,0,MAX(0,(MIN($I55,EOMONTH(U$14,0))-MAX($H55,U$14))/(EOMONTH(U$14,0)-U$14)))</f>
        <v>0</v>
      </c>
      <c r="V55" s="102">
        <f t="shared" si="235"/>
        <v>0</v>
      </c>
      <c r="W55" s="102">
        <f t="shared" si="235"/>
        <v>1</v>
      </c>
      <c r="X55" s="102">
        <f t="shared" si="235"/>
        <v>1</v>
      </c>
      <c r="Y55" s="102">
        <f t="shared" si="235"/>
        <v>1</v>
      </c>
      <c r="Z55" s="102">
        <f t="shared" si="235"/>
        <v>1</v>
      </c>
      <c r="AA55" s="102">
        <f t="shared" si="235"/>
        <v>1</v>
      </c>
      <c r="AB55" s="102">
        <f t="shared" si="235"/>
        <v>1</v>
      </c>
      <c r="AC55" s="102">
        <f t="shared" si="235"/>
        <v>1</v>
      </c>
      <c r="AD55" s="102">
        <f t="shared" si="235"/>
        <v>1</v>
      </c>
      <c r="AE55" s="102">
        <f t="shared" si="235"/>
        <v>1</v>
      </c>
      <c r="AF55" s="102">
        <f t="shared" si="235"/>
        <v>1</v>
      </c>
      <c r="AG55" s="102">
        <f t="shared" si="235"/>
        <v>1</v>
      </c>
      <c r="AH55" s="102">
        <f t="shared" si="235"/>
        <v>1</v>
      </c>
      <c r="AI55" s="102">
        <f t="shared" si="235"/>
        <v>1</v>
      </c>
      <c r="AJ55" s="103">
        <f t="shared" ref="AJ55:AX55" si="236">$G55*U55/12</f>
        <v>0</v>
      </c>
      <c r="AK55" s="103">
        <f t="shared" si="236"/>
        <v>0</v>
      </c>
      <c r="AL55" s="103">
        <f t="shared" si="236"/>
        <v>6833.333333</v>
      </c>
      <c r="AM55" s="103">
        <f t="shared" si="236"/>
        <v>6833.333333</v>
      </c>
      <c r="AN55" s="103">
        <f t="shared" si="236"/>
        <v>6833.333333</v>
      </c>
      <c r="AO55" s="103">
        <f t="shared" si="236"/>
        <v>6833.333333</v>
      </c>
      <c r="AP55" s="103">
        <f t="shared" si="236"/>
        <v>6833.333333</v>
      </c>
      <c r="AQ55" s="103">
        <f t="shared" si="236"/>
        <v>6833.333333</v>
      </c>
      <c r="AR55" s="103">
        <f t="shared" si="236"/>
        <v>6833.333333</v>
      </c>
      <c r="AS55" s="103">
        <f t="shared" si="236"/>
        <v>6833.333333</v>
      </c>
      <c r="AT55" s="103">
        <f t="shared" si="236"/>
        <v>6833.333333</v>
      </c>
      <c r="AU55" s="103">
        <f t="shared" si="236"/>
        <v>6833.333333</v>
      </c>
      <c r="AV55" s="103">
        <f t="shared" si="236"/>
        <v>6833.333333</v>
      </c>
      <c r="AW55" s="103">
        <f t="shared" si="236"/>
        <v>6833.333333</v>
      </c>
      <c r="AX55" s="103">
        <f t="shared" si="236"/>
        <v>6833.333333</v>
      </c>
      <c r="AY55" s="104">
        <f t="shared" ref="AY55:AZ55" si="237">IF((AND(OR($I55="",$I55&gt;AY$14),$K55="Monthly")),1,0)</f>
        <v>0</v>
      </c>
      <c r="AZ55" s="104">
        <f t="shared" si="237"/>
        <v>0</v>
      </c>
      <c r="BA55" s="104">
        <f t="shared" ref="BA55:BA58" si="249">IF((AND(OR($I55="",$I55&gt;BA$14),$K55="Monthly")),1,IF((AND(OR($I55="",$I55&gt;BA$14),$K55="Quarterly")),1,IF((AND(OR($I55="",$I55&gt;BA$14),$K55="Annual")),1,IF((AND(OR($I55="",$I55&gt;BA$14),$K55="Bi-Annual")),1,0))))</f>
        <v>1</v>
      </c>
      <c r="BB55" s="104">
        <f t="shared" ref="BB55:BC55" si="238">IF((AND(OR($I55="",$I55&gt;BB$14),$K55="Monthly")),1,0)</f>
        <v>0</v>
      </c>
      <c r="BC55" s="104">
        <f t="shared" si="238"/>
        <v>0</v>
      </c>
      <c r="BD55" s="104">
        <f t="shared" ref="BD55:BD58" si="251">IF((AND(OR($I55="",$I55&gt;BD$14),$K55="Monthly")),1,IF((AND(OR($I55="",$I55&gt;BD$14),$K55="Quarterly")),1,0))</f>
        <v>0</v>
      </c>
      <c r="BE55" s="104">
        <f t="shared" ref="BE55:BF55" si="239">IF((AND(OR($I55="",$I55&gt;BE$14),$K55="Monthly")),1,0)</f>
        <v>0</v>
      </c>
      <c r="BF55" s="104">
        <f t="shared" si="239"/>
        <v>0</v>
      </c>
      <c r="BG55" s="104">
        <f t="shared" ref="BG55:BG58" si="253">IF((AND(OR($I55="",$I55&gt;BG$14),$K55="Monthly")),1,IF((AND(OR($I55="",$I55&gt;BG$14),$K55="Quarterly")),1,IF((AND(OR($I55="",$I55&gt;BG$14),$K55="Bi-Annual")),1,0)))</f>
        <v>1</v>
      </c>
      <c r="BH55" s="104">
        <f t="shared" ref="BH55:BI55" si="240">IF((AND(OR($I55="",$I55&gt;BH$14),$K55="Monthly")),1,0)</f>
        <v>0</v>
      </c>
      <c r="BI55" s="104">
        <f t="shared" si="240"/>
        <v>0</v>
      </c>
      <c r="BJ55" s="104">
        <f t="shared" ref="BJ55:BJ58" si="255">IF((AND(OR($I55="",$I55&gt;BJ$14),$K55="Monthly")),1,IF((AND(OR($I55="",$I55&gt;BJ$14),$K55="Quarterly")),1,0))</f>
        <v>0</v>
      </c>
      <c r="BK55" s="104">
        <f t="shared" ref="BK55:BL55" si="241">IF((AND(OR($I55="",$I55&gt;BK$14),$K55="Monthly")),1,0)</f>
        <v>0</v>
      </c>
      <c r="BL55" s="104">
        <f t="shared" si="241"/>
        <v>0</v>
      </c>
      <c r="BM55" s="104">
        <f t="shared" ref="BM55:BM58" si="257">IF((AND(OR($I55="",$I55&gt;BM$14),$K55="Monthly")),1,IF((AND(OR($I55="",$I55&gt;BM$14),$K55="Quarterly")),1,IF((AND(OR($I55="",$I55&gt;BM$14),$K55="Annual")),1,IF((AND(OR($I55="",$I55&gt;BM$14),$K55="Bi-Annual")),1,0))))</f>
        <v>1</v>
      </c>
      <c r="BN55" s="103">
        <f t="shared" ref="BN55:CB55" si="242">$J55*AY55</f>
        <v>0</v>
      </c>
      <c r="BO55" s="103">
        <f t="shared" si="242"/>
        <v>0</v>
      </c>
      <c r="BP55" s="103">
        <f t="shared" si="242"/>
        <v>8000</v>
      </c>
      <c r="BQ55" s="103">
        <f t="shared" si="242"/>
        <v>0</v>
      </c>
      <c r="BR55" s="103">
        <f t="shared" si="242"/>
        <v>0</v>
      </c>
      <c r="BS55" s="103">
        <f t="shared" si="242"/>
        <v>0</v>
      </c>
      <c r="BT55" s="103">
        <f t="shared" si="242"/>
        <v>0</v>
      </c>
      <c r="BU55" s="103">
        <f t="shared" si="242"/>
        <v>0</v>
      </c>
      <c r="BV55" s="103">
        <f t="shared" si="242"/>
        <v>8000</v>
      </c>
      <c r="BW55" s="103">
        <f t="shared" si="242"/>
        <v>0</v>
      </c>
      <c r="BX55" s="103">
        <f t="shared" si="242"/>
        <v>0</v>
      </c>
      <c r="BY55" s="103">
        <f t="shared" si="242"/>
        <v>0</v>
      </c>
      <c r="BZ55" s="103">
        <f t="shared" si="242"/>
        <v>0</v>
      </c>
      <c r="CA55" s="103">
        <f t="shared" si="242"/>
        <v>0</v>
      </c>
      <c r="CB55" s="103">
        <f t="shared" si="242"/>
        <v>8000</v>
      </c>
      <c r="CC55" s="95">
        <f t="shared" si="243"/>
        <v>14833.33333</v>
      </c>
      <c r="CD55" s="97">
        <f t="shared" si="244"/>
        <v>98000</v>
      </c>
      <c r="CE55" s="103">
        <f t="shared" ref="CE55:CP55" si="245">$J55*BB55</f>
        <v>0</v>
      </c>
      <c r="CF55" s="103">
        <f t="shared" si="245"/>
        <v>0</v>
      </c>
      <c r="CG55" s="103">
        <f t="shared" si="245"/>
        <v>0</v>
      </c>
      <c r="CH55" s="103">
        <f t="shared" si="245"/>
        <v>0</v>
      </c>
      <c r="CI55" s="103">
        <f t="shared" si="245"/>
        <v>0</v>
      </c>
      <c r="CJ55" s="103">
        <f t="shared" si="245"/>
        <v>8000</v>
      </c>
      <c r="CK55" s="103">
        <f t="shared" si="245"/>
        <v>0</v>
      </c>
      <c r="CL55" s="103">
        <f t="shared" si="245"/>
        <v>0</v>
      </c>
      <c r="CM55" s="103">
        <f t="shared" si="245"/>
        <v>0</v>
      </c>
      <c r="CN55" s="103">
        <f t="shared" si="245"/>
        <v>0</v>
      </c>
      <c r="CO55" s="103">
        <f t="shared" si="245"/>
        <v>0</v>
      </c>
      <c r="CP55" s="103">
        <f t="shared" si="245"/>
        <v>8000</v>
      </c>
    </row>
    <row r="56">
      <c r="A56" s="42"/>
      <c r="B56" s="66"/>
      <c r="C56" s="98" t="s">
        <v>57</v>
      </c>
      <c r="D56" s="72" t="s">
        <v>75</v>
      </c>
      <c r="E56" s="72" t="s">
        <v>79</v>
      </c>
      <c r="F56" s="72" t="s">
        <v>41</v>
      </c>
      <c r="G56" s="99">
        <v>55000.0</v>
      </c>
      <c r="H56" s="100">
        <v>44866.0</v>
      </c>
      <c r="I56" s="72"/>
      <c r="J56" s="99">
        <v>4000.0</v>
      </c>
      <c r="K56" s="72" t="s">
        <v>49</v>
      </c>
      <c r="L56" s="101">
        <v>0.0</v>
      </c>
      <c r="M56" s="101">
        <v>0.0</v>
      </c>
      <c r="N56" s="101">
        <v>0.0</v>
      </c>
      <c r="O56" s="101">
        <v>0.0</v>
      </c>
      <c r="P56" s="101">
        <v>0.0</v>
      </c>
      <c r="Q56" s="101">
        <v>0.0</v>
      </c>
      <c r="R56" s="101">
        <v>0.0</v>
      </c>
      <c r="S56" s="101">
        <v>0.0</v>
      </c>
      <c r="T56" s="101">
        <v>0.0</v>
      </c>
      <c r="U56" s="102">
        <f t="shared" ref="U56:AI56" si="246">IF($H56=0,0,MAX(0,(MIN($I56,EOMONTH(U$14,0))-MAX($H56,U$14))/(EOMONTH(U$14,0)-U$14)))</f>
        <v>0</v>
      </c>
      <c r="V56" s="102">
        <f t="shared" si="246"/>
        <v>1</v>
      </c>
      <c r="W56" s="102">
        <f t="shared" si="246"/>
        <v>1</v>
      </c>
      <c r="X56" s="102">
        <f t="shared" si="246"/>
        <v>1</v>
      </c>
      <c r="Y56" s="102">
        <f t="shared" si="246"/>
        <v>1</v>
      </c>
      <c r="Z56" s="102">
        <f t="shared" si="246"/>
        <v>1</v>
      </c>
      <c r="AA56" s="102">
        <f t="shared" si="246"/>
        <v>1</v>
      </c>
      <c r="AB56" s="102">
        <f t="shared" si="246"/>
        <v>1</v>
      </c>
      <c r="AC56" s="102">
        <f t="shared" si="246"/>
        <v>1</v>
      </c>
      <c r="AD56" s="102">
        <f t="shared" si="246"/>
        <v>1</v>
      </c>
      <c r="AE56" s="102">
        <f t="shared" si="246"/>
        <v>1</v>
      </c>
      <c r="AF56" s="102">
        <f t="shared" si="246"/>
        <v>1</v>
      </c>
      <c r="AG56" s="102">
        <f t="shared" si="246"/>
        <v>1</v>
      </c>
      <c r="AH56" s="102">
        <f t="shared" si="246"/>
        <v>1</v>
      </c>
      <c r="AI56" s="102">
        <f t="shared" si="246"/>
        <v>1</v>
      </c>
      <c r="AJ56" s="103">
        <f t="shared" ref="AJ56:AX56" si="247">$G56*U56/12</f>
        <v>0</v>
      </c>
      <c r="AK56" s="103">
        <f t="shared" si="247"/>
        <v>4583.333333</v>
      </c>
      <c r="AL56" s="103">
        <f t="shared" si="247"/>
        <v>4583.333333</v>
      </c>
      <c r="AM56" s="103">
        <f t="shared" si="247"/>
        <v>4583.333333</v>
      </c>
      <c r="AN56" s="103">
        <f t="shared" si="247"/>
        <v>4583.333333</v>
      </c>
      <c r="AO56" s="103">
        <f t="shared" si="247"/>
        <v>4583.333333</v>
      </c>
      <c r="AP56" s="103">
        <f t="shared" si="247"/>
        <v>4583.333333</v>
      </c>
      <c r="AQ56" s="103">
        <f t="shared" si="247"/>
        <v>4583.333333</v>
      </c>
      <c r="AR56" s="103">
        <f t="shared" si="247"/>
        <v>4583.333333</v>
      </c>
      <c r="AS56" s="103">
        <f t="shared" si="247"/>
        <v>4583.333333</v>
      </c>
      <c r="AT56" s="103">
        <f t="shared" si="247"/>
        <v>4583.333333</v>
      </c>
      <c r="AU56" s="103">
        <f t="shared" si="247"/>
        <v>4583.333333</v>
      </c>
      <c r="AV56" s="103">
        <f t="shared" si="247"/>
        <v>4583.333333</v>
      </c>
      <c r="AW56" s="103">
        <f t="shared" si="247"/>
        <v>4583.333333</v>
      </c>
      <c r="AX56" s="103">
        <f t="shared" si="247"/>
        <v>4583.333333</v>
      </c>
      <c r="AY56" s="104">
        <f t="shared" ref="AY56:AZ56" si="248">IF((AND(OR($I56="",$I56&gt;AY$14),$K56="Monthly")),1,0)</f>
        <v>0</v>
      </c>
      <c r="AZ56" s="104">
        <f t="shared" si="248"/>
        <v>0</v>
      </c>
      <c r="BA56" s="104">
        <f t="shared" si="249"/>
        <v>1</v>
      </c>
      <c r="BB56" s="104">
        <f t="shared" ref="BB56:BC56" si="250">IF((AND(OR($I56="",$I56&gt;BB$14),$K56="Monthly")),1,0)</f>
        <v>0</v>
      </c>
      <c r="BC56" s="104">
        <f t="shared" si="250"/>
        <v>0</v>
      </c>
      <c r="BD56" s="104">
        <f t="shared" si="251"/>
        <v>0</v>
      </c>
      <c r="BE56" s="104">
        <f t="shared" ref="BE56:BF56" si="252">IF((AND(OR($I56="",$I56&gt;BE$14),$K56="Monthly")),1,0)</f>
        <v>0</v>
      </c>
      <c r="BF56" s="104">
        <f t="shared" si="252"/>
        <v>0</v>
      </c>
      <c r="BG56" s="104">
        <f t="shared" si="253"/>
        <v>1</v>
      </c>
      <c r="BH56" s="104">
        <f t="shared" ref="BH56:BI56" si="254">IF((AND(OR($I56="",$I56&gt;BH$14),$K56="Monthly")),1,0)</f>
        <v>0</v>
      </c>
      <c r="BI56" s="104">
        <f t="shared" si="254"/>
        <v>0</v>
      </c>
      <c r="BJ56" s="104">
        <f t="shared" si="255"/>
        <v>0</v>
      </c>
      <c r="BK56" s="104">
        <f t="shared" ref="BK56:BL56" si="256">IF((AND(OR($I56="",$I56&gt;BK$14),$K56="Monthly")),1,0)</f>
        <v>0</v>
      </c>
      <c r="BL56" s="104">
        <f t="shared" si="256"/>
        <v>0</v>
      </c>
      <c r="BM56" s="104">
        <f t="shared" si="257"/>
        <v>1</v>
      </c>
      <c r="BN56" s="103">
        <f t="shared" ref="BN56:CB56" si="258">$J56*AY56</f>
        <v>0</v>
      </c>
      <c r="BO56" s="103">
        <f t="shared" si="258"/>
        <v>0</v>
      </c>
      <c r="BP56" s="103">
        <f t="shared" si="258"/>
        <v>4000</v>
      </c>
      <c r="BQ56" s="103">
        <f t="shared" si="258"/>
        <v>0</v>
      </c>
      <c r="BR56" s="103">
        <f t="shared" si="258"/>
        <v>0</v>
      </c>
      <c r="BS56" s="103">
        <f t="shared" si="258"/>
        <v>0</v>
      </c>
      <c r="BT56" s="103">
        <f t="shared" si="258"/>
        <v>0</v>
      </c>
      <c r="BU56" s="103">
        <f t="shared" si="258"/>
        <v>0</v>
      </c>
      <c r="BV56" s="103">
        <f t="shared" si="258"/>
        <v>4000</v>
      </c>
      <c r="BW56" s="103">
        <f t="shared" si="258"/>
        <v>0</v>
      </c>
      <c r="BX56" s="103">
        <f t="shared" si="258"/>
        <v>0</v>
      </c>
      <c r="BY56" s="103">
        <f t="shared" si="258"/>
        <v>0</v>
      </c>
      <c r="BZ56" s="103">
        <f t="shared" si="258"/>
        <v>0</v>
      </c>
      <c r="CA56" s="103">
        <f t="shared" si="258"/>
        <v>0</v>
      </c>
      <c r="CB56" s="103">
        <f t="shared" si="258"/>
        <v>4000</v>
      </c>
      <c r="CC56" s="95">
        <f t="shared" si="243"/>
        <v>13166.66667</v>
      </c>
      <c r="CD56" s="97">
        <f t="shared" si="244"/>
        <v>63000</v>
      </c>
      <c r="CE56" s="103">
        <f t="shared" ref="CE56:CP56" si="259">$J56*BB56</f>
        <v>0</v>
      </c>
      <c r="CF56" s="103">
        <f t="shared" si="259"/>
        <v>0</v>
      </c>
      <c r="CG56" s="103">
        <f t="shared" si="259"/>
        <v>0</v>
      </c>
      <c r="CH56" s="103">
        <f t="shared" si="259"/>
        <v>0</v>
      </c>
      <c r="CI56" s="103">
        <f t="shared" si="259"/>
        <v>0</v>
      </c>
      <c r="CJ56" s="103">
        <f t="shared" si="259"/>
        <v>4000</v>
      </c>
      <c r="CK56" s="103">
        <f t="shared" si="259"/>
        <v>0</v>
      </c>
      <c r="CL56" s="103">
        <f t="shared" si="259"/>
        <v>0</v>
      </c>
      <c r="CM56" s="103">
        <f t="shared" si="259"/>
        <v>0</v>
      </c>
      <c r="CN56" s="103">
        <f t="shared" si="259"/>
        <v>0</v>
      </c>
      <c r="CO56" s="103">
        <f t="shared" si="259"/>
        <v>0</v>
      </c>
      <c r="CP56" s="103">
        <f t="shared" si="259"/>
        <v>4000</v>
      </c>
    </row>
    <row r="57">
      <c r="A57" s="42"/>
      <c r="B57" s="66"/>
      <c r="C57" s="98" t="s">
        <v>59</v>
      </c>
      <c r="D57" s="72" t="s">
        <v>75</v>
      </c>
      <c r="E57" s="72" t="s">
        <v>85</v>
      </c>
      <c r="F57" s="72" t="s">
        <v>52</v>
      </c>
      <c r="G57" s="99">
        <v>32000.0</v>
      </c>
      <c r="H57" s="100">
        <v>44866.0</v>
      </c>
      <c r="I57" s="100">
        <v>45231.0</v>
      </c>
      <c r="J57" s="99">
        <v>3000.0</v>
      </c>
      <c r="K57" s="72" t="s">
        <v>49</v>
      </c>
      <c r="L57" s="101">
        <v>0.0</v>
      </c>
      <c r="M57" s="101">
        <v>0.0</v>
      </c>
      <c r="N57" s="101">
        <v>0.0</v>
      </c>
      <c r="O57" s="101">
        <v>0.0</v>
      </c>
      <c r="P57" s="101">
        <v>0.0</v>
      </c>
      <c r="Q57" s="101">
        <v>0.0</v>
      </c>
      <c r="R57" s="101">
        <v>0.0</v>
      </c>
      <c r="S57" s="101">
        <v>0.0</v>
      </c>
      <c r="T57" s="101">
        <v>0.0</v>
      </c>
      <c r="U57" s="102">
        <f t="shared" ref="U57:AI57" si="260">IF($H57=0,0,MAX(0,(MIN($I57,EOMONTH(U$14,0))-MAX($H57,U$14))/(EOMONTH(U$14,0)-U$14)))</f>
        <v>0</v>
      </c>
      <c r="V57" s="102">
        <f t="shared" si="260"/>
        <v>1</v>
      </c>
      <c r="W57" s="102">
        <f t="shared" si="260"/>
        <v>1</v>
      </c>
      <c r="X57" s="102">
        <f t="shared" si="260"/>
        <v>1</v>
      </c>
      <c r="Y57" s="102">
        <f t="shared" si="260"/>
        <v>1</v>
      </c>
      <c r="Z57" s="102">
        <f t="shared" si="260"/>
        <v>1</v>
      </c>
      <c r="AA57" s="102">
        <f t="shared" si="260"/>
        <v>1</v>
      </c>
      <c r="AB57" s="102">
        <f t="shared" si="260"/>
        <v>1</v>
      </c>
      <c r="AC57" s="102">
        <f t="shared" si="260"/>
        <v>1</v>
      </c>
      <c r="AD57" s="102">
        <f t="shared" si="260"/>
        <v>1</v>
      </c>
      <c r="AE57" s="102">
        <f t="shared" si="260"/>
        <v>1</v>
      </c>
      <c r="AF57" s="102">
        <f t="shared" si="260"/>
        <v>1</v>
      </c>
      <c r="AG57" s="102">
        <f t="shared" si="260"/>
        <v>1</v>
      </c>
      <c r="AH57" s="102">
        <f t="shared" si="260"/>
        <v>0</v>
      </c>
      <c r="AI57" s="102">
        <f t="shared" si="260"/>
        <v>0</v>
      </c>
      <c r="AJ57" s="103">
        <f t="shared" ref="AJ57:AX57" si="261">$G57*U57/12</f>
        <v>0</v>
      </c>
      <c r="AK57" s="103">
        <f t="shared" si="261"/>
        <v>2666.666667</v>
      </c>
      <c r="AL57" s="103">
        <f t="shared" si="261"/>
        <v>2666.666667</v>
      </c>
      <c r="AM57" s="103">
        <f t="shared" si="261"/>
        <v>2666.666667</v>
      </c>
      <c r="AN57" s="103">
        <f t="shared" si="261"/>
        <v>2666.666667</v>
      </c>
      <c r="AO57" s="103">
        <f t="shared" si="261"/>
        <v>2666.666667</v>
      </c>
      <c r="AP57" s="103">
        <f t="shared" si="261"/>
        <v>2666.666667</v>
      </c>
      <c r="AQ57" s="103">
        <f t="shared" si="261"/>
        <v>2666.666667</v>
      </c>
      <c r="AR57" s="103">
        <f t="shared" si="261"/>
        <v>2666.666667</v>
      </c>
      <c r="AS57" s="103">
        <f t="shared" si="261"/>
        <v>2666.666667</v>
      </c>
      <c r="AT57" s="103">
        <f t="shared" si="261"/>
        <v>2666.666667</v>
      </c>
      <c r="AU57" s="103">
        <f t="shared" si="261"/>
        <v>2666.666667</v>
      </c>
      <c r="AV57" s="103">
        <f t="shared" si="261"/>
        <v>2666.666667</v>
      </c>
      <c r="AW57" s="103">
        <f t="shared" si="261"/>
        <v>0</v>
      </c>
      <c r="AX57" s="103">
        <f t="shared" si="261"/>
        <v>0</v>
      </c>
      <c r="AY57" s="104">
        <f t="shared" ref="AY57:AZ57" si="262">IF((AND(OR($I57="",$I57&gt;AY$14),$K57="Monthly")),1,0)</f>
        <v>0</v>
      </c>
      <c r="AZ57" s="104">
        <f t="shared" si="262"/>
        <v>0</v>
      </c>
      <c r="BA57" s="104">
        <f t="shared" si="249"/>
        <v>1</v>
      </c>
      <c r="BB57" s="104">
        <f t="shared" ref="BB57:BC57" si="263">IF((AND(OR($I57="",$I57&gt;BB$14),$K57="Monthly")),1,0)</f>
        <v>0</v>
      </c>
      <c r="BC57" s="104">
        <f t="shared" si="263"/>
        <v>0</v>
      </c>
      <c r="BD57" s="104">
        <f t="shared" si="251"/>
        <v>0</v>
      </c>
      <c r="BE57" s="104">
        <f t="shared" ref="BE57:BF57" si="264">IF((AND(OR($I57="",$I57&gt;BE$14),$K57="Monthly")),1,0)</f>
        <v>0</v>
      </c>
      <c r="BF57" s="104">
        <f t="shared" si="264"/>
        <v>0</v>
      </c>
      <c r="BG57" s="104">
        <f t="shared" si="253"/>
        <v>1</v>
      </c>
      <c r="BH57" s="104">
        <f t="shared" ref="BH57:BI57" si="265">IF((AND(OR($I57="",$I57&gt;BH$14),$K57="Monthly")),1,0)</f>
        <v>0</v>
      </c>
      <c r="BI57" s="104">
        <f t="shared" si="265"/>
        <v>0</v>
      </c>
      <c r="BJ57" s="104">
        <f t="shared" si="255"/>
        <v>0</v>
      </c>
      <c r="BK57" s="104">
        <f t="shared" ref="BK57:BL57" si="266">IF((AND(OR($I57="",$I57&gt;BK$14),$K57="Monthly")),1,0)</f>
        <v>0</v>
      </c>
      <c r="BL57" s="104">
        <f t="shared" si="266"/>
        <v>0</v>
      </c>
      <c r="BM57" s="104">
        <f t="shared" si="257"/>
        <v>0</v>
      </c>
      <c r="BN57" s="103">
        <f t="shared" ref="BN57:CB57" si="267">$J57*AY57</f>
        <v>0</v>
      </c>
      <c r="BO57" s="103">
        <f t="shared" si="267"/>
        <v>0</v>
      </c>
      <c r="BP57" s="103">
        <f t="shared" si="267"/>
        <v>3000</v>
      </c>
      <c r="BQ57" s="103">
        <f t="shared" si="267"/>
        <v>0</v>
      </c>
      <c r="BR57" s="103">
        <f t="shared" si="267"/>
        <v>0</v>
      </c>
      <c r="BS57" s="103">
        <f t="shared" si="267"/>
        <v>0</v>
      </c>
      <c r="BT57" s="103">
        <f t="shared" si="267"/>
        <v>0</v>
      </c>
      <c r="BU57" s="103">
        <f t="shared" si="267"/>
        <v>0</v>
      </c>
      <c r="BV57" s="103">
        <f t="shared" si="267"/>
        <v>3000</v>
      </c>
      <c r="BW57" s="103">
        <f t="shared" si="267"/>
        <v>0</v>
      </c>
      <c r="BX57" s="103">
        <f t="shared" si="267"/>
        <v>0</v>
      </c>
      <c r="BY57" s="103">
        <f t="shared" si="267"/>
        <v>0</v>
      </c>
      <c r="BZ57" s="103">
        <f t="shared" si="267"/>
        <v>0</v>
      </c>
      <c r="CA57" s="103">
        <f t="shared" si="267"/>
        <v>0</v>
      </c>
      <c r="CB57" s="103">
        <f t="shared" si="267"/>
        <v>0</v>
      </c>
      <c r="CC57" s="95">
        <f t="shared" si="243"/>
        <v>8333.333333</v>
      </c>
      <c r="CD57" s="97">
        <f t="shared" si="244"/>
        <v>29666.66667</v>
      </c>
      <c r="CE57" s="103">
        <f t="shared" ref="CE57:CP57" si="268">$J57*BB57</f>
        <v>0</v>
      </c>
      <c r="CF57" s="103">
        <f t="shared" si="268"/>
        <v>0</v>
      </c>
      <c r="CG57" s="103">
        <f t="shared" si="268"/>
        <v>0</v>
      </c>
      <c r="CH57" s="103">
        <f t="shared" si="268"/>
        <v>0</v>
      </c>
      <c r="CI57" s="103">
        <f t="shared" si="268"/>
        <v>0</v>
      </c>
      <c r="CJ57" s="103">
        <f t="shared" si="268"/>
        <v>3000</v>
      </c>
      <c r="CK57" s="103">
        <f t="shared" si="268"/>
        <v>0</v>
      </c>
      <c r="CL57" s="103">
        <f t="shared" si="268"/>
        <v>0</v>
      </c>
      <c r="CM57" s="103">
        <f t="shared" si="268"/>
        <v>0</v>
      </c>
      <c r="CN57" s="103">
        <f t="shared" si="268"/>
        <v>0</v>
      </c>
      <c r="CO57" s="103">
        <f t="shared" si="268"/>
        <v>0</v>
      </c>
      <c r="CP57" s="103">
        <f t="shared" si="268"/>
        <v>0</v>
      </c>
    </row>
    <row r="58">
      <c r="A58" s="42"/>
      <c r="B58" s="66"/>
      <c r="C58" s="98" t="s">
        <v>61</v>
      </c>
      <c r="D58" s="72" t="s">
        <v>75</v>
      </c>
      <c r="E58" s="72" t="s">
        <v>86</v>
      </c>
      <c r="F58" s="72" t="s">
        <v>74</v>
      </c>
      <c r="G58" s="99">
        <v>46000.0</v>
      </c>
      <c r="H58" s="100">
        <v>44896.0</v>
      </c>
      <c r="I58" s="72"/>
      <c r="J58" s="99">
        <v>4000.0</v>
      </c>
      <c r="K58" s="72" t="s">
        <v>49</v>
      </c>
      <c r="L58" s="119">
        <v>0.0</v>
      </c>
      <c r="M58" s="119">
        <v>0.0</v>
      </c>
      <c r="N58" s="119">
        <v>0.0</v>
      </c>
      <c r="O58" s="119">
        <v>0.0</v>
      </c>
      <c r="P58" s="119">
        <v>0.0</v>
      </c>
      <c r="Q58" s="119">
        <v>0.0</v>
      </c>
      <c r="R58" s="119">
        <v>0.0</v>
      </c>
      <c r="S58" s="119">
        <v>0.0</v>
      </c>
      <c r="T58" s="119">
        <v>0.0</v>
      </c>
      <c r="U58" s="102">
        <f t="shared" ref="U58:AI58" si="269">IF($H58=0,0,MAX(0,(MIN($I58,EOMONTH(U$14,0))-MAX($H58,U$14))/(EOMONTH(U$14,0)-U$14)))</f>
        <v>0</v>
      </c>
      <c r="V58" s="102">
        <f t="shared" si="269"/>
        <v>0</v>
      </c>
      <c r="W58" s="102">
        <f t="shared" si="269"/>
        <v>1</v>
      </c>
      <c r="X58" s="102">
        <f t="shared" si="269"/>
        <v>1</v>
      </c>
      <c r="Y58" s="102">
        <f t="shared" si="269"/>
        <v>1</v>
      </c>
      <c r="Z58" s="102">
        <f t="shared" si="269"/>
        <v>1</v>
      </c>
      <c r="AA58" s="102">
        <f t="shared" si="269"/>
        <v>1</v>
      </c>
      <c r="AB58" s="102">
        <f t="shared" si="269"/>
        <v>1</v>
      </c>
      <c r="AC58" s="102">
        <f t="shared" si="269"/>
        <v>1</v>
      </c>
      <c r="AD58" s="102">
        <f t="shared" si="269"/>
        <v>1</v>
      </c>
      <c r="AE58" s="102">
        <f t="shared" si="269"/>
        <v>1</v>
      </c>
      <c r="AF58" s="102">
        <f t="shared" si="269"/>
        <v>1</v>
      </c>
      <c r="AG58" s="102">
        <f t="shared" si="269"/>
        <v>1</v>
      </c>
      <c r="AH58" s="102">
        <f t="shared" si="269"/>
        <v>1</v>
      </c>
      <c r="AI58" s="102">
        <f t="shared" si="269"/>
        <v>1</v>
      </c>
      <c r="AJ58" s="103">
        <f t="shared" ref="AJ58:AX58" si="270">$G58*U58/12</f>
        <v>0</v>
      </c>
      <c r="AK58" s="103">
        <f t="shared" si="270"/>
        <v>0</v>
      </c>
      <c r="AL58" s="103">
        <f t="shared" si="270"/>
        <v>3833.333333</v>
      </c>
      <c r="AM58" s="103">
        <f t="shared" si="270"/>
        <v>3833.333333</v>
      </c>
      <c r="AN58" s="103">
        <f t="shared" si="270"/>
        <v>3833.333333</v>
      </c>
      <c r="AO58" s="103">
        <f t="shared" si="270"/>
        <v>3833.333333</v>
      </c>
      <c r="AP58" s="103">
        <f t="shared" si="270"/>
        <v>3833.333333</v>
      </c>
      <c r="AQ58" s="103">
        <f t="shared" si="270"/>
        <v>3833.333333</v>
      </c>
      <c r="AR58" s="103">
        <f t="shared" si="270"/>
        <v>3833.333333</v>
      </c>
      <c r="AS58" s="103">
        <f t="shared" si="270"/>
        <v>3833.333333</v>
      </c>
      <c r="AT58" s="103">
        <f t="shared" si="270"/>
        <v>3833.333333</v>
      </c>
      <c r="AU58" s="103">
        <f t="shared" si="270"/>
        <v>3833.333333</v>
      </c>
      <c r="AV58" s="103">
        <f t="shared" si="270"/>
        <v>3833.333333</v>
      </c>
      <c r="AW58" s="103">
        <f t="shared" si="270"/>
        <v>3833.333333</v>
      </c>
      <c r="AX58" s="103">
        <f t="shared" si="270"/>
        <v>3833.333333</v>
      </c>
      <c r="AY58" s="104">
        <f t="shared" ref="AY58:AZ58" si="271">IF((AND(OR($I58="",$I58&gt;AY$14),$K58="Monthly")),1,0)</f>
        <v>0</v>
      </c>
      <c r="AZ58" s="104">
        <f t="shared" si="271"/>
        <v>0</v>
      </c>
      <c r="BA58" s="104">
        <f t="shared" si="249"/>
        <v>1</v>
      </c>
      <c r="BB58" s="104">
        <f t="shared" ref="BB58:BC58" si="272">IF((AND(OR($I58="",$I58&gt;BB$14),$K58="Monthly")),1,0)</f>
        <v>0</v>
      </c>
      <c r="BC58" s="104">
        <f t="shared" si="272"/>
        <v>0</v>
      </c>
      <c r="BD58" s="104">
        <f t="shared" si="251"/>
        <v>0</v>
      </c>
      <c r="BE58" s="104">
        <f t="shared" ref="BE58:BF58" si="273">IF((AND(OR($I58="",$I58&gt;BE$14),$K58="Monthly")),1,0)</f>
        <v>0</v>
      </c>
      <c r="BF58" s="104">
        <f t="shared" si="273"/>
        <v>0</v>
      </c>
      <c r="BG58" s="104">
        <f t="shared" si="253"/>
        <v>1</v>
      </c>
      <c r="BH58" s="104">
        <f t="shared" ref="BH58:BI58" si="274">IF((AND(OR($I58="",$I58&gt;BH$14),$K58="Monthly")),1,0)</f>
        <v>0</v>
      </c>
      <c r="BI58" s="104">
        <f t="shared" si="274"/>
        <v>0</v>
      </c>
      <c r="BJ58" s="104">
        <f t="shared" si="255"/>
        <v>0</v>
      </c>
      <c r="BK58" s="104">
        <f t="shared" ref="BK58:BL58" si="275">IF((AND(OR($I58="",$I58&gt;BK$14),$K58="Monthly")),1,0)</f>
        <v>0</v>
      </c>
      <c r="BL58" s="104">
        <f t="shared" si="275"/>
        <v>0</v>
      </c>
      <c r="BM58" s="104">
        <f t="shared" si="257"/>
        <v>1</v>
      </c>
      <c r="BN58" s="103">
        <f t="shared" ref="BN58:CB58" si="276">$J58*AY58</f>
        <v>0</v>
      </c>
      <c r="BO58" s="103">
        <f t="shared" si="276"/>
        <v>0</v>
      </c>
      <c r="BP58" s="103">
        <f t="shared" si="276"/>
        <v>4000</v>
      </c>
      <c r="BQ58" s="103">
        <f t="shared" si="276"/>
        <v>0</v>
      </c>
      <c r="BR58" s="103">
        <f t="shared" si="276"/>
        <v>0</v>
      </c>
      <c r="BS58" s="103">
        <f t="shared" si="276"/>
        <v>0</v>
      </c>
      <c r="BT58" s="103">
        <f t="shared" si="276"/>
        <v>0</v>
      </c>
      <c r="BU58" s="103">
        <f t="shared" si="276"/>
        <v>0</v>
      </c>
      <c r="BV58" s="103">
        <f t="shared" si="276"/>
        <v>4000</v>
      </c>
      <c r="BW58" s="103">
        <f t="shared" si="276"/>
        <v>0</v>
      </c>
      <c r="BX58" s="103">
        <f t="shared" si="276"/>
        <v>0</v>
      </c>
      <c r="BY58" s="103">
        <f t="shared" si="276"/>
        <v>0</v>
      </c>
      <c r="BZ58" s="103">
        <f t="shared" si="276"/>
        <v>0</v>
      </c>
      <c r="CA58" s="103">
        <f t="shared" si="276"/>
        <v>0</v>
      </c>
      <c r="CB58" s="103">
        <f t="shared" si="276"/>
        <v>4000</v>
      </c>
      <c r="CC58" s="95">
        <f t="shared" si="243"/>
        <v>7833.333333</v>
      </c>
      <c r="CD58" s="97">
        <f t="shared" si="244"/>
        <v>54000</v>
      </c>
      <c r="CE58" s="103">
        <f t="shared" ref="CE58:CP58" si="277">$J58*BB58</f>
        <v>0</v>
      </c>
      <c r="CF58" s="103">
        <f t="shared" si="277"/>
        <v>0</v>
      </c>
      <c r="CG58" s="103">
        <f t="shared" si="277"/>
        <v>0</v>
      </c>
      <c r="CH58" s="103">
        <f t="shared" si="277"/>
        <v>0</v>
      </c>
      <c r="CI58" s="103">
        <f t="shared" si="277"/>
        <v>0</v>
      </c>
      <c r="CJ58" s="103">
        <f t="shared" si="277"/>
        <v>4000</v>
      </c>
      <c r="CK58" s="103">
        <f t="shared" si="277"/>
        <v>0</v>
      </c>
      <c r="CL58" s="103">
        <f t="shared" si="277"/>
        <v>0</v>
      </c>
      <c r="CM58" s="103">
        <f t="shared" si="277"/>
        <v>0</v>
      </c>
      <c r="CN58" s="103">
        <f t="shared" si="277"/>
        <v>0</v>
      </c>
      <c r="CO58" s="103">
        <f t="shared" si="277"/>
        <v>0</v>
      </c>
      <c r="CP58" s="103">
        <f t="shared" si="277"/>
        <v>4000</v>
      </c>
    </row>
    <row r="59">
      <c r="A59" s="42"/>
      <c r="B59" s="42"/>
      <c r="C59" s="66"/>
      <c r="D59" s="66"/>
      <c r="E59" s="66"/>
      <c r="F59" s="66"/>
      <c r="G59" s="66"/>
      <c r="H59" s="66"/>
      <c r="I59" s="66"/>
      <c r="J59" s="66"/>
      <c r="K59" s="92" t="s">
        <v>63</v>
      </c>
      <c r="L59" s="106">
        <f t="shared" ref="L59:CB59" si="278">L54+L48</f>
        <v>36833</v>
      </c>
      <c r="M59" s="106">
        <f t="shared" si="278"/>
        <v>29833</v>
      </c>
      <c r="N59" s="106">
        <f t="shared" si="278"/>
        <v>26333</v>
      </c>
      <c r="O59" s="106">
        <f t="shared" si="278"/>
        <v>26333</v>
      </c>
      <c r="P59" s="106">
        <f t="shared" si="278"/>
        <v>26333</v>
      </c>
      <c r="Q59" s="106">
        <f t="shared" si="278"/>
        <v>33833</v>
      </c>
      <c r="R59" s="106">
        <f t="shared" si="278"/>
        <v>29333</v>
      </c>
      <c r="S59" s="106">
        <f t="shared" si="278"/>
        <v>26333</v>
      </c>
      <c r="T59" s="106">
        <f t="shared" si="278"/>
        <v>26333</v>
      </c>
      <c r="U59" s="107">
        <f t="shared" si="278"/>
        <v>4</v>
      </c>
      <c r="V59" s="107">
        <f t="shared" si="278"/>
        <v>6</v>
      </c>
      <c r="W59" s="107">
        <f t="shared" si="278"/>
        <v>8</v>
      </c>
      <c r="X59" s="107">
        <f t="shared" si="278"/>
        <v>7</v>
      </c>
      <c r="Y59" s="107">
        <f t="shared" si="278"/>
        <v>7</v>
      </c>
      <c r="Z59" s="107">
        <f t="shared" si="278"/>
        <v>6.466666667</v>
      </c>
      <c r="AA59" s="107">
        <f t="shared" si="278"/>
        <v>6</v>
      </c>
      <c r="AB59" s="107">
        <f t="shared" si="278"/>
        <v>6</v>
      </c>
      <c r="AC59" s="107">
        <f t="shared" si="278"/>
        <v>6</v>
      </c>
      <c r="AD59" s="107">
        <f t="shared" si="278"/>
        <v>6</v>
      </c>
      <c r="AE59" s="107">
        <f t="shared" si="278"/>
        <v>6</v>
      </c>
      <c r="AF59" s="107">
        <f t="shared" si="278"/>
        <v>6</v>
      </c>
      <c r="AG59" s="107">
        <f t="shared" si="278"/>
        <v>6</v>
      </c>
      <c r="AH59" s="107">
        <f t="shared" si="278"/>
        <v>5</v>
      </c>
      <c r="AI59" s="107">
        <f t="shared" si="278"/>
        <v>5</v>
      </c>
      <c r="AJ59" s="106">
        <f t="shared" si="278"/>
        <v>25833.33333</v>
      </c>
      <c r="AK59" s="106">
        <f t="shared" si="278"/>
        <v>33083.33333</v>
      </c>
      <c r="AL59" s="106">
        <f t="shared" si="278"/>
        <v>43750</v>
      </c>
      <c r="AM59" s="106">
        <f t="shared" si="278"/>
        <v>36333.33333</v>
      </c>
      <c r="AN59" s="106">
        <f t="shared" si="278"/>
        <v>36333.33333</v>
      </c>
      <c r="AO59" s="106">
        <f t="shared" si="278"/>
        <v>32777.77778</v>
      </c>
      <c r="AP59" s="106">
        <f t="shared" si="278"/>
        <v>29666.66667</v>
      </c>
      <c r="AQ59" s="106">
        <f t="shared" si="278"/>
        <v>29666.66667</v>
      </c>
      <c r="AR59" s="106">
        <f t="shared" si="278"/>
        <v>29666.66667</v>
      </c>
      <c r="AS59" s="106">
        <f t="shared" si="278"/>
        <v>29666.66667</v>
      </c>
      <c r="AT59" s="106">
        <f t="shared" si="278"/>
        <v>29666.66667</v>
      </c>
      <c r="AU59" s="106">
        <f t="shared" si="278"/>
        <v>29666.66667</v>
      </c>
      <c r="AV59" s="106">
        <f t="shared" si="278"/>
        <v>29666.66667</v>
      </c>
      <c r="AW59" s="106">
        <f t="shared" si="278"/>
        <v>27000</v>
      </c>
      <c r="AX59" s="106">
        <f t="shared" si="278"/>
        <v>27000</v>
      </c>
      <c r="AY59" s="108">
        <f t="shared" si="278"/>
        <v>0</v>
      </c>
      <c r="AZ59" s="108">
        <f t="shared" si="278"/>
        <v>0</v>
      </c>
      <c r="BA59" s="108">
        <f t="shared" si="278"/>
        <v>8</v>
      </c>
      <c r="BB59" s="108">
        <f t="shared" si="278"/>
        <v>0</v>
      </c>
      <c r="BC59" s="108">
        <f t="shared" si="278"/>
        <v>0</v>
      </c>
      <c r="BD59" s="108">
        <f t="shared" si="278"/>
        <v>1</v>
      </c>
      <c r="BE59" s="108">
        <f t="shared" si="278"/>
        <v>0</v>
      </c>
      <c r="BF59" s="108">
        <f t="shared" si="278"/>
        <v>0</v>
      </c>
      <c r="BG59" s="108">
        <f t="shared" si="278"/>
        <v>5</v>
      </c>
      <c r="BH59" s="108">
        <f t="shared" si="278"/>
        <v>0</v>
      </c>
      <c r="BI59" s="108">
        <f t="shared" si="278"/>
        <v>0</v>
      </c>
      <c r="BJ59" s="108">
        <f t="shared" si="278"/>
        <v>1</v>
      </c>
      <c r="BK59" s="108">
        <f t="shared" si="278"/>
        <v>0</v>
      </c>
      <c r="BL59" s="108">
        <f t="shared" si="278"/>
        <v>0</v>
      </c>
      <c r="BM59" s="108">
        <f t="shared" si="278"/>
        <v>5</v>
      </c>
      <c r="BN59" s="106">
        <f t="shared" si="278"/>
        <v>0</v>
      </c>
      <c r="BO59" s="106">
        <f t="shared" si="278"/>
        <v>0</v>
      </c>
      <c r="BP59" s="106">
        <f t="shared" si="278"/>
        <v>37500</v>
      </c>
      <c r="BQ59" s="106">
        <f t="shared" si="278"/>
        <v>0</v>
      </c>
      <c r="BR59" s="106">
        <f t="shared" si="278"/>
        <v>0</v>
      </c>
      <c r="BS59" s="106">
        <f t="shared" si="278"/>
        <v>3500</v>
      </c>
      <c r="BT59" s="106">
        <f t="shared" si="278"/>
        <v>0</v>
      </c>
      <c r="BU59" s="106">
        <f t="shared" si="278"/>
        <v>0</v>
      </c>
      <c r="BV59" s="106">
        <f t="shared" si="278"/>
        <v>22500</v>
      </c>
      <c r="BW59" s="106">
        <f t="shared" si="278"/>
        <v>0</v>
      </c>
      <c r="BX59" s="106">
        <f t="shared" si="278"/>
        <v>0</v>
      </c>
      <c r="BY59" s="106">
        <f t="shared" si="278"/>
        <v>3500</v>
      </c>
      <c r="BZ59" s="106">
        <f t="shared" si="278"/>
        <v>0</v>
      </c>
      <c r="CA59" s="106">
        <f t="shared" si="278"/>
        <v>0</v>
      </c>
      <c r="CB59" s="106">
        <f t="shared" si="278"/>
        <v>27500</v>
      </c>
      <c r="CC59" s="106">
        <f t="shared" si="243"/>
        <v>401663.6667</v>
      </c>
      <c r="CD59" s="106">
        <f t="shared" si="244"/>
        <v>424111.1111</v>
      </c>
      <c r="CE59" s="109"/>
      <c r="CF59" s="109"/>
      <c r="CG59" s="109"/>
      <c r="CH59" s="109"/>
      <c r="CI59" s="109"/>
      <c r="CJ59" s="109"/>
      <c r="CK59" s="109"/>
      <c r="CL59" s="109"/>
      <c r="CM59" s="109"/>
      <c r="CN59" s="109"/>
      <c r="CO59" s="109"/>
      <c r="CP59" s="109"/>
    </row>
    <row r="60">
      <c r="A60" s="42"/>
      <c r="B60" s="42"/>
      <c r="C60" s="66"/>
      <c r="D60" s="66"/>
      <c r="E60" s="66"/>
      <c r="F60" s="66"/>
      <c r="G60" s="66"/>
      <c r="H60" s="66"/>
      <c r="I60" s="66"/>
      <c r="J60" s="66"/>
      <c r="K60" s="66"/>
      <c r="L60" s="105">
        <f t="shared" ref="L60:AI60" si="279">IF(L56&lt;&gt;0,1,0)+IF(L57&lt;&gt;0,1,0)+IF(L58&lt;&gt;0,1,0)+IF(L55&lt;&gt;0,1,0)</f>
        <v>0</v>
      </c>
      <c r="M60" s="105">
        <f t="shared" si="279"/>
        <v>0</v>
      </c>
      <c r="N60" s="105">
        <f t="shared" si="279"/>
        <v>0</v>
      </c>
      <c r="O60" s="105">
        <f t="shared" si="279"/>
        <v>0</v>
      </c>
      <c r="P60" s="105">
        <f t="shared" si="279"/>
        <v>0</v>
      </c>
      <c r="Q60" s="105">
        <f t="shared" si="279"/>
        <v>0</v>
      </c>
      <c r="R60" s="105">
        <f t="shared" si="279"/>
        <v>0</v>
      </c>
      <c r="S60" s="105">
        <f t="shared" si="279"/>
        <v>0</v>
      </c>
      <c r="T60" s="105">
        <f t="shared" si="279"/>
        <v>0</v>
      </c>
      <c r="U60" s="67">
        <f t="shared" si="279"/>
        <v>0</v>
      </c>
      <c r="V60" s="67">
        <f t="shared" si="279"/>
        <v>2</v>
      </c>
      <c r="W60" s="67">
        <f t="shared" si="279"/>
        <v>4</v>
      </c>
      <c r="X60" s="67">
        <f t="shared" si="279"/>
        <v>4</v>
      </c>
      <c r="Y60" s="67">
        <f t="shared" si="279"/>
        <v>4</v>
      </c>
      <c r="Z60" s="67">
        <f t="shared" si="279"/>
        <v>4</v>
      </c>
      <c r="AA60" s="67">
        <f t="shared" si="279"/>
        <v>4</v>
      </c>
      <c r="AB60" s="67">
        <f t="shared" si="279"/>
        <v>4</v>
      </c>
      <c r="AC60" s="67">
        <f t="shared" si="279"/>
        <v>4</v>
      </c>
      <c r="AD60" s="67">
        <f t="shared" si="279"/>
        <v>4</v>
      </c>
      <c r="AE60" s="67">
        <f t="shared" si="279"/>
        <v>4</v>
      </c>
      <c r="AF60" s="67">
        <f t="shared" si="279"/>
        <v>4</v>
      </c>
      <c r="AG60" s="67">
        <f t="shared" si="279"/>
        <v>4</v>
      </c>
      <c r="AH60" s="67">
        <f t="shared" si="279"/>
        <v>3</v>
      </c>
      <c r="AI60" s="67">
        <f t="shared" si="279"/>
        <v>3</v>
      </c>
      <c r="AJ60" s="110"/>
      <c r="AK60" s="110"/>
      <c r="AL60" s="110"/>
      <c r="AM60" s="110"/>
      <c r="AN60" s="110"/>
      <c r="AO60" s="110"/>
      <c r="AP60" s="110"/>
      <c r="AQ60" s="110"/>
      <c r="AR60" s="110"/>
      <c r="AS60" s="110"/>
      <c r="AT60" s="110"/>
      <c r="AU60" s="110"/>
      <c r="AV60" s="110"/>
      <c r="AW60" s="110"/>
      <c r="AX60" s="110"/>
      <c r="AY60" s="111"/>
      <c r="AZ60" s="111"/>
      <c r="BA60" s="111"/>
      <c r="BB60" s="111"/>
      <c r="BC60" s="111"/>
      <c r="BD60" s="111"/>
      <c r="BE60" s="111"/>
      <c r="BF60" s="111"/>
      <c r="BG60" s="111"/>
      <c r="BH60" s="111"/>
      <c r="BI60" s="111"/>
      <c r="BJ60" s="111"/>
      <c r="BK60" s="111"/>
      <c r="BL60" s="111"/>
      <c r="BM60" s="111"/>
      <c r="BN60" s="110"/>
      <c r="BO60" s="110"/>
      <c r="BP60" s="110"/>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row>
    <row r="61">
      <c r="A61" s="42"/>
      <c r="B61" s="42"/>
      <c r="C61" s="66"/>
      <c r="D61" s="66"/>
      <c r="E61" s="66"/>
      <c r="F61" s="66"/>
      <c r="G61" s="66"/>
      <c r="H61" s="66"/>
      <c r="I61" s="66"/>
      <c r="J61" s="66"/>
      <c r="K61" s="66"/>
      <c r="L61" s="39"/>
      <c r="M61" s="70"/>
      <c r="N61" s="42"/>
      <c r="O61" s="42"/>
      <c r="P61" s="42"/>
      <c r="Q61" s="42"/>
      <c r="R61" s="42"/>
      <c r="S61" s="42"/>
      <c r="T61" s="42"/>
      <c r="U61" s="39"/>
      <c r="V61" s="39"/>
      <c r="W61" s="39"/>
      <c r="X61" s="39"/>
      <c r="Y61" s="39"/>
      <c r="Z61" s="39"/>
      <c r="AA61" s="39"/>
      <c r="AB61" s="39"/>
      <c r="AC61" s="39"/>
      <c r="AD61" s="39"/>
      <c r="AE61" s="39"/>
      <c r="AF61" s="39"/>
      <c r="AG61" s="39"/>
      <c r="AH61" s="39"/>
      <c r="AI61" s="82"/>
      <c r="AJ61" s="120" t="s">
        <v>23</v>
      </c>
      <c r="AK61" s="121"/>
      <c r="AL61" s="122"/>
      <c r="AM61" s="123"/>
      <c r="AN61" s="121"/>
      <c r="AO61" s="121"/>
      <c r="AP61" s="121"/>
      <c r="AQ61" s="121"/>
      <c r="AR61" s="121"/>
      <c r="AS61" s="121"/>
      <c r="AT61" s="121"/>
      <c r="AU61" s="121"/>
      <c r="AV61" s="121"/>
      <c r="AW61" s="121"/>
      <c r="AX61" s="121"/>
      <c r="AY61" s="124" t="s">
        <v>24</v>
      </c>
      <c r="AZ61" s="121"/>
      <c r="BA61" s="121"/>
      <c r="BB61" s="121"/>
      <c r="BC61" s="121"/>
      <c r="BD61" s="121"/>
      <c r="BE61" s="121"/>
      <c r="BF61" s="121"/>
      <c r="BG61" s="121"/>
      <c r="BH61" s="121"/>
      <c r="BI61" s="121"/>
      <c r="BJ61" s="121"/>
      <c r="BK61" s="121"/>
      <c r="BL61" s="121"/>
      <c r="BM61" s="121"/>
      <c r="BN61" s="124" t="s">
        <v>25</v>
      </c>
      <c r="BO61" s="121"/>
      <c r="BP61" s="122"/>
      <c r="BQ61" s="70"/>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row>
    <row r="62">
      <c r="A62" s="42"/>
      <c r="B62" s="42"/>
      <c r="C62" s="30" t="s">
        <v>87</v>
      </c>
      <c r="D62" s="66"/>
      <c r="E62" s="66"/>
      <c r="F62" s="66"/>
      <c r="G62" s="66"/>
      <c r="H62" s="66"/>
      <c r="I62" s="66"/>
      <c r="J62" s="66"/>
      <c r="K62" s="66"/>
      <c r="L62" s="90">
        <v>44562.0</v>
      </c>
      <c r="M62" s="90">
        <v>44593.0</v>
      </c>
      <c r="N62" s="90">
        <v>44621.0</v>
      </c>
      <c r="O62" s="90">
        <v>44652.0</v>
      </c>
      <c r="P62" s="90">
        <v>44682.0</v>
      </c>
      <c r="Q62" s="90">
        <v>44713.0</v>
      </c>
      <c r="R62" s="90">
        <v>44743.0</v>
      </c>
      <c r="S62" s="90">
        <v>44774.0</v>
      </c>
      <c r="T62" s="90">
        <v>44805.0</v>
      </c>
      <c r="U62" s="90">
        <v>44835.0</v>
      </c>
      <c r="V62" s="90">
        <v>44866.0</v>
      </c>
      <c r="W62" s="90">
        <v>44896.0</v>
      </c>
      <c r="X62" s="90">
        <v>44927.0</v>
      </c>
      <c r="Y62" s="90">
        <v>44958.0</v>
      </c>
      <c r="Z62" s="90">
        <v>44986.0</v>
      </c>
      <c r="AA62" s="90">
        <v>45017.0</v>
      </c>
      <c r="AB62" s="90">
        <v>45047.0</v>
      </c>
      <c r="AC62" s="90">
        <v>45078.0</v>
      </c>
      <c r="AD62" s="90">
        <v>45108.0</v>
      </c>
      <c r="AE62" s="90">
        <v>45139.0</v>
      </c>
      <c r="AF62" s="90">
        <v>45170.0</v>
      </c>
      <c r="AG62" s="90">
        <v>45200.0</v>
      </c>
      <c r="AH62" s="90">
        <v>45231.0</v>
      </c>
      <c r="AI62" s="90">
        <v>45261.0</v>
      </c>
      <c r="AJ62" s="90">
        <v>44835.0</v>
      </c>
      <c r="AK62" s="90">
        <v>44866.0</v>
      </c>
      <c r="AL62" s="90">
        <v>44896.0</v>
      </c>
      <c r="AM62" s="90">
        <v>44927.0</v>
      </c>
      <c r="AN62" s="90">
        <v>44958.0</v>
      </c>
      <c r="AO62" s="90">
        <v>44986.0</v>
      </c>
      <c r="AP62" s="90">
        <v>45017.0</v>
      </c>
      <c r="AQ62" s="90">
        <v>45047.0</v>
      </c>
      <c r="AR62" s="90">
        <v>45078.0</v>
      </c>
      <c r="AS62" s="90">
        <v>45108.0</v>
      </c>
      <c r="AT62" s="90">
        <v>45139.0</v>
      </c>
      <c r="AU62" s="90">
        <v>45170.0</v>
      </c>
      <c r="AV62" s="90">
        <v>45200.0</v>
      </c>
      <c r="AW62" s="90">
        <v>45231.0</v>
      </c>
      <c r="AX62" s="90">
        <v>45261.0</v>
      </c>
      <c r="AY62" s="90">
        <v>44835.0</v>
      </c>
      <c r="AZ62" s="90">
        <v>44866.0</v>
      </c>
      <c r="BA62" s="90">
        <v>44896.0</v>
      </c>
      <c r="BB62" s="90">
        <v>44927.0</v>
      </c>
      <c r="BC62" s="90">
        <v>44958.0</v>
      </c>
      <c r="BD62" s="90">
        <v>44986.0</v>
      </c>
      <c r="BE62" s="90">
        <v>45017.0</v>
      </c>
      <c r="BF62" s="90">
        <v>45047.0</v>
      </c>
      <c r="BG62" s="90">
        <v>45078.0</v>
      </c>
      <c r="BH62" s="90">
        <v>45108.0</v>
      </c>
      <c r="BI62" s="90">
        <v>45139.0</v>
      </c>
      <c r="BJ62" s="90">
        <v>45170.0</v>
      </c>
      <c r="BK62" s="90">
        <v>45200.0</v>
      </c>
      <c r="BL62" s="90">
        <v>45231.0</v>
      </c>
      <c r="BM62" s="90">
        <v>45261.0</v>
      </c>
      <c r="BN62" s="90">
        <v>44835.0</v>
      </c>
      <c r="BO62" s="90">
        <v>44866.0</v>
      </c>
      <c r="BP62" s="90">
        <v>44896.0</v>
      </c>
      <c r="BQ62" s="90">
        <v>44927.0</v>
      </c>
      <c r="BR62" s="90">
        <v>44958.0</v>
      </c>
      <c r="BS62" s="90">
        <v>44986.0</v>
      </c>
      <c r="BT62" s="90">
        <v>45017.0</v>
      </c>
      <c r="BU62" s="90">
        <v>45047.0</v>
      </c>
      <c r="BV62" s="90">
        <v>45078.0</v>
      </c>
      <c r="BW62" s="90">
        <v>45108.0</v>
      </c>
      <c r="BX62" s="90">
        <v>45139.0</v>
      </c>
      <c r="BY62" s="90">
        <v>45170.0</v>
      </c>
      <c r="BZ62" s="90">
        <v>45200.0</v>
      </c>
      <c r="CA62" s="90">
        <v>45231.0</v>
      </c>
      <c r="CB62" s="90">
        <v>45261.0</v>
      </c>
      <c r="CC62" s="91" t="s">
        <v>27</v>
      </c>
      <c r="CD62" s="91" t="s">
        <v>28</v>
      </c>
      <c r="CE62" s="90">
        <v>44927.0</v>
      </c>
      <c r="CF62" s="90">
        <v>44958.0</v>
      </c>
      <c r="CG62" s="90">
        <v>44986.0</v>
      </c>
      <c r="CH62" s="90">
        <v>45017.0</v>
      </c>
      <c r="CI62" s="90">
        <v>45047.0</v>
      </c>
      <c r="CJ62" s="90">
        <v>45078.0</v>
      </c>
      <c r="CK62" s="90">
        <v>45108.0</v>
      </c>
      <c r="CL62" s="90">
        <v>45139.0</v>
      </c>
      <c r="CM62" s="90">
        <v>45170.0</v>
      </c>
      <c r="CN62" s="90">
        <v>45200.0</v>
      </c>
      <c r="CO62" s="90">
        <v>45231.0</v>
      </c>
      <c r="CP62" s="90">
        <v>45261.0</v>
      </c>
    </row>
    <row r="63">
      <c r="A63" s="42"/>
      <c r="B63" s="42"/>
      <c r="C63" s="92" t="s">
        <v>29</v>
      </c>
      <c r="D63" s="66"/>
      <c r="E63" s="66"/>
      <c r="F63" s="66"/>
      <c r="G63" s="66"/>
      <c r="H63" s="66"/>
      <c r="I63" s="66"/>
      <c r="J63" s="66"/>
      <c r="K63" s="66"/>
      <c r="L63" s="42"/>
      <c r="M63" s="42"/>
      <c r="N63" s="42"/>
      <c r="O63" s="42"/>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7"/>
      <c r="AZ63" s="67"/>
      <c r="BA63" s="67"/>
      <c r="BB63" s="67"/>
      <c r="BC63" s="67"/>
      <c r="BD63" s="67"/>
      <c r="BE63" s="67"/>
      <c r="BF63" s="67"/>
      <c r="BG63" s="67"/>
      <c r="BH63" s="67"/>
      <c r="BI63" s="67"/>
      <c r="BJ63" s="67"/>
      <c r="BK63" s="67"/>
      <c r="BL63" s="67"/>
      <c r="BM63" s="67"/>
      <c r="BN63" s="69"/>
      <c r="BO63" s="69"/>
      <c r="BP63" s="69"/>
      <c r="BQ63" s="69"/>
      <c r="BR63" s="69"/>
      <c r="BS63" s="69"/>
      <c r="BT63" s="69"/>
      <c r="BU63" s="69"/>
      <c r="BV63" s="69"/>
      <c r="BW63" s="69"/>
      <c r="BX63" s="69"/>
      <c r="BY63" s="69"/>
      <c r="BZ63" s="69"/>
      <c r="CA63" s="69"/>
      <c r="CB63" s="69"/>
      <c r="CC63" s="69"/>
      <c r="CD63" s="69"/>
      <c r="CE63" s="69"/>
      <c r="CF63" s="69"/>
      <c r="CG63" s="69"/>
      <c r="CH63" s="69"/>
      <c r="CI63" s="69"/>
      <c r="CJ63" s="69"/>
      <c r="CK63" s="69"/>
      <c r="CL63" s="69"/>
      <c r="CM63" s="69"/>
      <c r="CN63" s="69"/>
      <c r="CO63" s="69"/>
      <c r="CP63" s="69"/>
    </row>
    <row r="64">
      <c r="A64" s="42"/>
      <c r="B64" s="66"/>
      <c r="C64" s="92" t="s">
        <v>30</v>
      </c>
      <c r="D64" s="92" t="s">
        <v>31</v>
      </c>
      <c r="E64" s="92" t="s">
        <v>32</v>
      </c>
      <c r="F64" s="92" t="s">
        <v>33</v>
      </c>
      <c r="G64" s="92" t="s">
        <v>34</v>
      </c>
      <c r="H64" s="92" t="s">
        <v>35</v>
      </c>
      <c r="I64" s="92" t="s">
        <v>36</v>
      </c>
      <c r="J64" s="92" t="s">
        <v>37</v>
      </c>
      <c r="K64" s="92" t="s">
        <v>38</v>
      </c>
      <c r="L64" s="93">
        <f t="shared" ref="L64:CB64" si="280">SUM(L65:L68)</f>
        <v>21165</v>
      </c>
      <c r="M64" s="93">
        <f t="shared" si="280"/>
        <v>24665</v>
      </c>
      <c r="N64" s="93">
        <f t="shared" si="280"/>
        <v>29165</v>
      </c>
      <c r="O64" s="93">
        <f t="shared" si="280"/>
        <v>22665</v>
      </c>
      <c r="P64" s="93">
        <f t="shared" si="280"/>
        <v>23165</v>
      </c>
      <c r="Q64" s="93">
        <f t="shared" si="280"/>
        <v>26665</v>
      </c>
      <c r="R64" s="93">
        <f t="shared" si="280"/>
        <v>16999</v>
      </c>
      <c r="S64" s="93">
        <f t="shared" si="280"/>
        <v>24665</v>
      </c>
      <c r="T64" s="93">
        <f t="shared" si="280"/>
        <v>27165</v>
      </c>
      <c r="U64" s="94">
        <f t="shared" si="280"/>
        <v>4</v>
      </c>
      <c r="V64" s="94">
        <f t="shared" si="280"/>
        <v>4</v>
      </c>
      <c r="W64" s="94">
        <f t="shared" si="280"/>
        <v>4</v>
      </c>
      <c r="X64" s="94">
        <f t="shared" si="280"/>
        <v>3</v>
      </c>
      <c r="Y64" s="94">
        <f t="shared" si="280"/>
        <v>3</v>
      </c>
      <c r="Z64" s="94">
        <f t="shared" si="280"/>
        <v>2.466666667</v>
      </c>
      <c r="AA64" s="94">
        <f t="shared" si="280"/>
        <v>2</v>
      </c>
      <c r="AB64" s="94">
        <f t="shared" si="280"/>
        <v>2</v>
      </c>
      <c r="AC64" s="94">
        <f t="shared" si="280"/>
        <v>2</v>
      </c>
      <c r="AD64" s="94">
        <f t="shared" si="280"/>
        <v>2</v>
      </c>
      <c r="AE64" s="94">
        <f t="shared" si="280"/>
        <v>2</v>
      </c>
      <c r="AF64" s="94">
        <f t="shared" si="280"/>
        <v>2</v>
      </c>
      <c r="AG64" s="94">
        <f t="shared" si="280"/>
        <v>2</v>
      </c>
      <c r="AH64" s="94">
        <f t="shared" si="280"/>
        <v>2</v>
      </c>
      <c r="AI64" s="94">
        <f t="shared" si="280"/>
        <v>2</v>
      </c>
      <c r="AJ64" s="95">
        <f t="shared" si="280"/>
        <v>21166.66667</v>
      </c>
      <c r="AK64" s="95">
        <f t="shared" si="280"/>
        <v>21166.66667</v>
      </c>
      <c r="AL64" s="95">
        <f t="shared" si="280"/>
        <v>21166.66667</v>
      </c>
      <c r="AM64" s="95">
        <f t="shared" si="280"/>
        <v>17000</v>
      </c>
      <c r="AN64" s="95">
        <f t="shared" si="280"/>
        <v>17000</v>
      </c>
      <c r="AO64" s="95">
        <f t="shared" si="280"/>
        <v>14200</v>
      </c>
      <c r="AP64" s="95">
        <f t="shared" si="280"/>
        <v>11750</v>
      </c>
      <c r="AQ64" s="95">
        <f t="shared" si="280"/>
        <v>11750</v>
      </c>
      <c r="AR64" s="95">
        <f t="shared" si="280"/>
        <v>11750</v>
      </c>
      <c r="AS64" s="95">
        <f t="shared" si="280"/>
        <v>11750</v>
      </c>
      <c r="AT64" s="95">
        <f t="shared" si="280"/>
        <v>11750</v>
      </c>
      <c r="AU64" s="95">
        <f t="shared" si="280"/>
        <v>11750</v>
      </c>
      <c r="AV64" s="95">
        <f t="shared" si="280"/>
        <v>11750</v>
      </c>
      <c r="AW64" s="95">
        <f t="shared" si="280"/>
        <v>11750</v>
      </c>
      <c r="AX64" s="95">
        <f t="shared" si="280"/>
        <v>11750</v>
      </c>
      <c r="AY64" s="96">
        <f t="shared" si="280"/>
        <v>1</v>
      </c>
      <c r="AZ64" s="96">
        <f t="shared" si="280"/>
        <v>1</v>
      </c>
      <c r="BA64" s="96">
        <f t="shared" si="280"/>
        <v>4</v>
      </c>
      <c r="BB64" s="96">
        <f t="shared" si="280"/>
        <v>0</v>
      </c>
      <c r="BC64" s="96">
        <f t="shared" si="280"/>
        <v>0</v>
      </c>
      <c r="BD64" s="96">
        <f t="shared" si="280"/>
        <v>1</v>
      </c>
      <c r="BE64" s="96">
        <f t="shared" si="280"/>
        <v>0</v>
      </c>
      <c r="BF64" s="96">
        <f t="shared" si="280"/>
        <v>0</v>
      </c>
      <c r="BG64" s="96">
        <f t="shared" si="280"/>
        <v>1</v>
      </c>
      <c r="BH64" s="96">
        <f t="shared" si="280"/>
        <v>0</v>
      </c>
      <c r="BI64" s="96">
        <f t="shared" si="280"/>
        <v>0</v>
      </c>
      <c r="BJ64" s="96">
        <f t="shared" si="280"/>
        <v>1</v>
      </c>
      <c r="BK64" s="96">
        <f t="shared" si="280"/>
        <v>0</v>
      </c>
      <c r="BL64" s="96">
        <f t="shared" si="280"/>
        <v>0</v>
      </c>
      <c r="BM64" s="96">
        <f t="shared" si="280"/>
        <v>2</v>
      </c>
      <c r="BN64" s="95">
        <f t="shared" si="280"/>
        <v>500</v>
      </c>
      <c r="BO64" s="95">
        <f t="shared" si="280"/>
        <v>500</v>
      </c>
      <c r="BP64" s="95">
        <f t="shared" si="280"/>
        <v>10500</v>
      </c>
      <c r="BQ64" s="95">
        <f t="shared" si="280"/>
        <v>0</v>
      </c>
      <c r="BR64" s="95">
        <f t="shared" si="280"/>
        <v>0</v>
      </c>
      <c r="BS64" s="95">
        <f t="shared" si="280"/>
        <v>3000</v>
      </c>
      <c r="BT64" s="95">
        <f t="shared" si="280"/>
        <v>0</v>
      </c>
      <c r="BU64" s="95">
        <f t="shared" si="280"/>
        <v>0</v>
      </c>
      <c r="BV64" s="95">
        <f t="shared" si="280"/>
        <v>3000</v>
      </c>
      <c r="BW64" s="95">
        <f t="shared" si="280"/>
        <v>0</v>
      </c>
      <c r="BX64" s="95">
        <f t="shared" si="280"/>
        <v>0</v>
      </c>
      <c r="BY64" s="95">
        <f t="shared" si="280"/>
        <v>3000</v>
      </c>
      <c r="BZ64" s="95">
        <f t="shared" si="280"/>
        <v>0</v>
      </c>
      <c r="CA64" s="95">
        <f t="shared" si="280"/>
        <v>0</v>
      </c>
      <c r="CB64" s="95">
        <f t="shared" si="280"/>
        <v>8000</v>
      </c>
      <c r="CC64" s="95">
        <f t="shared" ref="CC64:CC68" si="290">sum(L64:T64,AJ64:AL64,BN64:BP64)</f>
        <v>291319</v>
      </c>
      <c r="CD64" s="97">
        <f t="shared" ref="CD64:CD68" si="291">sum(AM64:AX64,BQ64:CB64)</f>
        <v>170950</v>
      </c>
      <c r="CE64" s="95">
        <f t="shared" ref="CE64:CP64" si="281">SUM(CE65:CE68)</f>
        <v>0</v>
      </c>
      <c r="CF64" s="95">
        <f t="shared" si="281"/>
        <v>0</v>
      </c>
      <c r="CG64" s="95">
        <f t="shared" si="281"/>
        <v>3000</v>
      </c>
      <c r="CH64" s="95">
        <f t="shared" si="281"/>
        <v>0</v>
      </c>
      <c r="CI64" s="95">
        <f t="shared" si="281"/>
        <v>0</v>
      </c>
      <c r="CJ64" s="95">
        <f t="shared" si="281"/>
        <v>3000</v>
      </c>
      <c r="CK64" s="95">
        <f t="shared" si="281"/>
        <v>0</v>
      </c>
      <c r="CL64" s="95">
        <f t="shared" si="281"/>
        <v>0</v>
      </c>
      <c r="CM64" s="95">
        <f t="shared" si="281"/>
        <v>3000</v>
      </c>
      <c r="CN64" s="95">
        <f t="shared" si="281"/>
        <v>0</v>
      </c>
      <c r="CO64" s="95">
        <f t="shared" si="281"/>
        <v>0</v>
      </c>
      <c r="CP64" s="95">
        <f t="shared" si="281"/>
        <v>8000</v>
      </c>
    </row>
    <row r="65">
      <c r="A65" s="42"/>
      <c r="B65" s="66"/>
      <c r="C65" s="98" t="s">
        <v>88</v>
      </c>
      <c r="D65" s="72" t="s">
        <v>87</v>
      </c>
      <c r="E65" s="72" t="s">
        <v>89</v>
      </c>
      <c r="F65" s="72" t="s">
        <v>41</v>
      </c>
      <c r="G65" s="99">
        <v>82000.0</v>
      </c>
      <c r="H65" s="100">
        <v>43160.0</v>
      </c>
      <c r="I65" s="72"/>
      <c r="J65" s="99">
        <v>5000.0</v>
      </c>
      <c r="K65" s="72" t="s">
        <v>42</v>
      </c>
      <c r="L65" s="101">
        <v>6833.0</v>
      </c>
      <c r="M65" s="101">
        <v>6833.0</v>
      </c>
      <c r="N65" s="101">
        <v>11833.0</v>
      </c>
      <c r="O65" s="101">
        <v>6833.0</v>
      </c>
      <c r="P65" s="101">
        <v>6833.0</v>
      </c>
      <c r="Q65" s="101">
        <v>6833.0</v>
      </c>
      <c r="R65" s="101">
        <v>6833.0</v>
      </c>
      <c r="S65" s="101">
        <v>6833.0</v>
      </c>
      <c r="T65" s="101">
        <v>6833.0</v>
      </c>
      <c r="U65" s="102">
        <f t="shared" ref="U65:AI65" si="282">IF($H65=0,0,MAX(0,(MIN($I65,EOMONTH(U$14,0))-MAX($H65,U$14))/(EOMONTH(U$14,0)-U$14)))</f>
        <v>1</v>
      </c>
      <c r="V65" s="102">
        <f t="shared" si="282"/>
        <v>1</v>
      </c>
      <c r="W65" s="102">
        <f t="shared" si="282"/>
        <v>1</v>
      </c>
      <c r="X65" s="102">
        <f t="shared" si="282"/>
        <v>1</v>
      </c>
      <c r="Y65" s="102">
        <f t="shared" si="282"/>
        <v>1</v>
      </c>
      <c r="Z65" s="102">
        <f t="shared" si="282"/>
        <v>1</v>
      </c>
      <c r="AA65" s="102">
        <f t="shared" si="282"/>
        <v>1</v>
      </c>
      <c r="AB65" s="102">
        <f t="shared" si="282"/>
        <v>1</v>
      </c>
      <c r="AC65" s="102">
        <f t="shared" si="282"/>
        <v>1</v>
      </c>
      <c r="AD65" s="102">
        <f t="shared" si="282"/>
        <v>1</v>
      </c>
      <c r="AE65" s="102">
        <f t="shared" si="282"/>
        <v>1</v>
      </c>
      <c r="AF65" s="102">
        <f t="shared" si="282"/>
        <v>1</v>
      </c>
      <c r="AG65" s="102">
        <f t="shared" si="282"/>
        <v>1</v>
      </c>
      <c r="AH65" s="102">
        <f t="shared" si="282"/>
        <v>1</v>
      </c>
      <c r="AI65" s="102">
        <f t="shared" si="282"/>
        <v>1</v>
      </c>
      <c r="AJ65" s="103">
        <f t="shared" ref="AJ65:AX65" si="283">$G65*U65/12</f>
        <v>6833.333333</v>
      </c>
      <c r="AK65" s="103">
        <f t="shared" si="283"/>
        <v>6833.333333</v>
      </c>
      <c r="AL65" s="103">
        <f t="shared" si="283"/>
        <v>6833.333333</v>
      </c>
      <c r="AM65" s="103">
        <f t="shared" si="283"/>
        <v>6833.333333</v>
      </c>
      <c r="AN65" s="103">
        <f t="shared" si="283"/>
        <v>6833.333333</v>
      </c>
      <c r="AO65" s="103">
        <f t="shared" si="283"/>
        <v>6833.333333</v>
      </c>
      <c r="AP65" s="103">
        <f t="shared" si="283"/>
        <v>6833.333333</v>
      </c>
      <c r="AQ65" s="103">
        <f t="shared" si="283"/>
        <v>6833.333333</v>
      </c>
      <c r="AR65" s="103">
        <f t="shared" si="283"/>
        <v>6833.333333</v>
      </c>
      <c r="AS65" s="103">
        <f t="shared" si="283"/>
        <v>6833.333333</v>
      </c>
      <c r="AT65" s="103">
        <f t="shared" si="283"/>
        <v>6833.333333</v>
      </c>
      <c r="AU65" s="103">
        <f t="shared" si="283"/>
        <v>6833.333333</v>
      </c>
      <c r="AV65" s="103">
        <f t="shared" si="283"/>
        <v>6833.333333</v>
      </c>
      <c r="AW65" s="103">
        <f t="shared" si="283"/>
        <v>6833.333333</v>
      </c>
      <c r="AX65" s="103">
        <f t="shared" si="283"/>
        <v>6833.333333</v>
      </c>
      <c r="AY65" s="104">
        <f t="shared" ref="AY65:AZ65" si="284">IF((AND(OR($I65="",$I65&gt;AY$14),$K65="Monthly")),1,0)</f>
        <v>0</v>
      </c>
      <c r="AZ65" s="104">
        <f t="shared" si="284"/>
        <v>0</v>
      </c>
      <c r="BA65" s="104">
        <f t="shared" ref="BA65:BA68" si="296">IF((AND(OR($I65="",$I65&gt;BA$14),$K65="Monthly")),1,IF((AND(OR($I65="",$I65&gt;BA$14),$K65="Quarterly")),1,IF((AND(OR($I65="",$I65&gt;BA$14),$K65="Annual")),1,IF((AND(OR($I65="",$I65&gt;BA$14),$K65="Bi-Annual")),1,0))))</f>
        <v>1</v>
      </c>
      <c r="BB65" s="104">
        <f t="shared" ref="BB65:BC65" si="285">IF((AND(OR($I65="",$I65&gt;BB$14),$K65="Monthly")),1,0)</f>
        <v>0</v>
      </c>
      <c r="BC65" s="104">
        <f t="shared" si="285"/>
        <v>0</v>
      </c>
      <c r="BD65" s="104">
        <f t="shared" ref="BD65:BD68" si="298">IF((AND(OR($I65="",$I65&gt;BD$14),$K65="Monthly")),1,IF((AND(OR($I65="",$I65&gt;BD$14),$K65="Quarterly")),1,0))</f>
        <v>0</v>
      </c>
      <c r="BE65" s="104">
        <f t="shared" ref="BE65:BF65" si="286">IF((AND(OR($I65="",$I65&gt;BE$14),$K65="Monthly")),1,0)</f>
        <v>0</v>
      </c>
      <c r="BF65" s="104">
        <f t="shared" si="286"/>
        <v>0</v>
      </c>
      <c r="BG65" s="104">
        <f t="shared" ref="BG65:BG68" si="300">IF((AND(OR($I65="",$I65&gt;BG$14),$K65="Monthly")),1,IF((AND(OR($I65="",$I65&gt;BG$14),$K65="Quarterly")),1,IF((AND(OR($I65="",$I65&gt;BG$14),$K65="Bi-Annual")),1,0)))</f>
        <v>0</v>
      </c>
      <c r="BH65" s="104">
        <f t="shared" ref="BH65:BI65" si="287">IF((AND(OR($I65="",$I65&gt;BH$14),$K65="Monthly")),1,0)</f>
        <v>0</v>
      </c>
      <c r="BI65" s="104">
        <f t="shared" si="287"/>
        <v>0</v>
      </c>
      <c r="BJ65" s="104">
        <f t="shared" ref="BJ65:BJ68" si="302">IF((AND(OR($I65="",$I65&gt;BJ$14),$K65="Monthly")),1,IF((AND(OR($I65="",$I65&gt;BJ$14),$K65="Quarterly")),1,0))</f>
        <v>0</v>
      </c>
      <c r="BK65" s="104">
        <f t="shared" ref="BK65:BL65" si="288">IF((AND(OR($I65="",$I65&gt;BK$14),$K65="Monthly")),1,0)</f>
        <v>0</v>
      </c>
      <c r="BL65" s="104">
        <f t="shared" si="288"/>
        <v>0</v>
      </c>
      <c r="BM65" s="104">
        <f t="shared" ref="BM65:BM68" si="304">IF((AND(OR($I65="",$I65&gt;BM$14),$K65="Monthly")),1,IF((AND(OR($I65="",$I65&gt;BM$14),$K65="Quarterly")),1,IF((AND(OR($I65="",$I65&gt;BM$14),$K65="Annual")),1,IF((AND(OR($I65="",$I65&gt;BM$14),$K65="Bi-Annual")),1,0))))</f>
        <v>1</v>
      </c>
      <c r="BN65" s="103">
        <f t="shared" ref="BN65:CB65" si="289">$J65*AY65</f>
        <v>0</v>
      </c>
      <c r="BO65" s="103">
        <f t="shared" si="289"/>
        <v>0</v>
      </c>
      <c r="BP65" s="103">
        <f t="shared" si="289"/>
        <v>5000</v>
      </c>
      <c r="BQ65" s="103">
        <f t="shared" si="289"/>
        <v>0</v>
      </c>
      <c r="BR65" s="103">
        <f t="shared" si="289"/>
        <v>0</v>
      </c>
      <c r="BS65" s="103">
        <f t="shared" si="289"/>
        <v>0</v>
      </c>
      <c r="BT65" s="103">
        <f t="shared" si="289"/>
        <v>0</v>
      </c>
      <c r="BU65" s="103">
        <f t="shared" si="289"/>
        <v>0</v>
      </c>
      <c r="BV65" s="103">
        <f t="shared" si="289"/>
        <v>0</v>
      </c>
      <c r="BW65" s="103">
        <f t="shared" si="289"/>
        <v>0</v>
      </c>
      <c r="BX65" s="103">
        <f t="shared" si="289"/>
        <v>0</v>
      </c>
      <c r="BY65" s="103">
        <f t="shared" si="289"/>
        <v>0</v>
      </c>
      <c r="BZ65" s="103">
        <f t="shared" si="289"/>
        <v>0</v>
      </c>
      <c r="CA65" s="103">
        <f t="shared" si="289"/>
        <v>0</v>
      </c>
      <c r="CB65" s="103">
        <f t="shared" si="289"/>
        <v>5000</v>
      </c>
      <c r="CC65" s="95">
        <f t="shared" si="290"/>
        <v>91997</v>
      </c>
      <c r="CD65" s="97">
        <f t="shared" si="291"/>
        <v>87000</v>
      </c>
      <c r="CE65" s="103">
        <f t="shared" ref="CE65:CP65" si="292">$J65*BB65</f>
        <v>0</v>
      </c>
      <c r="CF65" s="103">
        <f t="shared" si="292"/>
        <v>0</v>
      </c>
      <c r="CG65" s="103">
        <f t="shared" si="292"/>
        <v>0</v>
      </c>
      <c r="CH65" s="103">
        <f t="shared" si="292"/>
        <v>0</v>
      </c>
      <c r="CI65" s="103">
        <f t="shared" si="292"/>
        <v>0</v>
      </c>
      <c r="CJ65" s="103">
        <f t="shared" si="292"/>
        <v>0</v>
      </c>
      <c r="CK65" s="103">
        <f t="shared" si="292"/>
        <v>0</v>
      </c>
      <c r="CL65" s="103">
        <f t="shared" si="292"/>
        <v>0</v>
      </c>
      <c r="CM65" s="103">
        <f t="shared" si="292"/>
        <v>0</v>
      </c>
      <c r="CN65" s="103">
        <f t="shared" si="292"/>
        <v>0</v>
      </c>
      <c r="CO65" s="103">
        <f t="shared" si="292"/>
        <v>0</v>
      </c>
      <c r="CP65" s="103">
        <f t="shared" si="292"/>
        <v>5000</v>
      </c>
    </row>
    <row r="66">
      <c r="A66" s="42"/>
      <c r="B66" s="66"/>
      <c r="C66" s="98" t="s">
        <v>90</v>
      </c>
      <c r="D66" s="72" t="s">
        <v>87</v>
      </c>
      <c r="E66" s="72" t="s">
        <v>91</v>
      </c>
      <c r="F66" s="72" t="s">
        <v>45</v>
      </c>
      <c r="G66" s="99">
        <v>59000.0</v>
      </c>
      <c r="H66" s="100">
        <v>43983.0</v>
      </c>
      <c r="I66" s="72"/>
      <c r="J66" s="99">
        <v>3000.0</v>
      </c>
      <c r="K66" s="72" t="s">
        <v>46</v>
      </c>
      <c r="L66" s="101">
        <v>4916.0</v>
      </c>
      <c r="M66" s="101">
        <v>7916.0</v>
      </c>
      <c r="N66" s="101">
        <v>4916.0</v>
      </c>
      <c r="O66" s="101">
        <v>4916.0</v>
      </c>
      <c r="P66" s="101">
        <v>4916.0</v>
      </c>
      <c r="Q66" s="101">
        <v>7916.0</v>
      </c>
      <c r="R66" s="101">
        <v>4916.0</v>
      </c>
      <c r="S66" s="101">
        <v>4916.0</v>
      </c>
      <c r="T66" s="101">
        <v>4916.0</v>
      </c>
      <c r="U66" s="102">
        <f t="shared" ref="U66:AI66" si="293">IF($H66=0,0,MAX(0,(MIN($I66,EOMONTH(U$14,0))-MAX($H66,U$14))/(EOMONTH(U$14,0)-U$14)))</f>
        <v>1</v>
      </c>
      <c r="V66" s="102">
        <f t="shared" si="293"/>
        <v>1</v>
      </c>
      <c r="W66" s="102">
        <f t="shared" si="293"/>
        <v>1</v>
      </c>
      <c r="X66" s="102">
        <f t="shared" si="293"/>
        <v>1</v>
      </c>
      <c r="Y66" s="102">
        <f t="shared" si="293"/>
        <v>1</v>
      </c>
      <c r="Z66" s="102">
        <f t="shared" si="293"/>
        <v>1</v>
      </c>
      <c r="AA66" s="102">
        <f t="shared" si="293"/>
        <v>1</v>
      </c>
      <c r="AB66" s="102">
        <f t="shared" si="293"/>
        <v>1</v>
      </c>
      <c r="AC66" s="102">
        <f t="shared" si="293"/>
        <v>1</v>
      </c>
      <c r="AD66" s="102">
        <f t="shared" si="293"/>
        <v>1</v>
      </c>
      <c r="AE66" s="102">
        <f t="shared" si="293"/>
        <v>1</v>
      </c>
      <c r="AF66" s="102">
        <f t="shared" si="293"/>
        <v>1</v>
      </c>
      <c r="AG66" s="102">
        <f t="shared" si="293"/>
        <v>1</v>
      </c>
      <c r="AH66" s="102">
        <f t="shared" si="293"/>
        <v>1</v>
      </c>
      <c r="AI66" s="102">
        <f t="shared" si="293"/>
        <v>1</v>
      </c>
      <c r="AJ66" s="103">
        <f t="shared" ref="AJ66:AX66" si="294">$G66*U66/12</f>
        <v>4916.666667</v>
      </c>
      <c r="AK66" s="103">
        <f t="shared" si="294"/>
        <v>4916.666667</v>
      </c>
      <c r="AL66" s="103">
        <f t="shared" si="294"/>
        <v>4916.666667</v>
      </c>
      <c r="AM66" s="103">
        <f t="shared" si="294"/>
        <v>4916.666667</v>
      </c>
      <c r="AN66" s="103">
        <f t="shared" si="294"/>
        <v>4916.666667</v>
      </c>
      <c r="AO66" s="103">
        <f t="shared" si="294"/>
        <v>4916.666667</v>
      </c>
      <c r="AP66" s="103">
        <f t="shared" si="294"/>
        <v>4916.666667</v>
      </c>
      <c r="AQ66" s="103">
        <f t="shared" si="294"/>
        <v>4916.666667</v>
      </c>
      <c r="AR66" s="103">
        <f t="shared" si="294"/>
        <v>4916.666667</v>
      </c>
      <c r="AS66" s="103">
        <f t="shared" si="294"/>
        <v>4916.666667</v>
      </c>
      <c r="AT66" s="103">
        <f t="shared" si="294"/>
        <v>4916.666667</v>
      </c>
      <c r="AU66" s="103">
        <f t="shared" si="294"/>
        <v>4916.666667</v>
      </c>
      <c r="AV66" s="103">
        <f t="shared" si="294"/>
        <v>4916.666667</v>
      </c>
      <c r="AW66" s="103">
        <f t="shared" si="294"/>
        <v>4916.666667</v>
      </c>
      <c r="AX66" s="103">
        <f t="shared" si="294"/>
        <v>4916.666667</v>
      </c>
      <c r="AY66" s="104">
        <f t="shared" ref="AY66:AZ66" si="295">IF((AND(OR($I66="",$I66&gt;AY$14),$K66="Monthly")),1,0)</f>
        <v>0</v>
      </c>
      <c r="AZ66" s="104">
        <f t="shared" si="295"/>
        <v>0</v>
      </c>
      <c r="BA66" s="104">
        <f t="shared" si="296"/>
        <v>1</v>
      </c>
      <c r="BB66" s="104">
        <f t="shared" ref="BB66:BC66" si="297">IF((AND(OR($I66="",$I66&gt;BB$14),$K66="Monthly")),1,0)</f>
        <v>0</v>
      </c>
      <c r="BC66" s="104">
        <f t="shared" si="297"/>
        <v>0</v>
      </c>
      <c r="BD66" s="104">
        <f t="shared" si="298"/>
        <v>1</v>
      </c>
      <c r="BE66" s="104">
        <f t="shared" ref="BE66:BF66" si="299">IF((AND(OR($I66="",$I66&gt;BE$14),$K66="Monthly")),1,0)</f>
        <v>0</v>
      </c>
      <c r="BF66" s="104">
        <f t="shared" si="299"/>
        <v>0</v>
      </c>
      <c r="BG66" s="104">
        <f t="shared" si="300"/>
        <v>1</v>
      </c>
      <c r="BH66" s="104">
        <f t="shared" ref="BH66:BI66" si="301">IF((AND(OR($I66="",$I66&gt;BH$14),$K66="Monthly")),1,0)</f>
        <v>0</v>
      </c>
      <c r="BI66" s="104">
        <f t="shared" si="301"/>
        <v>0</v>
      </c>
      <c r="BJ66" s="104">
        <f t="shared" si="302"/>
        <v>1</v>
      </c>
      <c r="BK66" s="104">
        <f t="shared" ref="BK66:BL66" si="303">IF((AND(OR($I66="",$I66&gt;BK$14),$K66="Monthly")),1,0)</f>
        <v>0</v>
      </c>
      <c r="BL66" s="104">
        <f t="shared" si="303"/>
        <v>0</v>
      </c>
      <c r="BM66" s="104">
        <f t="shared" si="304"/>
        <v>1</v>
      </c>
      <c r="BN66" s="103">
        <f t="shared" ref="BN66:CB66" si="305">$J66*AY66</f>
        <v>0</v>
      </c>
      <c r="BO66" s="103">
        <f t="shared" si="305"/>
        <v>0</v>
      </c>
      <c r="BP66" s="103">
        <f t="shared" si="305"/>
        <v>3000</v>
      </c>
      <c r="BQ66" s="103">
        <f t="shared" si="305"/>
        <v>0</v>
      </c>
      <c r="BR66" s="103">
        <f t="shared" si="305"/>
        <v>0</v>
      </c>
      <c r="BS66" s="103">
        <f t="shared" si="305"/>
        <v>3000</v>
      </c>
      <c r="BT66" s="103">
        <f t="shared" si="305"/>
        <v>0</v>
      </c>
      <c r="BU66" s="103">
        <f t="shared" si="305"/>
        <v>0</v>
      </c>
      <c r="BV66" s="103">
        <f t="shared" si="305"/>
        <v>3000</v>
      </c>
      <c r="BW66" s="103">
        <f t="shared" si="305"/>
        <v>0</v>
      </c>
      <c r="BX66" s="103">
        <f t="shared" si="305"/>
        <v>0</v>
      </c>
      <c r="BY66" s="103">
        <f t="shared" si="305"/>
        <v>3000</v>
      </c>
      <c r="BZ66" s="103">
        <f t="shared" si="305"/>
        <v>0</v>
      </c>
      <c r="CA66" s="103">
        <f t="shared" si="305"/>
        <v>0</v>
      </c>
      <c r="CB66" s="103">
        <f t="shared" si="305"/>
        <v>3000</v>
      </c>
      <c r="CC66" s="95">
        <f t="shared" si="290"/>
        <v>67994</v>
      </c>
      <c r="CD66" s="97">
        <f t="shared" si="291"/>
        <v>71000</v>
      </c>
      <c r="CE66" s="103">
        <f t="shared" ref="CE66:CP66" si="306">$J66*BB66</f>
        <v>0</v>
      </c>
      <c r="CF66" s="103">
        <f t="shared" si="306"/>
        <v>0</v>
      </c>
      <c r="CG66" s="103">
        <f t="shared" si="306"/>
        <v>3000</v>
      </c>
      <c r="CH66" s="103">
        <f t="shared" si="306"/>
        <v>0</v>
      </c>
      <c r="CI66" s="103">
        <f t="shared" si="306"/>
        <v>0</v>
      </c>
      <c r="CJ66" s="103">
        <f t="shared" si="306"/>
        <v>3000</v>
      </c>
      <c r="CK66" s="103">
        <f t="shared" si="306"/>
        <v>0</v>
      </c>
      <c r="CL66" s="103">
        <f t="shared" si="306"/>
        <v>0</v>
      </c>
      <c r="CM66" s="103">
        <f t="shared" si="306"/>
        <v>3000</v>
      </c>
      <c r="CN66" s="103">
        <f t="shared" si="306"/>
        <v>0</v>
      </c>
      <c r="CO66" s="103">
        <f t="shared" si="306"/>
        <v>0</v>
      </c>
      <c r="CP66" s="103">
        <f t="shared" si="306"/>
        <v>3000</v>
      </c>
    </row>
    <row r="67">
      <c r="A67" s="42"/>
      <c r="B67" s="66"/>
      <c r="C67" s="98" t="s">
        <v>92</v>
      </c>
      <c r="D67" s="72" t="s">
        <v>87</v>
      </c>
      <c r="E67" s="72" t="s">
        <v>93</v>
      </c>
      <c r="F67" s="72" t="s">
        <v>45</v>
      </c>
      <c r="G67" s="99">
        <v>63000.0</v>
      </c>
      <c r="H67" s="100">
        <v>44105.0</v>
      </c>
      <c r="I67" s="100">
        <v>45000.0</v>
      </c>
      <c r="J67" s="99">
        <v>2000.0</v>
      </c>
      <c r="K67" s="72" t="s">
        <v>49</v>
      </c>
      <c r="L67" s="101">
        <v>5250.0</v>
      </c>
      <c r="M67" s="101">
        <v>5250.0</v>
      </c>
      <c r="N67" s="101">
        <v>7250.0</v>
      </c>
      <c r="O67" s="101">
        <v>5250.0</v>
      </c>
      <c r="P67" s="101">
        <v>5250.0</v>
      </c>
      <c r="Q67" s="101">
        <v>5250.0</v>
      </c>
      <c r="R67" s="101">
        <v>5250.0</v>
      </c>
      <c r="S67" s="101">
        <v>5250.0</v>
      </c>
      <c r="T67" s="101">
        <v>7250.0</v>
      </c>
      <c r="U67" s="102">
        <f t="shared" ref="U67:AI67" si="307">IF($H67=0,0,MAX(0,(MIN($I67,EOMONTH(U$14,0))-MAX($H67,U$14))/(EOMONTH(U$14,0)-U$14)))</f>
        <v>1</v>
      </c>
      <c r="V67" s="102">
        <f t="shared" si="307"/>
        <v>1</v>
      </c>
      <c r="W67" s="102">
        <f t="shared" si="307"/>
        <v>1</v>
      </c>
      <c r="X67" s="102">
        <f t="shared" si="307"/>
        <v>1</v>
      </c>
      <c r="Y67" s="102">
        <f t="shared" si="307"/>
        <v>1</v>
      </c>
      <c r="Z67" s="102">
        <f t="shared" si="307"/>
        <v>0.4666666667</v>
      </c>
      <c r="AA67" s="102">
        <f t="shared" si="307"/>
        <v>0</v>
      </c>
      <c r="AB67" s="102">
        <f t="shared" si="307"/>
        <v>0</v>
      </c>
      <c r="AC67" s="102">
        <f t="shared" si="307"/>
        <v>0</v>
      </c>
      <c r="AD67" s="102">
        <f t="shared" si="307"/>
        <v>0</v>
      </c>
      <c r="AE67" s="102">
        <f t="shared" si="307"/>
        <v>0</v>
      </c>
      <c r="AF67" s="102">
        <f t="shared" si="307"/>
        <v>0</v>
      </c>
      <c r="AG67" s="102">
        <f t="shared" si="307"/>
        <v>0</v>
      </c>
      <c r="AH67" s="102">
        <f t="shared" si="307"/>
        <v>0</v>
      </c>
      <c r="AI67" s="102">
        <f t="shared" si="307"/>
        <v>0</v>
      </c>
      <c r="AJ67" s="103">
        <f t="shared" ref="AJ67:AX67" si="308">$G67*U67/12</f>
        <v>5250</v>
      </c>
      <c r="AK67" s="103">
        <f t="shared" si="308"/>
        <v>5250</v>
      </c>
      <c r="AL67" s="103">
        <f t="shared" si="308"/>
        <v>5250</v>
      </c>
      <c r="AM67" s="103">
        <f t="shared" si="308"/>
        <v>5250</v>
      </c>
      <c r="AN67" s="103">
        <f t="shared" si="308"/>
        <v>5250</v>
      </c>
      <c r="AO67" s="103">
        <f t="shared" si="308"/>
        <v>2450</v>
      </c>
      <c r="AP67" s="103">
        <f t="shared" si="308"/>
        <v>0</v>
      </c>
      <c r="AQ67" s="103">
        <f t="shared" si="308"/>
        <v>0</v>
      </c>
      <c r="AR67" s="103">
        <f t="shared" si="308"/>
        <v>0</v>
      </c>
      <c r="AS67" s="103">
        <f t="shared" si="308"/>
        <v>0</v>
      </c>
      <c r="AT67" s="103">
        <f t="shared" si="308"/>
        <v>0</v>
      </c>
      <c r="AU67" s="103">
        <f t="shared" si="308"/>
        <v>0</v>
      </c>
      <c r="AV67" s="103">
        <f t="shared" si="308"/>
        <v>0</v>
      </c>
      <c r="AW67" s="103">
        <f t="shared" si="308"/>
        <v>0</v>
      </c>
      <c r="AX67" s="103">
        <f t="shared" si="308"/>
        <v>0</v>
      </c>
      <c r="AY67" s="104">
        <f t="shared" ref="AY67:AZ67" si="309">IF((AND(OR($I67="",$I67&gt;AY$14),$K67="Monthly")),1,0)</f>
        <v>0</v>
      </c>
      <c r="AZ67" s="104">
        <f t="shared" si="309"/>
        <v>0</v>
      </c>
      <c r="BA67" s="104">
        <f t="shared" si="296"/>
        <v>1</v>
      </c>
      <c r="BB67" s="104">
        <f t="shared" ref="BB67:BC67" si="310">IF((AND(OR($I67="",$I67&gt;BB$14),$K67="Monthly")),1,0)</f>
        <v>0</v>
      </c>
      <c r="BC67" s="104">
        <f t="shared" si="310"/>
        <v>0</v>
      </c>
      <c r="BD67" s="104">
        <f t="shared" si="298"/>
        <v>0</v>
      </c>
      <c r="BE67" s="104">
        <f t="shared" ref="BE67:BF67" si="311">IF((AND(OR($I67="",$I67&gt;BE$14),$K67="Monthly")),1,0)</f>
        <v>0</v>
      </c>
      <c r="BF67" s="104">
        <f t="shared" si="311"/>
        <v>0</v>
      </c>
      <c r="BG67" s="104">
        <f t="shared" si="300"/>
        <v>0</v>
      </c>
      <c r="BH67" s="104">
        <f t="shared" ref="BH67:BI67" si="312">IF((AND(OR($I67="",$I67&gt;BH$14),$K67="Monthly")),1,0)</f>
        <v>0</v>
      </c>
      <c r="BI67" s="104">
        <f t="shared" si="312"/>
        <v>0</v>
      </c>
      <c r="BJ67" s="104">
        <f t="shared" si="302"/>
        <v>0</v>
      </c>
      <c r="BK67" s="104">
        <f t="shared" ref="BK67:BL67" si="313">IF((AND(OR($I67="",$I67&gt;BK$14),$K67="Monthly")),1,0)</f>
        <v>0</v>
      </c>
      <c r="BL67" s="104">
        <f t="shared" si="313"/>
        <v>0</v>
      </c>
      <c r="BM67" s="104">
        <f t="shared" si="304"/>
        <v>0</v>
      </c>
      <c r="BN67" s="103">
        <f t="shared" ref="BN67:CB67" si="314">$J67*AY67</f>
        <v>0</v>
      </c>
      <c r="BO67" s="103">
        <f t="shared" si="314"/>
        <v>0</v>
      </c>
      <c r="BP67" s="103">
        <f t="shared" si="314"/>
        <v>2000</v>
      </c>
      <c r="BQ67" s="103">
        <f t="shared" si="314"/>
        <v>0</v>
      </c>
      <c r="BR67" s="103">
        <f t="shared" si="314"/>
        <v>0</v>
      </c>
      <c r="BS67" s="103">
        <f t="shared" si="314"/>
        <v>0</v>
      </c>
      <c r="BT67" s="103">
        <f t="shared" si="314"/>
        <v>0</v>
      </c>
      <c r="BU67" s="103">
        <f t="shared" si="314"/>
        <v>0</v>
      </c>
      <c r="BV67" s="103">
        <f t="shared" si="314"/>
        <v>0</v>
      </c>
      <c r="BW67" s="103">
        <f t="shared" si="314"/>
        <v>0</v>
      </c>
      <c r="BX67" s="103">
        <f t="shared" si="314"/>
        <v>0</v>
      </c>
      <c r="BY67" s="103">
        <f t="shared" si="314"/>
        <v>0</v>
      </c>
      <c r="BZ67" s="103">
        <f t="shared" si="314"/>
        <v>0</v>
      </c>
      <c r="CA67" s="103">
        <f t="shared" si="314"/>
        <v>0</v>
      </c>
      <c r="CB67" s="103">
        <f t="shared" si="314"/>
        <v>0</v>
      </c>
      <c r="CC67" s="95">
        <f t="shared" si="290"/>
        <v>69000</v>
      </c>
      <c r="CD67" s="97">
        <f t="shared" si="291"/>
        <v>12950</v>
      </c>
      <c r="CE67" s="103">
        <f t="shared" ref="CE67:CP67" si="315">$J67*BB67</f>
        <v>0</v>
      </c>
      <c r="CF67" s="103">
        <f t="shared" si="315"/>
        <v>0</v>
      </c>
      <c r="CG67" s="103">
        <f t="shared" si="315"/>
        <v>0</v>
      </c>
      <c r="CH67" s="103">
        <f t="shared" si="315"/>
        <v>0</v>
      </c>
      <c r="CI67" s="103">
        <f t="shared" si="315"/>
        <v>0</v>
      </c>
      <c r="CJ67" s="103">
        <f t="shared" si="315"/>
        <v>0</v>
      </c>
      <c r="CK67" s="103">
        <f t="shared" si="315"/>
        <v>0</v>
      </c>
      <c r="CL67" s="103">
        <f t="shared" si="315"/>
        <v>0</v>
      </c>
      <c r="CM67" s="103">
        <f t="shared" si="315"/>
        <v>0</v>
      </c>
      <c r="CN67" s="103">
        <f t="shared" si="315"/>
        <v>0</v>
      </c>
      <c r="CO67" s="103">
        <f t="shared" si="315"/>
        <v>0</v>
      </c>
      <c r="CP67" s="103">
        <f t="shared" si="315"/>
        <v>0</v>
      </c>
    </row>
    <row r="68">
      <c r="A68" s="42"/>
      <c r="B68" s="66"/>
      <c r="C68" s="98" t="s">
        <v>94</v>
      </c>
      <c r="D68" s="72" t="s">
        <v>87</v>
      </c>
      <c r="E68" s="72" t="s">
        <v>89</v>
      </c>
      <c r="F68" s="72" t="s">
        <v>52</v>
      </c>
      <c r="G68" s="99">
        <v>50000.0</v>
      </c>
      <c r="H68" s="100">
        <v>44197.0</v>
      </c>
      <c r="I68" s="100">
        <v>44926.0</v>
      </c>
      <c r="J68" s="99">
        <v>500.0</v>
      </c>
      <c r="K68" s="72" t="s">
        <v>53</v>
      </c>
      <c r="L68" s="101">
        <v>4166.0</v>
      </c>
      <c r="M68" s="101">
        <v>4666.0</v>
      </c>
      <c r="N68" s="101">
        <v>5166.0</v>
      </c>
      <c r="O68" s="101">
        <v>5666.0</v>
      </c>
      <c r="P68" s="101">
        <v>6166.0</v>
      </c>
      <c r="Q68" s="101">
        <v>6666.0</v>
      </c>
      <c r="R68" s="101" t="s">
        <v>95</v>
      </c>
      <c r="S68" s="101">
        <v>7666.0</v>
      </c>
      <c r="T68" s="101">
        <v>8166.0</v>
      </c>
      <c r="U68" s="102">
        <f t="shared" ref="U68:AI68" si="316">IF($H68=0,0,MAX(0,(MIN($I68,EOMONTH(U$14,0))-MAX($H68,U$14))/(EOMONTH(U$14,0)-U$14)))</f>
        <v>1</v>
      </c>
      <c r="V68" s="102">
        <f t="shared" si="316"/>
        <v>1</v>
      </c>
      <c r="W68" s="102">
        <f t="shared" si="316"/>
        <v>1</v>
      </c>
      <c r="X68" s="102">
        <f t="shared" si="316"/>
        <v>0</v>
      </c>
      <c r="Y68" s="102">
        <f t="shared" si="316"/>
        <v>0</v>
      </c>
      <c r="Z68" s="102">
        <f t="shared" si="316"/>
        <v>0</v>
      </c>
      <c r="AA68" s="102">
        <f t="shared" si="316"/>
        <v>0</v>
      </c>
      <c r="AB68" s="102">
        <f t="shared" si="316"/>
        <v>0</v>
      </c>
      <c r="AC68" s="102">
        <f t="shared" si="316"/>
        <v>0</v>
      </c>
      <c r="AD68" s="102">
        <f t="shared" si="316"/>
        <v>0</v>
      </c>
      <c r="AE68" s="102">
        <f t="shared" si="316"/>
        <v>0</v>
      </c>
      <c r="AF68" s="102">
        <f t="shared" si="316"/>
        <v>0</v>
      </c>
      <c r="AG68" s="102">
        <f t="shared" si="316"/>
        <v>0</v>
      </c>
      <c r="AH68" s="102">
        <f t="shared" si="316"/>
        <v>0</v>
      </c>
      <c r="AI68" s="102">
        <f t="shared" si="316"/>
        <v>0</v>
      </c>
      <c r="AJ68" s="103">
        <f t="shared" ref="AJ68:AX68" si="317">$G68*U68/12</f>
        <v>4166.666667</v>
      </c>
      <c r="AK68" s="103">
        <f t="shared" si="317"/>
        <v>4166.666667</v>
      </c>
      <c r="AL68" s="103">
        <f t="shared" si="317"/>
        <v>4166.666667</v>
      </c>
      <c r="AM68" s="103">
        <f t="shared" si="317"/>
        <v>0</v>
      </c>
      <c r="AN68" s="103">
        <f t="shared" si="317"/>
        <v>0</v>
      </c>
      <c r="AO68" s="103">
        <f t="shared" si="317"/>
        <v>0</v>
      </c>
      <c r="AP68" s="103">
        <f t="shared" si="317"/>
        <v>0</v>
      </c>
      <c r="AQ68" s="103">
        <f t="shared" si="317"/>
        <v>0</v>
      </c>
      <c r="AR68" s="103">
        <f t="shared" si="317"/>
        <v>0</v>
      </c>
      <c r="AS68" s="103">
        <f t="shared" si="317"/>
        <v>0</v>
      </c>
      <c r="AT68" s="103">
        <f t="shared" si="317"/>
        <v>0</v>
      </c>
      <c r="AU68" s="103">
        <f t="shared" si="317"/>
        <v>0</v>
      </c>
      <c r="AV68" s="103">
        <f t="shared" si="317"/>
        <v>0</v>
      </c>
      <c r="AW68" s="103">
        <f t="shared" si="317"/>
        <v>0</v>
      </c>
      <c r="AX68" s="103">
        <f t="shared" si="317"/>
        <v>0</v>
      </c>
      <c r="AY68" s="104">
        <f t="shared" ref="AY68:AZ68" si="318">IF((AND(OR($I68="",$I68&gt;AY$14),$K68="Monthly")),1,0)</f>
        <v>1</v>
      </c>
      <c r="AZ68" s="104">
        <f t="shared" si="318"/>
        <v>1</v>
      </c>
      <c r="BA68" s="104">
        <f t="shared" si="296"/>
        <v>1</v>
      </c>
      <c r="BB68" s="104">
        <f t="shared" ref="BB68:BC68" si="319">IF((AND(OR($I68="",$I68&gt;BB$14),$K68="Monthly")),1,0)</f>
        <v>0</v>
      </c>
      <c r="BC68" s="104">
        <f t="shared" si="319"/>
        <v>0</v>
      </c>
      <c r="BD68" s="104">
        <f t="shared" si="298"/>
        <v>0</v>
      </c>
      <c r="BE68" s="104">
        <f t="shared" ref="BE68:BF68" si="320">IF((AND(OR($I68="",$I68&gt;BE$14),$K68="Monthly")),1,0)</f>
        <v>0</v>
      </c>
      <c r="BF68" s="104">
        <f t="shared" si="320"/>
        <v>0</v>
      </c>
      <c r="BG68" s="104">
        <f t="shared" si="300"/>
        <v>0</v>
      </c>
      <c r="BH68" s="104">
        <f t="shared" ref="BH68:BI68" si="321">IF((AND(OR($I68="",$I68&gt;BH$14),$K68="Monthly")),1,0)</f>
        <v>0</v>
      </c>
      <c r="BI68" s="104">
        <f t="shared" si="321"/>
        <v>0</v>
      </c>
      <c r="BJ68" s="104">
        <f t="shared" si="302"/>
        <v>0</v>
      </c>
      <c r="BK68" s="104">
        <f t="shared" ref="BK68:BL68" si="322">IF((AND(OR($I68="",$I68&gt;BK$14),$K68="Monthly")),1,0)</f>
        <v>0</v>
      </c>
      <c r="BL68" s="104">
        <f t="shared" si="322"/>
        <v>0</v>
      </c>
      <c r="BM68" s="104">
        <f t="shared" si="304"/>
        <v>0</v>
      </c>
      <c r="BN68" s="103">
        <f t="shared" ref="BN68:CB68" si="323">$J68*AY68</f>
        <v>500</v>
      </c>
      <c r="BO68" s="103">
        <f t="shared" si="323"/>
        <v>500</v>
      </c>
      <c r="BP68" s="103">
        <f t="shared" si="323"/>
        <v>500</v>
      </c>
      <c r="BQ68" s="103">
        <f t="shared" si="323"/>
        <v>0</v>
      </c>
      <c r="BR68" s="103">
        <f t="shared" si="323"/>
        <v>0</v>
      </c>
      <c r="BS68" s="103">
        <f t="shared" si="323"/>
        <v>0</v>
      </c>
      <c r="BT68" s="103">
        <f t="shared" si="323"/>
        <v>0</v>
      </c>
      <c r="BU68" s="103">
        <f t="shared" si="323"/>
        <v>0</v>
      </c>
      <c r="BV68" s="103">
        <f t="shared" si="323"/>
        <v>0</v>
      </c>
      <c r="BW68" s="103">
        <f t="shared" si="323"/>
        <v>0</v>
      </c>
      <c r="BX68" s="103">
        <f t="shared" si="323"/>
        <v>0</v>
      </c>
      <c r="BY68" s="103">
        <f t="shared" si="323"/>
        <v>0</v>
      </c>
      <c r="BZ68" s="103">
        <f t="shared" si="323"/>
        <v>0</v>
      </c>
      <c r="CA68" s="103">
        <f t="shared" si="323"/>
        <v>0</v>
      </c>
      <c r="CB68" s="103">
        <f t="shared" si="323"/>
        <v>0</v>
      </c>
      <c r="CC68" s="95">
        <f t="shared" si="290"/>
        <v>62328</v>
      </c>
      <c r="CD68" s="97">
        <f t="shared" si="291"/>
        <v>0</v>
      </c>
      <c r="CE68" s="103">
        <f t="shared" ref="CE68:CP68" si="324">$J68*BB68</f>
        <v>0</v>
      </c>
      <c r="CF68" s="103">
        <f t="shared" si="324"/>
        <v>0</v>
      </c>
      <c r="CG68" s="103">
        <f t="shared" si="324"/>
        <v>0</v>
      </c>
      <c r="CH68" s="103">
        <f t="shared" si="324"/>
        <v>0</v>
      </c>
      <c r="CI68" s="103">
        <f t="shared" si="324"/>
        <v>0</v>
      </c>
      <c r="CJ68" s="103">
        <f t="shared" si="324"/>
        <v>0</v>
      </c>
      <c r="CK68" s="103">
        <f t="shared" si="324"/>
        <v>0</v>
      </c>
      <c r="CL68" s="103">
        <f t="shared" si="324"/>
        <v>0</v>
      </c>
      <c r="CM68" s="103">
        <f t="shared" si="324"/>
        <v>0</v>
      </c>
      <c r="CN68" s="103">
        <f t="shared" si="324"/>
        <v>0</v>
      </c>
      <c r="CO68" s="103">
        <f t="shared" si="324"/>
        <v>0</v>
      </c>
      <c r="CP68" s="103">
        <f t="shared" si="324"/>
        <v>0</v>
      </c>
    </row>
    <row r="69">
      <c r="A69" s="92"/>
      <c r="B69" s="92"/>
      <c r="C69" s="92"/>
      <c r="D69" s="66"/>
      <c r="E69" s="66"/>
      <c r="F69" s="66"/>
      <c r="G69" s="66"/>
      <c r="H69" s="66"/>
      <c r="I69" s="66"/>
      <c r="J69" s="66"/>
      <c r="K69" s="66"/>
      <c r="L69" s="105">
        <f t="shared" ref="L69:AI69" si="325">IF(L65&lt;&gt;0,1,0)+IF(L66&lt;&gt;0,1,0)+IF(L67&lt;&gt;0,1,0)+IF(L68&lt;&gt;0,1,0)</f>
        <v>4</v>
      </c>
      <c r="M69" s="105">
        <f t="shared" si="325"/>
        <v>4</v>
      </c>
      <c r="N69" s="105">
        <f t="shared" si="325"/>
        <v>4</v>
      </c>
      <c r="O69" s="105">
        <f t="shared" si="325"/>
        <v>4</v>
      </c>
      <c r="P69" s="105">
        <f t="shared" si="325"/>
        <v>4</v>
      </c>
      <c r="Q69" s="105">
        <f t="shared" si="325"/>
        <v>4</v>
      </c>
      <c r="R69" s="105">
        <f t="shared" si="325"/>
        <v>4</v>
      </c>
      <c r="S69" s="105">
        <f t="shared" si="325"/>
        <v>4</v>
      </c>
      <c r="T69" s="105">
        <f t="shared" si="325"/>
        <v>4</v>
      </c>
      <c r="U69" s="67">
        <f t="shared" si="325"/>
        <v>4</v>
      </c>
      <c r="V69" s="67">
        <f t="shared" si="325"/>
        <v>4</v>
      </c>
      <c r="W69" s="67">
        <f t="shared" si="325"/>
        <v>4</v>
      </c>
      <c r="X69" s="67">
        <f t="shared" si="325"/>
        <v>3</v>
      </c>
      <c r="Y69" s="67">
        <f t="shared" si="325"/>
        <v>3</v>
      </c>
      <c r="Z69" s="67">
        <f t="shared" si="325"/>
        <v>3</v>
      </c>
      <c r="AA69" s="67">
        <f t="shared" si="325"/>
        <v>2</v>
      </c>
      <c r="AB69" s="67">
        <f t="shared" si="325"/>
        <v>2</v>
      </c>
      <c r="AC69" s="67">
        <f t="shared" si="325"/>
        <v>2</v>
      </c>
      <c r="AD69" s="67">
        <f t="shared" si="325"/>
        <v>2</v>
      </c>
      <c r="AE69" s="67">
        <f t="shared" si="325"/>
        <v>2</v>
      </c>
      <c r="AF69" s="67">
        <f t="shared" si="325"/>
        <v>2</v>
      </c>
      <c r="AG69" s="67">
        <f t="shared" si="325"/>
        <v>2</v>
      </c>
      <c r="AH69" s="67">
        <f t="shared" si="325"/>
        <v>2</v>
      </c>
      <c r="AI69" s="67">
        <f t="shared" si="325"/>
        <v>2</v>
      </c>
      <c r="AJ69" s="92"/>
      <c r="AK69" s="92"/>
      <c r="AL69" s="92"/>
      <c r="AM69" s="92"/>
      <c r="AN69" s="92"/>
      <c r="AO69" s="92"/>
      <c r="AP69" s="92"/>
      <c r="AQ69" s="92"/>
      <c r="AR69" s="92"/>
      <c r="AS69" s="92"/>
      <c r="AT69" s="92"/>
      <c r="AU69" s="92"/>
      <c r="AV69" s="92"/>
      <c r="AW69" s="92"/>
      <c r="AX69" s="92"/>
      <c r="AY69" s="67"/>
      <c r="AZ69" s="67"/>
      <c r="BA69" s="67"/>
      <c r="BB69" s="67"/>
      <c r="BC69" s="67"/>
      <c r="BD69" s="67"/>
      <c r="BE69" s="67"/>
      <c r="BF69" s="67"/>
      <c r="BG69" s="67"/>
      <c r="BH69" s="67"/>
      <c r="BI69" s="67"/>
      <c r="BJ69" s="67"/>
      <c r="BK69" s="67"/>
      <c r="BL69" s="67"/>
      <c r="BM69" s="67"/>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row>
    <row r="70">
      <c r="A70" s="42"/>
      <c r="B70" s="66"/>
      <c r="C70" s="92" t="s">
        <v>54</v>
      </c>
      <c r="D70" s="92" t="s">
        <v>31</v>
      </c>
      <c r="E70" s="92" t="s">
        <v>32</v>
      </c>
      <c r="F70" s="92" t="s">
        <v>33</v>
      </c>
      <c r="G70" s="92" t="s">
        <v>34</v>
      </c>
      <c r="H70" s="92" t="s">
        <v>35</v>
      </c>
      <c r="I70" s="92" t="s">
        <v>36</v>
      </c>
      <c r="J70" s="92" t="s">
        <v>37</v>
      </c>
      <c r="K70" s="92" t="s">
        <v>38</v>
      </c>
      <c r="L70" s="125">
        <v>0.0</v>
      </c>
      <c r="M70" s="93">
        <f t="shared" ref="M70:CB70" si="326">SUM(M71:M74)</f>
        <v>0</v>
      </c>
      <c r="N70" s="93">
        <f t="shared" si="326"/>
        <v>0</v>
      </c>
      <c r="O70" s="93">
        <f t="shared" si="326"/>
        <v>0</v>
      </c>
      <c r="P70" s="93">
        <f t="shared" si="326"/>
        <v>0</v>
      </c>
      <c r="Q70" s="93">
        <f t="shared" si="326"/>
        <v>0</v>
      </c>
      <c r="R70" s="93">
        <f t="shared" si="326"/>
        <v>0</v>
      </c>
      <c r="S70" s="93">
        <f t="shared" si="326"/>
        <v>0</v>
      </c>
      <c r="T70" s="93">
        <f t="shared" si="326"/>
        <v>0</v>
      </c>
      <c r="U70" s="94">
        <f t="shared" si="326"/>
        <v>0</v>
      </c>
      <c r="V70" s="94">
        <f t="shared" si="326"/>
        <v>2</v>
      </c>
      <c r="W70" s="94">
        <f t="shared" si="326"/>
        <v>4</v>
      </c>
      <c r="X70" s="94">
        <f t="shared" si="326"/>
        <v>4</v>
      </c>
      <c r="Y70" s="94">
        <f t="shared" si="326"/>
        <v>4</v>
      </c>
      <c r="Z70" s="94">
        <f t="shared" si="326"/>
        <v>4</v>
      </c>
      <c r="AA70" s="94">
        <f t="shared" si="326"/>
        <v>4</v>
      </c>
      <c r="AB70" s="94">
        <f t="shared" si="326"/>
        <v>4</v>
      </c>
      <c r="AC70" s="94">
        <f t="shared" si="326"/>
        <v>4</v>
      </c>
      <c r="AD70" s="94">
        <f t="shared" si="326"/>
        <v>4</v>
      </c>
      <c r="AE70" s="94">
        <f t="shared" si="326"/>
        <v>4</v>
      </c>
      <c r="AF70" s="94">
        <f t="shared" si="326"/>
        <v>4</v>
      </c>
      <c r="AG70" s="94">
        <f t="shared" si="326"/>
        <v>4</v>
      </c>
      <c r="AH70" s="94">
        <f t="shared" si="326"/>
        <v>3</v>
      </c>
      <c r="AI70" s="94">
        <f t="shared" si="326"/>
        <v>3</v>
      </c>
      <c r="AJ70" s="95">
        <f t="shared" si="326"/>
        <v>0</v>
      </c>
      <c r="AK70" s="95">
        <f t="shared" si="326"/>
        <v>15000</v>
      </c>
      <c r="AL70" s="95">
        <f t="shared" si="326"/>
        <v>30250</v>
      </c>
      <c r="AM70" s="95">
        <f t="shared" si="326"/>
        <v>30250</v>
      </c>
      <c r="AN70" s="95">
        <f t="shared" si="326"/>
        <v>30250</v>
      </c>
      <c r="AO70" s="95">
        <f t="shared" si="326"/>
        <v>30250</v>
      </c>
      <c r="AP70" s="95">
        <f t="shared" si="326"/>
        <v>30250</v>
      </c>
      <c r="AQ70" s="95">
        <f t="shared" si="326"/>
        <v>30250</v>
      </c>
      <c r="AR70" s="95">
        <f t="shared" si="326"/>
        <v>30250</v>
      </c>
      <c r="AS70" s="95">
        <f t="shared" si="326"/>
        <v>30250</v>
      </c>
      <c r="AT70" s="95">
        <f t="shared" si="326"/>
        <v>30250</v>
      </c>
      <c r="AU70" s="95">
        <f t="shared" si="326"/>
        <v>30250</v>
      </c>
      <c r="AV70" s="95">
        <f t="shared" si="326"/>
        <v>30250</v>
      </c>
      <c r="AW70" s="95">
        <f t="shared" si="326"/>
        <v>24416.66667</v>
      </c>
      <c r="AX70" s="95">
        <f t="shared" si="326"/>
        <v>24416.66667</v>
      </c>
      <c r="AY70" s="96">
        <f t="shared" si="326"/>
        <v>0</v>
      </c>
      <c r="AZ70" s="96">
        <f t="shared" si="326"/>
        <v>0</v>
      </c>
      <c r="BA70" s="96">
        <f t="shared" si="326"/>
        <v>4</v>
      </c>
      <c r="BB70" s="96">
        <f t="shared" si="326"/>
        <v>0</v>
      </c>
      <c r="BC70" s="96">
        <f t="shared" si="326"/>
        <v>0</v>
      </c>
      <c r="BD70" s="96">
        <f t="shared" si="326"/>
        <v>1</v>
      </c>
      <c r="BE70" s="96">
        <f t="shared" si="326"/>
        <v>0</v>
      </c>
      <c r="BF70" s="96">
        <f t="shared" si="326"/>
        <v>0</v>
      </c>
      <c r="BG70" s="96">
        <f t="shared" si="326"/>
        <v>3</v>
      </c>
      <c r="BH70" s="96">
        <f t="shared" si="326"/>
        <v>0</v>
      </c>
      <c r="BI70" s="96">
        <f t="shared" si="326"/>
        <v>0</v>
      </c>
      <c r="BJ70" s="96">
        <f t="shared" si="326"/>
        <v>1</v>
      </c>
      <c r="BK70" s="96">
        <f t="shared" si="326"/>
        <v>0</v>
      </c>
      <c r="BL70" s="96">
        <f t="shared" si="326"/>
        <v>0</v>
      </c>
      <c r="BM70" s="96">
        <f t="shared" si="326"/>
        <v>3</v>
      </c>
      <c r="BN70" s="95">
        <f t="shared" si="326"/>
        <v>0</v>
      </c>
      <c r="BO70" s="95">
        <f t="shared" si="326"/>
        <v>0</v>
      </c>
      <c r="BP70" s="95">
        <f t="shared" si="326"/>
        <v>20000</v>
      </c>
      <c r="BQ70" s="95">
        <f t="shared" si="326"/>
        <v>0</v>
      </c>
      <c r="BR70" s="95">
        <f t="shared" si="326"/>
        <v>0</v>
      </c>
      <c r="BS70" s="95">
        <f t="shared" si="326"/>
        <v>2000</v>
      </c>
      <c r="BT70" s="95">
        <f t="shared" si="326"/>
        <v>0</v>
      </c>
      <c r="BU70" s="95">
        <f t="shared" si="326"/>
        <v>0</v>
      </c>
      <c r="BV70" s="95">
        <f t="shared" si="326"/>
        <v>12000</v>
      </c>
      <c r="BW70" s="95">
        <f t="shared" si="326"/>
        <v>0</v>
      </c>
      <c r="BX70" s="95">
        <f t="shared" si="326"/>
        <v>0</v>
      </c>
      <c r="BY70" s="95">
        <f t="shared" si="326"/>
        <v>2000</v>
      </c>
      <c r="BZ70" s="95">
        <f t="shared" si="326"/>
        <v>0</v>
      </c>
      <c r="CA70" s="95">
        <f t="shared" si="326"/>
        <v>0</v>
      </c>
      <c r="CB70" s="95">
        <f t="shared" si="326"/>
        <v>18000</v>
      </c>
      <c r="CC70" s="95">
        <f t="shared" ref="CC70:CC75" si="336">sum(L70:T70,AJ70:AL70,BN70:BP70)</f>
        <v>65250</v>
      </c>
      <c r="CD70" s="97">
        <f t="shared" ref="CD70:CD75" si="337">sum(AM70:AX70,BQ70:CB70)</f>
        <v>385333.3333</v>
      </c>
      <c r="CE70" s="95">
        <f t="shared" ref="CE70:CP70" si="327">SUM(CE71:CE74)</f>
        <v>0</v>
      </c>
      <c r="CF70" s="95">
        <f t="shared" si="327"/>
        <v>0</v>
      </c>
      <c r="CG70" s="95">
        <f t="shared" si="327"/>
        <v>2000</v>
      </c>
      <c r="CH70" s="95">
        <f t="shared" si="327"/>
        <v>0</v>
      </c>
      <c r="CI70" s="95">
        <f t="shared" si="327"/>
        <v>0</v>
      </c>
      <c r="CJ70" s="95">
        <f t="shared" si="327"/>
        <v>12000</v>
      </c>
      <c r="CK70" s="95">
        <f t="shared" si="327"/>
        <v>0</v>
      </c>
      <c r="CL70" s="95">
        <f t="shared" si="327"/>
        <v>0</v>
      </c>
      <c r="CM70" s="95">
        <f t="shared" si="327"/>
        <v>2000</v>
      </c>
      <c r="CN70" s="95">
        <f t="shared" si="327"/>
        <v>0</v>
      </c>
      <c r="CO70" s="95">
        <f t="shared" si="327"/>
        <v>0</v>
      </c>
      <c r="CP70" s="95">
        <f t="shared" si="327"/>
        <v>18000</v>
      </c>
    </row>
    <row r="71">
      <c r="A71" s="42"/>
      <c r="B71" s="66"/>
      <c r="C71" s="98" t="s">
        <v>55</v>
      </c>
      <c r="D71" s="72" t="s">
        <v>87</v>
      </c>
      <c r="E71" s="72" t="s">
        <v>96</v>
      </c>
      <c r="F71" s="72" t="s">
        <v>45</v>
      </c>
      <c r="G71" s="99">
        <v>96000.0</v>
      </c>
      <c r="H71" s="100">
        <v>44896.0</v>
      </c>
      <c r="I71" s="72"/>
      <c r="J71" s="99">
        <v>8000.0</v>
      </c>
      <c r="K71" s="72" t="s">
        <v>42</v>
      </c>
      <c r="L71" s="101">
        <v>0.0</v>
      </c>
      <c r="M71" s="101">
        <v>0.0</v>
      </c>
      <c r="N71" s="101">
        <v>0.0</v>
      </c>
      <c r="O71" s="101">
        <v>0.0</v>
      </c>
      <c r="P71" s="101">
        <v>0.0</v>
      </c>
      <c r="Q71" s="101">
        <v>0.0</v>
      </c>
      <c r="R71" s="101">
        <v>0.0</v>
      </c>
      <c r="S71" s="101">
        <v>0.0</v>
      </c>
      <c r="T71" s="101">
        <v>0.0</v>
      </c>
      <c r="U71" s="102">
        <f t="shared" ref="U71:AI71" si="328">IF($H71=0,0,MAX(0,(MIN($I71,EOMONTH(U$14,0))-MAX($H71,U$14))/(EOMONTH(U$14,0)-U$14)))</f>
        <v>0</v>
      </c>
      <c r="V71" s="102">
        <f t="shared" si="328"/>
        <v>0</v>
      </c>
      <c r="W71" s="102">
        <f t="shared" si="328"/>
        <v>1</v>
      </c>
      <c r="X71" s="102">
        <f t="shared" si="328"/>
        <v>1</v>
      </c>
      <c r="Y71" s="102">
        <f t="shared" si="328"/>
        <v>1</v>
      </c>
      <c r="Z71" s="102">
        <f t="shared" si="328"/>
        <v>1</v>
      </c>
      <c r="AA71" s="102">
        <f t="shared" si="328"/>
        <v>1</v>
      </c>
      <c r="AB71" s="102">
        <f t="shared" si="328"/>
        <v>1</v>
      </c>
      <c r="AC71" s="102">
        <f t="shared" si="328"/>
        <v>1</v>
      </c>
      <c r="AD71" s="102">
        <f t="shared" si="328"/>
        <v>1</v>
      </c>
      <c r="AE71" s="102">
        <f t="shared" si="328"/>
        <v>1</v>
      </c>
      <c r="AF71" s="102">
        <f t="shared" si="328"/>
        <v>1</v>
      </c>
      <c r="AG71" s="102">
        <f t="shared" si="328"/>
        <v>1</v>
      </c>
      <c r="AH71" s="102">
        <f t="shared" si="328"/>
        <v>1</v>
      </c>
      <c r="AI71" s="102">
        <f t="shared" si="328"/>
        <v>1</v>
      </c>
      <c r="AJ71" s="103">
        <f t="shared" ref="AJ71:AX71" si="329">$G71*U71/12</f>
        <v>0</v>
      </c>
      <c r="AK71" s="103">
        <f t="shared" si="329"/>
        <v>0</v>
      </c>
      <c r="AL71" s="103">
        <f t="shared" si="329"/>
        <v>8000</v>
      </c>
      <c r="AM71" s="103">
        <f t="shared" si="329"/>
        <v>8000</v>
      </c>
      <c r="AN71" s="103">
        <f t="shared" si="329"/>
        <v>8000</v>
      </c>
      <c r="AO71" s="103">
        <f t="shared" si="329"/>
        <v>8000</v>
      </c>
      <c r="AP71" s="103">
        <f t="shared" si="329"/>
        <v>8000</v>
      </c>
      <c r="AQ71" s="103">
        <f t="shared" si="329"/>
        <v>8000</v>
      </c>
      <c r="AR71" s="103">
        <f t="shared" si="329"/>
        <v>8000</v>
      </c>
      <c r="AS71" s="103">
        <f t="shared" si="329"/>
        <v>8000</v>
      </c>
      <c r="AT71" s="103">
        <f t="shared" si="329"/>
        <v>8000</v>
      </c>
      <c r="AU71" s="103">
        <f t="shared" si="329"/>
        <v>8000</v>
      </c>
      <c r="AV71" s="103">
        <f t="shared" si="329"/>
        <v>8000</v>
      </c>
      <c r="AW71" s="103">
        <f t="shared" si="329"/>
        <v>8000</v>
      </c>
      <c r="AX71" s="103">
        <f t="shared" si="329"/>
        <v>8000</v>
      </c>
      <c r="AY71" s="104">
        <f t="shared" ref="AY71:AZ71" si="330">IF((AND(OR($I71="",$I71&gt;AY$14),$K71="Monthly")),1,0)</f>
        <v>0</v>
      </c>
      <c r="AZ71" s="104">
        <f t="shared" si="330"/>
        <v>0</v>
      </c>
      <c r="BA71" s="104">
        <f t="shared" ref="BA71:BA74" si="342">IF((AND(OR($I71="",$I71&gt;BA$14),$K71="Monthly")),1,IF((AND(OR($I71="",$I71&gt;BA$14),$K71="Quarterly")),1,IF((AND(OR($I71="",$I71&gt;BA$14),$K71="Annual")),1,IF((AND(OR($I71="",$I71&gt;BA$14),$K71="Bi-Annual")),1,0))))</f>
        <v>1</v>
      </c>
      <c r="BB71" s="104">
        <f t="shared" ref="BB71:BC71" si="331">IF((AND(OR($I71="",$I71&gt;BB$14),$K71="Monthly")),1,0)</f>
        <v>0</v>
      </c>
      <c r="BC71" s="104">
        <f t="shared" si="331"/>
        <v>0</v>
      </c>
      <c r="BD71" s="104">
        <f t="shared" ref="BD71:BD74" si="344">IF((AND(OR($I71="",$I71&gt;BD$14),$K71="Monthly")),1,IF((AND(OR($I71="",$I71&gt;BD$14),$K71="Quarterly")),1,0))</f>
        <v>0</v>
      </c>
      <c r="BE71" s="104">
        <f t="shared" ref="BE71:BF71" si="332">IF((AND(OR($I71="",$I71&gt;BE$14),$K71="Monthly")),1,0)</f>
        <v>0</v>
      </c>
      <c r="BF71" s="104">
        <f t="shared" si="332"/>
        <v>0</v>
      </c>
      <c r="BG71" s="104">
        <f t="shared" ref="BG71:BG74" si="346">IF((AND(OR($I71="",$I71&gt;BG$14),$K71="Monthly")),1,IF((AND(OR($I71="",$I71&gt;BG$14),$K71="Quarterly")),1,IF((AND(OR($I71="",$I71&gt;BG$14),$K71="Bi-Annual")),1,0)))</f>
        <v>0</v>
      </c>
      <c r="BH71" s="104">
        <f t="shared" ref="BH71:BI71" si="333">IF((AND(OR($I71="",$I71&gt;BH$14),$K71="Monthly")),1,0)</f>
        <v>0</v>
      </c>
      <c r="BI71" s="104">
        <f t="shared" si="333"/>
        <v>0</v>
      </c>
      <c r="BJ71" s="104">
        <f t="shared" ref="BJ71:BJ74" si="348">IF((AND(OR($I71="",$I71&gt;BJ$14),$K71="Monthly")),1,IF((AND(OR($I71="",$I71&gt;BJ$14),$K71="Quarterly")),1,0))</f>
        <v>0</v>
      </c>
      <c r="BK71" s="104">
        <f t="shared" ref="BK71:BL71" si="334">IF((AND(OR($I71="",$I71&gt;BK$14),$K71="Monthly")),1,0)</f>
        <v>0</v>
      </c>
      <c r="BL71" s="104">
        <f t="shared" si="334"/>
        <v>0</v>
      </c>
      <c r="BM71" s="104">
        <f t="shared" ref="BM71:BM74" si="350">IF((AND(OR($I71="",$I71&gt;BM$14),$K71="Monthly")),1,IF((AND(OR($I71="",$I71&gt;BM$14),$K71="Quarterly")),1,IF((AND(OR($I71="",$I71&gt;BM$14),$K71="Annual")),1,IF((AND(OR($I71="",$I71&gt;BM$14),$K71="Bi-Annual")),1,0))))</f>
        <v>1</v>
      </c>
      <c r="BN71" s="103">
        <f t="shared" ref="BN71:CB71" si="335">$J71*AY71</f>
        <v>0</v>
      </c>
      <c r="BO71" s="103">
        <f t="shared" si="335"/>
        <v>0</v>
      </c>
      <c r="BP71" s="103">
        <f t="shared" si="335"/>
        <v>8000</v>
      </c>
      <c r="BQ71" s="103">
        <f t="shared" si="335"/>
        <v>0</v>
      </c>
      <c r="BR71" s="103">
        <f t="shared" si="335"/>
        <v>0</v>
      </c>
      <c r="BS71" s="103">
        <f t="shared" si="335"/>
        <v>0</v>
      </c>
      <c r="BT71" s="103">
        <f t="shared" si="335"/>
        <v>0</v>
      </c>
      <c r="BU71" s="103">
        <f t="shared" si="335"/>
        <v>0</v>
      </c>
      <c r="BV71" s="103">
        <f t="shared" si="335"/>
        <v>0</v>
      </c>
      <c r="BW71" s="103">
        <f t="shared" si="335"/>
        <v>0</v>
      </c>
      <c r="BX71" s="103">
        <f t="shared" si="335"/>
        <v>0</v>
      </c>
      <c r="BY71" s="103">
        <f t="shared" si="335"/>
        <v>0</v>
      </c>
      <c r="BZ71" s="103">
        <f t="shared" si="335"/>
        <v>0</v>
      </c>
      <c r="CA71" s="103">
        <f t="shared" si="335"/>
        <v>0</v>
      </c>
      <c r="CB71" s="103">
        <f t="shared" si="335"/>
        <v>8000</v>
      </c>
      <c r="CC71" s="95">
        <f t="shared" si="336"/>
        <v>16000</v>
      </c>
      <c r="CD71" s="97">
        <f t="shared" si="337"/>
        <v>104000</v>
      </c>
      <c r="CE71" s="103">
        <f t="shared" ref="CE71:CP71" si="338">$J71*BB71</f>
        <v>0</v>
      </c>
      <c r="CF71" s="103">
        <f t="shared" si="338"/>
        <v>0</v>
      </c>
      <c r="CG71" s="103">
        <f t="shared" si="338"/>
        <v>0</v>
      </c>
      <c r="CH71" s="103">
        <f t="shared" si="338"/>
        <v>0</v>
      </c>
      <c r="CI71" s="103">
        <f t="shared" si="338"/>
        <v>0</v>
      </c>
      <c r="CJ71" s="103">
        <f t="shared" si="338"/>
        <v>0</v>
      </c>
      <c r="CK71" s="103">
        <f t="shared" si="338"/>
        <v>0</v>
      </c>
      <c r="CL71" s="103">
        <f t="shared" si="338"/>
        <v>0</v>
      </c>
      <c r="CM71" s="103">
        <f t="shared" si="338"/>
        <v>0</v>
      </c>
      <c r="CN71" s="103">
        <f t="shared" si="338"/>
        <v>0</v>
      </c>
      <c r="CO71" s="103">
        <f t="shared" si="338"/>
        <v>0</v>
      </c>
      <c r="CP71" s="103">
        <f t="shared" si="338"/>
        <v>8000</v>
      </c>
    </row>
    <row r="72">
      <c r="A72" s="42"/>
      <c r="B72" s="66"/>
      <c r="C72" s="98" t="s">
        <v>57</v>
      </c>
      <c r="D72" s="72" t="s">
        <v>87</v>
      </c>
      <c r="E72" s="72" t="s">
        <v>97</v>
      </c>
      <c r="F72" s="72" t="s">
        <v>41</v>
      </c>
      <c r="G72" s="99">
        <v>110000.0</v>
      </c>
      <c r="H72" s="100">
        <v>44866.0</v>
      </c>
      <c r="I72" s="72"/>
      <c r="J72" s="99">
        <v>6000.0</v>
      </c>
      <c r="K72" s="72" t="s">
        <v>49</v>
      </c>
      <c r="L72" s="101">
        <v>0.0</v>
      </c>
      <c r="M72" s="101">
        <v>0.0</v>
      </c>
      <c r="N72" s="101">
        <v>0.0</v>
      </c>
      <c r="O72" s="101">
        <v>0.0</v>
      </c>
      <c r="P72" s="101">
        <v>0.0</v>
      </c>
      <c r="Q72" s="101">
        <v>0.0</v>
      </c>
      <c r="R72" s="101">
        <v>0.0</v>
      </c>
      <c r="S72" s="101">
        <v>0.0</v>
      </c>
      <c r="T72" s="101">
        <v>0.0</v>
      </c>
      <c r="U72" s="102">
        <f t="shared" ref="U72:AI72" si="339">IF($H72=0,0,MAX(0,(MIN($I72,EOMONTH(U$14,0))-MAX($H72,U$14))/(EOMONTH(U$14,0)-U$14)))</f>
        <v>0</v>
      </c>
      <c r="V72" s="102">
        <f t="shared" si="339"/>
        <v>1</v>
      </c>
      <c r="W72" s="102">
        <f t="shared" si="339"/>
        <v>1</v>
      </c>
      <c r="X72" s="102">
        <f t="shared" si="339"/>
        <v>1</v>
      </c>
      <c r="Y72" s="102">
        <f t="shared" si="339"/>
        <v>1</v>
      </c>
      <c r="Z72" s="102">
        <f t="shared" si="339"/>
        <v>1</v>
      </c>
      <c r="AA72" s="102">
        <f t="shared" si="339"/>
        <v>1</v>
      </c>
      <c r="AB72" s="102">
        <f t="shared" si="339"/>
        <v>1</v>
      </c>
      <c r="AC72" s="102">
        <f t="shared" si="339"/>
        <v>1</v>
      </c>
      <c r="AD72" s="102">
        <f t="shared" si="339"/>
        <v>1</v>
      </c>
      <c r="AE72" s="102">
        <f t="shared" si="339"/>
        <v>1</v>
      </c>
      <c r="AF72" s="102">
        <f t="shared" si="339"/>
        <v>1</v>
      </c>
      <c r="AG72" s="102">
        <f t="shared" si="339"/>
        <v>1</v>
      </c>
      <c r="AH72" s="102">
        <f t="shared" si="339"/>
        <v>1</v>
      </c>
      <c r="AI72" s="102">
        <f t="shared" si="339"/>
        <v>1</v>
      </c>
      <c r="AJ72" s="103">
        <f t="shared" ref="AJ72:AX72" si="340">$G72*U72/12</f>
        <v>0</v>
      </c>
      <c r="AK72" s="103">
        <f t="shared" si="340"/>
        <v>9166.666667</v>
      </c>
      <c r="AL72" s="103">
        <f t="shared" si="340"/>
        <v>9166.666667</v>
      </c>
      <c r="AM72" s="103">
        <f t="shared" si="340"/>
        <v>9166.666667</v>
      </c>
      <c r="AN72" s="103">
        <f t="shared" si="340"/>
        <v>9166.666667</v>
      </c>
      <c r="AO72" s="103">
        <f t="shared" si="340"/>
        <v>9166.666667</v>
      </c>
      <c r="AP72" s="103">
        <f t="shared" si="340"/>
        <v>9166.666667</v>
      </c>
      <c r="AQ72" s="103">
        <f t="shared" si="340"/>
        <v>9166.666667</v>
      </c>
      <c r="AR72" s="103">
        <f t="shared" si="340"/>
        <v>9166.666667</v>
      </c>
      <c r="AS72" s="103">
        <f t="shared" si="340"/>
        <v>9166.666667</v>
      </c>
      <c r="AT72" s="103">
        <f t="shared" si="340"/>
        <v>9166.666667</v>
      </c>
      <c r="AU72" s="103">
        <f t="shared" si="340"/>
        <v>9166.666667</v>
      </c>
      <c r="AV72" s="103">
        <f t="shared" si="340"/>
        <v>9166.666667</v>
      </c>
      <c r="AW72" s="103">
        <f t="shared" si="340"/>
        <v>9166.666667</v>
      </c>
      <c r="AX72" s="103">
        <f t="shared" si="340"/>
        <v>9166.666667</v>
      </c>
      <c r="AY72" s="104">
        <f t="shared" ref="AY72:AZ72" si="341">IF((AND(OR($I72="",$I72&gt;AY$14),$K72="Monthly")),1,0)</f>
        <v>0</v>
      </c>
      <c r="AZ72" s="104">
        <f t="shared" si="341"/>
        <v>0</v>
      </c>
      <c r="BA72" s="104">
        <f t="shared" si="342"/>
        <v>1</v>
      </c>
      <c r="BB72" s="104">
        <f t="shared" ref="BB72:BC72" si="343">IF((AND(OR($I72="",$I72&gt;BB$14),$K72="Monthly")),1,0)</f>
        <v>0</v>
      </c>
      <c r="BC72" s="104">
        <f t="shared" si="343"/>
        <v>0</v>
      </c>
      <c r="BD72" s="104">
        <f t="shared" si="344"/>
        <v>0</v>
      </c>
      <c r="BE72" s="104">
        <f t="shared" ref="BE72:BF72" si="345">IF((AND(OR($I72="",$I72&gt;BE$14),$K72="Monthly")),1,0)</f>
        <v>0</v>
      </c>
      <c r="BF72" s="104">
        <f t="shared" si="345"/>
        <v>0</v>
      </c>
      <c r="BG72" s="104">
        <f t="shared" si="346"/>
        <v>1</v>
      </c>
      <c r="BH72" s="104">
        <f t="shared" ref="BH72:BI72" si="347">IF((AND(OR($I72="",$I72&gt;BH$14),$K72="Monthly")),1,0)</f>
        <v>0</v>
      </c>
      <c r="BI72" s="104">
        <f t="shared" si="347"/>
        <v>0</v>
      </c>
      <c r="BJ72" s="104">
        <f t="shared" si="348"/>
        <v>0</v>
      </c>
      <c r="BK72" s="104">
        <f t="shared" ref="BK72:BL72" si="349">IF((AND(OR($I72="",$I72&gt;BK$14),$K72="Monthly")),1,0)</f>
        <v>0</v>
      </c>
      <c r="BL72" s="104">
        <f t="shared" si="349"/>
        <v>0</v>
      </c>
      <c r="BM72" s="104">
        <f t="shared" si="350"/>
        <v>1</v>
      </c>
      <c r="BN72" s="103">
        <f t="shared" ref="BN72:CB72" si="351">$J72*AY72</f>
        <v>0</v>
      </c>
      <c r="BO72" s="103">
        <f t="shared" si="351"/>
        <v>0</v>
      </c>
      <c r="BP72" s="103">
        <f t="shared" si="351"/>
        <v>6000</v>
      </c>
      <c r="BQ72" s="103">
        <f t="shared" si="351"/>
        <v>0</v>
      </c>
      <c r="BR72" s="103">
        <f t="shared" si="351"/>
        <v>0</v>
      </c>
      <c r="BS72" s="103">
        <f t="shared" si="351"/>
        <v>0</v>
      </c>
      <c r="BT72" s="103">
        <f t="shared" si="351"/>
        <v>0</v>
      </c>
      <c r="BU72" s="103">
        <f t="shared" si="351"/>
        <v>0</v>
      </c>
      <c r="BV72" s="103">
        <f t="shared" si="351"/>
        <v>6000</v>
      </c>
      <c r="BW72" s="103">
        <f t="shared" si="351"/>
        <v>0</v>
      </c>
      <c r="BX72" s="103">
        <f t="shared" si="351"/>
        <v>0</v>
      </c>
      <c r="BY72" s="103">
        <f t="shared" si="351"/>
        <v>0</v>
      </c>
      <c r="BZ72" s="103">
        <f t="shared" si="351"/>
        <v>0</v>
      </c>
      <c r="CA72" s="103">
        <f t="shared" si="351"/>
        <v>0</v>
      </c>
      <c r="CB72" s="103">
        <f t="shared" si="351"/>
        <v>6000</v>
      </c>
      <c r="CC72" s="95">
        <f t="shared" si="336"/>
        <v>24333.33333</v>
      </c>
      <c r="CD72" s="97">
        <f t="shared" si="337"/>
        <v>122000</v>
      </c>
      <c r="CE72" s="103">
        <f t="shared" ref="CE72:CP72" si="352">$J72*BB72</f>
        <v>0</v>
      </c>
      <c r="CF72" s="103">
        <f t="shared" si="352"/>
        <v>0</v>
      </c>
      <c r="CG72" s="103">
        <f t="shared" si="352"/>
        <v>0</v>
      </c>
      <c r="CH72" s="103">
        <f t="shared" si="352"/>
        <v>0</v>
      </c>
      <c r="CI72" s="103">
        <f t="shared" si="352"/>
        <v>0</v>
      </c>
      <c r="CJ72" s="103">
        <f t="shared" si="352"/>
        <v>6000</v>
      </c>
      <c r="CK72" s="103">
        <f t="shared" si="352"/>
        <v>0</v>
      </c>
      <c r="CL72" s="103">
        <f t="shared" si="352"/>
        <v>0</v>
      </c>
      <c r="CM72" s="103">
        <f t="shared" si="352"/>
        <v>0</v>
      </c>
      <c r="CN72" s="103">
        <f t="shared" si="352"/>
        <v>0</v>
      </c>
      <c r="CO72" s="103">
        <f t="shared" si="352"/>
        <v>0</v>
      </c>
      <c r="CP72" s="103">
        <f t="shared" si="352"/>
        <v>6000</v>
      </c>
    </row>
    <row r="73">
      <c r="A73" s="42"/>
      <c r="B73" s="66"/>
      <c r="C73" s="98" t="s">
        <v>59</v>
      </c>
      <c r="D73" s="72" t="s">
        <v>87</v>
      </c>
      <c r="E73" s="72" t="s">
        <v>98</v>
      </c>
      <c r="F73" s="72" t="s">
        <v>52</v>
      </c>
      <c r="G73" s="99">
        <v>70000.0</v>
      </c>
      <c r="H73" s="100">
        <v>44866.0</v>
      </c>
      <c r="I73" s="100">
        <v>45231.0</v>
      </c>
      <c r="J73" s="99">
        <v>2000.0</v>
      </c>
      <c r="K73" s="72" t="s">
        <v>46</v>
      </c>
      <c r="L73" s="101">
        <v>0.0</v>
      </c>
      <c r="M73" s="101">
        <v>0.0</v>
      </c>
      <c r="N73" s="101">
        <v>0.0</v>
      </c>
      <c r="O73" s="101">
        <v>0.0</v>
      </c>
      <c r="P73" s="101">
        <v>0.0</v>
      </c>
      <c r="Q73" s="101">
        <v>0.0</v>
      </c>
      <c r="R73" s="101">
        <v>0.0</v>
      </c>
      <c r="S73" s="101">
        <v>0.0</v>
      </c>
      <c r="T73" s="101">
        <v>0.0</v>
      </c>
      <c r="U73" s="102">
        <f t="shared" ref="U73:AI73" si="353">IF($H73=0,0,MAX(0,(MIN($I73,EOMONTH(U$14,0))-MAX($H73,U$14))/(EOMONTH(U$14,0)-U$14)))</f>
        <v>0</v>
      </c>
      <c r="V73" s="102">
        <f t="shared" si="353"/>
        <v>1</v>
      </c>
      <c r="W73" s="102">
        <f t="shared" si="353"/>
        <v>1</v>
      </c>
      <c r="X73" s="102">
        <f t="shared" si="353"/>
        <v>1</v>
      </c>
      <c r="Y73" s="102">
        <f t="shared" si="353"/>
        <v>1</v>
      </c>
      <c r="Z73" s="102">
        <f t="shared" si="353"/>
        <v>1</v>
      </c>
      <c r="AA73" s="102">
        <f t="shared" si="353"/>
        <v>1</v>
      </c>
      <c r="AB73" s="102">
        <f t="shared" si="353"/>
        <v>1</v>
      </c>
      <c r="AC73" s="102">
        <f t="shared" si="353"/>
        <v>1</v>
      </c>
      <c r="AD73" s="102">
        <f t="shared" si="353"/>
        <v>1</v>
      </c>
      <c r="AE73" s="102">
        <f t="shared" si="353"/>
        <v>1</v>
      </c>
      <c r="AF73" s="102">
        <f t="shared" si="353"/>
        <v>1</v>
      </c>
      <c r="AG73" s="102">
        <f t="shared" si="353"/>
        <v>1</v>
      </c>
      <c r="AH73" s="102">
        <f t="shared" si="353"/>
        <v>0</v>
      </c>
      <c r="AI73" s="102">
        <f t="shared" si="353"/>
        <v>0</v>
      </c>
      <c r="AJ73" s="103">
        <f t="shared" ref="AJ73:AX73" si="354">$G73*U73/12</f>
        <v>0</v>
      </c>
      <c r="AK73" s="103">
        <f t="shared" si="354"/>
        <v>5833.333333</v>
      </c>
      <c r="AL73" s="103">
        <f t="shared" si="354"/>
        <v>5833.333333</v>
      </c>
      <c r="AM73" s="103">
        <f t="shared" si="354"/>
        <v>5833.333333</v>
      </c>
      <c r="AN73" s="103">
        <f t="shared" si="354"/>
        <v>5833.333333</v>
      </c>
      <c r="AO73" s="103">
        <f t="shared" si="354"/>
        <v>5833.333333</v>
      </c>
      <c r="AP73" s="103">
        <f t="shared" si="354"/>
        <v>5833.333333</v>
      </c>
      <c r="AQ73" s="103">
        <f t="shared" si="354"/>
        <v>5833.333333</v>
      </c>
      <c r="AR73" s="103">
        <f t="shared" si="354"/>
        <v>5833.333333</v>
      </c>
      <c r="AS73" s="103">
        <f t="shared" si="354"/>
        <v>5833.333333</v>
      </c>
      <c r="AT73" s="103">
        <f t="shared" si="354"/>
        <v>5833.333333</v>
      </c>
      <c r="AU73" s="103">
        <f t="shared" si="354"/>
        <v>5833.333333</v>
      </c>
      <c r="AV73" s="103">
        <f t="shared" si="354"/>
        <v>5833.333333</v>
      </c>
      <c r="AW73" s="103">
        <f t="shared" si="354"/>
        <v>0</v>
      </c>
      <c r="AX73" s="103">
        <f t="shared" si="354"/>
        <v>0</v>
      </c>
      <c r="AY73" s="104">
        <f t="shared" ref="AY73:AZ73" si="355">IF((AND(OR($I73="",$I73&gt;AY$14),$K73="Monthly")),1,0)</f>
        <v>0</v>
      </c>
      <c r="AZ73" s="104">
        <f t="shared" si="355"/>
        <v>0</v>
      </c>
      <c r="BA73" s="104">
        <f t="shared" si="342"/>
        <v>1</v>
      </c>
      <c r="BB73" s="104">
        <f t="shared" ref="BB73:BC73" si="356">IF((AND(OR($I73="",$I73&gt;BB$14),$K73="Monthly")),1,0)</f>
        <v>0</v>
      </c>
      <c r="BC73" s="104">
        <f t="shared" si="356"/>
        <v>0</v>
      </c>
      <c r="BD73" s="104">
        <f t="shared" si="344"/>
        <v>1</v>
      </c>
      <c r="BE73" s="104">
        <f t="shared" ref="BE73:BF73" si="357">IF((AND(OR($I73="",$I73&gt;BE$14),$K73="Monthly")),1,0)</f>
        <v>0</v>
      </c>
      <c r="BF73" s="104">
        <f t="shared" si="357"/>
        <v>0</v>
      </c>
      <c r="BG73" s="104">
        <f t="shared" si="346"/>
        <v>1</v>
      </c>
      <c r="BH73" s="104">
        <f t="shared" ref="BH73:BI73" si="358">IF((AND(OR($I73="",$I73&gt;BH$14),$K73="Monthly")),1,0)</f>
        <v>0</v>
      </c>
      <c r="BI73" s="104">
        <f t="shared" si="358"/>
        <v>0</v>
      </c>
      <c r="BJ73" s="104">
        <f t="shared" si="348"/>
        <v>1</v>
      </c>
      <c r="BK73" s="104">
        <f t="shared" ref="BK73:BL73" si="359">IF((AND(OR($I73="",$I73&gt;BK$14),$K73="Monthly")),1,0)</f>
        <v>0</v>
      </c>
      <c r="BL73" s="104">
        <f t="shared" si="359"/>
        <v>0</v>
      </c>
      <c r="BM73" s="104">
        <f t="shared" si="350"/>
        <v>0</v>
      </c>
      <c r="BN73" s="103">
        <f t="shared" ref="BN73:CB73" si="360">$J73*AY73</f>
        <v>0</v>
      </c>
      <c r="BO73" s="103">
        <f t="shared" si="360"/>
        <v>0</v>
      </c>
      <c r="BP73" s="103">
        <f t="shared" si="360"/>
        <v>2000</v>
      </c>
      <c r="BQ73" s="103">
        <f t="shared" si="360"/>
        <v>0</v>
      </c>
      <c r="BR73" s="103">
        <f t="shared" si="360"/>
        <v>0</v>
      </c>
      <c r="BS73" s="103">
        <f t="shared" si="360"/>
        <v>2000</v>
      </c>
      <c r="BT73" s="103">
        <f t="shared" si="360"/>
        <v>0</v>
      </c>
      <c r="BU73" s="103">
        <f t="shared" si="360"/>
        <v>0</v>
      </c>
      <c r="BV73" s="103">
        <f t="shared" si="360"/>
        <v>2000</v>
      </c>
      <c r="BW73" s="103">
        <f t="shared" si="360"/>
        <v>0</v>
      </c>
      <c r="BX73" s="103">
        <f t="shared" si="360"/>
        <v>0</v>
      </c>
      <c r="BY73" s="103">
        <f t="shared" si="360"/>
        <v>2000</v>
      </c>
      <c r="BZ73" s="103">
        <f t="shared" si="360"/>
        <v>0</v>
      </c>
      <c r="CA73" s="103">
        <f t="shared" si="360"/>
        <v>0</v>
      </c>
      <c r="CB73" s="103">
        <f t="shared" si="360"/>
        <v>0</v>
      </c>
      <c r="CC73" s="95">
        <f t="shared" si="336"/>
        <v>13666.66667</v>
      </c>
      <c r="CD73" s="97">
        <f t="shared" si="337"/>
        <v>64333.33333</v>
      </c>
      <c r="CE73" s="103">
        <f t="shared" ref="CE73:CP73" si="361">$J73*BB73</f>
        <v>0</v>
      </c>
      <c r="CF73" s="103">
        <f t="shared" si="361"/>
        <v>0</v>
      </c>
      <c r="CG73" s="103">
        <f t="shared" si="361"/>
        <v>2000</v>
      </c>
      <c r="CH73" s="103">
        <f t="shared" si="361"/>
        <v>0</v>
      </c>
      <c r="CI73" s="103">
        <f t="shared" si="361"/>
        <v>0</v>
      </c>
      <c r="CJ73" s="103">
        <f t="shared" si="361"/>
        <v>2000</v>
      </c>
      <c r="CK73" s="103">
        <f t="shared" si="361"/>
        <v>0</v>
      </c>
      <c r="CL73" s="103">
        <f t="shared" si="361"/>
        <v>0</v>
      </c>
      <c r="CM73" s="103">
        <f t="shared" si="361"/>
        <v>2000</v>
      </c>
      <c r="CN73" s="103">
        <f t="shared" si="361"/>
        <v>0</v>
      </c>
      <c r="CO73" s="103">
        <f t="shared" si="361"/>
        <v>0</v>
      </c>
      <c r="CP73" s="103">
        <f t="shared" si="361"/>
        <v>0</v>
      </c>
    </row>
    <row r="74">
      <c r="A74" s="42"/>
      <c r="B74" s="66"/>
      <c r="C74" s="98" t="s">
        <v>61</v>
      </c>
      <c r="D74" s="72" t="s">
        <v>87</v>
      </c>
      <c r="E74" s="72" t="s">
        <v>99</v>
      </c>
      <c r="F74" s="72" t="s">
        <v>74</v>
      </c>
      <c r="G74" s="99">
        <v>87000.0</v>
      </c>
      <c r="H74" s="100">
        <v>44896.0</v>
      </c>
      <c r="I74" s="72"/>
      <c r="J74" s="99">
        <v>4000.0</v>
      </c>
      <c r="K74" s="72" t="s">
        <v>49</v>
      </c>
      <c r="L74" s="101">
        <v>0.0</v>
      </c>
      <c r="M74" s="101">
        <v>0.0</v>
      </c>
      <c r="N74" s="101">
        <v>0.0</v>
      </c>
      <c r="O74" s="101">
        <v>0.0</v>
      </c>
      <c r="P74" s="101">
        <v>0.0</v>
      </c>
      <c r="Q74" s="101">
        <v>0.0</v>
      </c>
      <c r="R74" s="101">
        <v>0.0</v>
      </c>
      <c r="S74" s="101">
        <v>0.0</v>
      </c>
      <c r="T74" s="101">
        <v>0.0</v>
      </c>
      <c r="U74" s="102">
        <f t="shared" ref="U74:AI74" si="362">IF($H74=0,0,MAX(0,(MIN($I74,EOMONTH(U$14,0))-MAX($H74,U$14))/(EOMONTH(U$14,0)-U$14)))</f>
        <v>0</v>
      </c>
      <c r="V74" s="102">
        <f t="shared" si="362"/>
        <v>0</v>
      </c>
      <c r="W74" s="102">
        <f t="shared" si="362"/>
        <v>1</v>
      </c>
      <c r="X74" s="102">
        <f t="shared" si="362"/>
        <v>1</v>
      </c>
      <c r="Y74" s="102">
        <f t="shared" si="362"/>
        <v>1</v>
      </c>
      <c r="Z74" s="102">
        <f t="shared" si="362"/>
        <v>1</v>
      </c>
      <c r="AA74" s="102">
        <f t="shared" si="362"/>
        <v>1</v>
      </c>
      <c r="AB74" s="102">
        <f t="shared" si="362"/>
        <v>1</v>
      </c>
      <c r="AC74" s="102">
        <f t="shared" si="362"/>
        <v>1</v>
      </c>
      <c r="AD74" s="102">
        <f t="shared" si="362"/>
        <v>1</v>
      </c>
      <c r="AE74" s="102">
        <f t="shared" si="362"/>
        <v>1</v>
      </c>
      <c r="AF74" s="102">
        <f t="shared" si="362"/>
        <v>1</v>
      </c>
      <c r="AG74" s="102">
        <f t="shared" si="362"/>
        <v>1</v>
      </c>
      <c r="AH74" s="102">
        <f t="shared" si="362"/>
        <v>1</v>
      </c>
      <c r="AI74" s="102">
        <f t="shared" si="362"/>
        <v>1</v>
      </c>
      <c r="AJ74" s="103">
        <f t="shared" ref="AJ74:AX74" si="363">$G74*U74/12</f>
        <v>0</v>
      </c>
      <c r="AK74" s="103">
        <f t="shared" si="363"/>
        <v>0</v>
      </c>
      <c r="AL74" s="103">
        <f t="shared" si="363"/>
        <v>7250</v>
      </c>
      <c r="AM74" s="103">
        <f t="shared" si="363"/>
        <v>7250</v>
      </c>
      <c r="AN74" s="103">
        <f t="shared" si="363"/>
        <v>7250</v>
      </c>
      <c r="AO74" s="103">
        <f t="shared" si="363"/>
        <v>7250</v>
      </c>
      <c r="AP74" s="103">
        <f t="shared" si="363"/>
        <v>7250</v>
      </c>
      <c r="AQ74" s="103">
        <f t="shared" si="363"/>
        <v>7250</v>
      </c>
      <c r="AR74" s="103">
        <f t="shared" si="363"/>
        <v>7250</v>
      </c>
      <c r="AS74" s="103">
        <f t="shared" si="363"/>
        <v>7250</v>
      </c>
      <c r="AT74" s="103">
        <f t="shared" si="363"/>
        <v>7250</v>
      </c>
      <c r="AU74" s="103">
        <f t="shared" si="363"/>
        <v>7250</v>
      </c>
      <c r="AV74" s="103">
        <f t="shared" si="363"/>
        <v>7250</v>
      </c>
      <c r="AW74" s="103">
        <f t="shared" si="363"/>
        <v>7250</v>
      </c>
      <c r="AX74" s="103">
        <f t="shared" si="363"/>
        <v>7250</v>
      </c>
      <c r="AY74" s="104">
        <f t="shared" ref="AY74:AZ74" si="364">IF((AND(OR($I74="",$I74&gt;AY$14),$K74="Monthly")),1,0)</f>
        <v>0</v>
      </c>
      <c r="AZ74" s="104">
        <f t="shared" si="364"/>
        <v>0</v>
      </c>
      <c r="BA74" s="104">
        <f t="shared" si="342"/>
        <v>1</v>
      </c>
      <c r="BB74" s="104">
        <f t="shared" ref="BB74:BC74" si="365">IF((AND(OR($I74="",$I74&gt;BB$14),$K74="Monthly")),1,0)</f>
        <v>0</v>
      </c>
      <c r="BC74" s="104">
        <f t="shared" si="365"/>
        <v>0</v>
      </c>
      <c r="BD74" s="104">
        <f t="shared" si="344"/>
        <v>0</v>
      </c>
      <c r="BE74" s="104">
        <f t="shared" ref="BE74:BF74" si="366">IF((AND(OR($I74="",$I74&gt;BE$14),$K74="Monthly")),1,0)</f>
        <v>0</v>
      </c>
      <c r="BF74" s="104">
        <f t="shared" si="366"/>
        <v>0</v>
      </c>
      <c r="BG74" s="104">
        <f t="shared" si="346"/>
        <v>1</v>
      </c>
      <c r="BH74" s="104">
        <f t="shared" ref="BH74:BI74" si="367">IF((AND(OR($I74="",$I74&gt;BH$14),$K74="Monthly")),1,0)</f>
        <v>0</v>
      </c>
      <c r="BI74" s="104">
        <f t="shared" si="367"/>
        <v>0</v>
      </c>
      <c r="BJ74" s="104">
        <f t="shared" si="348"/>
        <v>0</v>
      </c>
      <c r="BK74" s="104">
        <f t="shared" ref="BK74:BL74" si="368">IF((AND(OR($I74="",$I74&gt;BK$14),$K74="Monthly")),1,0)</f>
        <v>0</v>
      </c>
      <c r="BL74" s="104">
        <f t="shared" si="368"/>
        <v>0</v>
      </c>
      <c r="BM74" s="104">
        <f t="shared" si="350"/>
        <v>1</v>
      </c>
      <c r="BN74" s="103">
        <f t="shared" ref="BN74:CB74" si="369">$J74*AY74</f>
        <v>0</v>
      </c>
      <c r="BO74" s="103">
        <f t="shared" si="369"/>
        <v>0</v>
      </c>
      <c r="BP74" s="103">
        <f t="shared" si="369"/>
        <v>4000</v>
      </c>
      <c r="BQ74" s="103">
        <f t="shared" si="369"/>
        <v>0</v>
      </c>
      <c r="BR74" s="103">
        <f t="shared" si="369"/>
        <v>0</v>
      </c>
      <c r="BS74" s="103">
        <f t="shared" si="369"/>
        <v>0</v>
      </c>
      <c r="BT74" s="103">
        <f t="shared" si="369"/>
        <v>0</v>
      </c>
      <c r="BU74" s="103">
        <f t="shared" si="369"/>
        <v>0</v>
      </c>
      <c r="BV74" s="103">
        <f t="shared" si="369"/>
        <v>4000</v>
      </c>
      <c r="BW74" s="103">
        <f t="shared" si="369"/>
        <v>0</v>
      </c>
      <c r="BX74" s="103">
        <f t="shared" si="369"/>
        <v>0</v>
      </c>
      <c r="BY74" s="103">
        <f t="shared" si="369"/>
        <v>0</v>
      </c>
      <c r="BZ74" s="103">
        <f t="shared" si="369"/>
        <v>0</v>
      </c>
      <c r="CA74" s="103">
        <f t="shared" si="369"/>
        <v>0</v>
      </c>
      <c r="CB74" s="103">
        <f t="shared" si="369"/>
        <v>4000</v>
      </c>
      <c r="CC74" s="95">
        <f t="shared" si="336"/>
        <v>11250</v>
      </c>
      <c r="CD74" s="97">
        <f t="shared" si="337"/>
        <v>95000</v>
      </c>
      <c r="CE74" s="103">
        <f t="shared" ref="CE74:CP74" si="370">$J74*BB74</f>
        <v>0</v>
      </c>
      <c r="CF74" s="103">
        <f t="shared" si="370"/>
        <v>0</v>
      </c>
      <c r="CG74" s="103">
        <f t="shared" si="370"/>
        <v>0</v>
      </c>
      <c r="CH74" s="103">
        <f t="shared" si="370"/>
        <v>0</v>
      </c>
      <c r="CI74" s="103">
        <f t="shared" si="370"/>
        <v>0</v>
      </c>
      <c r="CJ74" s="103">
        <f t="shared" si="370"/>
        <v>4000</v>
      </c>
      <c r="CK74" s="103">
        <f t="shared" si="370"/>
        <v>0</v>
      </c>
      <c r="CL74" s="103">
        <f t="shared" si="370"/>
        <v>0</v>
      </c>
      <c r="CM74" s="103">
        <f t="shared" si="370"/>
        <v>0</v>
      </c>
      <c r="CN74" s="103">
        <f t="shared" si="370"/>
        <v>0</v>
      </c>
      <c r="CO74" s="103">
        <f t="shared" si="370"/>
        <v>0</v>
      </c>
      <c r="CP74" s="103">
        <f t="shared" si="370"/>
        <v>4000</v>
      </c>
    </row>
    <row r="75">
      <c r="A75" s="42"/>
      <c r="B75" s="42"/>
      <c r="C75" s="66"/>
      <c r="D75" s="66"/>
      <c r="E75" s="66"/>
      <c r="F75" s="66"/>
      <c r="G75" s="66"/>
      <c r="H75" s="66"/>
      <c r="I75" s="66"/>
      <c r="J75" s="66"/>
      <c r="K75" s="92" t="s">
        <v>63</v>
      </c>
      <c r="L75" s="106">
        <f t="shared" ref="L75:CB75" si="371">L70+L64</f>
        <v>21165</v>
      </c>
      <c r="M75" s="106">
        <f t="shared" si="371"/>
        <v>24665</v>
      </c>
      <c r="N75" s="106">
        <f t="shared" si="371"/>
        <v>29165</v>
      </c>
      <c r="O75" s="106">
        <f t="shared" si="371"/>
        <v>22665</v>
      </c>
      <c r="P75" s="106">
        <f t="shared" si="371"/>
        <v>23165</v>
      </c>
      <c r="Q75" s="106">
        <f t="shared" si="371"/>
        <v>26665</v>
      </c>
      <c r="R75" s="106">
        <f t="shared" si="371"/>
        <v>16999</v>
      </c>
      <c r="S75" s="106">
        <f t="shared" si="371"/>
        <v>24665</v>
      </c>
      <c r="T75" s="106">
        <f t="shared" si="371"/>
        <v>27165</v>
      </c>
      <c r="U75" s="107">
        <f t="shared" si="371"/>
        <v>4</v>
      </c>
      <c r="V75" s="107">
        <f t="shared" si="371"/>
        <v>6</v>
      </c>
      <c r="W75" s="107">
        <f t="shared" si="371"/>
        <v>8</v>
      </c>
      <c r="X75" s="107">
        <f t="shared" si="371"/>
        <v>7</v>
      </c>
      <c r="Y75" s="107">
        <f t="shared" si="371"/>
        <v>7</v>
      </c>
      <c r="Z75" s="107">
        <f t="shared" si="371"/>
        <v>6.466666667</v>
      </c>
      <c r="AA75" s="107">
        <f t="shared" si="371"/>
        <v>6</v>
      </c>
      <c r="AB75" s="107">
        <f t="shared" si="371"/>
        <v>6</v>
      </c>
      <c r="AC75" s="107">
        <f t="shared" si="371"/>
        <v>6</v>
      </c>
      <c r="AD75" s="107">
        <f t="shared" si="371"/>
        <v>6</v>
      </c>
      <c r="AE75" s="107">
        <f t="shared" si="371"/>
        <v>6</v>
      </c>
      <c r="AF75" s="107">
        <f t="shared" si="371"/>
        <v>6</v>
      </c>
      <c r="AG75" s="107">
        <f t="shared" si="371"/>
        <v>6</v>
      </c>
      <c r="AH75" s="107">
        <f t="shared" si="371"/>
        <v>5</v>
      </c>
      <c r="AI75" s="107">
        <f t="shared" si="371"/>
        <v>5</v>
      </c>
      <c r="AJ75" s="106">
        <f t="shared" si="371"/>
        <v>21166.66667</v>
      </c>
      <c r="AK75" s="106">
        <f t="shared" si="371"/>
        <v>36166.66667</v>
      </c>
      <c r="AL75" s="106">
        <f t="shared" si="371"/>
        <v>51416.66667</v>
      </c>
      <c r="AM75" s="106">
        <f t="shared" si="371"/>
        <v>47250</v>
      </c>
      <c r="AN75" s="106">
        <f t="shared" si="371"/>
        <v>47250</v>
      </c>
      <c r="AO75" s="106">
        <f t="shared" si="371"/>
        <v>44450</v>
      </c>
      <c r="AP75" s="106">
        <f t="shared" si="371"/>
        <v>42000</v>
      </c>
      <c r="AQ75" s="106">
        <f t="shared" si="371"/>
        <v>42000</v>
      </c>
      <c r="AR75" s="106">
        <f t="shared" si="371"/>
        <v>42000</v>
      </c>
      <c r="AS75" s="106">
        <f t="shared" si="371"/>
        <v>42000</v>
      </c>
      <c r="AT75" s="106">
        <f t="shared" si="371"/>
        <v>42000</v>
      </c>
      <c r="AU75" s="106">
        <f t="shared" si="371"/>
        <v>42000</v>
      </c>
      <c r="AV75" s="106">
        <f t="shared" si="371"/>
        <v>42000</v>
      </c>
      <c r="AW75" s="106">
        <f t="shared" si="371"/>
        <v>36166.66667</v>
      </c>
      <c r="AX75" s="106">
        <f t="shared" si="371"/>
        <v>36166.66667</v>
      </c>
      <c r="AY75" s="108">
        <f t="shared" si="371"/>
        <v>1</v>
      </c>
      <c r="AZ75" s="108">
        <f t="shared" si="371"/>
        <v>1</v>
      </c>
      <c r="BA75" s="108">
        <f t="shared" si="371"/>
        <v>8</v>
      </c>
      <c r="BB75" s="108">
        <f t="shared" si="371"/>
        <v>0</v>
      </c>
      <c r="BC75" s="108">
        <f t="shared" si="371"/>
        <v>0</v>
      </c>
      <c r="BD75" s="108">
        <f t="shared" si="371"/>
        <v>2</v>
      </c>
      <c r="BE75" s="108">
        <f t="shared" si="371"/>
        <v>0</v>
      </c>
      <c r="BF75" s="108">
        <f t="shared" si="371"/>
        <v>0</v>
      </c>
      <c r="BG75" s="108">
        <f t="shared" si="371"/>
        <v>4</v>
      </c>
      <c r="BH75" s="108">
        <f t="shared" si="371"/>
        <v>0</v>
      </c>
      <c r="BI75" s="108">
        <f t="shared" si="371"/>
        <v>0</v>
      </c>
      <c r="BJ75" s="108">
        <f t="shared" si="371"/>
        <v>2</v>
      </c>
      <c r="BK75" s="108">
        <f t="shared" si="371"/>
        <v>0</v>
      </c>
      <c r="BL75" s="108">
        <f t="shared" si="371"/>
        <v>0</v>
      </c>
      <c r="BM75" s="108">
        <f t="shared" si="371"/>
        <v>5</v>
      </c>
      <c r="BN75" s="106">
        <f t="shared" si="371"/>
        <v>500</v>
      </c>
      <c r="BO75" s="106">
        <f t="shared" si="371"/>
        <v>500</v>
      </c>
      <c r="BP75" s="106">
        <f t="shared" si="371"/>
        <v>30500</v>
      </c>
      <c r="BQ75" s="106">
        <f t="shared" si="371"/>
        <v>0</v>
      </c>
      <c r="BR75" s="106">
        <f t="shared" si="371"/>
        <v>0</v>
      </c>
      <c r="BS75" s="106">
        <f t="shared" si="371"/>
        <v>5000</v>
      </c>
      <c r="BT75" s="106">
        <f t="shared" si="371"/>
        <v>0</v>
      </c>
      <c r="BU75" s="106">
        <f t="shared" si="371"/>
        <v>0</v>
      </c>
      <c r="BV75" s="106">
        <f t="shared" si="371"/>
        <v>15000</v>
      </c>
      <c r="BW75" s="106">
        <f t="shared" si="371"/>
        <v>0</v>
      </c>
      <c r="BX75" s="106">
        <f t="shared" si="371"/>
        <v>0</v>
      </c>
      <c r="BY75" s="106">
        <f t="shared" si="371"/>
        <v>5000</v>
      </c>
      <c r="BZ75" s="106">
        <f t="shared" si="371"/>
        <v>0</v>
      </c>
      <c r="CA75" s="106">
        <f t="shared" si="371"/>
        <v>0</v>
      </c>
      <c r="CB75" s="106">
        <f t="shared" si="371"/>
        <v>26000</v>
      </c>
      <c r="CC75" s="106">
        <f t="shared" si="336"/>
        <v>356569</v>
      </c>
      <c r="CD75" s="106">
        <f t="shared" si="337"/>
        <v>556283.3333</v>
      </c>
      <c r="CE75" s="109"/>
      <c r="CF75" s="109"/>
      <c r="CG75" s="109"/>
      <c r="CH75" s="109"/>
      <c r="CI75" s="109"/>
      <c r="CJ75" s="109"/>
      <c r="CK75" s="109"/>
      <c r="CL75" s="109"/>
      <c r="CM75" s="109"/>
      <c r="CN75" s="109"/>
      <c r="CO75" s="109"/>
      <c r="CP75" s="109"/>
    </row>
    <row r="76">
      <c r="A76" s="42"/>
      <c r="B76" s="42"/>
      <c r="C76" s="82"/>
      <c r="D76" s="82"/>
      <c r="E76" s="82"/>
      <c r="F76" s="82"/>
      <c r="G76" s="82"/>
      <c r="H76" s="82"/>
      <c r="I76" s="82"/>
      <c r="J76" s="82"/>
      <c r="K76" s="126"/>
      <c r="L76" s="105">
        <f t="shared" ref="L76:AI76" si="372">IF(L72&lt;&gt;0,1,0)+IF(L73&lt;&gt;0,1,0)+IF(L74&lt;&gt;0,1,0)+IF(L71&lt;&gt;0,1,0)</f>
        <v>0</v>
      </c>
      <c r="M76" s="105">
        <f t="shared" si="372"/>
        <v>0</v>
      </c>
      <c r="N76" s="105">
        <f t="shared" si="372"/>
        <v>0</v>
      </c>
      <c r="O76" s="105">
        <f t="shared" si="372"/>
        <v>0</v>
      </c>
      <c r="P76" s="105">
        <f t="shared" si="372"/>
        <v>0</v>
      </c>
      <c r="Q76" s="105">
        <f t="shared" si="372"/>
        <v>0</v>
      </c>
      <c r="R76" s="105">
        <f t="shared" si="372"/>
        <v>0</v>
      </c>
      <c r="S76" s="105">
        <f t="shared" si="372"/>
        <v>0</v>
      </c>
      <c r="T76" s="105">
        <f t="shared" si="372"/>
        <v>0</v>
      </c>
      <c r="U76" s="67">
        <f t="shared" si="372"/>
        <v>0</v>
      </c>
      <c r="V76" s="67">
        <f t="shared" si="372"/>
        <v>2</v>
      </c>
      <c r="W76" s="67">
        <f t="shared" si="372"/>
        <v>4</v>
      </c>
      <c r="X76" s="67">
        <f t="shared" si="372"/>
        <v>4</v>
      </c>
      <c r="Y76" s="67">
        <f t="shared" si="372"/>
        <v>4</v>
      </c>
      <c r="Z76" s="67">
        <f t="shared" si="372"/>
        <v>4</v>
      </c>
      <c r="AA76" s="67">
        <f t="shared" si="372"/>
        <v>4</v>
      </c>
      <c r="AB76" s="67">
        <f t="shared" si="372"/>
        <v>4</v>
      </c>
      <c r="AC76" s="67">
        <f t="shared" si="372"/>
        <v>4</v>
      </c>
      <c r="AD76" s="67">
        <f t="shared" si="372"/>
        <v>4</v>
      </c>
      <c r="AE76" s="67">
        <f t="shared" si="372"/>
        <v>4</v>
      </c>
      <c r="AF76" s="67">
        <f t="shared" si="372"/>
        <v>4</v>
      </c>
      <c r="AG76" s="67">
        <f t="shared" si="372"/>
        <v>4</v>
      </c>
      <c r="AH76" s="67">
        <f t="shared" si="372"/>
        <v>3</v>
      </c>
      <c r="AI76" s="67">
        <f t="shared" si="372"/>
        <v>3</v>
      </c>
      <c r="AJ76" s="127"/>
      <c r="AK76" s="127"/>
      <c r="AL76" s="127"/>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7"/>
      <c r="BO76" s="127"/>
      <c r="BP76" s="127"/>
      <c r="BQ76" s="128"/>
      <c r="BR76" s="128"/>
      <c r="BS76" s="128"/>
      <c r="BT76" s="128"/>
      <c r="BU76" s="128"/>
      <c r="BV76" s="128"/>
      <c r="BW76" s="128"/>
      <c r="BX76" s="128"/>
      <c r="BY76" s="128"/>
      <c r="BZ76" s="128"/>
      <c r="CA76" s="128"/>
      <c r="CB76" s="128"/>
      <c r="CC76" s="129"/>
      <c r="CD76" s="129"/>
      <c r="CE76" s="109"/>
      <c r="CF76" s="109"/>
      <c r="CG76" s="109"/>
      <c r="CH76" s="109"/>
      <c r="CI76" s="109"/>
      <c r="CJ76" s="109"/>
      <c r="CK76" s="109"/>
      <c r="CL76" s="109"/>
      <c r="CM76" s="109"/>
      <c r="CN76" s="109"/>
      <c r="CO76" s="109"/>
      <c r="CP76" s="109"/>
    </row>
    <row r="77">
      <c r="A77" s="42"/>
      <c r="B77" s="42"/>
      <c r="C77" s="130"/>
      <c r="D77" s="131"/>
      <c r="E77" s="131"/>
      <c r="F77" s="131"/>
      <c r="G77" s="131"/>
      <c r="H77" s="131"/>
      <c r="I77" s="131"/>
      <c r="J77" s="126"/>
      <c r="K77" s="126"/>
      <c r="L77" s="39"/>
      <c r="M77" s="39"/>
      <c r="N77" s="39"/>
      <c r="O77" s="39"/>
      <c r="P77" s="39"/>
      <c r="Q77" s="39"/>
      <c r="R77" s="39"/>
      <c r="S77" s="39"/>
      <c r="T77" s="39"/>
      <c r="U77" s="39"/>
      <c r="V77" s="39"/>
      <c r="W77" s="39"/>
      <c r="X77" s="39"/>
      <c r="Y77" s="39"/>
      <c r="Z77" s="39"/>
      <c r="AA77" s="39"/>
      <c r="AB77" s="39"/>
      <c r="AC77" s="39"/>
      <c r="AD77" s="39"/>
      <c r="AE77" s="39"/>
      <c r="AF77" s="39"/>
      <c r="AG77" s="39"/>
      <c r="AH77" s="39"/>
      <c r="AI77" s="82"/>
      <c r="AJ77" s="112" t="s">
        <v>23</v>
      </c>
      <c r="AK77" s="113"/>
      <c r="AL77" s="114"/>
      <c r="AM77" s="70"/>
      <c r="AN77" s="42"/>
      <c r="AO77" s="42"/>
      <c r="AP77" s="42"/>
      <c r="AQ77" s="42"/>
      <c r="AR77" s="42"/>
      <c r="AS77" s="42"/>
      <c r="AT77" s="42"/>
      <c r="AU77" s="42"/>
      <c r="AV77" s="42"/>
      <c r="AW77" s="42"/>
      <c r="AX77" s="42"/>
      <c r="AY77" s="81" t="s">
        <v>24</v>
      </c>
      <c r="AZ77" s="39"/>
      <c r="BA77" s="39"/>
      <c r="BB77" s="39"/>
      <c r="BC77" s="39"/>
      <c r="BD77" s="39"/>
      <c r="BE77" s="39"/>
      <c r="BF77" s="39"/>
      <c r="BG77" s="39"/>
      <c r="BH77" s="39"/>
      <c r="BI77" s="39"/>
      <c r="BJ77" s="39"/>
      <c r="BK77" s="39"/>
      <c r="BL77" s="39"/>
      <c r="BM77" s="82"/>
      <c r="BN77" s="112" t="s">
        <v>25</v>
      </c>
      <c r="BO77" s="113"/>
      <c r="BP77" s="114"/>
      <c r="BQ77" s="132"/>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row>
    <row r="78">
      <c r="A78" s="42"/>
      <c r="B78" s="42"/>
      <c r="C78" s="133"/>
      <c r="D78" s="126"/>
      <c r="E78" s="126"/>
      <c r="F78" s="126"/>
      <c r="G78" s="126"/>
      <c r="H78" s="126"/>
      <c r="I78" s="126"/>
      <c r="J78" s="126"/>
      <c r="K78" s="126"/>
      <c r="L78" s="90">
        <v>44562.0</v>
      </c>
      <c r="M78" s="90">
        <v>44593.0</v>
      </c>
      <c r="N78" s="90">
        <v>44621.0</v>
      </c>
      <c r="O78" s="90">
        <v>44652.0</v>
      </c>
      <c r="P78" s="90">
        <v>44682.0</v>
      </c>
      <c r="Q78" s="90">
        <v>44713.0</v>
      </c>
      <c r="R78" s="90">
        <v>44743.0</v>
      </c>
      <c r="S78" s="90">
        <v>44774.0</v>
      </c>
      <c r="T78" s="90">
        <v>44805.0</v>
      </c>
      <c r="U78" s="90">
        <v>44835.0</v>
      </c>
      <c r="V78" s="90">
        <v>44866.0</v>
      </c>
      <c r="W78" s="90">
        <v>44896.0</v>
      </c>
      <c r="X78" s="90">
        <v>44927.0</v>
      </c>
      <c r="Y78" s="90">
        <v>44958.0</v>
      </c>
      <c r="Z78" s="90">
        <v>44986.0</v>
      </c>
      <c r="AA78" s="90">
        <v>45017.0</v>
      </c>
      <c r="AB78" s="90">
        <v>45047.0</v>
      </c>
      <c r="AC78" s="90">
        <v>45078.0</v>
      </c>
      <c r="AD78" s="90">
        <v>45108.0</v>
      </c>
      <c r="AE78" s="90">
        <v>45139.0</v>
      </c>
      <c r="AF78" s="90">
        <v>45170.0</v>
      </c>
      <c r="AG78" s="90">
        <v>45200.0</v>
      </c>
      <c r="AH78" s="90">
        <v>45231.0</v>
      </c>
      <c r="AI78" s="90">
        <v>45261.0</v>
      </c>
      <c r="AJ78" s="134">
        <v>44835.0</v>
      </c>
      <c r="AK78" s="134">
        <v>44866.0</v>
      </c>
      <c r="AL78" s="134">
        <v>44896.0</v>
      </c>
      <c r="AM78" s="90">
        <v>44927.0</v>
      </c>
      <c r="AN78" s="90">
        <v>44958.0</v>
      </c>
      <c r="AO78" s="90">
        <v>44986.0</v>
      </c>
      <c r="AP78" s="90">
        <v>45017.0</v>
      </c>
      <c r="AQ78" s="90">
        <v>45047.0</v>
      </c>
      <c r="AR78" s="90">
        <v>45078.0</v>
      </c>
      <c r="AS78" s="90">
        <v>45108.0</v>
      </c>
      <c r="AT78" s="90">
        <v>45139.0</v>
      </c>
      <c r="AU78" s="90">
        <v>45170.0</v>
      </c>
      <c r="AV78" s="90">
        <v>45200.0</v>
      </c>
      <c r="AW78" s="90">
        <v>45231.0</v>
      </c>
      <c r="AX78" s="90">
        <v>45261.0</v>
      </c>
      <c r="AY78" s="90">
        <v>44835.0</v>
      </c>
      <c r="AZ78" s="90">
        <v>44866.0</v>
      </c>
      <c r="BA78" s="90">
        <v>44896.0</v>
      </c>
      <c r="BB78" s="90">
        <v>44927.0</v>
      </c>
      <c r="BC78" s="90">
        <v>44958.0</v>
      </c>
      <c r="BD78" s="90">
        <v>44986.0</v>
      </c>
      <c r="BE78" s="90">
        <v>45017.0</v>
      </c>
      <c r="BF78" s="90">
        <v>45047.0</v>
      </c>
      <c r="BG78" s="90">
        <v>45078.0</v>
      </c>
      <c r="BH78" s="90">
        <v>45108.0</v>
      </c>
      <c r="BI78" s="90">
        <v>45139.0</v>
      </c>
      <c r="BJ78" s="90">
        <v>45170.0</v>
      </c>
      <c r="BK78" s="90">
        <v>45200.0</v>
      </c>
      <c r="BL78" s="90">
        <v>45231.0</v>
      </c>
      <c r="BM78" s="90">
        <v>45261.0</v>
      </c>
      <c r="BN78" s="134">
        <v>44835.0</v>
      </c>
      <c r="BO78" s="134">
        <v>44866.0</v>
      </c>
      <c r="BP78" s="134">
        <v>44896.0</v>
      </c>
      <c r="BQ78" s="90">
        <v>44927.0</v>
      </c>
      <c r="BR78" s="90">
        <v>44958.0</v>
      </c>
      <c r="BS78" s="90">
        <v>44986.0</v>
      </c>
      <c r="BT78" s="90">
        <v>45017.0</v>
      </c>
      <c r="BU78" s="90">
        <v>45047.0</v>
      </c>
      <c r="BV78" s="90">
        <v>45078.0</v>
      </c>
      <c r="BW78" s="90">
        <v>45108.0</v>
      </c>
      <c r="BX78" s="90">
        <v>45139.0</v>
      </c>
      <c r="BY78" s="90">
        <v>45170.0</v>
      </c>
      <c r="BZ78" s="90">
        <v>45200.0</v>
      </c>
      <c r="CA78" s="90">
        <v>45231.0</v>
      </c>
      <c r="CB78" s="90">
        <v>45261.0</v>
      </c>
      <c r="CC78" s="91" t="s">
        <v>27</v>
      </c>
      <c r="CD78" s="91" t="s">
        <v>28</v>
      </c>
      <c r="CE78" s="39"/>
      <c r="CF78" s="39"/>
      <c r="CG78" s="39"/>
      <c r="CH78" s="39"/>
      <c r="CI78" s="39"/>
      <c r="CJ78" s="39"/>
      <c r="CK78" s="39"/>
      <c r="CL78" s="39"/>
      <c r="CM78" s="39"/>
      <c r="CN78" s="39"/>
      <c r="CO78" s="39"/>
      <c r="CP78" s="39"/>
    </row>
    <row r="79">
      <c r="A79" s="42"/>
      <c r="B79" s="42"/>
      <c r="C79" s="135"/>
      <c r="D79" s="135"/>
      <c r="E79" s="135"/>
      <c r="F79" s="135"/>
      <c r="G79" s="135"/>
      <c r="H79" s="135"/>
      <c r="I79" s="135"/>
      <c r="J79" s="135"/>
      <c r="K79" s="136" t="s">
        <v>100</v>
      </c>
      <c r="L79" s="137">
        <f t="shared" ref="L79:T79" si="373">L27+L43+L59+L75</f>
        <v>87029</v>
      </c>
      <c r="M79" s="137">
        <f t="shared" si="373"/>
        <v>84530</v>
      </c>
      <c r="N79" s="137">
        <f t="shared" si="373"/>
        <v>88529</v>
      </c>
      <c r="O79" s="137">
        <f t="shared" si="373"/>
        <v>80030</v>
      </c>
      <c r="P79" s="137">
        <f t="shared" si="373"/>
        <v>82529</v>
      </c>
      <c r="Q79" s="137">
        <f t="shared" si="373"/>
        <v>92530</v>
      </c>
      <c r="R79" s="137">
        <f t="shared" si="373"/>
        <v>81197</v>
      </c>
      <c r="S79" s="137">
        <f t="shared" si="373"/>
        <v>80363</v>
      </c>
      <c r="T79" s="137">
        <f t="shared" si="373"/>
        <v>82863</v>
      </c>
      <c r="U79" s="136">
        <f t="shared" ref="U79:AI79" si="374">U21+U28+U37+U44+U53+U60+U69+U76</f>
        <v>17</v>
      </c>
      <c r="V79" s="136">
        <f t="shared" si="374"/>
        <v>26</v>
      </c>
      <c r="W79" s="136">
        <f t="shared" si="374"/>
        <v>32</v>
      </c>
      <c r="X79" s="136">
        <f t="shared" si="374"/>
        <v>28</v>
      </c>
      <c r="Y79" s="136">
        <f t="shared" si="374"/>
        <v>28</v>
      </c>
      <c r="Z79" s="136">
        <f t="shared" si="374"/>
        <v>28</v>
      </c>
      <c r="AA79" s="136">
        <f t="shared" si="374"/>
        <v>24</v>
      </c>
      <c r="AB79" s="136">
        <f t="shared" si="374"/>
        <v>24</v>
      </c>
      <c r="AC79" s="136">
        <f t="shared" si="374"/>
        <v>24</v>
      </c>
      <c r="AD79" s="136">
        <f t="shared" si="374"/>
        <v>24</v>
      </c>
      <c r="AE79" s="136">
        <f t="shared" si="374"/>
        <v>24</v>
      </c>
      <c r="AF79" s="136">
        <f t="shared" si="374"/>
        <v>24</v>
      </c>
      <c r="AG79" s="136">
        <f t="shared" si="374"/>
        <v>24</v>
      </c>
      <c r="AH79" s="136">
        <f t="shared" si="374"/>
        <v>20</v>
      </c>
      <c r="AI79" s="136">
        <f t="shared" si="374"/>
        <v>20</v>
      </c>
      <c r="AJ79" s="137">
        <f t="shared" ref="AJ79:CD79" si="375">AJ27+AJ43+AJ59+AJ75</f>
        <v>75666.66667</v>
      </c>
      <c r="AK79" s="137">
        <f t="shared" si="375"/>
        <v>124833.3333</v>
      </c>
      <c r="AL79" s="137">
        <f t="shared" si="375"/>
        <v>161583.3333</v>
      </c>
      <c r="AM79" s="137">
        <f t="shared" si="375"/>
        <v>145833.3333</v>
      </c>
      <c r="AN79" s="137">
        <f t="shared" si="375"/>
        <v>145833.3333</v>
      </c>
      <c r="AO79" s="137">
        <f t="shared" si="375"/>
        <v>135077.7778</v>
      </c>
      <c r="AP79" s="137">
        <f t="shared" si="375"/>
        <v>125666.6667</v>
      </c>
      <c r="AQ79" s="137">
        <f t="shared" si="375"/>
        <v>125666.6667</v>
      </c>
      <c r="AR79" s="137">
        <f t="shared" si="375"/>
        <v>125666.6667</v>
      </c>
      <c r="AS79" s="137">
        <f t="shared" si="375"/>
        <v>125666.6667</v>
      </c>
      <c r="AT79" s="137">
        <f t="shared" si="375"/>
        <v>125666.6667</v>
      </c>
      <c r="AU79" s="137">
        <f t="shared" si="375"/>
        <v>125666.6667</v>
      </c>
      <c r="AV79" s="137">
        <f t="shared" si="375"/>
        <v>125666.6667</v>
      </c>
      <c r="AW79" s="137">
        <f t="shared" si="375"/>
        <v>112000</v>
      </c>
      <c r="AX79" s="137">
        <f t="shared" si="375"/>
        <v>112000</v>
      </c>
      <c r="AY79" s="138">
        <f t="shared" si="375"/>
        <v>3</v>
      </c>
      <c r="AZ79" s="138">
        <f t="shared" si="375"/>
        <v>3</v>
      </c>
      <c r="BA79" s="138">
        <f t="shared" si="375"/>
        <v>32</v>
      </c>
      <c r="BB79" s="138">
        <f t="shared" si="375"/>
        <v>0</v>
      </c>
      <c r="BC79" s="138">
        <f t="shared" si="375"/>
        <v>0</v>
      </c>
      <c r="BD79" s="138">
        <f t="shared" si="375"/>
        <v>7</v>
      </c>
      <c r="BE79" s="138">
        <f t="shared" si="375"/>
        <v>0</v>
      </c>
      <c r="BF79" s="138">
        <f t="shared" si="375"/>
        <v>0</v>
      </c>
      <c r="BG79" s="138">
        <f t="shared" si="375"/>
        <v>18</v>
      </c>
      <c r="BH79" s="138">
        <f t="shared" si="375"/>
        <v>0</v>
      </c>
      <c r="BI79" s="138">
        <f t="shared" si="375"/>
        <v>0</v>
      </c>
      <c r="BJ79" s="138">
        <f t="shared" si="375"/>
        <v>7</v>
      </c>
      <c r="BK79" s="138">
        <f t="shared" si="375"/>
        <v>0</v>
      </c>
      <c r="BL79" s="138">
        <f t="shared" si="375"/>
        <v>0</v>
      </c>
      <c r="BM79" s="138">
        <f t="shared" si="375"/>
        <v>20</v>
      </c>
      <c r="BN79" s="137">
        <f t="shared" si="375"/>
        <v>1500</v>
      </c>
      <c r="BO79" s="137">
        <f t="shared" si="375"/>
        <v>1500</v>
      </c>
      <c r="BP79" s="137">
        <f t="shared" si="375"/>
        <v>124500</v>
      </c>
      <c r="BQ79" s="137">
        <f t="shared" si="375"/>
        <v>0</v>
      </c>
      <c r="BR79" s="137">
        <f t="shared" si="375"/>
        <v>0</v>
      </c>
      <c r="BS79" s="137">
        <f t="shared" si="375"/>
        <v>18000</v>
      </c>
      <c r="BT79" s="137">
        <f t="shared" si="375"/>
        <v>0</v>
      </c>
      <c r="BU79" s="137">
        <f t="shared" si="375"/>
        <v>0</v>
      </c>
      <c r="BV79" s="137">
        <f t="shared" si="375"/>
        <v>67000</v>
      </c>
      <c r="BW79" s="137">
        <f t="shared" si="375"/>
        <v>0</v>
      </c>
      <c r="BX79" s="137">
        <f t="shared" si="375"/>
        <v>0</v>
      </c>
      <c r="BY79" s="137">
        <f t="shared" si="375"/>
        <v>18000</v>
      </c>
      <c r="BZ79" s="137">
        <f t="shared" si="375"/>
        <v>0</v>
      </c>
      <c r="CA79" s="137">
        <f t="shared" si="375"/>
        <v>0</v>
      </c>
      <c r="CB79" s="137">
        <f t="shared" si="375"/>
        <v>95000</v>
      </c>
      <c r="CC79" s="137">
        <f t="shared" si="375"/>
        <v>1249183.333</v>
      </c>
      <c r="CD79" s="137">
        <f t="shared" si="375"/>
        <v>1728411.111</v>
      </c>
      <c r="CE79" s="42"/>
      <c r="CF79" s="42"/>
      <c r="CG79" s="42"/>
      <c r="CH79" s="42"/>
      <c r="CI79" s="42"/>
      <c r="CJ79" s="42"/>
      <c r="CK79" s="42"/>
      <c r="CL79" s="42"/>
      <c r="CM79" s="42"/>
      <c r="CN79" s="42"/>
      <c r="CO79" s="42"/>
      <c r="CP79" s="42"/>
    </row>
    <row r="80">
      <c r="A80" s="42"/>
      <c r="B80" s="42"/>
      <c r="C80" s="135"/>
      <c r="D80" s="135"/>
      <c r="E80" s="135"/>
      <c r="F80" s="135"/>
      <c r="G80" s="135"/>
      <c r="H80" s="135"/>
      <c r="I80" s="135"/>
      <c r="J80" s="135"/>
      <c r="K80" s="135"/>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row>
    <row r="81">
      <c r="A81" s="42"/>
      <c r="B81" s="42"/>
      <c r="C81" s="135"/>
      <c r="D81" s="135"/>
      <c r="E81" s="135"/>
      <c r="F81" s="135"/>
      <c r="G81" s="135"/>
      <c r="H81" s="135"/>
      <c r="I81" s="135"/>
      <c r="J81" s="135"/>
      <c r="K81" s="135"/>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row>
    <row r="82">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row>
    <row r="83">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row>
    <row r="84">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row>
    <row r="8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row>
    <row r="86">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row>
    <row r="87">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row>
    <row r="88">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row>
    <row r="89">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row>
    <row r="90">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row>
    <row r="9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row>
    <row r="92">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row>
    <row r="93" ht="9.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row>
    <row r="94">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row>
    <row r="9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row>
    <row r="96">
      <c r="A96" s="42"/>
      <c r="B96" s="42"/>
      <c r="C96" s="39"/>
      <c r="D96" s="39"/>
      <c r="E96" s="39"/>
      <c r="F96" s="39"/>
      <c r="G96" s="39"/>
      <c r="H96" s="39"/>
      <c r="I96" s="39"/>
      <c r="J96" s="39"/>
      <c r="K96" s="39"/>
      <c r="L96" s="39"/>
      <c r="M96" s="58"/>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row>
    <row r="97">
      <c r="A97" s="42"/>
      <c r="B97" s="42"/>
      <c r="C97" s="42"/>
      <c r="D97" s="42"/>
      <c r="E97" s="42"/>
      <c r="F97" s="42"/>
      <c r="G97" s="42"/>
      <c r="H97" s="42"/>
      <c r="I97" s="42"/>
      <c r="J97" s="42"/>
      <c r="K97" s="42"/>
      <c r="L97" s="66"/>
      <c r="M97" s="42"/>
      <c r="N97" s="70"/>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42"/>
      <c r="CP97" s="42"/>
    </row>
    <row r="98">
      <c r="A98" s="42"/>
      <c r="B98" s="42"/>
      <c r="C98" s="42"/>
      <c r="D98" s="42"/>
      <c r="E98" s="42"/>
      <c r="F98" s="42"/>
      <c r="G98" s="42"/>
      <c r="H98" s="42"/>
      <c r="I98" s="42"/>
      <c r="J98" s="42"/>
      <c r="K98" s="42"/>
      <c r="L98" s="66"/>
      <c r="M98" s="39"/>
      <c r="N98" s="70"/>
      <c r="O98" s="43"/>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42"/>
      <c r="CP98" s="42"/>
    </row>
    <row r="99">
      <c r="A99" s="42"/>
      <c r="B99" s="42"/>
      <c r="C99" s="43"/>
      <c r="D99" s="43"/>
      <c r="E99" s="43"/>
      <c r="F99" s="43"/>
      <c r="G99" s="43"/>
      <c r="H99" s="43"/>
      <c r="I99" s="43"/>
      <c r="J99" s="43"/>
      <c r="K99" s="43"/>
      <c r="L99" s="66"/>
      <c r="M99" s="39"/>
      <c r="N99" s="70"/>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42"/>
      <c r="CP99" s="42"/>
    </row>
    <row r="100">
      <c r="A100" s="42"/>
      <c r="B100" s="42"/>
      <c r="C100" s="42"/>
      <c r="D100" s="42"/>
      <c r="E100" s="42"/>
      <c r="F100" s="42"/>
      <c r="G100" s="42"/>
      <c r="H100" s="42"/>
      <c r="I100" s="42"/>
      <c r="J100" s="42"/>
      <c r="K100" s="42"/>
      <c r="L100" s="66"/>
      <c r="M100" s="39"/>
      <c r="N100" s="70"/>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row>
    <row r="101">
      <c r="A101" s="42"/>
      <c r="B101" s="42"/>
      <c r="C101" s="42"/>
      <c r="D101" s="42"/>
      <c r="E101" s="42"/>
      <c r="F101" s="42"/>
      <c r="G101" s="42"/>
      <c r="H101" s="42"/>
      <c r="I101" s="42"/>
      <c r="J101" s="42"/>
      <c r="K101" s="42"/>
      <c r="L101" s="42"/>
      <c r="M101" s="39"/>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row>
    <row r="102">
      <c r="A102" s="42"/>
      <c r="B102" s="42"/>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c r="AH102" s="139"/>
      <c r="AI102" s="139"/>
      <c r="AJ102" s="139"/>
      <c r="AK102" s="139"/>
      <c r="AL102" s="139"/>
      <c r="AM102" s="139"/>
      <c r="AN102" s="139"/>
      <c r="AO102" s="139"/>
      <c r="AP102" s="139"/>
      <c r="AQ102" s="139"/>
      <c r="AR102" s="139"/>
      <c r="AS102" s="139"/>
      <c r="AT102" s="139"/>
      <c r="AU102" s="139"/>
      <c r="AV102" s="139"/>
      <c r="AW102" s="139"/>
      <c r="AX102" s="139"/>
      <c r="AY102" s="139"/>
      <c r="AZ102" s="139"/>
      <c r="BA102" s="139"/>
      <c r="BB102" s="139"/>
      <c r="BC102" s="139"/>
      <c r="BD102" s="139"/>
      <c r="BE102" s="139"/>
      <c r="BF102" s="139"/>
      <c r="BG102" s="139"/>
      <c r="BH102" s="139"/>
      <c r="BI102" s="139"/>
      <c r="BJ102" s="139"/>
      <c r="BK102" s="139"/>
      <c r="BL102" s="139"/>
      <c r="BM102" s="139"/>
      <c r="BN102" s="139"/>
      <c r="BO102" s="139"/>
      <c r="BP102" s="139"/>
      <c r="BQ102" s="139"/>
      <c r="BR102" s="139"/>
      <c r="BS102" s="139"/>
      <c r="BT102" s="139"/>
      <c r="BU102" s="139"/>
      <c r="BV102" s="139"/>
      <c r="BW102" s="139"/>
      <c r="BX102" s="139"/>
      <c r="BY102" s="139"/>
      <c r="BZ102" s="139"/>
      <c r="CA102" s="139"/>
      <c r="CB102" s="139"/>
      <c r="CC102" s="139"/>
      <c r="CD102" s="139"/>
      <c r="CE102" s="139"/>
      <c r="CF102" s="139"/>
      <c r="CG102" s="139"/>
      <c r="CH102" s="139"/>
      <c r="CI102" s="139"/>
      <c r="CJ102" s="139"/>
      <c r="CK102" s="139"/>
      <c r="CL102" s="139"/>
      <c r="CM102" s="139"/>
      <c r="CN102" s="139"/>
      <c r="CO102" s="139"/>
      <c r="CP102" s="139"/>
    </row>
    <row r="103">
      <c r="A103" s="42"/>
      <c r="B103" s="42"/>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140"/>
      <c r="AL103" s="140"/>
      <c r="AM103" s="140"/>
      <c r="AN103" s="140"/>
      <c r="AO103" s="140"/>
      <c r="AP103" s="140"/>
      <c r="AQ103" s="140"/>
      <c r="AR103" s="140"/>
      <c r="AS103" s="140"/>
      <c r="AT103" s="140"/>
      <c r="AU103" s="140"/>
      <c r="AV103" s="140"/>
      <c r="AW103" s="140"/>
      <c r="AX103" s="140"/>
      <c r="AY103" s="140"/>
      <c r="AZ103" s="140"/>
      <c r="BA103" s="140"/>
      <c r="BB103" s="140"/>
      <c r="BC103" s="140"/>
      <c r="BD103" s="140"/>
      <c r="BE103" s="140"/>
      <c r="BF103" s="140"/>
      <c r="BG103" s="140"/>
      <c r="BH103" s="140"/>
      <c r="BI103" s="140"/>
      <c r="BJ103" s="140"/>
      <c r="BK103" s="140"/>
      <c r="BL103" s="140"/>
      <c r="BM103" s="140"/>
      <c r="BN103" s="140"/>
      <c r="BO103" s="140"/>
      <c r="BP103" s="140"/>
      <c r="BQ103" s="140"/>
      <c r="BR103" s="140"/>
      <c r="BS103" s="140"/>
      <c r="BT103" s="140"/>
      <c r="BU103" s="140"/>
      <c r="BV103" s="140"/>
      <c r="BW103" s="140"/>
      <c r="BX103" s="140"/>
      <c r="BY103" s="140"/>
      <c r="BZ103" s="140"/>
      <c r="CA103" s="140"/>
      <c r="CB103" s="140"/>
      <c r="CC103" s="140"/>
      <c r="CD103" s="140"/>
      <c r="CE103" s="140"/>
      <c r="CF103" s="140"/>
      <c r="CG103" s="140"/>
      <c r="CH103" s="140"/>
      <c r="CI103" s="140"/>
      <c r="CJ103" s="140"/>
      <c r="CK103" s="140"/>
      <c r="CL103" s="140"/>
      <c r="CM103" s="140"/>
      <c r="CN103" s="140"/>
      <c r="CO103" s="140"/>
      <c r="CP103" s="140"/>
    </row>
    <row r="104">
      <c r="A104" s="42"/>
      <c r="B104" s="42"/>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0"/>
      <c r="AN104" s="140"/>
      <c r="AO104" s="140"/>
      <c r="AP104" s="140"/>
      <c r="AQ104" s="140"/>
      <c r="AR104" s="140"/>
      <c r="AS104" s="140"/>
      <c r="AT104" s="140"/>
      <c r="AU104" s="140"/>
      <c r="AV104" s="140"/>
      <c r="AW104" s="140"/>
      <c r="AX104" s="140"/>
      <c r="AY104" s="140"/>
      <c r="AZ104" s="140"/>
      <c r="BA104" s="140"/>
      <c r="BB104" s="140"/>
      <c r="BC104" s="140"/>
      <c r="BD104" s="140"/>
      <c r="BE104" s="140"/>
      <c r="BF104" s="140"/>
      <c r="BG104" s="140"/>
      <c r="BH104" s="140"/>
      <c r="BI104" s="140"/>
      <c r="BJ104" s="140"/>
      <c r="BK104" s="140"/>
      <c r="BL104" s="140"/>
      <c r="BM104" s="140"/>
      <c r="BN104" s="140"/>
      <c r="BO104" s="140"/>
      <c r="BP104" s="140"/>
      <c r="BQ104" s="140"/>
      <c r="BR104" s="140"/>
      <c r="BS104" s="140"/>
      <c r="BT104" s="140"/>
      <c r="BU104" s="140"/>
      <c r="BV104" s="140"/>
      <c r="BW104" s="140"/>
      <c r="BX104" s="140"/>
      <c r="BY104" s="140"/>
      <c r="BZ104" s="140"/>
      <c r="CA104" s="140"/>
      <c r="CB104" s="140"/>
      <c r="CC104" s="140"/>
      <c r="CD104" s="140"/>
      <c r="CE104" s="140"/>
      <c r="CF104" s="140"/>
      <c r="CG104" s="140"/>
      <c r="CH104" s="140"/>
      <c r="CI104" s="140"/>
      <c r="CJ104" s="140"/>
      <c r="CK104" s="140"/>
      <c r="CL104" s="140"/>
      <c r="CM104" s="140"/>
      <c r="CN104" s="140"/>
      <c r="CO104" s="140"/>
      <c r="CP104" s="140"/>
    </row>
    <row r="105">
      <c r="A105" s="42"/>
      <c r="B105" s="42"/>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c r="BG105" s="140"/>
      <c r="BH105" s="140"/>
      <c r="BI105" s="140"/>
      <c r="BJ105" s="140"/>
      <c r="BK105" s="140"/>
      <c r="BL105" s="140"/>
      <c r="BM105" s="140"/>
      <c r="BN105" s="140"/>
      <c r="BO105" s="140"/>
      <c r="BP105" s="140"/>
      <c r="BQ105" s="140"/>
      <c r="BR105" s="140"/>
      <c r="BS105" s="140"/>
      <c r="BT105" s="140"/>
      <c r="BU105" s="140"/>
      <c r="BV105" s="140"/>
      <c r="BW105" s="140"/>
      <c r="BX105" s="140"/>
      <c r="BY105" s="140"/>
      <c r="BZ105" s="140"/>
      <c r="CA105" s="140"/>
      <c r="CB105" s="140"/>
      <c r="CC105" s="140"/>
      <c r="CD105" s="140"/>
      <c r="CE105" s="140"/>
      <c r="CF105" s="140"/>
      <c r="CG105" s="140"/>
      <c r="CH105" s="140"/>
      <c r="CI105" s="140"/>
      <c r="CJ105" s="140"/>
      <c r="CK105" s="140"/>
      <c r="CL105" s="140"/>
      <c r="CM105" s="140"/>
      <c r="CN105" s="140"/>
      <c r="CO105" s="140"/>
      <c r="CP105" s="140"/>
    </row>
    <row r="106">
      <c r="A106" s="42"/>
      <c r="B106" s="42"/>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40"/>
      <c r="BH106" s="140"/>
      <c r="BI106" s="140"/>
      <c r="BJ106" s="140"/>
      <c r="BK106" s="140"/>
      <c r="BL106" s="140"/>
      <c r="BM106" s="140"/>
      <c r="BN106" s="140"/>
      <c r="BO106" s="140"/>
      <c r="BP106" s="140"/>
      <c r="BQ106" s="140"/>
      <c r="BR106" s="140"/>
      <c r="BS106" s="140"/>
      <c r="BT106" s="140"/>
      <c r="BU106" s="140"/>
      <c r="BV106" s="140"/>
      <c r="BW106" s="140"/>
      <c r="BX106" s="140"/>
      <c r="BY106" s="140"/>
      <c r="BZ106" s="140"/>
      <c r="CA106" s="140"/>
      <c r="CB106" s="140"/>
      <c r="CC106" s="140"/>
      <c r="CD106" s="140"/>
      <c r="CE106" s="140"/>
      <c r="CF106" s="140"/>
      <c r="CG106" s="140"/>
      <c r="CH106" s="140"/>
      <c r="CI106" s="140"/>
      <c r="CJ106" s="140"/>
      <c r="CK106" s="140"/>
      <c r="CL106" s="140"/>
      <c r="CM106" s="140"/>
      <c r="CN106" s="140"/>
      <c r="CO106" s="140"/>
      <c r="CP106" s="140"/>
    </row>
    <row r="107">
      <c r="A107" s="42"/>
      <c r="B107" s="42"/>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0"/>
      <c r="AO107" s="140"/>
      <c r="AP107" s="140"/>
      <c r="AQ107" s="140"/>
      <c r="AR107" s="140"/>
      <c r="AS107" s="140"/>
      <c r="AT107" s="140"/>
      <c r="AU107" s="140"/>
      <c r="AV107" s="140"/>
      <c r="AW107" s="140"/>
      <c r="AX107" s="140"/>
      <c r="AY107" s="140"/>
      <c r="AZ107" s="140"/>
      <c r="BA107" s="140"/>
      <c r="BB107" s="140"/>
      <c r="BC107" s="140"/>
      <c r="BD107" s="140"/>
      <c r="BE107" s="140"/>
      <c r="BF107" s="140"/>
      <c r="BG107" s="140"/>
      <c r="BH107" s="140"/>
      <c r="BI107" s="140"/>
      <c r="BJ107" s="140"/>
      <c r="BK107" s="140"/>
      <c r="BL107" s="140"/>
      <c r="BM107" s="140"/>
      <c r="BN107" s="140"/>
      <c r="BO107" s="140"/>
      <c r="BP107" s="140"/>
      <c r="BQ107" s="140"/>
      <c r="BR107" s="140"/>
      <c r="BS107" s="140"/>
      <c r="BT107" s="140"/>
      <c r="BU107" s="140"/>
      <c r="BV107" s="140"/>
      <c r="BW107" s="140"/>
      <c r="BX107" s="140"/>
      <c r="BY107" s="140"/>
      <c r="BZ107" s="140"/>
      <c r="CA107" s="140"/>
      <c r="CB107" s="140"/>
      <c r="CC107" s="140"/>
      <c r="CD107" s="140"/>
      <c r="CE107" s="140"/>
      <c r="CF107" s="140"/>
      <c r="CG107" s="140"/>
      <c r="CH107" s="140"/>
      <c r="CI107" s="140"/>
      <c r="CJ107" s="140"/>
      <c r="CK107" s="140"/>
      <c r="CL107" s="140"/>
      <c r="CM107" s="140"/>
      <c r="CN107" s="140"/>
      <c r="CO107" s="140"/>
      <c r="CP107" s="140"/>
    </row>
    <row r="108">
      <c r="A108" s="42"/>
      <c r="B108" s="42"/>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c r="BG108" s="140"/>
      <c r="BH108" s="140"/>
      <c r="BI108" s="140"/>
      <c r="BJ108" s="140"/>
      <c r="BK108" s="140"/>
      <c r="BL108" s="140"/>
      <c r="BM108" s="140"/>
      <c r="BN108" s="140"/>
      <c r="BO108" s="140"/>
      <c r="BP108" s="140"/>
      <c r="BQ108" s="140"/>
      <c r="BR108" s="140"/>
      <c r="BS108" s="140"/>
      <c r="BT108" s="140"/>
      <c r="BU108" s="140"/>
      <c r="BV108" s="140"/>
      <c r="BW108" s="140"/>
      <c r="BX108" s="140"/>
      <c r="BY108" s="140"/>
      <c r="BZ108" s="140"/>
      <c r="CA108" s="140"/>
      <c r="CB108" s="140"/>
      <c r="CC108" s="140"/>
      <c r="CD108" s="140"/>
      <c r="CE108" s="140"/>
      <c r="CF108" s="140"/>
      <c r="CG108" s="140"/>
      <c r="CH108" s="140"/>
      <c r="CI108" s="140"/>
      <c r="CJ108" s="140"/>
      <c r="CK108" s="140"/>
      <c r="CL108" s="140"/>
      <c r="CM108" s="140"/>
      <c r="CN108" s="140"/>
      <c r="CO108" s="140"/>
      <c r="CP108" s="140"/>
    </row>
    <row r="109">
      <c r="A109" s="42"/>
      <c r="B109" s="42"/>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0"/>
      <c r="BH109" s="140"/>
      <c r="BI109" s="140"/>
      <c r="BJ109" s="140"/>
      <c r="BK109" s="140"/>
      <c r="BL109" s="140"/>
      <c r="BM109" s="140"/>
      <c r="BN109" s="140"/>
      <c r="BO109" s="140"/>
      <c r="BP109" s="140"/>
      <c r="BQ109" s="140"/>
      <c r="BR109" s="140"/>
      <c r="BS109" s="140"/>
      <c r="BT109" s="140"/>
      <c r="BU109" s="140"/>
      <c r="BV109" s="140"/>
      <c r="BW109" s="140"/>
      <c r="BX109" s="140"/>
      <c r="BY109" s="140"/>
      <c r="BZ109" s="140"/>
      <c r="CA109" s="140"/>
      <c r="CB109" s="140"/>
      <c r="CC109" s="140"/>
      <c r="CD109" s="140"/>
      <c r="CE109" s="140"/>
      <c r="CF109" s="140"/>
      <c r="CG109" s="140"/>
      <c r="CH109" s="140"/>
      <c r="CI109" s="140"/>
      <c r="CJ109" s="140"/>
      <c r="CK109" s="140"/>
      <c r="CL109" s="140"/>
      <c r="CM109" s="140"/>
      <c r="CN109" s="140"/>
      <c r="CO109" s="140"/>
      <c r="CP109" s="140"/>
    </row>
    <row r="110">
      <c r="A110" s="42"/>
      <c r="B110" s="42"/>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c r="BG110" s="140"/>
      <c r="BH110" s="140"/>
      <c r="BI110" s="140"/>
      <c r="BJ110" s="140"/>
      <c r="BK110" s="140"/>
      <c r="BL110" s="140"/>
      <c r="BM110" s="140"/>
      <c r="BN110" s="140"/>
      <c r="BO110" s="140"/>
      <c r="BP110" s="140"/>
      <c r="BQ110" s="140"/>
      <c r="BR110" s="140"/>
      <c r="BS110" s="140"/>
      <c r="BT110" s="140"/>
      <c r="BU110" s="140"/>
      <c r="BV110" s="140"/>
      <c r="BW110" s="140"/>
      <c r="BX110" s="140"/>
      <c r="BY110" s="140"/>
      <c r="BZ110" s="140"/>
      <c r="CA110" s="140"/>
      <c r="CB110" s="140"/>
      <c r="CC110" s="140"/>
      <c r="CD110" s="140"/>
      <c r="CE110" s="140"/>
      <c r="CF110" s="140"/>
      <c r="CG110" s="140"/>
      <c r="CH110" s="140"/>
      <c r="CI110" s="140"/>
      <c r="CJ110" s="140"/>
      <c r="CK110" s="140"/>
      <c r="CL110" s="140"/>
      <c r="CM110" s="140"/>
      <c r="CN110" s="140"/>
      <c r="CO110" s="140"/>
      <c r="CP110" s="140"/>
    </row>
    <row r="111">
      <c r="A111" s="42"/>
      <c r="B111" s="42"/>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0"/>
      <c r="BH111" s="140"/>
      <c r="BI111" s="140"/>
      <c r="BJ111" s="140"/>
      <c r="BK111" s="140"/>
      <c r="BL111" s="140"/>
      <c r="BM111" s="140"/>
      <c r="BN111" s="140"/>
      <c r="BO111" s="140"/>
      <c r="BP111" s="140"/>
      <c r="BQ111" s="140"/>
      <c r="BR111" s="140"/>
      <c r="BS111" s="140"/>
      <c r="BT111" s="140"/>
      <c r="BU111" s="140"/>
      <c r="BV111" s="140"/>
      <c r="BW111" s="140"/>
      <c r="BX111" s="140"/>
      <c r="BY111" s="140"/>
      <c r="BZ111" s="140"/>
      <c r="CA111" s="140"/>
      <c r="CB111" s="140"/>
      <c r="CC111" s="140"/>
      <c r="CD111" s="140"/>
      <c r="CE111" s="140"/>
      <c r="CF111" s="140"/>
      <c r="CG111" s="140"/>
      <c r="CH111" s="140"/>
      <c r="CI111" s="140"/>
      <c r="CJ111" s="140"/>
      <c r="CK111" s="140"/>
      <c r="CL111" s="140"/>
      <c r="CM111" s="140"/>
      <c r="CN111" s="140"/>
      <c r="CO111" s="140"/>
      <c r="CP111" s="140"/>
    </row>
    <row r="112">
      <c r="A112" s="42"/>
      <c r="B112" s="42"/>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0"/>
      <c r="CJ112" s="140"/>
      <c r="CK112" s="140"/>
      <c r="CL112" s="140"/>
      <c r="CM112" s="140"/>
      <c r="CN112" s="140"/>
      <c r="CO112" s="140"/>
      <c r="CP112" s="140"/>
    </row>
    <row r="113">
      <c r="A113" s="42"/>
      <c r="B113" s="42"/>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c r="CA113" s="140"/>
      <c r="CB113" s="140"/>
      <c r="CC113" s="140"/>
      <c r="CD113" s="140"/>
      <c r="CE113" s="140"/>
      <c r="CF113" s="140"/>
      <c r="CG113" s="140"/>
      <c r="CH113" s="140"/>
      <c r="CI113" s="140"/>
      <c r="CJ113" s="140"/>
      <c r="CK113" s="140"/>
      <c r="CL113" s="140"/>
      <c r="CM113" s="140"/>
      <c r="CN113" s="140"/>
      <c r="CO113" s="140"/>
      <c r="CP113" s="140"/>
    </row>
    <row r="114">
      <c r="A114" s="42"/>
      <c r="B114" s="42"/>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0"/>
      <c r="AO114" s="140"/>
      <c r="AP114" s="140"/>
      <c r="AQ114" s="140"/>
      <c r="AR114" s="140"/>
      <c r="AS114" s="140"/>
      <c r="AT114" s="140"/>
      <c r="AU114" s="140"/>
      <c r="AV114" s="140"/>
      <c r="AW114" s="140"/>
      <c r="AX114" s="140"/>
      <c r="AY114" s="140"/>
      <c r="AZ114" s="140"/>
      <c r="BA114" s="140"/>
      <c r="BB114" s="140"/>
      <c r="BC114" s="140"/>
      <c r="BD114" s="140"/>
      <c r="BE114" s="140"/>
      <c r="BF114" s="140"/>
      <c r="BG114" s="140"/>
      <c r="BH114" s="140"/>
      <c r="BI114" s="140"/>
      <c r="BJ114" s="140"/>
      <c r="BK114" s="140"/>
      <c r="BL114" s="140"/>
      <c r="BM114" s="140"/>
      <c r="BN114" s="140"/>
      <c r="BO114" s="140"/>
      <c r="BP114" s="140"/>
      <c r="BQ114" s="140"/>
      <c r="BR114" s="140"/>
      <c r="BS114" s="140"/>
      <c r="BT114" s="140"/>
      <c r="BU114" s="140"/>
      <c r="BV114" s="140"/>
      <c r="BW114" s="140"/>
      <c r="BX114" s="140"/>
      <c r="BY114" s="140"/>
      <c r="BZ114" s="140"/>
      <c r="CA114" s="140"/>
      <c r="CB114" s="140"/>
      <c r="CC114" s="140"/>
      <c r="CD114" s="140"/>
      <c r="CE114" s="140"/>
      <c r="CF114" s="140"/>
      <c r="CG114" s="140"/>
      <c r="CH114" s="140"/>
      <c r="CI114" s="140"/>
      <c r="CJ114" s="140"/>
      <c r="CK114" s="140"/>
      <c r="CL114" s="140"/>
      <c r="CM114" s="140"/>
      <c r="CN114" s="140"/>
      <c r="CO114" s="140"/>
      <c r="CP114" s="140"/>
    </row>
    <row r="115">
      <c r="A115" s="42"/>
      <c r="B115" s="42"/>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0"/>
      <c r="AO115" s="140"/>
      <c r="AP115" s="140"/>
      <c r="AQ115" s="140"/>
      <c r="AR115" s="140"/>
      <c r="AS115" s="140"/>
      <c r="AT115" s="140"/>
      <c r="AU115" s="140"/>
      <c r="AV115" s="140"/>
      <c r="AW115" s="140"/>
      <c r="AX115" s="140"/>
      <c r="AY115" s="140"/>
      <c r="AZ115" s="140"/>
      <c r="BA115" s="140"/>
      <c r="BB115" s="140"/>
      <c r="BC115" s="140"/>
      <c r="BD115" s="140"/>
      <c r="BE115" s="140"/>
      <c r="BF115" s="140"/>
      <c r="BG115" s="140"/>
      <c r="BH115" s="140"/>
      <c r="BI115" s="140"/>
      <c r="BJ115" s="140"/>
      <c r="BK115" s="140"/>
      <c r="BL115" s="140"/>
      <c r="BM115" s="140"/>
      <c r="BN115" s="140"/>
      <c r="BO115" s="140"/>
      <c r="BP115" s="140"/>
      <c r="BQ115" s="140"/>
      <c r="BR115" s="140"/>
      <c r="BS115" s="140"/>
      <c r="BT115" s="140"/>
      <c r="BU115" s="140"/>
      <c r="BV115" s="140"/>
      <c r="BW115" s="140"/>
      <c r="BX115" s="140"/>
      <c r="BY115" s="140"/>
      <c r="BZ115" s="140"/>
      <c r="CA115" s="140"/>
      <c r="CB115" s="140"/>
      <c r="CC115" s="140"/>
      <c r="CD115" s="140"/>
      <c r="CE115" s="140"/>
      <c r="CF115" s="140"/>
      <c r="CG115" s="140"/>
      <c r="CH115" s="140"/>
      <c r="CI115" s="140"/>
      <c r="CJ115" s="140"/>
      <c r="CK115" s="140"/>
      <c r="CL115" s="140"/>
      <c r="CM115" s="140"/>
      <c r="CN115" s="140"/>
      <c r="CO115" s="140"/>
      <c r="CP115" s="140"/>
    </row>
    <row r="116">
      <c r="A116" s="42"/>
      <c r="B116" s="42"/>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0"/>
      <c r="AO116" s="140"/>
      <c r="AP116" s="140"/>
      <c r="AQ116" s="140"/>
      <c r="AR116" s="140"/>
      <c r="AS116" s="140"/>
      <c r="AT116" s="140"/>
      <c r="AU116" s="140"/>
      <c r="AV116" s="140"/>
      <c r="AW116" s="140"/>
      <c r="AX116" s="140"/>
      <c r="AY116" s="140"/>
      <c r="AZ116" s="140"/>
      <c r="BA116" s="140"/>
      <c r="BB116" s="140"/>
      <c r="BC116" s="140"/>
      <c r="BD116" s="140"/>
      <c r="BE116" s="140"/>
      <c r="BF116" s="140"/>
      <c r="BG116" s="140"/>
      <c r="BH116" s="140"/>
      <c r="BI116" s="140"/>
      <c r="BJ116" s="140"/>
      <c r="BK116" s="140"/>
      <c r="BL116" s="140"/>
      <c r="BM116" s="140"/>
      <c r="BN116" s="140"/>
      <c r="BO116" s="140"/>
      <c r="BP116" s="140"/>
      <c r="BQ116" s="140"/>
      <c r="BR116" s="140"/>
      <c r="BS116" s="140"/>
      <c r="BT116" s="140"/>
      <c r="BU116" s="140"/>
      <c r="BV116" s="140"/>
      <c r="BW116" s="140"/>
      <c r="BX116" s="140"/>
      <c r="BY116" s="140"/>
      <c r="BZ116" s="140"/>
      <c r="CA116" s="140"/>
      <c r="CB116" s="140"/>
      <c r="CC116" s="140"/>
      <c r="CD116" s="140"/>
      <c r="CE116" s="140"/>
      <c r="CF116" s="140"/>
      <c r="CG116" s="140"/>
      <c r="CH116" s="140"/>
      <c r="CI116" s="140"/>
      <c r="CJ116" s="140"/>
      <c r="CK116" s="140"/>
      <c r="CL116" s="140"/>
      <c r="CM116" s="140"/>
      <c r="CN116" s="140"/>
      <c r="CO116" s="140"/>
      <c r="CP116" s="140"/>
    </row>
    <row r="117">
      <c r="A117" s="42"/>
      <c r="B117" s="42"/>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0"/>
      <c r="AF117" s="140"/>
      <c r="AG117" s="140"/>
      <c r="AH117" s="140"/>
      <c r="AI117" s="140"/>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140"/>
      <c r="BF117" s="140"/>
      <c r="BG117" s="140"/>
      <c r="BH117" s="140"/>
      <c r="BI117" s="140"/>
      <c r="BJ117" s="140"/>
      <c r="BK117" s="140"/>
      <c r="BL117" s="140"/>
      <c r="BM117" s="140"/>
      <c r="BN117" s="140"/>
      <c r="BO117" s="140"/>
      <c r="BP117" s="140"/>
      <c r="BQ117" s="140"/>
      <c r="BR117" s="140"/>
      <c r="BS117" s="140"/>
      <c r="BT117" s="140"/>
      <c r="BU117" s="140"/>
      <c r="BV117" s="140"/>
      <c r="BW117" s="140"/>
      <c r="BX117" s="140"/>
      <c r="BY117" s="140"/>
      <c r="BZ117" s="140"/>
      <c r="CA117" s="140"/>
      <c r="CB117" s="140"/>
      <c r="CC117" s="140"/>
      <c r="CD117" s="140"/>
      <c r="CE117" s="140"/>
      <c r="CF117" s="140"/>
      <c r="CG117" s="140"/>
      <c r="CH117" s="140"/>
      <c r="CI117" s="140"/>
      <c r="CJ117" s="140"/>
      <c r="CK117" s="140"/>
      <c r="CL117" s="140"/>
      <c r="CM117" s="140"/>
      <c r="CN117" s="140"/>
      <c r="CO117" s="140"/>
      <c r="CP117" s="140"/>
    </row>
    <row r="118">
      <c r="A118" s="42"/>
      <c r="B118" s="42"/>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0"/>
      <c r="AE118" s="140"/>
      <c r="AF118" s="140"/>
      <c r="AG118" s="140"/>
      <c r="AH118" s="140"/>
      <c r="AI118" s="140"/>
      <c r="AJ118" s="140"/>
      <c r="AK118" s="140"/>
      <c r="AL118" s="140"/>
      <c r="AM118" s="140"/>
      <c r="AN118" s="140"/>
      <c r="AO118" s="140"/>
      <c r="AP118" s="140"/>
      <c r="AQ118" s="140"/>
      <c r="AR118" s="140"/>
      <c r="AS118" s="140"/>
      <c r="AT118" s="140"/>
      <c r="AU118" s="140"/>
      <c r="AV118" s="140"/>
      <c r="AW118" s="140"/>
      <c r="AX118" s="140"/>
      <c r="AY118" s="140"/>
      <c r="AZ118" s="140"/>
      <c r="BA118" s="140"/>
      <c r="BB118" s="140"/>
      <c r="BC118" s="140"/>
      <c r="BD118" s="140"/>
      <c r="BE118" s="140"/>
      <c r="BF118" s="140"/>
      <c r="BG118" s="140"/>
      <c r="BH118" s="140"/>
      <c r="BI118" s="140"/>
      <c r="BJ118" s="140"/>
      <c r="BK118" s="140"/>
      <c r="BL118" s="140"/>
      <c r="BM118" s="140"/>
      <c r="BN118" s="140"/>
      <c r="BO118" s="140"/>
      <c r="BP118" s="140"/>
      <c r="BQ118" s="140"/>
      <c r="BR118" s="140"/>
      <c r="BS118" s="140"/>
      <c r="BT118" s="140"/>
      <c r="BU118" s="140"/>
      <c r="BV118" s="140"/>
      <c r="BW118" s="140"/>
      <c r="BX118" s="140"/>
      <c r="BY118" s="140"/>
      <c r="BZ118" s="140"/>
      <c r="CA118" s="140"/>
      <c r="CB118" s="140"/>
      <c r="CC118" s="140"/>
      <c r="CD118" s="140"/>
      <c r="CE118" s="140"/>
      <c r="CF118" s="140"/>
      <c r="CG118" s="140"/>
      <c r="CH118" s="140"/>
      <c r="CI118" s="140"/>
      <c r="CJ118" s="140"/>
      <c r="CK118" s="140"/>
      <c r="CL118" s="140"/>
      <c r="CM118" s="140"/>
      <c r="CN118" s="140"/>
      <c r="CO118" s="140"/>
      <c r="CP118" s="140"/>
    </row>
    <row r="119">
      <c r="A119" s="42"/>
      <c r="B119" s="42"/>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140"/>
      <c r="BF119" s="140"/>
      <c r="BG119" s="140"/>
      <c r="BH119" s="140"/>
      <c r="BI119" s="140"/>
      <c r="BJ119" s="140"/>
      <c r="BK119" s="140"/>
      <c r="BL119" s="140"/>
      <c r="BM119" s="140"/>
      <c r="BN119" s="140"/>
      <c r="BO119" s="140"/>
      <c r="BP119" s="140"/>
      <c r="BQ119" s="140"/>
      <c r="BR119" s="140"/>
      <c r="BS119" s="140"/>
      <c r="BT119" s="140"/>
      <c r="BU119" s="140"/>
      <c r="BV119" s="140"/>
      <c r="BW119" s="140"/>
      <c r="BX119" s="140"/>
      <c r="BY119" s="140"/>
      <c r="BZ119" s="140"/>
      <c r="CA119" s="140"/>
      <c r="CB119" s="140"/>
      <c r="CC119" s="140"/>
      <c r="CD119" s="140"/>
      <c r="CE119" s="140"/>
      <c r="CF119" s="140"/>
      <c r="CG119" s="140"/>
      <c r="CH119" s="140"/>
      <c r="CI119" s="140"/>
      <c r="CJ119" s="140"/>
      <c r="CK119" s="140"/>
      <c r="CL119" s="140"/>
      <c r="CM119" s="140"/>
      <c r="CN119" s="140"/>
      <c r="CO119" s="140"/>
      <c r="CP119" s="140"/>
    </row>
    <row r="120">
      <c r="A120" s="42"/>
      <c r="B120" s="42"/>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140"/>
      <c r="BF120" s="140"/>
      <c r="BG120" s="140"/>
      <c r="BH120" s="140"/>
      <c r="BI120" s="140"/>
      <c r="BJ120" s="140"/>
      <c r="BK120" s="140"/>
      <c r="BL120" s="140"/>
      <c r="BM120" s="140"/>
      <c r="BN120" s="140"/>
      <c r="BO120" s="140"/>
      <c r="BP120" s="140"/>
      <c r="BQ120" s="140"/>
      <c r="BR120" s="140"/>
      <c r="BS120" s="140"/>
      <c r="BT120" s="140"/>
      <c r="BU120" s="140"/>
      <c r="BV120" s="140"/>
      <c r="BW120" s="140"/>
      <c r="BX120" s="140"/>
      <c r="BY120" s="140"/>
      <c r="BZ120" s="140"/>
      <c r="CA120" s="140"/>
      <c r="CB120" s="140"/>
      <c r="CC120" s="140"/>
      <c r="CD120" s="140"/>
      <c r="CE120" s="140"/>
      <c r="CF120" s="140"/>
      <c r="CG120" s="140"/>
      <c r="CH120" s="140"/>
      <c r="CI120" s="140"/>
      <c r="CJ120" s="140"/>
      <c r="CK120" s="140"/>
      <c r="CL120" s="140"/>
      <c r="CM120" s="140"/>
      <c r="CN120" s="140"/>
      <c r="CO120" s="140"/>
      <c r="CP120" s="140"/>
    </row>
    <row r="121">
      <c r="A121" s="42"/>
      <c r="B121" s="42"/>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140"/>
      <c r="BF121" s="140"/>
      <c r="BG121" s="140"/>
      <c r="BH121" s="140"/>
      <c r="BI121" s="140"/>
      <c r="BJ121" s="140"/>
      <c r="BK121" s="140"/>
      <c r="BL121" s="140"/>
      <c r="BM121" s="140"/>
      <c r="BN121" s="140"/>
      <c r="BO121" s="140"/>
      <c r="BP121" s="140"/>
      <c r="BQ121" s="140"/>
      <c r="BR121" s="140"/>
      <c r="BS121" s="140"/>
      <c r="BT121" s="140"/>
      <c r="BU121" s="140"/>
      <c r="BV121" s="140"/>
      <c r="BW121" s="140"/>
      <c r="BX121" s="140"/>
      <c r="BY121" s="140"/>
      <c r="BZ121" s="140"/>
      <c r="CA121" s="140"/>
      <c r="CB121" s="140"/>
      <c r="CC121" s="140"/>
      <c r="CD121" s="140"/>
      <c r="CE121" s="140"/>
      <c r="CF121" s="140"/>
      <c r="CG121" s="140"/>
      <c r="CH121" s="140"/>
      <c r="CI121" s="140"/>
      <c r="CJ121" s="140"/>
      <c r="CK121" s="140"/>
      <c r="CL121" s="140"/>
      <c r="CM121" s="140"/>
      <c r="CN121" s="140"/>
      <c r="CO121" s="140"/>
      <c r="CP121" s="140"/>
    </row>
    <row r="122">
      <c r="A122" s="42"/>
      <c r="B122" s="42"/>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140"/>
      <c r="BF122" s="140"/>
      <c r="BG122" s="140"/>
      <c r="BH122" s="140"/>
      <c r="BI122" s="140"/>
      <c r="BJ122" s="140"/>
      <c r="BK122" s="140"/>
      <c r="BL122" s="140"/>
      <c r="BM122" s="140"/>
      <c r="BN122" s="140"/>
      <c r="BO122" s="140"/>
      <c r="BP122" s="140"/>
      <c r="BQ122" s="140"/>
      <c r="BR122" s="140"/>
      <c r="BS122" s="140"/>
      <c r="BT122" s="140"/>
      <c r="BU122" s="140"/>
      <c r="BV122" s="140"/>
      <c r="BW122" s="140"/>
      <c r="BX122" s="140"/>
      <c r="BY122" s="140"/>
      <c r="BZ122" s="140"/>
      <c r="CA122" s="140"/>
      <c r="CB122" s="140"/>
      <c r="CC122" s="140"/>
      <c r="CD122" s="140"/>
      <c r="CE122" s="140"/>
      <c r="CF122" s="140"/>
      <c r="CG122" s="140"/>
      <c r="CH122" s="140"/>
      <c r="CI122" s="140"/>
      <c r="CJ122" s="140"/>
      <c r="CK122" s="140"/>
      <c r="CL122" s="140"/>
      <c r="CM122" s="140"/>
      <c r="CN122" s="140"/>
      <c r="CO122" s="140"/>
      <c r="CP122" s="140"/>
    </row>
    <row r="123">
      <c r="A123" s="42"/>
      <c r="B123" s="42"/>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c r="AG123" s="140"/>
      <c r="AH123" s="140"/>
      <c r="AI123" s="140"/>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140"/>
      <c r="BF123" s="140"/>
      <c r="BG123" s="140"/>
      <c r="BH123" s="140"/>
      <c r="BI123" s="140"/>
      <c r="BJ123" s="140"/>
      <c r="BK123" s="140"/>
      <c r="BL123" s="140"/>
      <c r="BM123" s="140"/>
      <c r="BN123" s="140"/>
      <c r="BO123" s="140"/>
      <c r="BP123" s="140"/>
      <c r="BQ123" s="140"/>
      <c r="BR123" s="140"/>
      <c r="BS123" s="140"/>
      <c r="BT123" s="140"/>
      <c r="BU123" s="140"/>
      <c r="BV123" s="140"/>
      <c r="BW123" s="140"/>
      <c r="BX123" s="140"/>
      <c r="BY123" s="140"/>
      <c r="BZ123" s="140"/>
      <c r="CA123" s="140"/>
      <c r="CB123" s="140"/>
      <c r="CC123" s="140"/>
      <c r="CD123" s="140"/>
      <c r="CE123" s="140"/>
      <c r="CF123" s="140"/>
      <c r="CG123" s="140"/>
      <c r="CH123" s="140"/>
      <c r="CI123" s="140"/>
      <c r="CJ123" s="140"/>
      <c r="CK123" s="140"/>
      <c r="CL123" s="140"/>
      <c r="CM123" s="140"/>
      <c r="CN123" s="140"/>
      <c r="CO123" s="140"/>
      <c r="CP123" s="140"/>
    </row>
    <row r="124">
      <c r="A124" s="42"/>
      <c r="B124" s="42"/>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0"/>
      <c r="AF124" s="140"/>
      <c r="AG124" s="140"/>
      <c r="AH124" s="140"/>
      <c r="AI124" s="140"/>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140"/>
      <c r="BF124" s="140"/>
      <c r="BG124" s="140"/>
      <c r="BH124" s="140"/>
      <c r="BI124" s="140"/>
      <c r="BJ124" s="140"/>
      <c r="BK124" s="140"/>
      <c r="BL124" s="140"/>
      <c r="BM124" s="140"/>
      <c r="BN124" s="140"/>
      <c r="BO124" s="140"/>
      <c r="BP124" s="140"/>
      <c r="BQ124" s="140"/>
      <c r="BR124" s="140"/>
      <c r="BS124" s="140"/>
      <c r="BT124" s="140"/>
      <c r="BU124" s="140"/>
      <c r="BV124" s="140"/>
      <c r="BW124" s="140"/>
      <c r="BX124" s="140"/>
      <c r="BY124" s="140"/>
      <c r="BZ124" s="140"/>
      <c r="CA124" s="140"/>
      <c r="CB124" s="140"/>
      <c r="CC124" s="140"/>
      <c r="CD124" s="140"/>
      <c r="CE124" s="140"/>
      <c r="CF124" s="140"/>
      <c r="CG124" s="140"/>
      <c r="CH124" s="140"/>
      <c r="CI124" s="140"/>
      <c r="CJ124" s="140"/>
      <c r="CK124" s="140"/>
      <c r="CL124" s="140"/>
      <c r="CM124" s="140"/>
      <c r="CN124" s="140"/>
      <c r="CO124" s="140"/>
      <c r="CP124" s="140"/>
    </row>
    <row r="125">
      <c r="A125" s="42"/>
      <c r="B125" s="42"/>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c r="BO125" s="140"/>
      <c r="BP125" s="140"/>
      <c r="BQ125" s="140"/>
      <c r="BR125" s="140"/>
      <c r="BS125" s="140"/>
      <c r="BT125" s="140"/>
      <c r="BU125" s="140"/>
      <c r="BV125" s="140"/>
      <c r="BW125" s="140"/>
      <c r="BX125" s="140"/>
      <c r="BY125" s="140"/>
      <c r="BZ125" s="140"/>
      <c r="CA125" s="140"/>
      <c r="CB125" s="140"/>
      <c r="CC125" s="140"/>
      <c r="CD125" s="140"/>
      <c r="CE125" s="140"/>
      <c r="CF125" s="140"/>
      <c r="CG125" s="140"/>
      <c r="CH125" s="140"/>
      <c r="CI125" s="140"/>
      <c r="CJ125" s="140"/>
      <c r="CK125" s="140"/>
      <c r="CL125" s="140"/>
      <c r="CM125" s="140"/>
      <c r="CN125" s="140"/>
      <c r="CO125" s="140"/>
      <c r="CP125" s="140"/>
    </row>
    <row r="126">
      <c r="A126" s="42"/>
      <c r="B126" s="42"/>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0"/>
      <c r="CJ126" s="140"/>
      <c r="CK126" s="140"/>
      <c r="CL126" s="140"/>
      <c r="CM126" s="140"/>
      <c r="CN126" s="140"/>
      <c r="CO126" s="140"/>
      <c r="CP126" s="140"/>
    </row>
    <row r="127">
      <c r="A127" s="42"/>
      <c r="B127" s="42"/>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140"/>
      <c r="BF127" s="140"/>
      <c r="BG127" s="140"/>
      <c r="BH127" s="140"/>
      <c r="BI127" s="140"/>
      <c r="BJ127" s="140"/>
      <c r="BK127" s="140"/>
      <c r="BL127" s="140"/>
      <c r="BM127" s="140"/>
      <c r="BN127" s="140"/>
      <c r="BO127" s="140"/>
      <c r="BP127" s="140"/>
      <c r="BQ127" s="140"/>
      <c r="BR127" s="140"/>
      <c r="BS127" s="140"/>
      <c r="BT127" s="140"/>
      <c r="BU127" s="140"/>
      <c r="BV127" s="140"/>
      <c r="BW127" s="140"/>
      <c r="BX127" s="140"/>
      <c r="BY127" s="140"/>
      <c r="BZ127" s="140"/>
      <c r="CA127" s="140"/>
      <c r="CB127" s="140"/>
      <c r="CC127" s="140"/>
      <c r="CD127" s="140"/>
      <c r="CE127" s="140"/>
      <c r="CF127" s="140"/>
      <c r="CG127" s="140"/>
      <c r="CH127" s="140"/>
      <c r="CI127" s="140"/>
      <c r="CJ127" s="140"/>
      <c r="CK127" s="140"/>
      <c r="CL127" s="140"/>
      <c r="CM127" s="140"/>
      <c r="CN127" s="140"/>
      <c r="CO127" s="140"/>
      <c r="CP127" s="140"/>
    </row>
    <row r="128">
      <c r="A128" s="42"/>
      <c r="B128" s="42"/>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140"/>
      <c r="BF128" s="140"/>
      <c r="BG128" s="140"/>
      <c r="BH128" s="140"/>
      <c r="BI128" s="140"/>
      <c r="BJ128" s="140"/>
      <c r="BK128" s="140"/>
      <c r="BL128" s="140"/>
      <c r="BM128" s="140"/>
      <c r="BN128" s="140"/>
      <c r="BO128" s="140"/>
      <c r="BP128" s="140"/>
      <c r="BQ128" s="140"/>
      <c r="BR128" s="140"/>
      <c r="BS128" s="140"/>
      <c r="BT128" s="140"/>
      <c r="BU128" s="140"/>
      <c r="BV128" s="140"/>
      <c r="BW128" s="140"/>
      <c r="BX128" s="140"/>
      <c r="BY128" s="140"/>
      <c r="BZ128" s="140"/>
      <c r="CA128" s="140"/>
      <c r="CB128" s="140"/>
      <c r="CC128" s="140"/>
      <c r="CD128" s="140"/>
      <c r="CE128" s="140"/>
      <c r="CF128" s="140"/>
      <c r="CG128" s="140"/>
      <c r="CH128" s="140"/>
      <c r="CI128" s="140"/>
      <c r="CJ128" s="140"/>
      <c r="CK128" s="140"/>
      <c r="CL128" s="140"/>
      <c r="CM128" s="140"/>
      <c r="CN128" s="140"/>
      <c r="CO128" s="140"/>
      <c r="CP128" s="140"/>
    </row>
    <row r="129">
      <c r="A129" s="42"/>
      <c r="B129" s="42"/>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c r="AG129" s="140"/>
      <c r="AH129" s="140"/>
      <c r="AI129" s="140"/>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140"/>
      <c r="BF129" s="140"/>
      <c r="BG129" s="140"/>
      <c r="BH129" s="140"/>
      <c r="BI129" s="140"/>
      <c r="BJ129" s="140"/>
      <c r="BK129" s="140"/>
      <c r="BL129" s="140"/>
      <c r="BM129" s="140"/>
      <c r="BN129" s="140"/>
      <c r="BO129" s="140"/>
      <c r="BP129" s="140"/>
      <c r="BQ129" s="140"/>
      <c r="BR129" s="140"/>
      <c r="BS129" s="140"/>
      <c r="BT129" s="140"/>
      <c r="BU129" s="140"/>
      <c r="BV129" s="140"/>
      <c r="BW129" s="140"/>
      <c r="BX129" s="140"/>
      <c r="BY129" s="140"/>
      <c r="BZ129" s="140"/>
      <c r="CA129" s="140"/>
      <c r="CB129" s="140"/>
      <c r="CC129" s="140"/>
      <c r="CD129" s="140"/>
      <c r="CE129" s="140"/>
      <c r="CF129" s="140"/>
      <c r="CG129" s="140"/>
      <c r="CH129" s="140"/>
      <c r="CI129" s="140"/>
      <c r="CJ129" s="140"/>
      <c r="CK129" s="140"/>
      <c r="CL129" s="140"/>
      <c r="CM129" s="140"/>
      <c r="CN129" s="140"/>
      <c r="CO129" s="140"/>
      <c r="CP129" s="140"/>
    </row>
    <row r="130">
      <c r="A130" s="42"/>
      <c r="B130" s="42"/>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140"/>
      <c r="BF130" s="140"/>
      <c r="BG130" s="140"/>
      <c r="BH130" s="140"/>
      <c r="BI130" s="140"/>
      <c r="BJ130" s="140"/>
      <c r="BK130" s="140"/>
      <c r="BL130" s="140"/>
      <c r="BM130" s="140"/>
      <c r="BN130" s="140"/>
      <c r="BO130" s="140"/>
      <c r="BP130" s="140"/>
      <c r="BQ130" s="140"/>
      <c r="BR130" s="140"/>
      <c r="BS130" s="140"/>
      <c r="BT130" s="140"/>
      <c r="BU130" s="140"/>
      <c r="BV130" s="140"/>
      <c r="BW130" s="140"/>
      <c r="BX130" s="140"/>
      <c r="BY130" s="140"/>
      <c r="BZ130" s="140"/>
      <c r="CA130" s="140"/>
      <c r="CB130" s="140"/>
      <c r="CC130" s="140"/>
      <c r="CD130" s="140"/>
      <c r="CE130" s="140"/>
      <c r="CF130" s="140"/>
      <c r="CG130" s="140"/>
      <c r="CH130" s="140"/>
      <c r="CI130" s="140"/>
      <c r="CJ130" s="140"/>
      <c r="CK130" s="140"/>
      <c r="CL130" s="140"/>
      <c r="CM130" s="140"/>
      <c r="CN130" s="140"/>
      <c r="CO130" s="140"/>
      <c r="CP130" s="140"/>
    </row>
    <row r="131">
      <c r="A131" s="42"/>
      <c r="B131" s="42"/>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140"/>
      <c r="BF131" s="140"/>
      <c r="BG131" s="140"/>
      <c r="BH131" s="140"/>
      <c r="BI131" s="140"/>
      <c r="BJ131" s="140"/>
      <c r="BK131" s="140"/>
      <c r="BL131" s="140"/>
      <c r="BM131" s="140"/>
      <c r="BN131" s="140"/>
      <c r="BO131" s="140"/>
      <c r="BP131" s="140"/>
      <c r="BQ131" s="140"/>
      <c r="BR131" s="140"/>
      <c r="BS131" s="140"/>
      <c r="BT131" s="140"/>
      <c r="BU131" s="140"/>
      <c r="BV131" s="140"/>
      <c r="BW131" s="140"/>
      <c r="BX131" s="140"/>
      <c r="BY131" s="140"/>
      <c r="BZ131" s="140"/>
      <c r="CA131" s="140"/>
      <c r="CB131" s="140"/>
      <c r="CC131" s="140"/>
      <c r="CD131" s="140"/>
      <c r="CE131" s="140"/>
      <c r="CF131" s="140"/>
      <c r="CG131" s="140"/>
      <c r="CH131" s="140"/>
      <c r="CI131" s="140"/>
      <c r="CJ131" s="140"/>
      <c r="CK131" s="140"/>
      <c r="CL131" s="140"/>
      <c r="CM131" s="140"/>
      <c r="CN131" s="140"/>
      <c r="CO131" s="140"/>
      <c r="CP131" s="140"/>
    </row>
    <row r="132">
      <c r="A132" s="42"/>
      <c r="B132" s="42"/>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140"/>
      <c r="BF132" s="140"/>
      <c r="BG132" s="140"/>
      <c r="BH132" s="140"/>
      <c r="BI132" s="140"/>
      <c r="BJ132" s="140"/>
      <c r="BK132" s="140"/>
      <c r="BL132" s="140"/>
      <c r="BM132" s="140"/>
      <c r="BN132" s="140"/>
      <c r="BO132" s="140"/>
      <c r="BP132" s="140"/>
      <c r="BQ132" s="140"/>
      <c r="BR132" s="140"/>
      <c r="BS132" s="140"/>
      <c r="BT132" s="140"/>
      <c r="BU132" s="140"/>
      <c r="BV132" s="140"/>
      <c r="BW132" s="140"/>
      <c r="BX132" s="140"/>
      <c r="BY132" s="140"/>
      <c r="BZ132" s="140"/>
      <c r="CA132" s="140"/>
      <c r="CB132" s="140"/>
      <c r="CC132" s="140"/>
      <c r="CD132" s="140"/>
      <c r="CE132" s="140"/>
      <c r="CF132" s="140"/>
      <c r="CG132" s="140"/>
      <c r="CH132" s="140"/>
      <c r="CI132" s="140"/>
      <c r="CJ132" s="140"/>
      <c r="CK132" s="140"/>
      <c r="CL132" s="140"/>
      <c r="CM132" s="140"/>
      <c r="CN132" s="140"/>
      <c r="CO132" s="140"/>
      <c r="CP132" s="140"/>
    </row>
    <row r="133">
      <c r="A133" s="42"/>
      <c r="B133" s="42"/>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s="140"/>
      <c r="AI133" s="140"/>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140"/>
      <c r="BF133" s="140"/>
      <c r="BG133" s="140"/>
      <c r="BH133" s="140"/>
      <c r="BI133" s="140"/>
      <c r="BJ133" s="140"/>
      <c r="BK133" s="140"/>
      <c r="BL133" s="140"/>
      <c r="BM133" s="140"/>
      <c r="BN133" s="140"/>
      <c r="BO133" s="140"/>
      <c r="BP133" s="140"/>
      <c r="BQ133" s="140"/>
      <c r="BR133" s="140"/>
      <c r="BS133" s="140"/>
      <c r="BT133" s="140"/>
      <c r="BU133" s="140"/>
      <c r="BV133" s="140"/>
      <c r="BW133" s="140"/>
      <c r="BX133" s="140"/>
      <c r="BY133" s="140"/>
      <c r="BZ133" s="140"/>
      <c r="CA133" s="140"/>
      <c r="CB133" s="140"/>
      <c r="CC133" s="140"/>
      <c r="CD133" s="140"/>
      <c r="CE133" s="140"/>
      <c r="CF133" s="140"/>
      <c r="CG133" s="140"/>
      <c r="CH133" s="140"/>
      <c r="CI133" s="140"/>
      <c r="CJ133" s="140"/>
      <c r="CK133" s="140"/>
      <c r="CL133" s="140"/>
      <c r="CM133" s="140"/>
      <c r="CN133" s="140"/>
      <c r="CO133" s="140"/>
      <c r="CP133" s="140"/>
    </row>
    <row r="134">
      <c r="A134" s="42"/>
      <c r="B134" s="42"/>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140"/>
      <c r="BF134" s="140"/>
      <c r="BG134" s="140"/>
      <c r="BH134" s="140"/>
      <c r="BI134" s="140"/>
      <c r="BJ134" s="140"/>
      <c r="BK134" s="140"/>
      <c r="BL134" s="140"/>
      <c r="BM134" s="140"/>
      <c r="BN134" s="140"/>
      <c r="BO134" s="140"/>
      <c r="BP134" s="140"/>
      <c r="BQ134" s="140"/>
      <c r="BR134" s="140"/>
      <c r="BS134" s="140"/>
      <c r="BT134" s="140"/>
      <c r="BU134" s="140"/>
      <c r="BV134" s="140"/>
      <c r="BW134" s="140"/>
      <c r="BX134" s="140"/>
      <c r="BY134" s="140"/>
      <c r="BZ134" s="140"/>
      <c r="CA134" s="140"/>
      <c r="CB134" s="140"/>
      <c r="CC134" s="140"/>
      <c r="CD134" s="140"/>
      <c r="CE134" s="140"/>
      <c r="CF134" s="140"/>
      <c r="CG134" s="140"/>
      <c r="CH134" s="140"/>
      <c r="CI134" s="140"/>
      <c r="CJ134" s="140"/>
      <c r="CK134" s="140"/>
      <c r="CL134" s="140"/>
      <c r="CM134" s="140"/>
      <c r="CN134" s="140"/>
      <c r="CO134" s="140"/>
      <c r="CP134" s="140"/>
    </row>
    <row r="135">
      <c r="A135" s="42"/>
      <c r="B135" s="42"/>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140"/>
      <c r="BF135" s="140"/>
      <c r="BG135" s="140"/>
      <c r="BH135" s="140"/>
      <c r="BI135" s="140"/>
      <c r="BJ135" s="140"/>
      <c r="BK135" s="140"/>
      <c r="BL135" s="140"/>
      <c r="BM135" s="140"/>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c r="CH135" s="140"/>
      <c r="CI135" s="140"/>
      <c r="CJ135" s="140"/>
      <c r="CK135" s="140"/>
      <c r="CL135" s="140"/>
      <c r="CM135" s="140"/>
      <c r="CN135" s="140"/>
      <c r="CO135" s="140"/>
      <c r="CP135" s="140"/>
    </row>
    <row r="136">
      <c r="A136" s="42"/>
      <c r="B136" s="42"/>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140"/>
      <c r="BF136" s="140"/>
      <c r="BG136" s="140"/>
      <c r="BH136" s="140"/>
      <c r="BI136" s="140"/>
      <c r="BJ136" s="140"/>
      <c r="BK136" s="140"/>
      <c r="BL136" s="140"/>
      <c r="BM136" s="140"/>
      <c r="BN136" s="140"/>
      <c r="BO136" s="140"/>
      <c r="BP136" s="140"/>
      <c r="BQ136" s="140"/>
      <c r="BR136" s="140"/>
      <c r="BS136" s="140"/>
      <c r="BT136" s="140"/>
      <c r="BU136" s="140"/>
      <c r="BV136" s="140"/>
      <c r="BW136" s="140"/>
      <c r="BX136" s="140"/>
      <c r="BY136" s="140"/>
      <c r="BZ136" s="140"/>
      <c r="CA136" s="140"/>
      <c r="CB136" s="140"/>
      <c r="CC136" s="140"/>
      <c r="CD136" s="140"/>
      <c r="CE136" s="140"/>
      <c r="CF136" s="140"/>
      <c r="CG136" s="140"/>
      <c r="CH136" s="140"/>
      <c r="CI136" s="140"/>
      <c r="CJ136" s="140"/>
      <c r="CK136" s="140"/>
      <c r="CL136" s="140"/>
      <c r="CM136" s="140"/>
      <c r="CN136" s="140"/>
      <c r="CO136" s="140"/>
      <c r="CP136" s="140"/>
    </row>
    <row r="137">
      <c r="A137" s="42"/>
      <c r="B137" s="42"/>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s="140"/>
      <c r="AI137" s="140"/>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140"/>
      <c r="BF137" s="140"/>
      <c r="BG137" s="140"/>
      <c r="BH137" s="140"/>
      <c r="BI137" s="140"/>
      <c r="BJ137" s="140"/>
      <c r="BK137" s="140"/>
      <c r="BL137" s="140"/>
      <c r="BM137" s="140"/>
      <c r="BN137" s="140"/>
      <c r="BO137" s="140"/>
      <c r="BP137" s="140"/>
      <c r="BQ137" s="140"/>
      <c r="BR137" s="140"/>
      <c r="BS137" s="140"/>
      <c r="BT137" s="140"/>
      <c r="BU137" s="140"/>
      <c r="BV137" s="140"/>
      <c r="BW137" s="140"/>
      <c r="BX137" s="140"/>
      <c r="BY137" s="140"/>
      <c r="BZ137" s="140"/>
      <c r="CA137" s="140"/>
      <c r="CB137" s="140"/>
      <c r="CC137" s="140"/>
      <c r="CD137" s="140"/>
      <c r="CE137" s="140"/>
      <c r="CF137" s="140"/>
      <c r="CG137" s="140"/>
      <c r="CH137" s="140"/>
      <c r="CI137" s="140"/>
      <c r="CJ137" s="140"/>
      <c r="CK137" s="140"/>
      <c r="CL137" s="140"/>
      <c r="CM137" s="140"/>
      <c r="CN137" s="140"/>
      <c r="CO137" s="140"/>
      <c r="CP137" s="140"/>
    </row>
    <row r="138">
      <c r="A138" s="42"/>
      <c r="B138" s="42"/>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140"/>
      <c r="BF138" s="140"/>
      <c r="BG138" s="140"/>
      <c r="BH138" s="140"/>
      <c r="BI138" s="140"/>
      <c r="BJ138" s="140"/>
      <c r="BK138" s="140"/>
      <c r="BL138" s="140"/>
      <c r="BM138" s="140"/>
      <c r="BN138" s="140"/>
      <c r="BO138" s="140"/>
      <c r="BP138" s="140"/>
      <c r="BQ138" s="140"/>
      <c r="BR138" s="140"/>
      <c r="BS138" s="140"/>
      <c r="BT138" s="140"/>
      <c r="BU138" s="140"/>
      <c r="BV138" s="140"/>
      <c r="BW138" s="140"/>
      <c r="BX138" s="140"/>
      <c r="BY138" s="140"/>
      <c r="BZ138" s="140"/>
      <c r="CA138" s="140"/>
      <c r="CB138" s="140"/>
      <c r="CC138" s="140"/>
      <c r="CD138" s="140"/>
      <c r="CE138" s="140"/>
      <c r="CF138" s="140"/>
      <c r="CG138" s="140"/>
      <c r="CH138" s="140"/>
      <c r="CI138" s="140"/>
      <c r="CJ138" s="140"/>
      <c r="CK138" s="140"/>
      <c r="CL138" s="140"/>
      <c r="CM138" s="140"/>
      <c r="CN138" s="140"/>
      <c r="CO138" s="140"/>
      <c r="CP138" s="140"/>
    </row>
    <row r="139">
      <c r="A139" s="42"/>
      <c r="B139" s="42"/>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c r="AG139" s="140"/>
      <c r="AH139" s="140"/>
      <c r="AI139" s="140"/>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140"/>
      <c r="BF139" s="140"/>
      <c r="BG139" s="140"/>
      <c r="BH139" s="140"/>
      <c r="BI139" s="140"/>
      <c r="BJ139" s="140"/>
      <c r="BK139" s="140"/>
      <c r="BL139" s="140"/>
      <c r="BM139" s="140"/>
      <c r="BN139" s="140"/>
      <c r="BO139" s="140"/>
      <c r="BP139" s="140"/>
      <c r="BQ139" s="140"/>
      <c r="BR139" s="140"/>
      <c r="BS139" s="140"/>
      <c r="BT139" s="140"/>
      <c r="BU139" s="140"/>
      <c r="BV139" s="140"/>
      <c r="BW139" s="140"/>
      <c r="BX139" s="140"/>
      <c r="BY139" s="140"/>
      <c r="BZ139" s="140"/>
      <c r="CA139" s="140"/>
      <c r="CB139" s="140"/>
      <c r="CC139" s="140"/>
      <c r="CD139" s="140"/>
      <c r="CE139" s="140"/>
      <c r="CF139" s="140"/>
      <c r="CG139" s="140"/>
      <c r="CH139" s="140"/>
      <c r="CI139" s="140"/>
      <c r="CJ139" s="140"/>
      <c r="CK139" s="140"/>
      <c r="CL139" s="140"/>
      <c r="CM139" s="140"/>
      <c r="CN139" s="140"/>
      <c r="CO139" s="140"/>
      <c r="CP139" s="140"/>
    </row>
    <row r="140">
      <c r="A140" s="42"/>
      <c r="B140" s="42"/>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c r="AC140" s="140"/>
      <c r="AD140" s="140"/>
      <c r="AE140" s="140"/>
      <c r="AF140" s="140"/>
      <c r="AG140" s="140"/>
      <c r="AH140" s="140"/>
      <c r="AI140" s="140"/>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140"/>
      <c r="BF140" s="140"/>
      <c r="BG140" s="140"/>
      <c r="BH140" s="140"/>
      <c r="BI140" s="140"/>
      <c r="BJ140" s="140"/>
      <c r="BK140" s="140"/>
      <c r="BL140" s="140"/>
      <c r="BM140" s="140"/>
      <c r="BN140" s="140"/>
      <c r="BO140" s="140"/>
      <c r="BP140" s="140"/>
      <c r="BQ140" s="140"/>
      <c r="BR140" s="140"/>
      <c r="BS140" s="140"/>
      <c r="BT140" s="140"/>
      <c r="BU140" s="140"/>
      <c r="BV140" s="140"/>
      <c r="BW140" s="140"/>
      <c r="BX140" s="140"/>
      <c r="BY140" s="140"/>
      <c r="BZ140" s="140"/>
      <c r="CA140" s="140"/>
      <c r="CB140" s="140"/>
      <c r="CC140" s="140"/>
      <c r="CD140" s="140"/>
      <c r="CE140" s="140"/>
      <c r="CF140" s="140"/>
      <c r="CG140" s="140"/>
      <c r="CH140" s="140"/>
      <c r="CI140" s="140"/>
      <c r="CJ140" s="140"/>
      <c r="CK140" s="140"/>
      <c r="CL140" s="140"/>
      <c r="CM140" s="140"/>
      <c r="CN140" s="140"/>
      <c r="CO140" s="140"/>
      <c r="CP140" s="140"/>
    </row>
    <row r="141">
      <c r="A141" s="42"/>
      <c r="B141" s="42"/>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140"/>
      <c r="BF141" s="140"/>
      <c r="BG141" s="140"/>
      <c r="BH141" s="140"/>
      <c r="BI141" s="140"/>
      <c r="BJ141" s="140"/>
      <c r="BK141" s="140"/>
      <c r="BL141" s="140"/>
      <c r="BM141" s="140"/>
      <c r="BN141" s="140"/>
      <c r="BO141" s="140"/>
      <c r="BP141" s="140"/>
      <c r="BQ141" s="140"/>
      <c r="BR141" s="140"/>
      <c r="BS141" s="140"/>
      <c r="BT141" s="140"/>
      <c r="BU141" s="140"/>
      <c r="BV141" s="140"/>
      <c r="BW141" s="140"/>
      <c r="BX141" s="140"/>
      <c r="BY141" s="140"/>
      <c r="BZ141" s="140"/>
      <c r="CA141" s="140"/>
      <c r="CB141" s="140"/>
      <c r="CC141" s="140"/>
      <c r="CD141" s="140"/>
      <c r="CE141" s="140"/>
      <c r="CF141" s="140"/>
      <c r="CG141" s="140"/>
      <c r="CH141" s="140"/>
      <c r="CI141" s="140"/>
      <c r="CJ141" s="140"/>
      <c r="CK141" s="140"/>
      <c r="CL141" s="140"/>
      <c r="CM141" s="140"/>
      <c r="CN141" s="140"/>
      <c r="CO141" s="140"/>
      <c r="CP141" s="140"/>
    </row>
    <row r="142">
      <c r="A142" s="42"/>
      <c r="B142" s="42"/>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c r="BO142" s="140"/>
      <c r="BP142" s="140"/>
      <c r="BQ142" s="140"/>
      <c r="BR142" s="140"/>
      <c r="BS142" s="140"/>
      <c r="BT142" s="140"/>
      <c r="BU142" s="140"/>
      <c r="BV142" s="140"/>
      <c r="BW142" s="140"/>
      <c r="BX142" s="140"/>
      <c r="BY142" s="140"/>
      <c r="BZ142" s="140"/>
      <c r="CA142" s="140"/>
      <c r="CB142" s="140"/>
      <c r="CC142" s="140"/>
      <c r="CD142" s="140"/>
      <c r="CE142" s="140"/>
      <c r="CF142" s="140"/>
      <c r="CG142" s="140"/>
      <c r="CH142" s="140"/>
      <c r="CI142" s="140"/>
      <c r="CJ142" s="140"/>
      <c r="CK142" s="140"/>
      <c r="CL142" s="140"/>
      <c r="CM142" s="140"/>
      <c r="CN142" s="140"/>
      <c r="CO142" s="140"/>
      <c r="CP142" s="140"/>
    </row>
    <row r="143">
      <c r="A143" s="42"/>
      <c r="B143" s="42"/>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c r="AG143" s="140"/>
      <c r="AH143" s="140"/>
      <c r="AI143" s="140"/>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140"/>
      <c r="BF143" s="140"/>
      <c r="BG143" s="140"/>
      <c r="BH143" s="140"/>
      <c r="BI143" s="140"/>
      <c r="BJ143" s="140"/>
      <c r="BK143" s="140"/>
      <c r="BL143" s="140"/>
      <c r="BM143" s="140"/>
      <c r="BN143" s="140"/>
      <c r="BO143" s="140"/>
      <c r="BP143" s="140"/>
      <c r="BQ143" s="140"/>
      <c r="BR143" s="140"/>
      <c r="BS143" s="140"/>
      <c r="BT143" s="140"/>
      <c r="BU143" s="140"/>
      <c r="BV143" s="140"/>
      <c r="BW143" s="140"/>
      <c r="BX143" s="140"/>
      <c r="BY143" s="140"/>
      <c r="BZ143" s="140"/>
      <c r="CA143" s="140"/>
      <c r="CB143" s="140"/>
      <c r="CC143" s="140"/>
      <c r="CD143" s="140"/>
      <c r="CE143" s="140"/>
      <c r="CF143" s="140"/>
      <c r="CG143" s="140"/>
      <c r="CH143" s="140"/>
      <c r="CI143" s="140"/>
      <c r="CJ143" s="140"/>
      <c r="CK143" s="140"/>
      <c r="CL143" s="140"/>
      <c r="CM143" s="140"/>
      <c r="CN143" s="140"/>
      <c r="CO143" s="140"/>
      <c r="CP143" s="140"/>
    </row>
    <row r="144">
      <c r="A144" s="42"/>
      <c r="B144" s="42"/>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140"/>
      <c r="BF144" s="140"/>
      <c r="BG144" s="140"/>
      <c r="BH144" s="140"/>
      <c r="BI144" s="140"/>
      <c r="BJ144" s="140"/>
      <c r="BK144" s="140"/>
      <c r="BL144" s="140"/>
      <c r="BM144" s="140"/>
      <c r="BN144" s="140"/>
      <c r="BO144" s="140"/>
      <c r="BP144" s="140"/>
      <c r="BQ144" s="140"/>
      <c r="BR144" s="140"/>
      <c r="BS144" s="140"/>
      <c r="BT144" s="140"/>
      <c r="BU144" s="140"/>
      <c r="BV144" s="140"/>
      <c r="BW144" s="140"/>
      <c r="BX144" s="140"/>
      <c r="BY144" s="140"/>
      <c r="BZ144" s="140"/>
      <c r="CA144" s="140"/>
      <c r="CB144" s="140"/>
      <c r="CC144" s="140"/>
      <c r="CD144" s="140"/>
      <c r="CE144" s="140"/>
      <c r="CF144" s="140"/>
      <c r="CG144" s="140"/>
      <c r="CH144" s="140"/>
      <c r="CI144" s="140"/>
      <c r="CJ144" s="140"/>
      <c r="CK144" s="140"/>
      <c r="CL144" s="140"/>
      <c r="CM144" s="140"/>
      <c r="CN144" s="140"/>
      <c r="CO144" s="140"/>
      <c r="CP144" s="140"/>
    </row>
    <row r="145">
      <c r="A145" s="42"/>
      <c r="B145" s="42"/>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140"/>
      <c r="BF145" s="140"/>
      <c r="BG145" s="140"/>
      <c r="BH145" s="140"/>
      <c r="BI145" s="140"/>
      <c r="BJ145" s="140"/>
      <c r="BK145" s="140"/>
      <c r="BL145" s="140"/>
      <c r="BM145" s="140"/>
      <c r="BN145" s="140"/>
      <c r="BO145" s="140"/>
      <c r="BP145" s="140"/>
      <c r="BQ145" s="140"/>
      <c r="BR145" s="140"/>
      <c r="BS145" s="140"/>
      <c r="BT145" s="140"/>
      <c r="BU145" s="140"/>
      <c r="BV145" s="140"/>
      <c r="BW145" s="140"/>
      <c r="BX145" s="140"/>
      <c r="BY145" s="140"/>
      <c r="BZ145" s="140"/>
      <c r="CA145" s="140"/>
      <c r="CB145" s="140"/>
      <c r="CC145" s="140"/>
      <c r="CD145" s="140"/>
      <c r="CE145" s="140"/>
      <c r="CF145" s="140"/>
      <c r="CG145" s="140"/>
      <c r="CH145" s="140"/>
      <c r="CI145" s="140"/>
      <c r="CJ145" s="140"/>
      <c r="CK145" s="140"/>
      <c r="CL145" s="140"/>
      <c r="CM145" s="140"/>
      <c r="CN145" s="140"/>
      <c r="CO145" s="140"/>
      <c r="CP145" s="140"/>
    </row>
    <row r="146">
      <c r="A146" s="42"/>
      <c r="B146" s="42"/>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0"/>
      <c r="AF146" s="140"/>
      <c r="AG146" s="140"/>
      <c r="AH146" s="140"/>
      <c r="AI146" s="140"/>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140"/>
      <c r="BF146" s="140"/>
      <c r="BG146" s="140"/>
      <c r="BH146" s="140"/>
      <c r="BI146" s="140"/>
      <c r="BJ146" s="140"/>
      <c r="BK146" s="140"/>
      <c r="BL146" s="140"/>
      <c r="BM146" s="140"/>
      <c r="BN146" s="140"/>
      <c r="BO146" s="140"/>
      <c r="BP146" s="140"/>
      <c r="BQ146" s="140"/>
      <c r="BR146" s="140"/>
      <c r="BS146" s="140"/>
      <c r="BT146" s="140"/>
      <c r="BU146" s="140"/>
      <c r="BV146" s="140"/>
      <c r="BW146" s="140"/>
      <c r="BX146" s="140"/>
      <c r="BY146" s="140"/>
      <c r="BZ146" s="140"/>
      <c r="CA146" s="140"/>
      <c r="CB146" s="140"/>
      <c r="CC146" s="140"/>
      <c r="CD146" s="140"/>
      <c r="CE146" s="140"/>
      <c r="CF146" s="140"/>
      <c r="CG146" s="140"/>
      <c r="CH146" s="140"/>
      <c r="CI146" s="140"/>
      <c r="CJ146" s="140"/>
      <c r="CK146" s="140"/>
      <c r="CL146" s="140"/>
      <c r="CM146" s="140"/>
      <c r="CN146" s="140"/>
      <c r="CO146" s="140"/>
      <c r="CP146" s="140"/>
    </row>
    <row r="147">
      <c r="A147" s="42"/>
      <c r="B147" s="42"/>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c r="AI147" s="140"/>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140"/>
      <c r="BF147" s="140"/>
      <c r="BG147" s="140"/>
      <c r="BH147" s="140"/>
      <c r="BI147" s="140"/>
      <c r="BJ147" s="140"/>
      <c r="BK147" s="140"/>
      <c r="BL147" s="140"/>
      <c r="BM147" s="140"/>
      <c r="BN147" s="140"/>
      <c r="BO147" s="140"/>
      <c r="BP147" s="140"/>
      <c r="BQ147" s="140"/>
      <c r="BR147" s="140"/>
      <c r="BS147" s="140"/>
      <c r="BT147" s="140"/>
      <c r="BU147" s="140"/>
      <c r="BV147" s="140"/>
      <c r="BW147" s="140"/>
      <c r="BX147" s="140"/>
      <c r="BY147" s="140"/>
      <c r="BZ147" s="140"/>
      <c r="CA147" s="140"/>
      <c r="CB147" s="140"/>
      <c r="CC147" s="140"/>
      <c r="CD147" s="140"/>
      <c r="CE147" s="140"/>
      <c r="CF147" s="140"/>
      <c r="CG147" s="140"/>
      <c r="CH147" s="140"/>
      <c r="CI147" s="140"/>
      <c r="CJ147" s="140"/>
      <c r="CK147" s="140"/>
      <c r="CL147" s="140"/>
      <c r="CM147" s="140"/>
      <c r="CN147" s="140"/>
      <c r="CO147" s="140"/>
      <c r="CP147" s="140"/>
    </row>
    <row r="148">
      <c r="A148" s="42"/>
      <c r="B148" s="42"/>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c r="BO148" s="140"/>
      <c r="BP148" s="140"/>
      <c r="BQ148" s="140"/>
      <c r="BR148" s="140"/>
      <c r="BS148" s="140"/>
      <c r="BT148" s="140"/>
      <c r="BU148" s="140"/>
      <c r="BV148" s="140"/>
      <c r="BW148" s="140"/>
      <c r="BX148" s="140"/>
      <c r="BY148" s="140"/>
      <c r="BZ148" s="140"/>
      <c r="CA148" s="140"/>
      <c r="CB148" s="140"/>
      <c r="CC148" s="140"/>
      <c r="CD148" s="140"/>
      <c r="CE148" s="140"/>
      <c r="CF148" s="140"/>
      <c r="CG148" s="140"/>
      <c r="CH148" s="140"/>
      <c r="CI148" s="140"/>
      <c r="CJ148" s="140"/>
      <c r="CK148" s="140"/>
      <c r="CL148" s="140"/>
      <c r="CM148" s="140"/>
      <c r="CN148" s="140"/>
      <c r="CO148" s="140"/>
      <c r="CP148" s="140"/>
    </row>
    <row r="149">
      <c r="A149" s="42"/>
      <c r="B149" s="42"/>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140"/>
      <c r="BF149" s="140"/>
      <c r="BG149" s="140"/>
      <c r="BH149" s="140"/>
      <c r="BI149" s="140"/>
      <c r="BJ149" s="140"/>
      <c r="BK149" s="140"/>
      <c r="BL149" s="140"/>
      <c r="BM149" s="140"/>
      <c r="BN149" s="140"/>
      <c r="BO149" s="140"/>
      <c r="BP149" s="140"/>
      <c r="BQ149" s="140"/>
      <c r="BR149" s="140"/>
      <c r="BS149" s="140"/>
      <c r="BT149" s="140"/>
      <c r="BU149" s="140"/>
      <c r="BV149" s="140"/>
      <c r="BW149" s="140"/>
      <c r="BX149" s="140"/>
      <c r="BY149" s="140"/>
      <c r="BZ149" s="140"/>
      <c r="CA149" s="140"/>
      <c r="CB149" s="140"/>
      <c r="CC149" s="140"/>
      <c r="CD149" s="140"/>
      <c r="CE149" s="140"/>
      <c r="CF149" s="140"/>
      <c r="CG149" s="140"/>
      <c r="CH149" s="140"/>
      <c r="CI149" s="140"/>
      <c r="CJ149" s="140"/>
      <c r="CK149" s="140"/>
      <c r="CL149" s="140"/>
      <c r="CM149" s="140"/>
      <c r="CN149" s="140"/>
      <c r="CO149" s="140"/>
      <c r="CP149" s="140"/>
    </row>
    <row r="150">
      <c r="A150" s="42"/>
      <c r="B150" s="42"/>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c r="AI150" s="140"/>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140"/>
      <c r="BF150" s="140"/>
      <c r="BG150" s="140"/>
      <c r="BH150" s="140"/>
      <c r="BI150" s="140"/>
      <c r="BJ150" s="140"/>
      <c r="BK150" s="140"/>
      <c r="BL150" s="140"/>
      <c r="BM150" s="140"/>
      <c r="BN150" s="140"/>
      <c r="BO150" s="140"/>
      <c r="BP150" s="140"/>
      <c r="BQ150" s="140"/>
      <c r="BR150" s="140"/>
      <c r="BS150" s="140"/>
      <c r="BT150" s="140"/>
      <c r="BU150" s="140"/>
      <c r="BV150" s="140"/>
      <c r="BW150" s="140"/>
      <c r="BX150" s="140"/>
      <c r="BY150" s="140"/>
      <c r="BZ150" s="140"/>
      <c r="CA150" s="140"/>
      <c r="CB150" s="140"/>
      <c r="CC150" s="140"/>
      <c r="CD150" s="140"/>
      <c r="CE150" s="140"/>
      <c r="CF150" s="140"/>
      <c r="CG150" s="140"/>
      <c r="CH150" s="140"/>
      <c r="CI150" s="140"/>
      <c r="CJ150" s="140"/>
      <c r="CK150" s="140"/>
      <c r="CL150" s="140"/>
      <c r="CM150" s="140"/>
      <c r="CN150" s="140"/>
      <c r="CO150" s="140"/>
      <c r="CP150" s="140"/>
    </row>
    <row r="151">
      <c r="A151" s="42"/>
      <c r="B151" s="42"/>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140"/>
      <c r="BF151" s="140"/>
      <c r="BG151" s="140"/>
      <c r="BH151" s="140"/>
      <c r="BI151" s="140"/>
      <c r="BJ151" s="140"/>
      <c r="BK151" s="140"/>
      <c r="BL151" s="140"/>
      <c r="BM151" s="140"/>
      <c r="BN151" s="140"/>
      <c r="BO151" s="140"/>
      <c r="BP151" s="140"/>
      <c r="BQ151" s="140"/>
      <c r="BR151" s="140"/>
      <c r="BS151" s="140"/>
      <c r="BT151" s="140"/>
      <c r="BU151" s="140"/>
      <c r="BV151" s="140"/>
      <c r="BW151" s="140"/>
      <c r="BX151" s="140"/>
      <c r="BY151" s="140"/>
      <c r="BZ151" s="140"/>
      <c r="CA151" s="140"/>
      <c r="CB151" s="140"/>
      <c r="CC151" s="140"/>
      <c r="CD151" s="140"/>
      <c r="CE151" s="140"/>
      <c r="CF151" s="140"/>
      <c r="CG151" s="140"/>
      <c r="CH151" s="140"/>
      <c r="CI151" s="140"/>
      <c r="CJ151" s="140"/>
      <c r="CK151" s="140"/>
      <c r="CL151" s="140"/>
      <c r="CM151" s="140"/>
      <c r="CN151" s="140"/>
      <c r="CO151" s="140"/>
      <c r="CP151" s="140"/>
    </row>
    <row r="152">
      <c r="A152" s="42"/>
      <c r="B152" s="42"/>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0"/>
      <c r="AE152" s="140"/>
      <c r="AF152" s="140"/>
      <c r="AG152" s="140"/>
      <c r="AH152" s="140"/>
      <c r="AI152" s="140"/>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140"/>
      <c r="BF152" s="140"/>
      <c r="BG152" s="140"/>
      <c r="BH152" s="140"/>
      <c r="BI152" s="140"/>
      <c r="BJ152" s="140"/>
      <c r="BK152" s="140"/>
      <c r="BL152" s="140"/>
      <c r="BM152" s="140"/>
      <c r="BN152" s="140"/>
      <c r="BO152" s="140"/>
      <c r="BP152" s="140"/>
      <c r="BQ152" s="140"/>
      <c r="BR152" s="140"/>
      <c r="BS152" s="140"/>
      <c r="BT152" s="140"/>
      <c r="BU152" s="140"/>
      <c r="BV152" s="140"/>
      <c r="BW152" s="140"/>
      <c r="BX152" s="140"/>
      <c r="BY152" s="140"/>
      <c r="BZ152" s="140"/>
      <c r="CA152" s="140"/>
      <c r="CB152" s="140"/>
      <c r="CC152" s="140"/>
      <c r="CD152" s="140"/>
      <c r="CE152" s="140"/>
      <c r="CF152" s="140"/>
      <c r="CG152" s="140"/>
      <c r="CH152" s="140"/>
      <c r="CI152" s="140"/>
      <c r="CJ152" s="140"/>
      <c r="CK152" s="140"/>
      <c r="CL152" s="140"/>
      <c r="CM152" s="140"/>
      <c r="CN152" s="140"/>
      <c r="CO152" s="140"/>
      <c r="CP152" s="140"/>
    </row>
    <row r="153">
      <c r="A153" s="42"/>
      <c r="B153" s="42"/>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140"/>
      <c r="BF153" s="140"/>
      <c r="BG153" s="140"/>
      <c r="BH153" s="140"/>
      <c r="BI153" s="140"/>
      <c r="BJ153" s="140"/>
      <c r="BK153" s="140"/>
      <c r="BL153" s="140"/>
      <c r="BM153" s="140"/>
      <c r="BN153" s="140"/>
      <c r="BO153" s="140"/>
      <c r="BP153" s="140"/>
      <c r="BQ153" s="140"/>
      <c r="BR153" s="140"/>
      <c r="BS153" s="140"/>
      <c r="BT153" s="140"/>
      <c r="BU153" s="140"/>
      <c r="BV153" s="140"/>
      <c r="BW153" s="140"/>
      <c r="BX153" s="140"/>
      <c r="BY153" s="140"/>
      <c r="BZ153" s="140"/>
      <c r="CA153" s="140"/>
      <c r="CB153" s="140"/>
      <c r="CC153" s="140"/>
      <c r="CD153" s="140"/>
      <c r="CE153" s="140"/>
      <c r="CF153" s="140"/>
      <c r="CG153" s="140"/>
      <c r="CH153" s="140"/>
      <c r="CI153" s="140"/>
      <c r="CJ153" s="140"/>
      <c r="CK153" s="140"/>
      <c r="CL153" s="140"/>
      <c r="CM153" s="140"/>
      <c r="CN153" s="140"/>
      <c r="CO153" s="140"/>
      <c r="CP153" s="140"/>
    </row>
    <row r="154">
      <c r="A154" s="42"/>
      <c r="B154" s="42"/>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140"/>
      <c r="BF154" s="140"/>
      <c r="BG154" s="140"/>
      <c r="BH154" s="140"/>
      <c r="BI154" s="140"/>
      <c r="BJ154" s="140"/>
      <c r="BK154" s="140"/>
      <c r="BL154" s="140"/>
      <c r="BM154" s="140"/>
      <c r="BN154" s="140"/>
      <c r="BO154" s="140"/>
      <c r="BP154" s="140"/>
      <c r="BQ154" s="140"/>
      <c r="BR154" s="140"/>
      <c r="BS154" s="140"/>
      <c r="BT154" s="140"/>
      <c r="BU154" s="140"/>
      <c r="BV154" s="140"/>
      <c r="BW154" s="140"/>
      <c r="BX154" s="140"/>
      <c r="BY154" s="140"/>
      <c r="BZ154" s="140"/>
      <c r="CA154" s="140"/>
      <c r="CB154" s="140"/>
      <c r="CC154" s="140"/>
      <c r="CD154" s="140"/>
      <c r="CE154" s="140"/>
      <c r="CF154" s="140"/>
      <c r="CG154" s="140"/>
      <c r="CH154" s="140"/>
      <c r="CI154" s="140"/>
      <c r="CJ154" s="140"/>
      <c r="CK154" s="140"/>
      <c r="CL154" s="140"/>
      <c r="CM154" s="140"/>
      <c r="CN154" s="140"/>
      <c r="CO154" s="140"/>
      <c r="CP154" s="140"/>
    </row>
    <row r="155">
      <c r="A155" s="42"/>
      <c r="B155" s="42"/>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c r="AG155" s="140"/>
      <c r="AH155" s="140"/>
      <c r="AI155" s="140"/>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140"/>
      <c r="BF155" s="140"/>
      <c r="BG155" s="140"/>
      <c r="BH155" s="140"/>
      <c r="BI155" s="140"/>
      <c r="BJ155" s="140"/>
      <c r="BK155" s="140"/>
      <c r="BL155" s="140"/>
      <c r="BM155" s="140"/>
      <c r="BN155" s="140"/>
      <c r="BO155" s="140"/>
      <c r="BP155" s="140"/>
      <c r="BQ155" s="140"/>
      <c r="BR155" s="140"/>
      <c r="BS155" s="140"/>
      <c r="BT155" s="140"/>
      <c r="BU155" s="140"/>
      <c r="BV155" s="140"/>
      <c r="BW155" s="140"/>
      <c r="BX155" s="140"/>
      <c r="BY155" s="140"/>
      <c r="BZ155" s="140"/>
      <c r="CA155" s="140"/>
      <c r="CB155" s="140"/>
      <c r="CC155" s="140"/>
      <c r="CD155" s="140"/>
      <c r="CE155" s="140"/>
      <c r="CF155" s="140"/>
      <c r="CG155" s="140"/>
      <c r="CH155" s="140"/>
      <c r="CI155" s="140"/>
      <c r="CJ155" s="140"/>
      <c r="CK155" s="140"/>
      <c r="CL155" s="140"/>
      <c r="CM155" s="140"/>
      <c r="CN155" s="140"/>
      <c r="CO155" s="140"/>
      <c r="CP155" s="140"/>
    </row>
    <row r="156">
      <c r="A156" s="42"/>
      <c r="B156" s="42"/>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140"/>
      <c r="BF156" s="140"/>
      <c r="BG156" s="140"/>
      <c r="BH156" s="140"/>
      <c r="BI156" s="140"/>
      <c r="BJ156" s="140"/>
      <c r="BK156" s="140"/>
      <c r="BL156" s="140"/>
      <c r="BM156" s="140"/>
      <c r="BN156" s="140"/>
      <c r="BO156" s="140"/>
      <c r="BP156" s="140"/>
      <c r="BQ156" s="140"/>
      <c r="BR156" s="140"/>
      <c r="BS156" s="140"/>
      <c r="BT156" s="140"/>
      <c r="BU156" s="140"/>
      <c r="BV156" s="140"/>
      <c r="BW156" s="140"/>
      <c r="BX156" s="140"/>
      <c r="BY156" s="140"/>
      <c r="BZ156" s="140"/>
      <c r="CA156" s="140"/>
      <c r="CB156" s="140"/>
      <c r="CC156" s="140"/>
      <c r="CD156" s="140"/>
      <c r="CE156" s="140"/>
      <c r="CF156" s="140"/>
      <c r="CG156" s="140"/>
      <c r="CH156" s="140"/>
      <c r="CI156" s="140"/>
      <c r="CJ156" s="140"/>
      <c r="CK156" s="140"/>
      <c r="CL156" s="140"/>
      <c r="CM156" s="140"/>
      <c r="CN156" s="140"/>
      <c r="CO156" s="140"/>
      <c r="CP156" s="140"/>
    </row>
    <row r="157">
      <c r="A157" s="42"/>
      <c r="B157" s="42"/>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140"/>
      <c r="BF157" s="140"/>
      <c r="BG157" s="140"/>
      <c r="BH157" s="140"/>
      <c r="BI157" s="140"/>
      <c r="BJ157" s="140"/>
      <c r="BK157" s="140"/>
      <c r="BL157" s="140"/>
      <c r="BM157" s="140"/>
      <c r="BN157" s="140"/>
      <c r="BO157" s="140"/>
      <c r="BP157" s="140"/>
      <c r="BQ157" s="140"/>
      <c r="BR157" s="140"/>
      <c r="BS157" s="140"/>
      <c r="BT157" s="140"/>
      <c r="BU157" s="140"/>
      <c r="BV157" s="140"/>
      <c r="BW157" s="140"/>
      <c r="BX157" s="140"/>
      <c r="BY157" s="140"/>
      <c r="BZ157" s="140"/>
      <c r="CA157" s="140"/>
      <c r="CB157" s="140"/>
      <c r="CC157" s="140"/>
      <c r="CD157" s="140"/>
      <c r="CE157" s="140"/>
      <c r="CF157" s="140"/>
      <c r="CG157" s="140"/>
      <c r="CH157" s="140"/>
      <c r="CI157" s="140"/>
      <c r="CJ157" s="140"/>
      <c r="CK157" s="140"/>
      <c r="CL157" s="140"/>
      <c r="CM157" s="140"/>
      <c r="CN157" s="140"/>
      <c r="CO157" s="140"/>
      <c r="CP157" s="140"/>
    </row>
    <row r="158">
      <c r="A158" s="42"/>
      <c r="B158" s="42"/>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c r="AC158" s="140"/>
      <c r="AD158" s="140"/>
      <c r="AE158" s="140"/>
      <c r="AF158" s="140"/>
      <c r="AG158" s="140"/>
      <c r="AH158" s="140"/>
      <c r="AI158" s="140"/>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140"/>
      <c r="BF158" s="140"/>
      <c r="BG158" s="140"/>
      <c r="BH158" s="140"/>
      <c r="BI158" s="140"/>
      <c r="BJ158" s="140"/>
      <c r="BK158" s="140"/>
      <c r="BL158" s="140"/>
      <c r="BM158" s="140"/>
      <c r="BN158" s="140"/>
      <c r="BO158" s="140"/>
      <c r="BP158" s="140"/>
      <c r="BQ158" s="140"/>
      <c r="BR158" s="140"/>
      <c r="BS158" s="140"/>
      <c r="BT158" s="140"/>
      <c r="BU158" s="140"/>
      <c r="BV158" s="140"/>
      <c r="BW158" s="140"/>
      <c r="BX158" s="140"/>
      <c r="BY158" s="140"/>
      <c r="BZ158" s="140"/>
      <c r="CA158" s="140"/>
      <c r="CB158" s="140"/>
      <c r="CC158" s="140"/>
      <c r="CD158" s="140"/>
      <c r="CE158" s="140"/>
      <c r="CF158" s="140"/>
      <c r="CG158" s="140"/>
      <c r="CH158" s="140"/>
      <c r="CI158" s="140"/>
      <c r="CJ158" s="140"/>
      <c r="CK158" s="140"/>
      <c r="CL158" s="140"/>
      <c r="CM158" s="140"/>
      <c r="CN158" s="140"/>
      <c r="CO158" s="140"/>
      <c r="CP158" s="140"/>
    </row>
    <row r="159">
      <c r="A159" s="42"/>
      <c r="B159" s="42"/>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c r="BO159" s="140"/>
      <c r="BP159" s="140"/>
      <c r="BQ159" s="140"/>
      <c r="BR159" s="140"/>
      <c r="BS159" s="140"/>
      <c r="BT159" s="140"/>
      <c r="BU159" s="140"/>
      <c r="BV159" s="140"/>
      <c r="BW159" s="140"/>
      <c r="BX159" s="140"/>
      <c r="BY159" s="140"/>
      <c r="BZ159" s="140"/>
      <c r="CA159" s="140"/>
      <c r="CB159" s="140"/>
      <c r="CC159" s="140"/>
      <c r="CD159" s="140"/>
      <c r="CE159" s="140"/>
      <c r="CF159" s="140"/>
      <c r="CG159" s="140"/>
      <c r="CH159" s="140"/>
      <c r="CI159" s="140"/>
      <c r="CJ159" s="140"/>
      <c r="CK159" s="140"/>
      <c r="CL159" s="140"/>
      <c r="CM159" s="140"/>
      <c r="CN159" s="140"/>
      <c r="CO159" s="140"/>
      <c r="CP159" s="140"/>
    </row>
    <row r="160">
      <c r="A160" s="42"/>
      <c r="B160" s="42"/>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c r="BO160" s="140"/>
      <c r="BP160" s="140"/>
      <c r="BQ160" s="140"/>
      <c r="BR160" s="140"/>
      <c r="BS160" s="140"/>
      <c r="BT160" s="140"/>
      <c r="BU160" s="140"/>
      <c r="BV160" s="140"/>
      <c r="BW160" s="140"/>
      <c r="BX160" s="140"/>
      <c r="BY160" s="140"/>
      <c r="BZ160" s="140"/>
      <c r="CA160" s="140"/>
      <c r="CB160" s="140"/>
      <c r="CC160" s="140"/>
      <c r="CD160" s="140"/>
      <c r="CE160" s="140"/>
      <c r="CF160" s="140"/>
      <c r="CG160" s="140"/>
      <c r="CH160" s="140"/>
      <c r="CI160" s="140"/>
      <c r="CJ160" s="140"/>
      <c r="CK160" s="140"/>
      <c r="CL160" s="140"/>
      <c r="CM160" s="140"/>
      <c r="CN160" s="140"/>
      <c r="CO160" s="140"/>
      <c r="CP160" s="140"/>
    </row>
    <row r="161">
      <c r="A161" s="42"/>
      <c r="B161" s="42"/>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140"/>
      <c r="CK161" s="140"/>
      <c r="CL161" s="140"/>
      <c r="CM161" s="140"/>
      <c r="CN161" s="140"/>
      <c r="CO161" s="140"/>
      <c r="CP161" s="140"/>
    </row>
    <row r="162">
      <c r="A162" s="42"/>
      <c r="B162" s="42"/>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c r="BO162" s="140"/>
      <c r="BP162" s="140"/>
      <c r="BQ162" s="140"/>
      <c r="BR162" s="140"/>
      <c r="BS162" s="140"/>
      <c r="BT162" s="140"/>
      <c r="BU162" s="140"/>
      <c r="BV162" s="140"/>
      <c r="BW162" s="140"/>
      <c r="BX162" s="140"/>
      <c r="BY162" s="140"/>
      <c r="BZ162" s="140"/>
      <c r="CA162" s="140"/>
      <c r="CB162" s="140"/>
      <c r="CC162" s="140"/>
      <c r="CD162" s="140"/>
      <c r="CE162" s="140"/>
      <c r="CF162" s="140"/>
      <c r="CG162" s="140"/>
      <c r="CH162" s="140"/>
      <c r="CI162" s="140"/>
      <c r="CJ162" s="140"/>
      <c r="CK162" s="140"/>
      <c r="CL162" s="140"/>
      <c r="CM162" s="140"/>
      <c r="CN162" s="140"/>
      <c r="CO162" s="140"/>
      <c r="CP162" s="140"/>
    </row>
    <row r="163">
      <c r="A163" s="42"/>
      <c r="B163" s="42"/>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c r="BO163" s="140"/>
      <c r="BP163" s="140"/>
      <c r="BQ163" s="140"/>
      <c r="BR163" s="140"/>
      <c r="BS163" s="140"/>
      <c r="BT163" s="140"/>
      <c r="BU163" s="140"/>
      <c r="BV163" s="140"/>
      <c r="BW163" s="140"/>
      <c r="BX163" s="140"/>
      <c r="BY163" s="140"/>
      <c r="BZ163" s="140"/>
      <c r="CA163" s="140"/>
      <c r="CB163" s="140"/>
      <c r="CC163" s="140"/>
      <c r="CD163" s="140"/>
      <c r="CE163" s="140"/>
      <c r="CF163" s="140"/>
      <c r="CG163" s="140"/>
      <c r="CH163" s="140"/>
      <c r="CI163" s="140"/>
      <c r="CJ163" s="140"/>
      <c r="CK163" s="140"/>
      <c r="CL163" s="140"/>
      <c r="CM163" s="140"/>
      <c r="CN163" s="140"/>
      <c r="CO163" s="140"/>
      <c r="CP163" s="140"/>
    </row>
    <row r="164">
      <c r="A164" s="42"/>
      <c r="B164" s="42"/>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c r="BO164" s="140"/>
      <c r="BP164" s="140"/>
      <c r="BQ164" s="140"/>
      <c r="BR164" s="140"/>
      <c r="BS164" s="140"/>
      <c r="BT164" s="140"/>
      <c r="BU164" s="140"/>
      <c r="BV164" s="140"/>
      <c r="BW164" s="140"/>
      <c r="BX164" s="140"/>
      <c r="BY164" s="140"/>
      <c r="BZ164" s="140"/>
      <c r="CA164" s="140"/>
      <c r="CB164" s="140"/>
      <c r="CC164" s="140"/>
      <c r="CD164" s="140"/>
      <c r="CE164" s="140"/>
      <c r="CF164" s="140"/>
      <c r="CG164" s="140"/>
      <c r="CH164" s="140"/>
      <c r="CI164" s="140"/>
      <c r="CJ164" s="140"/>
      <c r="CK164" s="140"/>
      <c r="CL164" s="140"/>
      <c r="CM164" s="140"/>
      <c r="CN164" s="140"/>
      <c r="CO164" s="140"/>
      <c r="CP164" s="140"/>
    </row>
    <row r="165">
      <c r="A165" s="42"/>
      <c r="B165" s="42"/>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c r="AH165" s="140"/>
      <c r="AI165" s="140"/>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140"/>
      <c r="BF165" s="140"/>
      <c r="BG165" s="140"/>
      <c r="BH165" s="140"/>
      <c r="BI165" s="140"/>
      <c r="BJ165" s="140"/>
      <c r="BK165" s="140"/>
      <c r="BL165" s="140"/>
      <c r="BM165" s="140"/>
      <c r="BN165" s="140"/>
      <c r="BO165" s="140"/>
      <c r="BP165" s="140"/>
      <c r="BQ165" s="140"/>
      <c r="BR165" s="140"/>
      <c r="BS165" s="140"/>
      <c r="BT165" s="140"/>
      <c r="BU165" s="140"/>
      <c r="BV165" s="140"/>
      <c r="BW165" s="140"/>
      <c r="BX165" s="140"/>
      <c r="BY165" s="140"/>
      <c r="BZ165" s="140"/>
      <c r="CA165" s="140"/>
      <c r="CB165" s="140"/>
      <c r="CC165" s="140"/>
      <c r="CD165" s="140"/>
      <c r="CE165" s="140"/>
      <c r="CF165" s="140"/>
      <c r="CG165" s="140"/>
      <c r="CH165" s="140"/>
      <c r="CI165" s="140"/>
      <c r="CJ165" s="140"/>
      <c r="CK165" s="140"/>
      <c r="CL165" s="140"/>
      <c r="CM165" s="140"/>
      <c r="CN165" s="140"/>
      <c r="CO165" s="140"/>
      <c r="CP165" s="140"/>
    </row>
    <row r="166">
      <c r="A166" s="42"/>
      <c r="B166" s="42"/>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c r="AH166" s="140"/>
      <c r="AI166" s="140"/>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140"/>
      <c r="BF166" s="140"/>
      <c r="BG166" s="140"/>
      <c r="BH166" s="140"/>
      <c r="BI166" s="140"/>
      <c r="BJ166" s="140"/>
      <c r="BK166" s="140"/>
      <c r="BL166" s="140"/>
      <c r="BM166" s="140"/>
      <c r="BN166" s="140"/>
      <c r="BO166" s="140"/>
      <c r="BP166" s="140"/>
      <c r="BQ166" s="140"/>
      <c r="BR166" s="140"/>
      <c r="BS166" s="140"/>
      <c r="BT166" s="140"/>
      <c r="BU166" s="140"/>
      <c r="BV166" s="140"/>
      <c r="BW166" s="140"/>
      <c r="BX166" s="140"/>
      <c r="BY166" s="140"/>
      <c r="BZ166" s="140"/>
      <c r="CA166" s="140"/>
      <c r="CB166" s="140"/>
      <c r="CC166" s="140"/>
      <c r="CD166" s="140"/>
      <c r="CE166" s="140"/>
      <c r="CF166" s="140"/>
      <c r="CG166" s="140"/>
      <c r="CH166" s="140"/>
      <c r="CI166" s="140"/>
      <c r="CJ166" s="140"/>
      <c r="CK166" s="140"/>
      <c r="CL166" s="140"/>
      <c r="CM166" s="140"/>
      <c r="CN166" s="140"/>
      <c r="CO166" s="140"/>
      <c r="CP166" s="140"/>
    </row>
    <row r="167">
      <c r="A167" s="42"/>
      <c r="B167" s="42"/>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c r="AH167" s="140"/>
      <c r="AI167" s="140"/>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140"/>
      <c r="BF167" s="140"/>
      <c r="BG167" s="140"/>
      <c r="BH167" s="140"/>
      <c r="BI167" s="140"/>
      <c r="BJ167" s="140"/>
      <c r="BK167" s="140"/>
      <c r="BL167" s="140"/>
      <c r="BM167" s="140"/>
      <c r="BN167" s="140"/>
      <c r="BO167" s="140"/>
      <c r="BP167" s="140"/>
      <c r="BQ167" s="140"/>
      <c r="BR167" s="140"/>
      <c r="BS167" s="140"/>
      <c r="BT167" s="140"/>
      <c r="BU167" s="140"/>
      <c r="BV167" s="140"/>
      <c r="BW167" s="140"/>
      <c r="BX167" s="140"/>
      <c r="BY167" s="140"/>
      <c r="BZ167" s="140"/>
      <c r="CA167" s="140"/>
      <c r="CB167" s="140"/>
      <c r="CC167" s="140"/>
      <c r="CD167" s="140"/>
      <c r="CE167" s="140"/>
      <c r="CF167" s="140"/>
      <c r="CG167" s="140"/>
      <c r="CH167" s="140"/>
      <c r="CI167" s="140"/>
      <c r="CJ167" s="140"/>
      <c r="CK167" s="140"/>
      <c r="CL167" s="140"/>
      <c r="CM167" s="140"/>
      <c r="CN167" s="140"/>
      <c r="CO167" s="140"/>
      <c r="CP167" s="140"/>
    </row>
    <row r="168">
      <c r="A168" s="42"/>
      <c r="B168" s="42"/>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c r="AH168" s="140"/>
      <c r="AI168" s="140"/>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140"/>
      <c r="BF168" s="140"/>
      <c r="BG168" s="140"/>
      <c r="BH168" s="140"/>
      <c r="BI168" s="140"/>
      <c r="BJ168" s="140"/>
      <c r="BK168" s="140"/>
      <c r="BL168" s="140"/>
      <c r="BM168" s="140"/>
      <c r="BN168" s="140"/>
      <c r="BO168" s="140"/>
      <c r="BP168" s="140"/>
      <c r="BQ168" s="140"/>
      <c r="BR168" s="140"/>
      <c r="BS168" s="140"/>
      <c r="BT168" s="140"/>
      <c r="BU168" s="140"/>
      <c r="BV168" s="140"/>
      <c r="BW168" s="140"/>
      <c r="BX168" s="140"/>
      <c r="BY168" s="140"/>
      <c r="BZ168" s="140"/>
      <c r="CA168" s="140"/>
      <c r="CB168" s="140"/>
      <c r="CC168" s="140"/>
      <c r="CD168" s="140"/>
      <c r="CE168" s="140"/>
      <c r="CF168" s="140"/>
      <c r="CG168" s="140"/>
      <c r="CH168" s="140"/>
      <c r="CI168" s="140"/>
      <c r="CJ168" s="140"/>
      <c r="CK168" s="140"/>
      <c r="CL168" s="140"/>
      <c r="CM168" s="140"/>
      <c r="CN168" s="140"/>
      <c r="CO168" s="140"/>
      <c r="CP168" s="140"/>
    </row>
    <row r="169">
      <c r="A169" s="42"/>
      <c r="B169" s="42"/>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0"/>
      <c r="AE169" s="140"/>
      <c r="AF169" s="140"/>
      <c r="AG169" s="140"/>
      <c r="AH169" s="140"/>
      <c r="AI169" s="140"/>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140"/>
      <c r="BF169" s="140"/>
      <c r="BG169" s="140"/>
      <c r="BH169" s="140"/>
      <c r="BI169" s="140"/>
      <c r="BJ169" s="140"/>
      <c r="BK169" s="140"/>
      <c r="BL169" s="140"/>
      <c r="BM169" s="140"/>
      <c r="BN169" s="140"/>
      <c r="BO169" s="140"/>
      <c r="BP169" s="140"/>
      <c r="BQ169" s="140"/>
      <c r="BR169" s="140"/>
      <c r="BS169" s="140"/>
      <c r="BT169" s="140"/>
      <c r="BU169" s="140"/>
      <c r="BV169" s="140"/>
      <c r="BW169" s="140"/>
      <c r="BX169" s="140"/>
      <c r="BY169" s="140"/>
      <c r="BZ169" s="140"/>
      <c r="CA169" s="140"/>
      <c r="CB169" s="140"/>
      <c r="CC169" s="140"/>
      <c r="CD169" s="140"/>
      <c r="CE169" s="140"/>
      <c r="CF169" s="140"/>
      <c r="CG169" s="140"/>
      <c r="CH169" s="140"/>
      <c r="CI169" s="140"/>
      <c r="CJ169" s="140"/>
      <c r="CK169" s="140"/>
      <c r="CL169" s="140"/>
      <c r="CM169" s="140"/>
      <c r="CN169" s="140"/>
      <c r="CO169" s="140"/>
      <c r="CP169" s="140"/>
    </row>
    <row r="170">
      <c r="A170" s="42"/>
      <c r="B170" s="42"/>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c r="AC170" s="140"/>
      <c r="AD170" s="140"/>
      <c r="AE170" s="140"/>
      <c r="AF170" s="140"/>
      <c r="AG170" s="140"/>
      <c r="AH170" s="140"/>
      <c r="AI170" s="140"/>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140"/>
      <c r="BF170" s="140"/>
      <c r="BG170" s="140"/>
      <c r="BH170" s="140"/>
      <c r="BI170" s="140"/>
      <c r="BJ170" s="140"/>
      <c r="BK170" s="140"/>
      <c r="BL170" s="140"/>
      <c r="BM170" s="140"/>
      <c r="BN170" s="140"/>
      <c r="BO170" s="140"/>
      <c r="BP170" s="140"/>
      <c r="BQ170" s="140"/>
      <c r="BR170" s="140"/>
      <c r="BS170" s="140"/>
      <c r="BT170" s="140"/>
      <c r="BU170" s="140"/>
      <c r="BV170" s="140"/>
      <c r="BW170" s="140"/>
      <c r="BX170" s="140"/>
      <c r="BY170" s="140"/>
      <c r="BZ170" s="140"/>
      <c r="CA170" s="140"/>
      <c r="CB170" s="140"/>
      <c r="CC170" s="140"/>
      <c r="CD170" s="140"/>
      <c r="CE170" s="140"/>
      <c r="CF170" s="140"/>
      <c r="CG170" s="140"/>
      <c r="CH170" s="140"/>
      <c r="CI170" s="140"/>
      <c r="CJ170" s="140"/>
      <c r="CK170" s="140"/>
      <c r="CL170" s="140"/>
      <c r="CM170" s="140"/>
      <c r="CN170" s="140"/>
      <c r="CO170" s="140"/>
      <c r="CP170" s="140"/>
    </row>
    <row r="171">
      <c r="A171" s="42"/>
      <c r="B171" s="42"/>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c r="AG171" s="140"/>
      <c r="AH171" s="140"/>
      <c r="AI171" s="140"/>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140"/>
      <c r="BF171" s="140"/>
      <c r="BG171" s="140"/>
      <c r="BH171" s="140"/>
      <c r="BI171" s="140"/>
      <c r="BJ171" s="140"/>
      <c r="BK171" s="140"/>
      <c r="BL171" s="140"/>
      <c r="BM171" s="140"/>
      <c r="BN171" s="140"/>
      <c r="BO171" s="140"/>
      <c r="BP171" s="140"/>
      <c r="BQ171" s="140"/>
      <c r="BR171" s="140"/>
      <c r="BS171" s="140"/>
      <c r="BT171" s="140"/>
      <c r="BU171" s="140"/>
      <c r="BV171" s="140"/>
      <c r="BW171" s="140"/>
      <c r="BX171" s="140"/>
      <c r="BY171" s="140"/>
      <c r="BZ171" s="140"/>
      <c r="CA171" s="140"/>
      <c r="CB171" s="140"/>
      <c r="CC171" s="140"/>
      <c r="CD171" s="140"/>
      <c r="CE171" s="140"/>
      <c r="CF171" s="140"/>
      <c r="CG171" s="140"/>
      <c r="CH171" s="140"/>
      <c r="CI171" s="140"/>
      <c r="CJ171" s="140"/>
      <c r="CK171" s="140"/>
      <c r="CL171" s="140"/>
      <c r="CM171" s="140"/>
      <c r="CN171" s="140"/>
      <c r="CO171" s="140"/>
      <c r="CP171" s="140"/>
    </row>
    <row r="172">
      <c r="A172" s="42"/>
      <c r="B172" s="42"/>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s="140"/>
      <c r="AI172" s="140"/>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140"/>
      <c r="BF172" s="140"/>
      <c r="BG172" s="140"/>
      <c r="BH172" s="140"/>
      <c r="BI172" s="140"/>
      <c r="BJ172" s="140"/>
      <c r="BK172" s="140"/>
      <c r="BL172" s="140"/>
      <c r="BM172" s="140"/>
      <c r="BN172" s="140"/>
      <c r="BO172" s="140"/>
      <c r="BP172" s="140"/>
      <c r="BQ172" s="140"/>
      <c r="BR172" s="140"/>
      <c r="BS172" s="140"/>
      <c r="BT172" s="140"/>
      <c r="BU172" s="140"/>
      <c r="BV172" s="140"/>
      <c r="BW172" s="140"/>
      <c r="BX172" s="140"/>
      <c r="BY172" s="140"/>
      <c r="BZ172" s="140"/>
      <c r="CA172" s="140"/>
      <c r="CB172" s="140"/>
      <c r="CC172" s="140"/>
      <c r="CD172" s="140"/>
      <c r="CE172" s="140"/>
      <c r="CF172" s="140"/>
      <c r="CG172" s="140"/>
      <c r="CH172" s="140"/>
      <c r="CI172" s="140"/>
      <c r="CJ172" s="140"/>
      <c r="CK172" s="140"/>
      <c r="CL172" s="140"/>
      <c r="CM172" s="140"/>
      <c r="CN172" s="140"/>
      <c r="CO172" s="140"/>
      <c r="CP172" s="140"/>
    </row>
    <row r="173">
      <c r="A173" s="42"/>
      <c r="B173" s="42"/>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c r="AG173" s="140"/>
      <c r="AH173" s="140"/>
      <c r="AI173" s="140"/>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140"/>
      <c r="BF173" s="140"/>
      <c r="BG173" s="140"/>
      <c r="BH173" s="140"/>
      <c r="BI173" s="140"/>
      <c r="BJ173" s="140"/>
      <c r="BK173" s="140"/>
      <c r="BL173" s="140"/>
      <c r="BM173" s="140"/>
      <c r="BN173" s="140"/>
      <c r="BO173" s="140"/>
      <c r="BP173" s="140"/>
      <c r="BQ173" s="140"/>
      <c r="BR173" s="140"/>
      <c r="BS173" s="140"/>
      <c r="BT173" s="140"/>
      <c r="BU173" s="140"/>
      <c r="BV173" s="140"/>
      <c r="BW173" s="140"/>
      <c r="BX173" s="140"/>
      <c r="BY173" s="140"/>
      <c r="BZ173" s="140"/>
      <c r="CA173" s="140"/>
      <c r="CB173" s="140"/>
      <c r="CC173" s="140"/>
      <c r="CD173" s="140"/>
      <c r="CE173" s="140"/>
      <c r="CF173" s="140"/>
      <c r="CG173" s="140"/>
      <c r="CH173" s="140"/>
      <c r="CI173" s="140"/>
      <c r="CJ173" s="140"/>
      <c r="CK173" s="140"/>
      <c r="CL173" s="140"/>
      <c r="CM173" s="140"/>
      <c r="CN173" s="140"/>
      <c r="CO173" s="140"/>
      <c r="CP173" s="140"/>
    </row>
    <row r="174">
      <c r="A174" s="42"/>
      <c r="B174" s="42"/>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c r="AP174" s="141"/>
      <c r="AQ174" s="141"/>
      <c r="AR174" s="141"/>
      <c r="AS174" s="141"/>
      <c r="AT174" s="141"/>
      <c r="AU174" s="141"/>
      <c r="AV174" s="141"/>
      <c r="AW174" s="141"/>
      <c r="AX174" s="141"/>
      <c r="AY174" s="141"/>
      <c r="AZ174" s="141"/>
      <c r="BA174" s="141"/>
      <c r="BB174" s="141"/>
      <c r="BC174" s="141"/>
      <c r="BD174" s="141"/>
      <c r="BE174" s="141"/>
      <c r="BF174" s="141"/>
      <c r="BG174" s="141"/>
      <c r="BH174" s="141"/>
      <c r="BI174" s="141"/>
      <c r="BJ174" s="141"/>
      <c r="BK174" s="141"/>
      <c r="BL174" s="141"/>
      <c r="BM174" s="141"/>
      <c r="BN174" s="141"/>
      <c r="BO174" s="141"/>
      <c r="BP174" s="141"/>
      <c r="BQ174" s="141"/>
      <c r="BR174" s="141"/>
      <c r="BS174" s="141"/>
      <c r="BT174" s="141"/>
      <c r="BU174" s="141"/>
      <c r="BV174" s="141"/>
      <c r="BW174" s="141"/>
      <c r="BX174" s="141"/>
      <c r="BY174" s="141"/>
      <c r="BZ174" s="141"/>
      <c r="CA174" s="141"/>
      <c r="CB174" s="141"/>
      <c r="CC174" s="141"/>
      <c r="CD174" s="141"/>
      <c r="CE174" s="141"/>
      <c r="CF174" s="141"/>
      <c r="CG174" s="141"/>
      <c r="CH174" s="141"/>
      <c r="CI174" s="141"/>
      <c r="CJ174" s="141"/>
      <c r="CK174" s="141"/>
      <c r="CL174" s="141"/>
      <c r="CM174" s="141"/>
      <c r="CN174" s="141"/>
      <c r="CO174" s="141"/>
      <c r="CP174" s="141"/>
    </row>
    <row r="175">
      <c r="A175" s="42"/>
      <c r="B175" s="42"/>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c r="AP175" s="141"/>
      <c r="AQ175" s="141"/>
      <c r="AR175" s="141"/>
      <c r="AS175" s="141"/>
      <c r="AT175" s="141"/>
      <c r="AU175" s="141"/>
      <c r="AV175" s="141"/>
      <c r="AW175" s="141"/>
      <c r="AX175" s="141"/>
      <c r="AY175" s="141"/>
      <c r="AZ175" s="141"/>
      <c r="BA175" s="141"/>
      <c r="BB175" s="141"/>
      <c r="BC175" s="141"/>
      <c r="BD175" s="141"/>
      <c r="BE175" s="141"/>
      <c r="BF175" s="141"/>
      <c r="BG175" s="141"/>
      <c r="BH175" s="141"/>
      <c r="BI175" s="141"/>
      <c r="BJ175" s="141"/>
      <c r="BK175" s="141"/>
      <c r="BL175" s="141"/>
      <c r="BM175" s="141"/>
      <c r="BN175" s="141"/>
      <c r="BO175" s="141"/>
      <c r="BP175" s="141"/>
      <c r="BQ175" s="141"/>
      <c r="BR175" s="141"/>
      <c r="BS175" s="141"/>
      <c r="BT175" s="141"/>
      <c r="BU175" s="141"/>
      <c r="BV175" s="141"/>
      <c r="BW175" s="141"/>
      <c r="BX175" s="141"/>
      <c r="BY175" s="141"/>
      <c r="BZ175" s="141"/>
      <c r="CA175" s="141"/>
      <c r="CB175" s="141"/>
      <c r="CC175" s="141"/>
      <c r="CD175" s="141"/>
      <c r="CE175" s="141"/>
      <c r="CF175" s="141"/>
      <c r="CG175" s="141"/>
      <c r="CH175" s="141"/>
      <c r="CI175" s="141"/>
      <c r="CJ175" s="141"/>
      <c r="CK175" s="141"/>
      <c r="CL175" s="141"/>
      <c r="CM175" s="141"/>
      <c r="CN175" s="141"/>
      <c r="CO175" s="141"/>
      <c r="CP175" s="141"/>
    </row>
    <row r="176">
      <c r="A176" s="42"/>
      <c r="B176" s="42"/>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c r="AP176" s="141"/>
      <c r="AQ176" s="141"/>
      <c r="AR176" s="141"/>
      <c r="AS176" s="141"/>
      <c r="AT176" s="141"/>
      <c r="AU176" s="141"/>
      <c r="AV176" s="141"/>
      <c r="AW176" s="141"/>
      <c r="AX176" s="141"/>
      <c r="AY176" s="141"/>
      <c r="AZ176" s="141"/>
      <c r="BA176" s="141"/>
      <c r="BB176" s="141"/>
      <c r="BC176" s="141"/>
      <c r="BD176" s="141"/>
      <c r="BE176" s="141"/>
      <c r="BF176" s="141"/>
      <c r="BG176" s="141"/>
      <c r="BH176" s="141"/>
      <c r="BI176" s="141"/>
      <c r="BJ176" s="141"/>
      <c r="BK176" s="141"/>
      <c r="BL176" s="141"/>
      <c r="BM176" s="141"/>
      <c r="BN176" s="141"/>
      <c r="BO176" s="141"/>
      <c r="BP176" s="141"/>
      <c r="BQ176" s="141"/>
      <c r="BR176" s="141"/>
      <c r="BS176" s="141"/>
      <c r="BT176" s="141"/>
      <c r="BU176" s="141"/>
      <c r="BV176" s="141"/>
      <c r="BW176" s="141"/>
      <c r="BX176" s="141"/>
      <c r="BY176" s="141"/>
      <c r="BZ176" s="141"/>
      <c r="CA176" s="141"/>
      <c r="CB176" s="141"/>
      <c r="CC176" s="141"/>
      <c r="CD176" s="141"/>
      <c r="CE176" s="141"/>
      <c r="CF176" s="141"/>
      <c r="CG176" s="141"/>
      <c r="CH176" s="141"/>
      <c r="CI176" s="141"/>
      <c r="CJ176" s="141"/>
      <c r="CK176" s="141"/>
      <c r="CL176" s="141"/>
      <c r="CM176" s="141"/>
      <c r="CN176" s="141"/>
      <c r="CO176" s="141"/>
      <c r="CP176" s="141"/>
    </row>
    <row r="177">
      <c r="A177" s="42"/>
      <c r="B177" s="42"/>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c r="AP177" s="141"/>
      <c r="AQ177" s="141"/>
      <c r="AR177" s="141"/>
      <c r="AS177" s="141"/>
      <c r="AT177" s="141"/>
      <c r="AU177" s="141"/>
      <c r="AV177" s="141"/>
      <c r="AW177" s="141"/>
      <c r="AX177" s="141"/>
      <c r="AY177" s="141"/>
      <c r="AZ177" s="141"/>
      <c r="BA177" s="141"/>
      <c r="BB177" s="141"/>
      <c r="BC177" s="141"/>
      <c r="BD177" s="141"/>
      <c r="BE177" s="141"/>
      <c r="BF177" s="141"/>
      <c r="BG177" s="141"/>
      <c r="BH177" s="141"/>
      <c r="BI177" s="141"/>
      <c r="BJ177" s="141"/>
      <c r="BK177" s="141"/>
      <c r="BL177" s="141"/>
      <c r="BM177" s="141"/>
      <c r="BN177" s="141"/>
      <c r="BO177" s="141"/>
      <c r="BP177" s="141"/>
      <c r="BQ177" s="141"/>
      <c r="BR177" s="141"/>
      <c r="BS177" s="141"/>
      <c r="BT177" s="141"/>
      <c r="BU177" s="141"/>
      <c r="BV177" s="141"/>
      <c r="BW177" s="141"/>
      <c r="BX177" s="141"/>
      <c r="BY177" s="141"/>
      <c r="BZ177" s="141"/>
      <c r="CA177" s="141"/>
      <c r="CB177" s="141"/>
      <c r="CC177" s="141"/>
      <c r="CD177" s="141"/>
      <c r="CE177" s="141"/>
      <c r="CF177" s="141"/>
      <c r="CG177" s="141"/>
      <c r="CH177" s="141"/>
      <c r="CI177" s="141"/>
      <c r="CJ177" s="141"/>
      <c r="CK177" s="141"/>
      <c r="CL177" s="141"/>
      <c r="CM177" s="141"/>
      <c r="CN177" s="141"/>
      <c r="CO177" s="141"/>
      <c r="CP177" s="141"/>
    </row>
    <row r="178">
      <c r="A178" s="42"/>
      <c r="B178" s="42"/>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c r="AP178" s="141"/>
      <c r="AQ178" s="141"/>
      <c r="AR178" s="141"/>
      <c r="AS178" s="141"/>
      <c r="AT178" s="141"/>
      <c r="AU178" s="141"/>
      <c r="AV178" s="141"/>
      <c r="AW178" s="141"/>
      <c r="AX178" s="141"/>
      <c r="AY178" s="141"/>
      <c r="AZ178" s="141"/>
      <c r="BA178" s="141"/>
      <c r="BB178" s="141"/>
      <c r="BC178" s="141"/>
      <c r="BD178" s="141"/>
      <c r="BE178" s="141"/>
      <c r="BF178" s="141"/>
      <c r="BG178" s="141"/>
      <c r="BH178" s="141"/>
      <c r="BI178" s="141"/>
      <c r="BJ178" s="141"/>
      <c r="BK178" s="141"/>
      <c r="BL178" s="141"/>
      <c r="BM178" s="141"/>
      <c r="BN178" s="141"/>
      <c r="BO178" s="141"/>
      <c r="BP178" s="141"/>
      <c r="BQ178" s="141"/>
      <c r="BR178" s="141"/>
      <c r="BS178" s="141"/>
      <c r="BT178" s="141"/>
      <c r="BU178" s="141"/>
      <c r="BV178" s="141"/>
      <c r="BW178" s="141"/>
      <c r="BX178" s="141"/>
      <c r="BY178" s="141"/>
      <c r="BZ178" s="141"/>
      <c r="CA178" s="141"/>
      <c r="CB178" s="141"/>
      <c r="CC178" s="141"/>
      <c r="CD178" s="141"/>
      <c r="CE178" s="141"/>
      <c r="CF178" s="141"/>
      <c r="CG178" s="141"/>
      <c r="CH178" s="141"/>
      <c r="CI178" s="141"/>
      <c r="CJ178" s="141"/>
      <c r="CK178" s="141"/>
      <c r="CL178" s="141"/>
      <c r="CM178" s="141"/>
      <c r="CN178" s="141"/>
      <c r="CO178" s="141"/>
      <c r="CP178" s="141"/>
    </row>
    <row r="179">
      <c r="A179" s="42"/>
      <c r="B179" s="42"/>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c r="AP179" s="141"/>
      <c r="AQ179" s="141"/>
      <c r="AR179" s="141"/>
      <c r="AS179" s="141"/>
      <c r="AT179" s="141"/>
      <c r="AU179" s="141"/>
      <c r="AV179" s="141"/>
      <c r="AW179" s="141"/>
      <c r="AX179" s="141"/>
      <c r="AY179" s="141"/>
      <c r="AZ179" s="141"/>
      <c r="BA179" s="141"/>
      <c r="BB179" s="141"/>
      <c r="BC179" s="141"/>
      <c r="BD179" s="141"/>
      <c r="BE179" s="141"/>
      <c r="BF179" s="141"/>
      <c r="BG179" s="141"/>
      <c r="BH179" s="141"/>
      <c r="BI179" s="141"/>
      <c r="BJ179" s="141"/>
      <c r="BK179" s="141"/>
      <c r="BL179" s="141"/>
      <c r="BM179" s="141"/>
      <c r="BN179" s="141"/>
      <c r="BO179" s="141"/>
      <c r="BP179" s="141"/>
      <c r="BQ179" s="141"/>
      <c r="BR179" s="141"/>
      <c r="BS179" s="141"/>
      <c r="BT179" s="141"/>
      <c r="BU179" s="141"/>
      <c r="BV179" s="141"/>
      <c r="BW179" s="141"/>
      <c r="BX179" s="141"/>
      <c r="BY179" s="141"/>
      <c r="BZ179" s="141"/>
      <c r="CA179" s="141"/>
      <c r="CB179" s="141"/>
      <c r="CC179" s="141"/>
      <c r="CD179" s="141"/>
      <c r="CE179" s="141"/>
      <c r="CF179" s="141"/>
      <c r="CG179" s="141"/>
      <c r="CH179" s="141"/>
      <c r="CI179" s="141"/>
      <c r="CJ179" s="141"/>
      <c r="CK179" s="141"/>
      <c r="CL179" s="141"/>
      <c r="CM179" s="141"/>
      <c r="CN179" s="141"/>
      <c r="CO179" s="141"/>
      <c r="CP179" s="141"/>
    </row>
    <row r="180">
      <c r="A180" s="42"/>
      <c r="B180" s="42"/>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c r="AP180" s="141"/>
      <c r="AQ180" s="141"/>
      <c r="AR180" s="141"/>
      <c r="AS180" s="141"/>
      <c r="AT180" s="141"/>
      <c r="AU180" s="141"/>
      <c r="AV180" s="141"/>
      <c r="AW180" s="141"/>
      <c r="AX180" s="141"/>
      <c r="AY180" s="141"/>
      <c r="AZ180" s="141"/>
      <c r="BA180" s="141"/>
      <c r="BB180" s="141"/>
      <c r="BC180" s="141"/>
      <c r="BD180" s="141"/>
      <c r="BE180" s="141"/>
      <c r="BF180" s="141"/>
      <c r="BG180" s="141"/>
      <c r="BH180" s="141"/>
      <c r="BI180" s="141"/>
      <c r="BJ180" s="141"/>
      <c r="BK180" s="141"/>
      <c r="BL180" s="141"/>
      <c r="BM180" s="141"/>
      <c r="BN180" s="141"/>
      <c r="BO180" s="141"/>
      <c r="BP180" s="141"/>
      <c r="BQ180" s="141"/>
      <c r="BR180" s="141"/>
      <c r="BS180" s="141"/>
      <c r="BT180" s="141"/>
      <c r="BU180" s="141"/>
      <c r="BV180" s="141"/>
      <c r="BW180" s="141"/>
      <c r="BX180" s="141"/>
      <c r="BY180" s="141"/>
      <c r="BZ180" s="141"/>
      <c r="CA180" s="141"/>
      <c r="CB180" s="141"/>
      <c r="CC180" s="141"/>
      <c r="CD180" s="141"/>
      <c r="CE180" s="141"/>
      <c r="CF180" s="141"/>
      <c r="CG180" s="141"/>
      <c r="CH180" s="141"/>
      <c r="CI180" s="141"/>
      <c r="CJ180" s="141"/>
      <c r="CK180" s="141"/>
      <c r="CL180" s="141"/>
      <c r="CM180" s="141"/>
      <c r="CN180" s="141"/>
      <c r="CO180" s="141"/>
      <c r="CP180" s="141"/>
    </row>
    <row r="181">
      <c r="A181" s="42"/>
      <c r="B181" s="42"/>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c r="AP181" s="141"/>
      <c r="AQ181" s="141"/>
      <c r="AR181" s="141"/>
      <c r="AS181" s="141"/>
      <c r="AT181" s="141"/>
      <c r="AU181" s="141"/>
      <c r="AV181" s="141"/>
      <c r="AW181" s="141"/>
      <c r="AX181" s="141"/>
      <c r="AY181" s="141"/>
      <c r="AZ181" s="141"/>
      <c r="BA181" s="141"/>
      <c r="BB181" s="141"/>
      <c r="BC181" s="141"/>
      <c r="BD181" s="141"/>
      <c r="BE181" s="141"/>
      <c r="BF181" s="141"/>
      <c r="BG181" s="141"/>
      <c r="BH181" s="141"/>
      <c r="BI181" s="141"/>
      <c r="BJ181" s="141"/>
      <c r="BK181" s="141"/>
      <c r="BL181" s="141"/>
      <c r="BM181" s="141"/>
      <c r="BN181" s="141"/>
      <c r="BO181" s="141"/>
      <c r="BP181" s="141"/>
      <c r="BQ181" s="141"/>
      <c r="BR181" s="141"/>
      <c r="BS181" s="141"/>
      <c r="BT181" s="141"/>
      <c r="BU181" s="141"/>
      <c r="BV181" s="141"/>
      <c r="BW181" s="141"/>
      <c r="BX181" s="141"/>
      <c r="BY181" s="141"/>
      <c r="BZ181" s="141"/>
      <c r="CA181" s="141"/>
      <c r="CB181" s="141"/>
      <c r="CC181" s="141"/>
      <c r="CD181" s="141"/>
      <c r="CE181" s="141"/>
      <c r="CF181" s="141"/>
      <c r="CG181" s="141"/>
      <c r="CH181" s="141"/>
      <c r="CI181" s="141"/>
      <c r="CJ181" s="141"/>
      <c r="CK181" s="141"/>
      <c r="CL181" s="141"/>
      <c r="CM181" s="141"/>
      <c r="CN181" s="141"/>
      <c r="CO181" s="141"/>
      <c r="CP181" s="141"/>
    </row>
    <row r="182">
      <c r="A182" s="42"/>
      <c r="B182" s="42"/>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c r="AP182" s="141"/>
      <c r="AQ182" s="141"/>
      <c r="AR182" s="141"/>
      <c r="AS182" s="141"/>
      <c r="AT182" s="141"/>
      <c r="AU182" s="141"/>
      <c r="AV182" s="141"/>
      <c r="AW182" s="141"/>
      <c r="AX182" s="141"/>
      <c r="AY182" s="141"/>
      <c r="AZ182" s="141"/>
      <c r="BA182" s="141"/>
      <c r="BB182" s="141"/>
      <c r="BC182" s="141"/>
      <c r="BD182" s="141"/>
      <c r="BE182" s="141"/>
      <c r="BF182" s="141"/>
      <c r="BG182" s="141"/>
      <c r="BH182" s="141"/>
      <c r="BI182" s="141"/>
      <c r="BJ182" s="141"/>
      <c r="BK182" s="141"/>
      <c r="BL182" s="141"/>
      <c r="BM182" s="141"/>
      <c r="BN182" s="141"/>
      <c r="BO182" s="141"/>
      <c r="BP182" s="141"/>
      <c r="BQ182" s="141"/>
      <c r="BR182" s="141"/>
      <c r="BS182" s="141"/>
      <c r="BT182" s="141"/>
      <c r="BU182" s="141"/>
      <c r="BV182" s="141"/>
      <c r="BW182" s="141"/>
      <c r="BX182" s="141"/>
      <c r="BY182" s="141"/>
      <c r="BZ182" s="141"/>
      <c r="CA182" s="141"/>
      <c r="CB182" s="141"/>
      <c r="CC182" s="141"/>
      <c r="CD182" s="141"/>
      <c r="CE182" s="141"/>
      <c r="CF182" s="141"/>
      <c r="CG182" s="141"/>
      <c r="CH182" s="141"/>
      <c r="CI182" s="141"/>
      <c r="CJ182" s="141"/>
      <c r="CK182" s="141"/>
      <c r="CL182" s="141"/>
      <c r="CM182" s="141"/>
      <c r="CN182" s="141"/>
      <c r="CO182" s="141"/>
      <c r="CP182" s="141"/>
    </row>
    <row r="183">
      <c r="A183" s="42"/>
      <c r="B183" s="42"/>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c r="AP183" s="141"/>
      <c r="AQ183" s="141"/>
      <c r="AR183" s="141"/>
      <c r="AS183" s="141"/>
      <c r="AT183" s="141"/>
      <c r="AU183" s="141"/>
      <c r="AV183" s="141"/>
      <c r="AW183" s="141"/>
      <c r="AX183" s="141"/>
      <c r="AY183" s="141"/>
      <c r="AZ183" s="141"/>
      <c r="BA183" s="141"/>
      <c r="BB183" s="141"/>
      <c r="BC183" s="141"/>
      <c r="BD183" s="141"/>
      <c r="BE183" s="141"/>
      <c r="BF183" s="141"/>
      <c r="BG183" s="141"/>
      <c r="BH183" s="141"/>
      <c r="BI183" s="141"/>
      <c r="BJ183" s="141"/>
      <c r="BK183" s="141"/>
      <c r="BL183" s="141"/>
      <c r="BM183" s="141"/>
      <c r="BN183" s="141"/>
      <c r="BO183" s="141"/>
      <c r="BP183" s="141"/>
      <c r="BQ183" s="141"/>
      <c r="BR183" s="141"/>
      <c r="BS183" s="141"/>
      <c r="BT183" s="141"/>
      <c r="BU183" s="141"/>
      <c r="BV183" s="141"/>
      <c r="BW183" s="141"/>
      <c r="BX183" s="141"/>
      <c r="BY183" s="141"/>
      <c r="BZ183" s="141"/>
      <c r="CA183" s="141"/>
      <c r="CB183" s="141"/>
      <c r="CC183" s="141"/>
      <c r="CD183" s="141"/>
      <c r="CE183" s="141"/>
      <c r="CF183" s="141"/>
      <c r="CG183" s="141"/>
      <c r="CH183" s="141"/>
      <c r="CI183" s="141"/>
      <c r="CJ183" s="141"/>
      <c r="CK183" s="141"/>
      <c r="CL183" s="141"/>
      <c r="CM183" s="141"/>
      <c r="CN183" s="141"/>
      <c r="CO183" s="141"/>
      <c r="CP183" s="141"/>
    </row>
    <row r="184">
      <c r="A184" s="42"/>
      <c r="B184" s="42"/>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c r="AP184" s="141"/>
      <c r="AQ184" s="141"/>
      <c r="AR184" s="141"/>
      <c r="AS184" s="141"/>
      <c r="AT184" s="141"/>
      <c r="AU184" s="141"/>
      <c r="AV184" s="141"/>
      <c r="AW184" s="141"/>
      <c r="AX184" s="141"/>
      <c r="AY184" s="141"/>
      <c r="AZ184" s="141"/>
      <c r="BA184" s="141"/>
      <c r="BB184" s="141"/>
      <c r="BC184" s="141"/>
      <c r="BD184" s="141"/>
      <c r="BE184" s="141"/>
      <c r="BF184" s="141"/>
      <c r="BG184" s="141"/>
      <c r="BH184" s="141"/>
      <c r="BI184" s="141"/>
      <c r="BJ184" s="141"/>
      <c r="BK184" s="141"/>
      <c r="BL184" s="141"/>
      <c r="BM184" s="141"/>
      <c r="BN184" s="141"/>
      <c r="BO184" s="141"/>
      <c r="BP184" s="141"/>
      <c r="BQ184" s="141"/>
      <c r="BR184" s="141"/>
      <c r="BS184" s="141"/>
      <c r="BT184" s="141"/>
      <c r="BU184" s="141"/>
      <c r="BV184" s="141"/>
      <c r="BW184" s="141"/>
      <c r="BX184" s="141"/>
      <c r="BY184" s="141"/>
      <c r="BZ184" s="141"/>
      <c r="CA184" s="141"/>
      <c r="CB184" s="141"/>
      <c r="CC184" s="141"/>
      <c r="CD184" s="141"/>
      <c r="CE184" s="141"/>
      <c r="CF184" s="141"/>
      <c r="CG184" s="141"/>
      <c r="CH184" s="141"/>
      <c r="CI184" s="141"/>
      <c r="CJ184" s="141"/>
      <c r="CK184" s="141"/>
      <c r="CL184" s="141"/>
      <c r="CM184" s="141"/>
      <c r="CN184" s="141"/>
      <c r="CO184" s="141"/>
      <c r="CP184" s="141"/>
    </row>
    <row r="185">
      <c r="A185" s="42"/>
      <c r="B185" s="42"/>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c r="AP185" s="141"/>
      <c r="AQ185" s="141"/>
      <c r="AR185" s="141"/>
      <c r="AS185" s="141"/>
      <c r="AT185" s="141"/>
      <c r="AU185" s="141"/>
      <c r="AV185" s="141"/>
      <c r="AW185" s="141"/>
      <c r="AX185" s="141"/>
      <c r="AY185" s="141"/>
      <c r="AZ185" s="141"/>
      <c r="BA185" s="141"/>
      <c r="BB185" s="141"/>
      <c r="BC185" s="141"/>
      <c r="BD185" s="141"/>
      <c r="BE185" s="141"/>
      <c r="BF185" s="141"/>
      <c r="BG185" s="141"/>
      <c r="BH185" s="141"/>
      <c r="BI185" s="141"/>
      <c r="BJ185" s="141"/>
      <c r="BK185" s="141"/>
      <c r="BL185" s="141"/>
      <c r="BM185" s="141"/>
      <c r="BN185" s="141"/>
      <c r="BO185" s="141"/>
      <c r="BP185" s="141"/>
      <c r="BQ185" s="141"/>
      <c r="BR185" s="141"/>
      <c r="BS185" s="141"/>
      <c r="BT185" s="141"/>
      <c r="BU185" s="141"/>
      <c r="BV185" s="141"/>
      <c r="BW185" s="141"/>
      <c r="BX185" s="141"/>
      <c r="BY185" s="141"/>
      <c r="BZ185" s="141"/>
      <c r="CA185" s="141"/>
      <c r="CB185" s="141"/>
      <c r="CC185" s="141"/>
      <c r="CD185" s="141"/>
      <c r="CE185" s="141"/>
      <c r="CF185" s="141"/>
      <c r="CG185" s="141"/>
      <c r="CH185" s="141"/>
      <c r="CI185" s="141"/>
      <c r="CJ185" s="141"/>
      <c r="CK185" s="141"/>
      <c r="CL185" s="141"/>
      <c r="CM185" s="141"/>
      <c r="CN185" s="141"/>
      <c r="CO185" s="141"/>
      <c r="CP185" s="141"/>
    </row>
    <row r="186">
      <c r="A186" s="42"/>
      <c r="B186" s="42"/>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c r="AP186" s="141"/>
      <c r="AQ186" s="141"/>
      <c r="AR186" s="141"/>
      <c r="AS186" s="141"/>
      <c r="AT186" s="141"/>
      <c r="AU186" s="141"/>
      <c r="AV186" s="141"/>
      <c r="AW186" s="141"/>
      <c r="AX186" s="141"/>
      <c r="AY186" s="141"/>
      <c r="AZ186" s="141"/>
      <c r="BA186" s="141"/>
      <c r="BB186" s="141"/>
      <c r="BC186" s="141"/>
      <c r="BD186" s="141"/>
      <c r="BE186" s="141"/>
      <c r="BF186" s="141"/>
      <c r="BG186" s="141"/>
      <c r="BH186" s="141"/>
      <c r="BI186" s="141"/>
      <c r="BJ186" s="141"/>
      <c r="BK186" s="141"/>
      <c r="BL186" s="141"/>
      <c r="BM186" s="141"/>
      <c r="BN186" s="141"/>
      <c r="BO186" s="141"/>
      <c r="BP186" s="141"/>
      <c r="BQ186" s="141"/>
      <c r="BR186" s="141"/>
      <c r="BS186" s="141"/>
      <c r="BT186" s="141"/>
      <c r="BU186" s="141"/>
      <c r="BV186" s="141"/>
      <c r="BW186" s="141"/>
      <c r="BX186" s="141"/>
      <c r="BY186" s="141"/>
      <c r="BZ186" s="141"/>
      <c r="CA186" s="141"/>
      <c r="CB186" s="141"/>
      <c r="CC186" s="141"/>
      <c r="CD186" s="141"/>
      <c r="CE186" s="141"/>
      <c r="CF186" s="141"/>
      <c r="CG186" s="141"/>
      <c r="CH186" s="141"/>
      <c r="CI186" s="141"/>
      <c r="CJ186" s="141"/>
      <c r="CK186" s="141"/>
      <c r="CL186" s="141"/>
      <c r="CM186" s="141"/>
      <c r="CN186" s="141"/>
      <c r="CO186" s="141"/>
      <c r="CP186" s="141"/>
    </row>
    <row r="187">
      <c r="A187" s="42"/>
      <c r="B187" s="42"/>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c r="AP187" s="141"/>
      <c r="AQ187" s="141"/>
      <c r="AR187" s="141"/>
      <c r="AS187" s="141"/>
      <c r="AT187" s="141"/>
      <c r="AU187" s="141"/>
      <c r="AV187" s="141"/>
      <c r="AW187" s="141"/>
      <c r="AX187" s="141"/>
      <c r="AY187" s="141"/>
      <c r="AZ187" s="141"/>
      <c r="BA187" s="141"/>
      <c r="BB187" s="141"/>
      <c r="BC187" s="141"/>
      <c r="BD187" s="141"/>
      <c r="BE187" s="141"/>
      <c r="BF187" s="141"/>
      <c r="BG187" s="141"/>
      <c r="BH187" s="141"/>
      <c r="BI187" s="141"/>
      <c r="BJ187" s="141"/>
      <c r="BK187" s="141"/>
      <c r="BL187" s="141"/>
      <c r="BM187" s="141"/>
      <c r="BN187" s="141"/>
      <c r="BO187" s="141"/>
      <c r="BP187" s="141"/>
      <c r="BQ187" s="141"/>
      <c r="BR187" s="141"/>
      <c r="BS187" s="141"/>
      <c r="BT187" s="141"/>
      <c r="BU187" s="141"/>
      <c r="BV187" s="141"/>
      <c r="BW187" s="141"/>
      <c r="BX187" s="141"/>
      <c r="BY187" s="141"/>
      <c r="BZ187" s="141"/>
      <c r="CA187" s="141"/>
      <c r="CB187" s="141"/>
      <c r="CC187" s="141"/>
      <c r="CD187" s="141"/>
      <c r="CE187" s="141"/>
      <c r="CF187" s="141"/>
      <c r="CG187" s="141"/>
      <c r="CH187" s="141"/>
      <c r="CI187" s="141"/>
      <c r="CJ187" s="141"/>
      <c r="CK187" s="141"/>
      <c r="CL187" s="141"/>
      <c r="CM187" s="141"/>
      <c r="CN187" s="141"/>
      <c r="CO187" s="141"/>
      <c r="CP187" s="141"/>
    </row>
    <row r="188">
      <c r="A188" s="42"/>
      <c r="B188" s="42"/>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c r="AP188" s="141"/>
      <c r="AQ188" s="141"/>
      <c r="AR188" s="141"/>
      <c r="AS188" s="141"/>
      <c r="AT188" s="141"/>
      <c r="AU188" s="141"/>
      <c r="AV188" s="141"/>
      <c r="AW188" s="141"/>
      <c r="AX188" s="141"/>
      <c r="AY188" s="141"/>
      <c r="AZ188" s="141"/>
      <c r="BA188" s="141"/>
      <c r="BB188" s="141"/>
      <c r="BC188" s="141"/>
      <c r="BD188" s="141"/>
      <c r="BE188" s="141"/>
      <c r="BF188" s="141"/>
      <c r="BG188" s="141"/>
      <c r="BH188" s="141"/>
      <c r="BI188" s="141"/>
      <c r="BJ188" s="141"/>
      <c r="BK188" s="141"/>
      <c r="BL188" s="141"/>
      <c r="BM188" s="141"/>
      <c r="BN188" s="141"/>
      <c r="BO188" s="141"/>
      <c r="BP188" s="141"/>
      <c r="BQ188" s="141"/>
      <c r="BR188" s="141"/>
      <c r="BS188" s="141"/>
      <c r="BT188" s="141"/>
      <c r="BU188" s="141"/>
      <c r="BV188" s="141"/>
      <c r="BW188" s="141"/>
      <c r="BX188" s="141"/>
      <c r="BY188" s="141"/>
      <c r="BZ188" s="141"/>
      <c r="CA188" s="141"/>
      <c r="CB188" s="141"/>
      <c r="CC188" s="141"/>
      <c r="CD188" s="141"/>
      <c r="CE188" s="141"/>
      <c r="CF188" s="141"/>
      <c r="CG188" s="141"/>
      <c r="CH188" s="141"/>
      <c r="CI188" s="141"/>
      <c r="CJ188" s="141"/>
      <c r="CK188" s="141"/>
      <c r="CL188" s="141"/>
      <c r="CM188" s="141"/>
      <c r="CN188" s="141"/>
      <c r="CO188" s="141"/>
      <c r="CP188" s="141"/>
    </row>
    <row r="189">
      <c r="A189" s="42"/>
      <c r="B189" s="42"/>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c r="AP189" s="141"/>
      <c r="AQ189" s="141"/>
      <c r="AR189" s="141"/>
      <c r="AS189" s="141"/>
      <c r="AT189" s="141"/>
      <c r="AU189" s="141"/>
      <c r="AV189" s="141"/>
      <c r="AW189" s="141"/>
      <c r="AX189" s="141"/>
      <c r="AY189" s="141"/>
      <c r="AZ189" s="141"/>
      <c r="BA189" s="141"/>
      <c r="BB189" s="141"/>
      <c r="BC189" s="141"/>
      <c r="BD189" s="141"/>
      <c r="BE189" s="141"/>
      <c r="BF189" s="141"/>
      <c r="BG189" s="141"/>
      <c r="BH189" s="141"/>
      <c r="BI189" s="141"/>
      <c r="BJ189" s="141"/>
      <c r="BK189" s="141"/>
      <c r="BL189" s="141"/>
      <c r="BM189" s="141"/>
      <c r="BN189" s="141"/>
      <c r="BO189" s="141"/>
      <c r="BP189" s="141"/>
      <c r="BQ189" s="141"/>
      <c r="BR189" s="141"/>
      <c r="BS189" s="141"/>
      <c r="BT189" s="141"/>
      <c r="BU189" s="141"/>
      <c r="BV189" s="141"/>
      <c r="BW189" s="141"/>
      <c r="BX189" s="141"/>
      <c r="BY189" s="141"/>
      <c r="BZ189" s="141"/>
      <c r="CA189" s="141"/>
      <c r="CB189" s="141"/>
      <c r="CC189" s="141"/>
      <c r="CD189" s="141"/>
      <c r="CE189" s="141"/>
      <c r="CF189" s="141"/>
      <c r="CG189" s="141"/>
      <c r="CH189" s="141"/>
      <c r="CI189" s="141"/>
      <c r="CJ189" s="141"/>
      <c r="CK189" s="141"/>
      <c r="CL189" s="141"/>
      <c r="CM189" s="141"/>
      <c r="CN189" s="141"/>
      <c r="CO189" s="141"/>
      <c r="CP189" s="141"/>
    </row>
    <row r="190">
      <c r="A190" s="42"/>
      <c r="B190" s="42"/>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141"/>
      <c r="AB190" s="141"/>
      <c r="AC190" s="141"/>
      <c r="AD190" s="141"/>
      <c r="AE190" s="141"/>
      <c r="AF190" s="141"/>
      <c r="AG190" s="141"/>
      <c r="AH190" s="141"/>
      <c r="AI190" s="141"/>
      <c r="AJ190" s="141"/>
      <c r="AK190" s="141"/>
      <c r="AL190" s="141"/>
      <c r="AM190" s="141"/>
      <c r="AN190" s="141"/>
      <c r="AO190" s="141"/>
      <c r="AP190" s="141"/>
      <c r="AQ190" s="141"/>
      <c r="AR190" s="141"/>
      <c r="AS190" s="141"/>
      <c r="AT190" s="141"/>
      <c r="AU190" s="141"/>
      <c r="AV190" s="141"/>
      <c r="AW190" s="141"/>
      <c r="AX190" s="141"/>
      <c r="AY190" s="141"/>
      <c r="AZ190" s="141"/>
      <c r="BA190" s="141"/>
      <c r="BB190" s="141"/>
      <c r="BC190" s="141"/>
      <c r="BD190" s="141"/>
      <c r="BE190" s="141"/>
      <c r="BF190" s="141"/>
      <c r="BG190" s="141"/>
      <c r="BH190" s="141"/>
      <c r="BI190" s="141"/>
      <c r="BJ190" s="141"/>
      <c r="BK190" s="141"/>
      <c r="BL190" s="141"/>
      <c r="BM190" s="141"/>
      <c r="BN190" s="141"/>
      <c r="BO190" s="141"/>
      <c r="BP190" s="141"/>
      <c r="BQ190" s="141"/>
      <c r="BR190" s="141"/>
      <c r="BS190" s="141"/>
      <c r="BT190" s="141"/>
      <c r="BU190" s="141"/>
      <c r="BV190" s="141"/>
      <c r="BW190" s="141"/>
      <c r="BX190" s="141"/>
      <c r="BY190" s="141"/>
      <c r="BZ190" s="141"/>
      <c r="CA190" s="141"/>
      <c r="CB190" s="141"/>
      <c r="CC190" s="141"/>
      <c r="CD190" s="141"/>
      <c r="CE190" s="141"/>
      <c r="CF190" s="141"/>
      <c r="CG190" s="141"/>
      <c r="CH190" s="141"/>
      <c r="CI190" s="141"/>
      <c r="CJ190" s="141"/>
      <c r="CK190" s="141"/>
      <c r="CL190" s="141"/>
      <c r="CM190" s="141"/>
      <c r="CN190" s="141"/>
      <c r="CO190" s="141"/>
      <c r="CP190" s="141"/>
    </row>
    <row r="191">
      <c r="A191" s="42"/>
      <c r="B191" s="42"/>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c r="AA191" s="141"/>
      <c r="AB191" s="141"/>
      <c r="AC191" s="141"/>
      <c r="AD191" s="141"/>
      <c r="AE191" s="141"/>
      <c r="AF191" s="141"/>
      <c r="AG191" s="141"/>
      <c r="AH191" s="141"/>
      <c r="AI191" s="141"/>
      <c r="AJ191" s="141"/>
      <c r="AK191" s="141"/>
      <c r="AL191" s="141"/>
      <c r="AM191" s="141"/>
      <c r="AN191" s="141"/>
      <c r="AO191" s="141"/>
      <c r="AP191" s="141"/>
      <c r="AQ191" s="141"/>
      <c r="AR191" s="141"/>
      <c r="AS191" s="141"/>
      <c r="AT191" s="141"/>
      <c r="AU191" s="141"/>
      <c r="AV191" s="141"/>
      <c r="AW191" s="141"/>
      <c r="AX191" s="141"/>
      <c r="AY191" s="141"/>
      <c r="AZ191" s="141"/>
      <c r="BA191" s="141"/>
      <c r="BB191" s="141"/>
      <c r="BC191" s="141"/>
      <c r="BD191" s="141"/>
      <c r="BE191" s="141"/>
      <c r="BF191" s="141"/>
      <c r="BG191" s="141"/>
      <c r="BH191" s="141"/>
      <c r="BI191" s="141"/>
      <c r="BJ191" s="141"/>
      <c r="BK191" s="141"/>
      <c r="BL191" s="141"/>
      <c r="BM191" s="141"/>
      <c r="BN191" s="141"/>
      <c r="BO191" s="141"/>
      <c r="BP191" s="141"/>
      <c r="BQ191" s="141"/>
      <c r="BR191" s="141"/>
      <c r="BS191" s="141"/>
      <c r="BT191" s="141"/>
      <c r="BU191" s="141"/>
      <c r="BV191" s="141"/>
      <c r="BW191" s="141"/>
      <c r="BX191" s="141"/>
      <c r="BY191" s="141"/>
      <c r="BZ191" s="141"/>
      <c r="CA191" s="141"/>
      <c r="CB191" s="141"/>
      <c r="CC191" s="141"/>
      <c r="CD191" s="141"/>
      <c r="CE191" s="141"/>
      <c r="CF191" s="141"/>
      <c r="CG191" s="141"/>
      <c r="CH191" s="141"/>
      <c r="CI191" s="141"/>
      <c r="CJ191" s="141"/>
      <c r="CK191" s="141"/>
      <c r="CL191" s="141"/>
      <c r="CM191" s="141"/>
      <c r="CN191" s="141"/>
      <c r="CO191" s="141"/>
      <c r="CP191" s="141"/>
    </row>
    <row r="192">
      <c r="A192" s="42"/>
      <c r="B192" s="42"/>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c r="AA192" s="141"/>
      <c r="AB192" s="141"/>
      <c r="AC192" s="141"/>
      <c r="AD192" s="141"/>
      <c r="AE192" s="141"/>
      <c r="AF192" s="141"/>
      <c r="AG192" s="141"/>
      <c r="AH192" s="141"/>
      <c r="AI192" s="141"/>
      <c r="AJ192" s="141"/>
      <c r="AK192" s="141"/>
      <c r="AL192" s="141"/>
      <c r="AM192" s="141"/>
      <c r="AN192" s="141"/>
      <c r="AO192" s="141"/>
      <c r="AP192" s="141"/>
      <c r="AQ192" s="141"/>
      <c r="AR192" s="141"/>
      <c r="AS192" s="141"/>
      <c r="AT192" s="141"/>
      <c r="AU192" s="141"/>
      <c r="AV192" s="141"/>
      <c r="AW192" s="141"/>
      <c r="AX192" s="141"/>
      <c r="AY192" s="141"/>
      <c r="AZ192" s="141"/>
      <c r="BA192" s="141"/>
      <c r="BB192" s="141"/>
      <c r="BC192" s="141"/>
      <c r="BD192" s="141"/>
      <c r="BE192" s="141"/>
      <c r="BF192" s="141"/>
      <c r="BG192" s="141"/>
      <c r="BH192" s="141"/>
      <c r="BI192" s="141"/>
      <c r="BJ192" s="141"/>
      <c r="BK192" s="141"/>
      <c r="BL192" s="141"/>
      <c r="BM192" s="141"/>
      <c r="BN192" s="141"/>
      <c r="BO192" s="141"/>
      <c r="BP192" s="141"/>
      <c r="BQ192" s="141"/>
      <c r="BR192" s="141"/>
      <c r="BS192" s="141"/>
      <c r="BT192" s="141"/>
      <c r="BU192" s="141"/>
      <c r="BV192" s="141"/>
      <c r="BW192" s="141"/>
      <c r="BX192" s="141"/>
      <c r="BY192" s="141"/>
      <c r="BZ192" s="141"/>
      <c r="CA192" s="141"/>
      <c r="CB192" s="141"/>
      <c r="CC192" s="141"/>
      <c r="CD192" s="141"/>
      <c r="CE192" s="141"/>
      <c r="CF192" s="141"/>
      <c r="CG192" s="141"/>
      <c r="CH192" s="141"/>
      <c r="CI192" s="141"/>
      <c r="CJ192" s="141"/>
      <c r="CK192" s="141"/>
      <c r="CL192" s="141"/>
      <c r="CM192" s="141"/>
      <c r="CN192" s="141"/>
      <c r="CO192" s="141"/>
      <c r="CP192" s="141"/>
    </row>
    <row r="193">
      <c r="A193" s="42"/>
      <c r="B193" s="42"/>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c r="AA193" s="141"/>
      <c r="AB193" s="141"/>
      <c r="AC193" s="141"/>
      <c r="AD193" s="141"/>
      <c r="AE193" s="141"/>
      <c r="AF193" s="141"/>
      <c r="AG193" s="141"/>
      <c r="AH193" s="141"/>
      <c r="AI193" s="141"/>
      <c r="AJ193" s="141"/>
      <c r="AK193" s="141"/>
      <c r="AL193" s="141"/>
      <c r="AM193" s="141"/>
      <c r="AN193" s="141"/>
      <c r="AO193" s="141"/>
      <c r="AP193" s="141"/>
      <c r="AQ193" s="141"/>
      <c r="AR193" s="141"/>
      <c r="AS193" s="141"/>
      <c r="AT193" s="141"/>
      <c r="AU193" s="141"/>
      <c r="AV193" s="141"/>
      <c r="AW193" s="141"/>
      <c r="AX193" s="141"/>
      <c r="AY193" s="141"/>
      <c r="AZ193" s="141"/>
      <c r="BA193" s="141"/>
      <c r="BB193" s="141"/>
      <c r="BC193" s="141"/>
      <c r="BD193" s="141"/>
      <c r="BE193" s="141"/>
      <c r="BF193" s="141"/>
      <c r="BG193" s="141"/>
      <c r="BH193" s="141"/>
      <c r="BI193" s="141"/>
      <c r="BJ193" s="141"/>
      <c r="BK193" s="141"/>
      <c r="BL193" s="141"/>
      <c r="BM193" s="141"/>
      <c r="BN193" s="141"/>
      <c r="BO193" s="141"/>
      <c r="BP193" s="141"/>
      <c r="BQ193" s="141"/>
      <c r="BR193" s="141"/>
      <c r="BS193" s="141"/>
      <c r="BT193" s="141"/>
      <c r="BU193" s="141"/>
      <c r="BV193" s="141"/>
      <c r="BW193" s="141"/>
      <c r="BX193" s="141"/>
      <c r="BY193" s="141"/>
      <c r="BZ193" s="141"/>
      <c r="CA193" s="141"/>
      <c r="CB193" s="141"/>
      <c r="CC193" s="141"/>
      <c r="CD193" s="141"/>
      <c r="CE193" s="141"/>
      <c r="CF193" s="141"/>
      <c r="CG193" s="141"/>
      <c r="CH193" s="141"/>
      <c r="CI193" s="141"/>
      <c r="CJ193" s="141"/>
      <c r="CK193" s="141"/>
      <c r="CL193" s="141"/>
      <c r="CM193" s="141"/>
      <c r="CN193" s="141"/>
      <c r="CO193" s="141"/>
      <c r="CP193" s="141"/>
    </row>
    <row r="194">
      <c r="A194" s="42"/>
      <c r="B194" s="42"/>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c r="AA194" s="141"/>
      <c r="AB194" s="141"/>
      <c r="AC194" s="141"/>
      <c r="AD194" s="141"/>
      <c r="AE194" s="141"/>
      <c r="AF194" s="141"/>
      <c r="AG194" s="141"/>
      <c r="AH194" s="141"/>
      <c r="AI194" s="141"/>
      <c r="AJ194" s="141"/>
      <c r="AK194" s="141"/>
      <c r="AL194" s="141"/>
      <c r="AM194" s="141"/>
      <c r="AN194" s="141"/>
      <c r="AO194" s="141"/>
      <c r="AP194" s="141"/>
      <c r="AQ194" s="141"/>
      <c r="AR194" s="141"/>
      <c r="AS194" s="141"/>
      <c r="AT194" s="141"/>
      <c r="AU194" s="141"/>
      <c r="AV194" s="141"/>
      <c r="AW194" s="141"/>
      <c r="AX194" s="141"/>
      <c r="AY194" s="141"/>
      <c r="AZ194" s="141"/>
      <c r="BA194" s="141"/>
      <c r="BB194" s="141"/>
      <c r="BC194" s="141"/>
      <c r="BD194" s="141"/>
      <c r="BE194" s="141"/>
      <c r="BF194" s="141"/>
      <c r="BG194" s="141"/>
      <c r="BH194" s="141"/>
      <c r="BI194" s="141"/>
      <c r="BJ194" s="141"/>
      <c r="BK194" s="141"/>
      <c r="BL194" s="141"/>
      <c r="BM194" s="141"/>
      <c r="BN194" s="141"/>
      <c r="BO194" s="141"/>
      <c r="BP194" s="141"/>
      <c r="BQ194" s="141"/>
      <c r="BR194" s="141"/>
      <c r="BS194" s="141"/>
      <c r="BT194" s="141"/>
      <c r="BU194" s="141"/>
      <c r="BV194" s="141"/>
      <c r="BW194" s="141"/>
      <c r="BX194" s="141"/>
      <c r="BY194" s="141"/>
      <c r="BZ194" s="141"/>
      <c r="CA194" s="141"/>
      <c r="CB194" s="141"/>
      <c r="CC194" s="141"/>
      <c r="CD194" s="141"/>
      <c r="CE194" s="141"/>
      <c r="CF194" s="141"/>
      <c r="CG194" s="141"/>
      <c r="CH194" s="141"/>
      <c r="CI194" s="141"/>
      <c r="CJ194" s="141"/>
      <c r="CK194" s="141"/>
      <c r="CL194" s="141"/>
      <c r="CM194" s="141"/>
      <c r="CN194" s="141"/>
      <c r="CO194" s="141"/>
      <c r="CP194" s="141"/>
    </row>
    <row r="195">
      <c r="A195" s="42"/>
      <c r="B195" s="42"/>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c r="AA195" s="141"/>
      <c r="AB195" s="141"/>
      <c r="AC195" s="141"/>
      <c r="AD195" s="141"/>
      <c r="AE195" s="141"/>
      <c r="AF195" s="141"/>
      <c r="AG195" s="141"/>
      <c r="AH195" s="141"/>
      <c r="AI195" s="141"/>
      <c r="AJ195" s="141"/>
      <c r="AK195" s="141"/>
      <c r="AL195" s="141"/>
      <c r="AM195" s="141"/>
      <c r="AN195" s="141"/>
      <c r="AO195" s="141"/>
      <c r="AP195" s="141"/>
      <c r="AQ195" s="141"/>
      <c r="AR195" s="141"/>
      <c r="AS195" s="141"/>
      <c r="AT195" s="141"/>
      <c r="AU195" s="141"/>
      <c r="AV195" s="141"/>
      <c r="AW195" s="141"/>
      <c r="AX195" s="141"/>
      <c r="AY195" s="141"/>
      <c r="AZ195" s="141"/>
      <c r="BA195" s="141"/>
      <c r="BB195" s="141"/>
      <c r="BC195" s="141"/>
      <c r="BD195" s="141"/>
      <c r="BE195" s="141"/>
      <c r="BF195" s="141"/>
      <c r="BG195" s="141"/>
      <c r="BH195" s="141"/>
      <c r="BI195" s="141"/>
      <c r="BJ195" s="141"/>
      <c r="BK195" s="141"/>
      <c r="BL195" s="141"/>
      <c r="BM195" s="141"/>
      <c r="BN195" s="141"/>
      <c r="BO195" s="141"/>
      <c r="BP195" s="141"/>
      <c r="BQ195" s="141"/>
      <c r="BR195" s="141"/>
      <c r="BS195" s="141"/>
      <c r="BT195" s="141"/>
      <c r="BU195" s="141"/>
      <c r="BV195" s="141"/>
      <c r="BW195" s="141"/>
      <c r="BX195" s="141"/>
      <c r="BY195" s="141"/>
      <c r="BZ195" s="141"/>
      <c r="CA195" s="141"/>
      <c r="CB195" s="141"/>
      <c r="CC195" s="141"/>
      <c r="CD195" s="141"/>
      <c r="CE195" s="141"/>
      <c r="CF195" s="141"/>
      <c r="CG195" s="141"/>
      <c r="CH195" s="141"/>
      <c r="CI195" s="141"/>
      <c r="CJ195" s="141"/>
      <c r="CK195" s="141"/>
      <c r="CL195" s="141"/>
      <c r="CM195" s="141"/>
      <c r="CN195" s="141"/>
      <c r="CO195" s="141"/>
      <c r="CP195" s="141"/>
    </row>
    <row r="196">
      <c r="A196" s="42"/>
      <c r="B196" s="42"/>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c r="AA196" s="141"/>
      <c r="AB196" s="141"/>
      <c r="AC196" s="141"/>
      <c r="AD196" s="141"/>
      <c r="AE196" s="141"/>
      <c r="AF196" s="141"/>
      <c r="AG196" s="141"/>
      <c r="AH196" s="141"/>
      <c r="AI196" s="141"/>
      <c r="AJ196" s="141"/>
      <c r="AK196" s="141"/>
      <c r="AL196" s="141"/>
      <c r="AM196" s="141"/>
      <c r="AN196" s="141"/>
      <c r="AO196" s="141"/>
      <c r="AP196" s="141"/>
      <c r="AQ196" s="141"/>
      <c r="AR196" s="141"/>
      <c r="AS196" s="141"/>
      <c r="AT196" s="141"/>
      <c r="AU196" s="141"/>
      <c r="AV196" s="141"/>
      <c r="AW196" s="141"/>
      <c r="AX196" s="141"/>
      <c r="AY196" s="141"/>
      <c r="AZ196" s="141"/>
      <c r="BA196" s="141"/>
      <c r="BB196" s="141"/>
      <c r="BC196" s="141"/>
      <c r="BD196" s="141"/>
      <c r="BE196" s="141"/>
      <c r="BF196" s="141"/>
      <c r="BG196" s="141"/>
      <c r="BH196" s="141"/>
      <c r="BI196" s="141"/>
      <c r="BJ196" s="141"/>
      <c r="BK196" s="141"/>
      <c r="BL196" s="141"/>
      <c r="BM196" s="141"/>
      <c r="BN196" s="141"/>
      <c r="BO196" s="141"/>
      <c r="BP196" s="141"/>
      <c r="BQ196" s="141"/>
      <c r="BR196" s="141"/>
      <c r="BS196" s="141"/>
      <c r="BT196" s="141"/>
      <c r="BU196" s="141"/>
      <c r="BV196" s="141"/>
      <c r="BW196" s="141"/>
      <c r="BX196" s="141"/>
      <c r="BY196" s="141"/>
      <c r="BZ196" s="141"/>
      <c r="CA196" s="141"/>
      <c r="CB196" s="141"/>
      <c r="CC196" s="141"/>
      <c r="CD196" s="141"/>
      <c r="CE196" s="141"/>
      <c r="CF196" s="141"/>
      <c r="CG196" s="141"/>
      <c r="CH196" s="141"/>
      <c r="CI196" s="141"/>
      <c r="CJ196" s="141"/>
      <c r="CK196" s="141"/>
      <c r="CL196" s="141"/>
      <c r="CM196" s="141"/>
      <c r="CN196" s="141"/>
      <c r="CO196" s="141"/>
      <c r="CP196" s="141"/>
    </row>
    <row r="197">
      <c r="A197" s="42"/>
      <c r="B197" s="42"/>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1"/>
      <c r="AI197" s="141"/>
      <c r="AJ197" s="141"/>
      <c r="AK197" s="141"/>
      <c r="AL197" s="141"/>
      <c r="AM197" s="141"/>
      <c r="AN197" s="141"/>
      <c r="AO197" s="141"/>
      <c r="AP197" s="141"/>
      <c r="AQ197" s="141"/>
      <c r="AR197" s="141"/>
      <c r="AS197" s="141"/>
      <c r="AT197" s="141"/>
      <c r="AU197" s="141"/>
      <c r="AV197" s="141"/>
      <c r="AW197" s="141"/>
      <c r="AX197" s="141"/>
      <c r="AY197" s="141"/>
      <c r="AZ197" s="141"/>
      <c r="BA197" s="141"/>
      <c r="BB197" s="141"/>
      <c r="BC197" s="141"/>
      <c r="BD197" s="141"/>
      <c r="BE197" s="141"/>
      <c r="BF197" s="141"/>
      <c r="BG197" s="141"/>
      <c r="BH197" s="141"/>
      <c r="BI197" s="141"/>
      <c r="BJ197" s="141"/>
      <c r="BK197" s="141"/>
      <c r="BL197" s="141"/>
      <c r="BM197" s="141"/>
      <c r="BN197" s="141"/>
      <c r="BO197" s="141"/>
      <c r="BP197" s="141"/>
      <c r="BQ197" s="141"/>
      <c r="BR197" s="141"/>
      <c r="BS197" s="141"/>
      <c r="BT197" s="141"/>
      <c r="BU197" s="141"/>
      <c r="BV197" s="141"/>
      <c r="BW197" s="141"/>
      <c r="BX197" s="141"/>
      <c r="BY197" s="141"/>
      <c r="BZ197" s="141"/>
      <c r="CA197" s="141"/>
      <c r="CB197" s="141"/>
      <c r="CC197" s="141"/>
      <c r="CD197" s="141"/>
      <c r="CE197" s="141"/>
      <c r="CF197" s="141"/>
      <c r="CG197" s="141"/>
      <c r="CH197" s="141"/>
      <c r="CI197" s="141"/>
      <c r="CJ197" s="141"/>
      <c r="CK197" s="141"/>
      <c r="CL197" s="141"/>
      <c r="CM197" s="141"/>
      <c r="CN197" s="141"/>
      <c r="CO197" s="141"/>
      <c r="CP197" s="141"/>
    </row>
    <row r="198">
      <c r="A198" s="42"/>
      <c r="B198" s="42"/>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row>
    <row r="199">
      <c r="A199" s="42"/>
      <c r="B199" s="42"/>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c r="AA199" s="141"/>
      <c r="AB199" s="141"/>
      <c r="AC199" s="141"/>
      <c r="AD199" s="141"/>
      <c r="AE199" s="141"/>
      <c r="AF199" s="141"/>
      <c r="AG199" s="141"/>
      <c r="AH199" s="141"/>
      <c r="AI199" s="141"/>
      <c r="AJ199" s="141"/>
      <c r="AK199" s="141"/>
      <c r="AL199" s="141"/>
      <c r="AM199" s="141"/>
      <c r="AN199" s="141"/>
      <c r="AO199" s="141"/>
      <c r="AP199" s="141"/>
      <c r="AQ199" s="141"/>
      <c r="AR199" s="141"/>
      <c r="AS199" s="141"/>
      <c r="AT199" s="141"/>
      <c r="AU199" s="141"/>
      <c r="AV199" s="141"/>
      <c r="AW199" s="141"/>
      <c r="AX199" s="141"/>
      <c r="AY199" s="141"/>
      <c r="AZ199" s="141"/>
      <c r="BA199" s="141"/>
      <c r="BB199" s="141"/>
      <c r="BC199" s="141"/>
      <c r="BD199" s="141"/>
      <c r="BE199" s="141"/>
      <c r="BF199" s="141"/>
      <c r="BG199" s="141"/>
      <c r="BH199" s="141"/>
      <c r="BI199" s="141"/>
      <c r="BJ199" s="141"/>
      <c r="BK199" s="141"/>
      <c r="BL199" s="141"/>
      <c r="BM199" s="141"/>
      <c r="BN199" s="141"/>
      <c r="BO199" s="141"/>
      <c r="BP199" s="141"/>
      <c r="BQ199" s="141"/>
      <c r="BR199" s="141"/>
      <c r="BS199" s="141"/>
      <c r="BT199" s="141"/>
      <c r="BU199" s="141"/>
      <c r="BV199" s="141"/>
      <c r="BW199" s="141"/>
      <c r="BX199" s="141"/>
      <c r="BY199" s="141"/>
      <c r="BZ199" s="141"/>
      <c r="CA199" s="141"/>
      <c r="CB199" s="141"/>
      <c r="CC199" s="141"/>
      <c r="CD199" s="141"/>
      <c r="CE199" s="141"/>
      <c r="CF199" s="141"/>
      <c r="CG199" s="141"/>
      <c r="CH199" s="141"/>
      <c r="CI199" s="141"/>
      <c r="CJ199" s="141"/>
      <c r="CK199" s="141"/>
      <c r="CL199" s="141"/>
      <c r="CM199" s="141"/>
      <c r="CN199" s="141"/>
      <c r="CO199" s="141"/>
      <c r="CP199" s="141"/>
    </row>
    <row r="200">
      <c r="A200" s="42"/>
      <c r="B200" s="42"/>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A200" s="141"/>
      <c r="AB200" s="141"/>
      <c r="AC200" s="141"/>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row>
    <row r="201">
      <c r="A201" s="42"/>
      <c r="B201" s="42"/>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c r="AA201" s="141"/>
      <c r="AB201" s="141"/>
      <c r="AC201" s="141"/>
      <c r="AD201" s="141"/>
      <c r="AE201" s="141"/>
      <c r="AF201" s="141"/>
      <c r="AG201" s="141"/>
      <c r="AH201" s="141"/>
      <c r="AI201" s="141"/>
      <c r="AJ201" s="141"/>
      <c r="AK201" s="141"/>
      <c r="AL201" s="141"/>
      <c r="AM201" s="141"/>
      <c r="AN201" s="141"/>
      <c r="AO201" s="141"/>
      <c r="AP201" s="141"/>
      <c r="AQ201" s="141"/>
      <c r="AR201" s="141"/>
      <c r="AS201" s="141"/>
      <c r="AT201" s="141"/>
      <c r="AU201" s="141"/>
      <c r="AV201" s="141"/>
      <c r="AW201" s="141"/>
      <c r="AX201" s="141"/>
      <c r="AY201" s="141"/>
      <c r="AZ201" s="141"/>
      <c r="BA201" s="141"/>
      <c r="BB201" s="141"/>
      <c r="BC201" s="141"/>
      <c r="BD201" s="141"/>
      <c r="BE201" s="141"/>
      <c r="BF201" s="141"/>
      <c r="BG201" s="141"/>
      <c r="BH201" s="141"/>
      <c r="BI201" s="141"/>
      <c r="BJ201" s="141"/>
      <c r="BK201" s="141"/>
      <c r="BL201" s="141"/>
      <c r="BM201" s="141"/>
      <c r="BN201" s="141"/>
      <c r="BO201" s="141"/>
      <c r="BP201" s="141"/>
      <c r="BQ201" s="141"/>
      <c r="BR201" s="141"/>
      <c r="BS201" s="141"/>
      <c r="BT201" s="141"/>
      <c r="BU201" s="141"/>
      <c r="BV201" s="141"/>
      <c r="BW201" s="141"/>
      <c r="BX201" s="141"/>
      <c r="BY201" s="141"/>
      <c r="BZ201" s="141"/>
      <c r="CA201" s="141"/>
      <c r="CB201" s="141"/>
      <c r="CC201" s="141"/>
      <c r="CD201" s="141"/>
      <c r="CE201" s="141"/>
      <c r="CF201" s="141"/>
      <c r="CG201" s="141"/>
      <c r="CH201" s="141"/>
      <c r="CI201" s="141"/>
      <c r="CJ201" s="141"/>
      <c r="CK201" s="141"/>
      <c r="CL201" s="141"/>
      <c r="CM201" s="141"/>
      <c r="CN201" s="141"/>
      <c r="CO201" s="141"/>
      <c r="CP201" s="141"/>
    </row>
    <row r="202">
      <c r="A202" s="42"/>
      <c r="B202" s="42"/>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c r="AA202" s="141"/>
      <c r="AB202" s="141"/>
      <c r="AC202" s="141"/>
      <c r="AD202" s="141"/>
      <c r="AE202" s="141"/>
      <c r="AF202" s="141"/>
      <c r="AG202" s="141"/>
      <c r="AH202" s="141"/>
      <c r="AI202" s="141"/>
      <c r="AJ202" s="141"/>
      <c r="AK202" s="141"/>
      <c r="AL202" s="141"/>
      <c r="AM202" s="141"/>
      <c r="AN202" s="141"/>
      <c r="AO202" s="141"/>
      <c r="AP202" s="141"/>
      <c r="AQ202" s="141"/>
      <c r="AR202" s="141"/>
      <c r="AS202" s="141"/>
      <c r="AT202" s="141"/>
      <c r="AU202" s="141"/>
      <c r="AV202" s="141"/>
      <c r="AW202" s="141"/>
      <c r="AX202" s="141"/>
      <c r="AY202" s="141"/>
      <c r="AZ202" s="141"/>
      <c r="BA202" s="141"/>
      <c r="BB202" s="141"/>
      <c r="BC202" s="141"/>
      <c r="BD202" s="141"/>
      <c r="BE202" s="141"/>
      <c r="BF202" s="141"/>
      <c r="BG202" s="141"/>
      <c r="BH202" s="141"/>
      <c r="BI202" s="141"/>
      <c r="BJ202" s="141"/>
      <c r="BK202" s="141"/>
      <c r="BL202" s="141"/>
      <c r="BM202" s="141"/>
      <c r="BN202" s="141"/>
      <c r="BO202" s="141"/>
      <c r="BP202" s="141"/>
      <c r="BQ202" s="141"/>
      <c r="BR202" s="141"/>
      <c r="BS202" s="141"/>
      <c r="BT202" s="141"/>
      <c r="BU202" s="141"/>
      <c r="BV202" s="141"/>
      <c r="BW202" s="141"/>
      <c r="BX202" s="141"/>
      <c r="BY202" s="141"/>
      <c r="BZ202" s="141"/>
      <c r="CA202" s="141"/>
      <c r="CB202" s="141"/>
      <c r="CC202" s="141"/>
      <c r="CD202" s="141"/>
      <c r="CE202" s="141"/>
      <c r="CF202" s="141"/>
      <c r="CG202" s="141"/>
      <c r="CH202" s="141"/>
      <c r="CI202" s="141"/>
      <c r="CJ202" s="141"/>
      <c r="CK202" s="141"/>
      <c r="CL202" s="141"/>
      <c r="CM202" s="141"/>
      <c r="CN202" s="141"/>
      <c r="CO202" s="141"/>
      <c r="CP202" s="141"/>
    </row>
    <row r="203">
      <c r="A203" s="42"/>
      <c r="B203" s="42"/>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c r="AA203" s="141"/>
      <c r="AB203" s="141"/>
      <c r="AC203" s="141"/>
      <c r="AD203" s="141"/>
      <c r="AE203" s="141"/>
      <c r="AF203" s="141"/>
      <c r="AG203" s="141"/>
      <c r="AH203" s="141"/>
      <c r="AI203" s="141"/>
      <c r="AJ203" s="141"/>
      <c r="AK203" s="141"/>
      <c r="AL203" s="141"/>
      <c r="AM203" s="141"/>
      <c r="AN203" s="141"/>
      <c r="AO203" s="141"/>
      <c r="AP203" s="141"/>
      <c r="AQ203" s="141"/>
      <c r="AR203" s="141"/>
      <c r="AS203" s="141"/>
      <c r="AT203" s="141"/>
      <c r="AU203" s="141"/>
      <c r="AV203" s="141"/>
      <c r="AW203" s="141"/>
      <c r="AX203" s="141"/>
      <c r="AY203" s="141"/>
      <c r="AZ203" s="141"/>
      <c r="BA203" s="141"/>
      <c r="BB203" s="141"/>
      <c r="BC203" s="141"/>
      <c r="BD203" s="141"/>
      <c r="BE203" s="141"/>
      <c r="BF203" s="141"/>
      <c r="BG203" s="141"/>
      <c r="BH203" s="141"/>
      <c r="BI203" s="141"/>
      <c r="BJ203" s="141"/>
      <c r="BK203" s="141"/>
      <c r="BL203" s="141"/>
      <c r="BM203" s="141"/>
      <c r="BN203" s="141"/>
      <c r="BO203" s="141"/>
      <c r="BP203" s="141"/>
      <c r="BQ203" s="141"/>
      <c r="BR203" s="141"/>
      <c r="BS203" s="141"/>
      <c r="BT203" s="141"/>
      <c r="BU203" s="141"/>
      <c r="BV203" s="141"/>
      <c r="BW203" s="141"/>
      <c r="BX203" s="141"/>
      <c r="BY203" s="141"/>
      <c r="BZ203" s="141"/>
      <c r="CA203" s="141"/>
      <c r="CB203" s="141"/>
      <c r="CC203" s="141"/>
      <c r="CD203" s="141"/>
      <c r="CE203" s="141"/>
      <c r="CF203" s="141"/>
      <c r="CG203" s="141"/>
      <c r="CH203" s="141"/>
      <c r="CI203" s="141"/>
      <c r="CJ203" s="141"/>
      <c r="CK203" s="141"/>
      <c r="CL203" s="141"/>
      <c r="CM203" s="141"/>
      <c r="CN203" s="141"/>
      <c r="CO203" s="141"/>
      <c r="CP203" s="141"/>
    </row>
    <row r="204">
      <c r="A204" s="42"/>
      <c r="B204" s="42"/>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c r="AA204" s="141"/>
      <c r="AB204" s="141"/>
      <c r="AC204" s="141"/>
      <c r="AD204" s="141"/>
      <c r="AE204" s="141"/>
      <c r="AF204" s="141"/>
      <c r="AG204" s="141"/>
      <c r="AH204" s="141"/>
      <c r="AI204" s="141"/>
      <c r="AJ204" s="141"/>
      <c r="AK204" s="141"/>
      <c r="AL204" s="141"/>
      <c r="AM204" s="141"/>
      <c r="AN204" s="141"/>
      <c r="AO204" s="141"/>
      <c r="AP204" s="141"/>
      <c r="AQ204" s="141"/>
      <c r="AR204" s="141"/>
      <c r="AS204" s="141"/>
      <c r="AT204" s="141"/>
      <c r="AU204" s="141"/>
      <c r="AV204" s="141"/>
      <c r="AW204" s="141"/>
      <c r="AX204" s="141"/>
      <c r="AY204" s="141"/>
      <c r="AZ204" s="141"/>
      <c r="BA204" s="141"/>
      <c r="BB204" s="141"/>
      <c r="BC204" s="141"/>
      <c r="BD204" s="141"/>
      <c r="BE204" s="141"/>
      <c r="BF204" s="141"/>
      <c r="BG204" s="141"/>
      <c r="BH204" s="141"/>
      <c r="BI204" s="141"/>
      <c r="BJ204" s="141"/>
      <c r="BK204" s="141"/>
      <c r="BL204" s="141"/>
      <c r="BM204" s="141"/>
      <c r="BN204" s="141"/>
      <c r="BO204" s="141"/>
      <c r="BP204" s="141"/>
      <c r="BQ204" s="141"/>
      <c r="BR204" s="141"/>
      <c r="BS204" s="141"/>
      <c r="BT204" s="141"/>
      <c r="BU204" s="141"/>
      <c r="BV204" s="141"/>
      <c r="BW204" s="141"/>
      <c r="BX204" s="141"/>
      <c r="BY204" s="141"/>
      <c r="BZ204" s="141"/>
      <c r="CA204" s="141"/>
      <c r="CB204" s="141"/>
      <c r="CC204" s="141"/>
      <c r="CD204" s="141"/>
      <c r="CE204" s="141"/>
      <c r="CF204" s="141"/>
      <c r="CG204" s="141"/>
      <c r="CH204" s="141"/>
      <c r="CI204" s="141"/>
      <c r="CJ204" s="141"/>
      <c r="CK204" s="141"/>
      <c r="CL204" s="141"/>
      <c r="CM204" s="141"/>
      <c r="CN204" s="141"/>
      <c r="CO204" s="141"/>
      <c r="CP204" s="141"/>
    </row>
    <row r="205">
      <c r="A205" s="42"/>
      <c r="B205" s="42"/>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c r="AA205" s="141"/>
      <c r="AB205" s="141"/>
      <c r="AC205" s="141"/>
      <c r="AD205" s="141"/>
      <c r="AE205" s="141"/>
      <c r="AF205" s="141"/>
      <c r="AG205" s="141"/>
      <c r="AH205" s="141"/>
      <c r="AI205" s="141"/>
      <c r="AJ205" s="141"/>
      <c r="AK205" s="141"/>
      <c r="AL205" s="141"/>
      <c r="AM205" s="141"/>
      <c r="AN205" s="141"/>
      <c r="AO205" s="141"/>
      <c r="AP205" s="141"/>
      <c r="AQ205" s="141"/>
      <c r="AR205" s="141"/>
      <c r="AS205" s="141"/>
      <c r="AT205" s="141"/>
      <c r="AU205" s="141"/>
      <c r="AV205" s="141"/>
      <c r="AW205" s="141"/>
      <c r="AX205" s="141"/>
      <c r="AY205" s="141"/>
      <c r="AZ205" s="141"/>
      <c r="BA205" s="141"/>
      <c r="BB205" s="141"/>
      <c r="BC205" s="141"/>
      <c r="BD205" s="141"/>
      <c r="BE205" s="141"/>
      <c r="BF205" s="141"/>
      <c r="BG205" s="141"/>
      <c r="BH205" s="141"/>
      <c r="BI205" s="141"/>
      <c r="BJ205" s="141"/>
      <c r="BK205" s="141"/>
      <c r="BL205" s="141"/>
      <c r="BM205" s="141"/>
      <c r="BN205" s="141"/>
      <c r="BO205" s="141"/>
      <c r="BP205" s="141"/>
      <c r="BQ205" s="141"/>
      <c r="BR205" s="141"/>
      <c r="BS205" s="141"/>
      <c r="BT205" s="141"/>
      <c r="BU205" s="141"/>
      <c r="BV205" s="141"/>
      <c r="BW205" s="141"/>
      <c r="BX205" s="141"/>
      <c r="BY205" s="141"/>
      <c r="BZ205" s="141"/>
      <c r="CA205" s="141"/>
      <c r="CB205" s="141"/>
      <c r="CC205" s="141"/>
      <c r="CD205" s="141"/>
      <c r="CE205" s="141"/>
      <c r="CF205" s="141"/>
      <c r="CG205" s="141"/>
      <c r="CH205" s="141"/>
      <c r="CI205" s="141"/>
      <c r="CJ205" s="141"/>
      <c r="CK205" s="141"/>
      <c r="CL205" s="141"/>
      <c r="CM205" s="141"/>
      <c r="CN205" s="141"/>
      <c r="CO205" s="141"/>
      <c r="CP205" s="141"/>
    </row>
    <row r="206">
      <c r="A206" s="42"/>
      <c r="B206" s="42"/>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c r="AA206" s="141"/>
      <c r="AB206" s="141"/>
      <c r="AC206" s="141"/>
      <c r="AD206" s="141"/>
      <c r="AE206" s="141"/>
      <c r="AF206" s="141"/>
      <c r="AG206" s="141"/>
      <c r="AH206" s="141"/>
      <c r="AI206" s="141"/>
      <c r="AJ206" s="141"/>
      <c r="AK206" s="141"/>
      <c r="AL206" s="141"/>
      <c r="AM206" s="141"/>
      <c r="AN206" s="141"/>
      <c r="AO206" s="141"/>
      <c r="AP206" s="141"/>
      <c r="AQ206" s="141"/>
      <c r="AR206" s="141"/>
      <c r="AS206" s="141"/>
      <c r="AT206" s="141"/>
      <c r="AU206" s="141"/>
      <c r="AV206" s="141"/>
      <c r="AW206" s="141"/>
      <c r="AX206" s="141"/>
      <c r="AY206" s="141"/>
      <c r="AZ206" s="141"/>
      <c r="BA206" s="141"/>
      <c r="BB206" s="141"/>
      <c r="BC206" s="141"/>
      <c r="BD206" s="141"/>
      <c r="BE206" s="141"/>
      <c r="BF206" s="141"/>
      <c r="BG206" s="141"/>
      <c r="BH206" s="141"/>
      <c r="BI206" s="141"/>
      <c r="BJ206" s="141"/>
      <c r="BK206" s="141"/>
      <c r="BL206" s="141"/>
      <c r="BM206" s="141"/>
      <c r="BN206" s="141"/>
      <c r="BO206" s="141"/>
      <c r="BP206" s="141"/>
      <c r="BQ206" s="141"/>
      <c r="BR206" s="141"/>
      <c r="BS206" s="141"/>
      <c r="BT206" s="141"/>
      <c r="BU206" s="141"/>
      <c r="BV206" s="141"/>
      <c r="BW206" s="141"/>
      <c r="BX206" s="141"/>
      <c r="BY206" s="141"/>
      <c r="BZ206" s="141"/>
      <c r="CA206" s="141"/>
      <c r="CB206" s="141"/>
      <c r="CC206" s="141"/>
      <c r="CD206" s="141"/>
      <c r="CE206" s="141"/>
      <c r="CF206" s="141"/>
      <c r="CG206" s="141"/>
      <c r="CH206" s="141"/>
      <c r="CI206" s="141"/>
      <c r="CJ206" s="141"/>
      <c r="CK206" s="141"/>
      <c r="CL206" s="141"/>
      <c r="CM206" s="141"/>
      <c r="CN206" s="141"/>
      <c r="CO206" s="141"/>
      <c r="CP206" s="141"/>
    </row>
    <row r="207">
      <c r="A207" s="42"/>
      <c r="B207" s="42"/>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c r="AC207" s="141"/>
      <c r="AD207" s="141"/>
      <c r="AE207" s="141"/>
      <c r="AF207" s="141"/>
      <c r="AG207" s="141"/>
      <c r="AH207" s="141"/>
      <c r="AI207" s="141"/>
      <c r="AJ207" s="141"/>
      <c r="AK207" s="141"/>
      <c r="AL207" s="141"/>
      <c r="AM207" s="141"/>
      <c r="AN207" s="141"/>
      <c r="AO207" s="141"/>
      <c r="AP207" s="141"/>
      <c r="AQ207" s="141"/>
      <c r="AR207" s="141"/>
      <c r="AS207" s="141"/>
      <c r="AT207" s="141"/>
      <c r="AU207" s="141"/>
      <c r="AV207" s="141"/>
      <c r="AW207" s="141"/>
      <c r="AX207" s="141"/>
      <c r="AY207" s="141"/>
      <c r="AZ207" s="141"/>
      <c r="BA207" s="141"/>
      <c r="BB207" s="141"/>
      <c r="BC207" s="141"/>
      <c r="BD207" s="141"/>
      <c r="BE207" s="141"/>
      <c r="BF207" s="141"/>
      <c r="BG207" s="141"/>
      <c r="BH207" s="141"/>
      <c r="BI207" s="141"/>
      <c r="BJ207" s="141"/>
      <c r="BK207" s="141"/>
      <c r="BL207" s="141"/>
      <c r="BM207" s="141"/>
      <c r="BN207" s="141"/>
      <c r="BO207" s="141"/>
      <c r="BP207" s="141"/>
      <c r="BQ207" s="141"/>
      <c r="BR207" s="141"/>
      <c r="BS207" s="141"/>
      <c r="BT207" s="141"/>
      <c r="BU207" s="141"/>
      <c r="BV207" s="141"/>
      <c r="BW207" s="141"/>
      <c r="BX207" s="141"/>
      <c r="BY207" s="141"/>
      <c r="BZ207" s="141"/>
      <c r="CA207" s="141"/>
      <c r="CB207" s="141"/>
      <c r="CC207" s="141"/>
      <c r="CD207" s="141"/>
      <c r="CE207" s="141"/>
      <c r="CF207" s="141"/>
      <c r="CG207" s="141"/>
      <c r="CH207" s="141"/>
      <c r="CI207" s="141"/>
      <c r="CJ207" s="141"/>
      <c r="CK207" s="141"/>
      <c r="CL207" s="141"/>
      <c r="CM207" s="141"/>
      <c r="CN207" s="141"/>
      <c r="CO207" s="141"/>
      <c r="CP207" s="141"/>
    </row>
    <row r="208">
      <c r="A208" s="42"/>
      <c r="B208" s="42"/>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c r="AP208" s="141"/>
      <c r="AQ208" s="141"/>
      <c r="AR208" s="141"/>
      <c r="AS208" s="141"/>
      <c r="AT208" s="141"/>
      <c r="AU208" s="141"/>
      <c r="AV208" s="141"/>
      <c r="AW208" s="141"/>
      <c r="AX208" s="141"/>
      <c r="AY208" s="141"/>
      <c r="AZ208" s="141"/>
      <c r="BA208" s="141"/>
      <c r="BB208" s="141"/>
      <c r="BC208" s="141"/>
      <c r="BD208" s="141"/>
      <c r="BE208" s="141"/>
      <c r="BF208" s="141"/>
      <c r="BG208" s="141"/>
      <c r="BH208" s="141"/>
      <c r="BI208" s="141"/>
      <c r="BJ208" s="141"/>
      <c r="BK208" s="141"/>
      <c r="BL208" s="141"/>
      <c r="BM208" s="141"/>
      <c r="BN208" s="141"/>
      <c r="BO208" s="141"/>
      <c r="BP208" s="141"/>
      <c r="BQ208" s="141"/>
      <c r="BR208" s="141"/>
      <c r="BS208" s="141"/>
      <c r="BT208" s="141"/>
      <c r="BU208" s="141"/>
      <c r="BV208" s="141"/>
      <c r="BW208" s="141"/>
      <c r="BX208" s="141"/>
      <c r="BY208" s="141"/>
      <c r="BZ208" s="141"/>
      <c r="CA208" s="141"/>
      <c r="CB208" s="141"/>
      <c r="CC208" s="141"/>
      <c r="CD208" s="141"/>
      <c r="CE208" s="141"/>
      <c r="CF208" s="141"/>
      <c r="CG208" s="141"/>
      <c r="CH208" s="141"/>
      <c r="CI208" s="141"/>
      <c r="CJ208" s="141"/>
      <c r="CK208" s="141"/>
      <c r="CL208" s="141"/>
      <c r="CM208" s="141"/>
      <c r="CN208" s="141"/>
      <c r="CO208" s="141"/>
      <c r="CP208" s="141"/>
    </row>
    <row r="209">
      <c r="A209" s="42"/>
      <c r="B209" s="42"/>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c r="AP209" s="141"/>
      <c r="AQ209" s="141"/>
      <c r="AR209" s="141"/>
      <c r="AS209" s="141"/>
      <c r="AT209" s="141"/>
      <c r="AU209" s="141"/>
      <c r="AV209" s="141"/>
      <c r="AW209" s="141"/>
      <c r="AX209" s="141"/>
      <c r="AY209" s="141"/>
      <c r="AZ209" s="141"/>
      <c r="BA209" s="141"/>
      <c r="BB209" s="141"/>
      <c r="BC209" s="141"/>
      <c r="BD209" s="141"/>
      <c r="BE209" s="141"/>
      <c r="BF209" s="141"/>
      <c r="BG209" s="141"/>
      <c r="BH209" s="141"/>
      <c r="BI209" s="141"/>
      <c r="BJ209" s="141"/>
      <c r="BK209" s="141"/>
      <c r="BL209" s="141"/>
      <c r="BM209" s="141"/>
      <c r="BN209" s="141"/>
      <c r="BO209" s="141"/>
      <c r="BP209" s="141"/>
      <c r="BQ209" s="141"/>
      <c r="BR209" s="141"/>
      <c r="BS209" s="141"/>
      <c r="BT209" s="141"/>
      <c r="BU209" s="141"/>
      <c r="BV209" s="141"/>
      <c r="BW209" s="141"/>
      <c r="BX209" s="141"/>
      <c r="BY209" s="141"/>
      <c r="BZ209" s="141"/>
      <c r="CA209" s="141"/>
      <c r="CB209" s="141"/>
      <c r="CC209" s="141"/>
      <c r="CD209" s="141"/>
      <c r="CE209" s="141"/>
      <c r="CF209" s="141"/>
      <c r="CG209" s="141"/>
      <c r="CH209" s="141"/>
      <c r="CI209" s="141"/>
      <c r="CJ209" s="141"/>
      <c r="CK209" s="141"/>
      <c r="CL209" s="141"/>
      <c r="CM209" s="141"/>
      <c r="CN209" s="141"/>
      <c r="CO209" s="141"/>
      <c r="CP209" s="141"/>
    </row>
    <row r="210">
      <c r="A210" s="42"/>
      <c r="B210" s="42"/>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c r="AH210" s="141"/>
      <c r="AI210" s="141"/>
      <c r="AJ210" s="141"/>
      <c r="AK210" s="141"/>
      <c r="AL210" s="141"/>
      <c r="AM210" s="141"/>
      <c r="AN210" s="141"/>
      <c r="AO210" s="141"/>
      <c r="AP210" s="141"/>
      <c r="AQ210" s="141"/>
      <c r="AR210" s="141"/>
      <c r="AS210" s="141"/>
      <c r="AT210" s="141"/>
      <c r="AU210" s="141"/>
      <c r="AV210" s="141"/>
      <c r="AW210" s="141"/>
      <c r="AX210" s="141"/>
      <c r="AY210" s="141"/>
      <c r="AZ210" s="141"/>
      <c r="BA210" s="141"/>
      <c r="BB210" s="141"/>
      <c r="BC210" s="141"/>
      <c r="BD210" s="141"/>
      <c r="BE210" s="141"/>
      <c r="BF210" s="141"/>
      <c r="BG210" s="141"/>
      <c r="BH210" s="141"/>
      <c r="BI210" s="141"/>
      <c r="BJ210" s="141"/>
      <c r="BK210" s="141"/>
      <c r="BL210" s="141"/>
      <c r="BM210" s="141"/>
      <c r="BN210" s="141"/>
      <c r="BO210" s="141"/>
      <c r="BP210" s="141"/>
      <c r="BQ210" s="141"/>
      <c r="BR210" s="141"/>
      <c r="BS210" s="141"/>
      <c r="BT210" s="141"/>
      <c r="BU210" s="141"/>
      <c r="BV210" s="141"/>
      <c r="BW210" s="141"/>
      <c r="BX210" s="141"/>
      <c r="BY210" s="141"/>
      <c r="BZ210" s="141"/>
      <c r="CA210" s="141"/>
      <c r="CB210" s="141"/>
      <c r="CC210" s="141"/>
      <c r="CD210" s="141"/>
      <c r="CE210" s="141"/>
      <c r="CF210" s="141"/>
      <c r="CG210" s="141"/>
      <c r="CH210" s="141"/>
      <c r="CI210" s="141"/>
      <c r="CJ210" s="141"/>
      <c r="CK210" s="141"/>
      <c r="CL210" s="141"/>
      <c r="CM210" s="141"/>
      <c r="CN210" s="141"/>
      <c r="CO210" s="141"/>
      <c r="CP210" s="141"/>
    </row>
    <row r="211">
      <c r="A211" s="42"/>
      <c r="B211" s="42"/>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c r="AC211" s="141"/>
      <c r="AD211" s="141"/>
      <c r="AE211" s="141"/>
      <c r="AF211" s="141"/>
      <c r="AG211" s="141"/>
      <c r="AH211" s="141"/>
      <c r="AI211" s="141"/>
      <c r="AJ211" s="141"/>
      <c r="AK211" s="141"/>
      <c r="AL211" s="141"/>
      <c r="AM211" s="141"/>
      <c r="AN211" s="141"/>
      <c r="AO211" s="141"/>
      <c r="AP211" s="141"/>
      <c r="AQ211" s="141"/>
      <c r="AR211" s="141"/>
      <c r="AS211" s="141"/>
      <c r="AT211" s="141"/>
      <c r="AU211" s="141"/>
      <c r="AV211" s="141"/>
      <c r="AW211" s="141"/>
      <c r="AX211" s="141"/>
      <c r="AY211" s="141"/>
      <c r="AZ211" s="141"/>
      <c r="BA211" s="141"/>
      <c r="BB211" s="141"/>
      <c r="BC211" s="141"/>
      <c r="BD211" s="141"/>
      <c r="BE211" s="141"/>
      <c r="BF211" s="141"/>
      <c r="BG211" s="141"/>
      <c r="BH211" s="141"/>
      <c r="BI211" s="141"/>
      <c r="BJ211" s="141"/>
      <c r="BK211" s="141"/>
      <c r="BL211" s="141"/>
      <c r="BM211" s="141"/>
      <c r="BN211" s="141"/>
      <c r="BO211" s="141"/>
      <c r="BP211" s="141"/>
      <c r="BQ211" s="141"/>
      <c r="BR211" s="141"/>
      <c r="BS211" s="141"/>
      <c r="BT211" s="141"/>
      <c r="BU211" s="141"/>
      <c r="BV211" s="141"/>
      <c r="BW211" s="141"/>
      <c r="BX211" s="141"/>
      <c r="BY211" s="141"/>
      <c r="BZ211" s="141"/>
      <c r="CA211" s="141"/>
      <c r="CB211" s="141"/>
      <c r="CC211" s="141"/>
      <c r="CD211" s="141"/>
      <c r="CE211" s="141"/>
      <c r="CF211" s="141"/>
      <c r="CG211" s="141"/>
      <c r="CH211" s="141"/>
      <c r="CI211" s="141"/>
      <c r="CJ211" s="141"/>
      <c r="CK211" s="141"/>
      <c r="CL211" s="141"/>
      <c r="CM211" s="141"/>
      <c r="CN211" s="141"/>
      <c r="CO211" s="141"/>
      <c r="CP211" s="141"/>
    </row>
    <row r="212">
      <c r="A212" s="42"/>
      <c r="B212" s="42"/>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c r="AC212" s="141"/>
      <c r="AD212" s="141"/>
      <c r="AE212" s="141"/>
      <c r="AF212" s="141"/>
      <c r="AG212" s="141"/>
      <c r="AH212" s="141"/>
      <c r="AI212" s="141"/>
      <c r="AJ212" s="141"/>
      <c r="AK212" s="141"/>
      <c r="AL212" s="141"/>
      <c r="AM212" s="141"/>
      <c r="AN212" s="141"/>
      <c r="AO212" s="141"/>
      <c r="AP212" s="141"/>
      <c r="AQ212" s="141"/>
      <c r="AR212" s="141"/>
      <c r="AS212" s="141"/>
      <c r="AT212" s="141"/>
      <c r="AU212" s="141"/>
      <c r="AV212" s="141"/>
      <c r="AW212" s="141"/>
      <c r="AX212" s="141"/>
      <c r="AY212" s="141"/>
      <c r="AZ212" s="141"/>
      <c r="BA212" s="141"/>
      <c r="BB212" s="141"/>
      <c r="BC212" s="141"/>
      <c r="BD212" s="141"/>
      <c r="BE212" s="141"/>
      <c r="BF212" s="141"/>
      <c r="BG212" s="141"/>
      <c r="BH212" s="141"/>
      <c r="BI212" s="141"/>
      <c r="BJ212" s="141"/>
      <c r="BK212" s="141"/>
      <c r="BL212" s="141"/>
      <c r="BM212" s="141"/>
      <c r="BN212" s="141"/>
      <c r="BO212" s="141"/>
      <c r="BP212" s="141"/>
      <c r="BQ212" s="141"/>
      <c r="BR212" s="141"/>
      <c r="BS212" s="141"/>
      <c r="BT212" s="141"/>
      <c r="BU212" s="141"/>
      <c r="BV212" s="141"/>
      <c r="BW212" s="141"/>
      <c r="BX212" s="141"/>
      <c r="BY212" s="141"/>
      <c r="BZ212" s="141"/>
      <c r="CA212" s="141"/>
      <c r="CB212" s="141"/>
      <c r="CC212" s="141"/>
      <c r="CD212" s="141"/>
      <c r="CE212" s="141"/>
      <c r="CF212" s="141"/>
      <c r="CG212" s="141"/>
      <c r="CH212" s="141"/>
      <c r="CI212" s="141"/>
      <c r="CJ212" s="141"/>
      <c r="CK212" s="141"/>
      <c r="CL212" s="141"/>
      <c r="CM212" s="141"/>
      <c r="CN212" s="141"/>
      <c r="CO212" s="141"/>
      <c r="CP212" s="141"/>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42"/>
      <c r="CP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42"/>
      <c r="CP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42"/>
      <c r="CP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42"/>
      <c r="CP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42"/>
      <c r="CP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42"/>
      <c r="CP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P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42"/>
      <c r="CP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42"/>
      <c r="CP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42"/>
      <c r="CP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42"/>
      <c r="CP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42"/>
      <c r="CP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42"/>
      <c r="CP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42"/>
      <c r="CP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42"/>
      <c r="CP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c r="CM235" s="42"/>
      <c r="CN235" s="42"/>
      <c r="CO235" s="42"/>
      <c r="CP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c r="CM236" s="42"/>
      <c r="CN236" s="42"/>
      <c r="CO236" s="42"/>
      <c r="CP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c r="CE240" s="42"/>
      <c r="CF240" s="42"/>
      <c r="CG240" s="42"/>
      <c r="CH240" s="42"/>
      <c r="CI240" s="42"/>
      <c r="CJ240" s="42"/>
      <c r="CK240" s="42"/>
      <c r="CL240" s="42"/>
      <c r="CM240" s="42"/>
      <c r="CN240" s="42"/>
      <c r="CO240" s="42"/>
      <c r="CP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c r="CF241" s="42"/>
      <c r="CG241" s="42"/>
      <c r="CH241" s="42"/>
      <c r="CI241" s="42"/>
      <c r="CJ241" s="42"/>
      <c r="CK241" s="42"/>
      <c r="CL241" s="42"/>
      <c r="CM241" s="42"/>
      <c r="CN241" s="42"/>
      <c r="CO241" s="42"/>
      <c r="CP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c r="CE244" s="42"/>
      <c r="CF244" s="42"/>
      <c r="CG244" s="42"/>
      <c r="CH244" s="42"/>
      <c r="CI244" s="42"/>
      <c r="CJ244" s="42"/>
      <c r="CK244" s="42"/>
      <c r="CL244" s="42"/>
      <c r="CM244" s="42"/>
      <c r="CN244" s="42"/>
      <c r="CO244" s="42"/>
      <c r="CP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c r="CE245" s="42"/>
      <c r="CF245" s="42"/>
      <c r="CG245" s="42"/>
      <c r="CH245" s="42"/>
      <c r="CI245" s="42"/>
      <c r="CJ245" s="42"/>
      <c r="CK245" s="42"/>
      <c r="CL245" s="42"/>
      <c r="CM245" s="42"/>
      <c r="CN245" s="42"/>
      <c r="CO245" s="42"/>
      <c r="CP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c r="CI249" s="42"/>
      <c r="CJ249" s="42"/>
      <c r="CK249" s="42"/>
      <c r="CL249" s="42"/>
      <c r="CM249" s="42"/>
      <c r="CN249" s="42"/>
      <c r="CO249" s="42"/>
      <c r="CP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c r="CE250" s="42"/>
      <c r="CF250" s="42"/>
      <c r="CG250" s="42"/>
      <c r="CH250" s="42"/>
      <c r="CI250" s="42"/>
      <c r="CJ250" s="42"/>
      <c r="CK250" s="42"/>
      <c r="CL250" s="42"/>
      <c r="CM250" s="42"/>
      <c r="CN250" s="42"/>
      <c r="CO250" s="42"/>
      <c r="CP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c r="CF251" s="42"/>
      <c r="CG251" s="42"/>
      <c r="CH251" s="42"/>
      <c r="CI251" s="42"/>
      <c r="CJ251" s="42"/>
      <c r="CK251" s="42"/>
      <c r="CL251" s="42"/>
      <c r="CM251" s="42"/>
      <c r="CN251" s="42"/>
      <c r="CO251" s="42"/>
      <c r="CP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c r="CE252" s="42"/>
      <c r="CF252" s="42"/>
      <c r="CG252" s="42"/>
      <c r="CH252" s="42"/>
      <c r="CI252" s="42"/>
      <c r="CJ252" s="42"/>
      <c r="CK252" s="42"/>
      <c r="CL252" s="42"/>
      <c r="CM252" s="42"/>
      <c r="CN252" s="42"/>
      <c r="CO252" s="42"/>
      <c r="CP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c r="CE253" s="42"/>
      <c r="CF253" s="42"/>
      <c r="CG253" s="42"/>
      <c r="CH253" s="42"/>
      <c r="CI253" s="42"/>
      <c r="CJ253" s="42"/>
      <c r="CK253" s="42"/>
      <c r="CL253" s="42"/>
      <c r="CM253" s="42"/>
      <c r="CN253" s="42"/>
      <c r="CO253" s="42"/>
      <c r="CP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c r="CE254" s="42"/>
      <c r="CF254" s="42"/>
      <c r="CG254" s="42"/>
      <c r="CH254" s="42"/>
      <c r="CI254" s="42"/>
      <c r="CJ254" s="42"/>
      <c r="CK254" s="42"/>
      <c r="CL254" s="42"/>
      <c r="CM254" s="42"/>
      <c r="CN254" s="42"/>
      <c r="CO254" s="42"/>
      <c r="CP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c r="CE255" s="42"/>
      <c r="CF255" s="42"/>
      <c r="CG255" s="42"/>
      <c r="CH255" s="42"/>
      <c r="CI255" s="42"/>
      <c r="CJ255" s="42"/>
      <c r="CK255" s="42"/>
      <c r="CL255" s="42"/>
      <c r="CM255" s="42"/>
      <c r="CN255" s="42"/>
      <c r="CO255" s="42"/>
      <c r="CP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c r="CE256" s="42"/>
      <c r="CF256" s="42"/>
      <c r="CG256" s="42"/>
      <c r="CH256" s="42"/>
      <c r="CI256" s="42"/>
      <c r="CJ256" s="42"/>
      <c r="CK256" s="42"/>
      <c r="CL256" s="42"/>
      <c r="CM256" s="42"/>
      <c r="CN256" s="42"/>
      <c r="CO256" s="42"/>
      <c r="CP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c r="CE257" s="42"/>
      <c r="CF257" s="42"/>
      <c r="CG257" s="42"/>
      <c r="CH257" s="42"/>
      <c r="CI257" s="42"/>
      <c r="CJ257" s="42"/>
      <c r="CK257" s="42"/>
      <c r="CL257" s="42"/>
      <c r="CM257" s="42"/>
      <c r="CN257" s="42"/>
      <c r="CO257" s="42"/>
      <c r="CP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c r="CF274" s="42"/>
      <c r="CG274" s="42"/>
      <c r="CH274" s="42"/>
      <c r="CI274" s="42"/>
      <c r="CJ274" s="42"/>
      <c r="CK274" s="42"/>
      <c r="CL274" s="42"/>
      <c r="CM274" s="42"/>
      <c r="CN274" s="42"/>
      <c r="CO274" s="42"/>
      <c r="CP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c r="CM275" s="42"/>
      <c r="CN275" s="42"/>
      <c r="CO275" s="42"/>
      <c r="CP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c r="CF276" s="42"/>
      <c r="CG276" s="42"/>
      <c r="CH276" s="42"/>
      <c r="CI276" s="42"/>
      <c r="CJ276" s="42"/>
      <c r="CK276" s="42"/>
      <c r="CL276" s="42"/>
      <c r="CM276" s="42"/>
      <c r="CN276" s="42"/>
      <c r="CO276" s="42"/>
      <c r="CP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c r="CM277" s="42"/>
      <c r="CN277" s="42"/>
      <c r="CO277" s="42"/>
      <c r="CP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42"/>
      <c r="CD283" s="42"/>
      <c r="CE283" s="42"/>
      <c r="CF283" s="42"/>
      <c r="CG283" s="42"/>
      <c r="CH283" s="42"/>
      <c r="CI283" s="42"/>
      <c r="CJ283" s="42"/>
      <c r="CK283" s="42"/>
      <c r="CL283" s="42"/>
      <c r="CM283" s="42"/>
      <c r="CN283" s="42"/>
      <c r="CO283" s="42"/>
      <c r="CP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c r="CE309" s="42"/>
      <c r="CF309" s="42"/>
      <c r="CG309" s="42"/>
      <c r="CH309" s="42"/>
      <c r="CI309" s="42"/>
      <c r="CJ309" s="42"/>
      <c r="CK309" s="42"/>
      <c r="CL309" s="42"/>
      <c r="CM309" s="42"/>
      <c r="CN309" s="42"/>
      <c r="CO309" s="42"/>
      <c r="CP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c r="CF310" s="42"/>
      <c r="CG310" s="42"/>
      <c r="CH310" s="42"/>
      <c r="CI310" s="42"/>
      <c r="CJ310" s="42"/>
      <c r="CK310" s="42"/>
      <c r="CL310" s="42"/>
      <c r="CM310" s="42"/>
      <c r="CN310" s="42"/>
      <c r="CO310" s="42"/>
      <c r="CP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c r="CE311" s="42"/>
      <c r="CF311" s="42"/>
      <c r="CG311" s="42"/>
      <c r="CH311" s="42"/>
      <c r="CI311" s="42"/>
      <c r="CJ311" s="42"/>
      <c r="CK311" s="42"/>
      <c r="CL311" s="42"/>
      <c r="CM311" s="42"/>
      <c r="CN311" s="42"/>
      <c r="CO311" s="42"/>
      <c r="CP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C312" s="42"/>
      <c r="CD312" s="42"/>
      <c r="CE312" s="42"/>
      <c r="CF312" s="42"/>
      <c r="CG312" s="42"/>
      <c r="CH312" s="42"/>
      <c r="CI312" s="42"/>
      <c r="CJ312" s="42"/>
      <c r="CK312" s="42"/>
      <c r="CL312" s="42"/>
      <c r="CM312" s="42"/>
      <c r="CN312" s="42"/>
      <c r="CO312" s="42"/>
      <c r="CP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c r="CE316" s="42"/>
      <c r="CF316" s="42"/>
      <c r="CG316" s="42"/>
      <c r="CH316" s="42"/>
      <c r="CI316" s="42"/>
      <c r="CJ316" s="42"/>
      <c r="CK316" s="42"/>
      <c r="CL316" s="42"/>
      <c r="CM316" s="42"/>
      <c r="CN316" s="42"/>
      <c r="CO316" s="42"/>
      <c r="CP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c r="CE317" s="42"/>
      <c r="CF317" s="42"/>
      <c r="CG317" s="42"/>
      <c r="CH317" s="42"/>
      <c r="CI317" s="42"/>
      <c r="CJ317" s="42"/>
      <c r="CK317" s="42"/>
      <c r="CL317" s="42"/>
      <c r="CM317" s="42"/>
      <c r="CN317" s="42"/>
      <c r="CO317" s="42"/>
      <c r="CP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c r="CF318" s="42"/>
      <c r="CG318" s="42"/>
      <c r="CH318" s="42"/>
      <c r="CI318" s="42"/>
      <c r="CJ318" s="42"/>
      <c r="CK318" s="42"/>
      <c r="CL318" s="42"/>
      <c r="CM318" s="42"/>
      <c r="CN318" s="42"/>
      <c r="CO318" s="42"/>
      <c r="CP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c r="CF319" s="42"/>
      <c r="CG319" s="42"/>
      <c r="CH319" s="42"/>
      <c r="CI319" s="42"/>
      <c r="CJ319" s="42"/>
      <c r="CK319" s="42"/>
      <c r="CL319" s="42"/>
      <c r="CM319" s="42"/>
      <c r="CN319" s="42"/>
      <c r="CO319" s="42"/>
      <c r="CP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c r="CE320" s="42"/>
      <c r="CF320" s="42"/>
      <c r="CG320" s="42"/>
      <c r="CH320" s="42"/>
      <c r="CI320" s="42"/>
      <c r="CJ320" s="42"/>
      <c r="CK320" s="42"/>
      <c r="CL320" s="42"/>
      <c r="CM320" s="42"/>
      <c r="CN320" s="42"/>
      <c r="CO320" s="42"/>
      <c r="CP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c r="CE321" s="42"/>
      <c r="CF321" s="42"/>
      <c r="CG321" s="42"/>
      <c r="CH321" s="42"/>
      <c r="CI321" s="42"/>
      <c r="CJ321" s="42"/>
      <c r="CK321" s="42"/>
      <c r="CL321" s="42"/>
      <c r="CM321" s="42"/>
      <c r="CN321" s="42"/>
      <c r="CO321" s="42"/>
      <c r="CP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c r="CE322" s="42"/>
      <c r="CF322" s="42"/>
      <c r="CG322" s="42"/>
      <c r="CH322" s="42"/>
      <c r="CI322" s="42"/>
      <c r="CJ322" s="42"/>
      <c r="CK322" s="42"/>
      <c r="CL322" s="42"/>
      <c r="CM322" s="42"/>
      <c r="CN322" s="42"/>
      <c r="CO322" s="42"/>
      <c r="CP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c r="CE323" s="42"/>
      <c r="CF323" s="42"/>
      <c r="CG323" s="42"/>
      <c r="CH323" s="42"/>
      <c r="CI323" s="42"/>
      <c r="CJ323" s="42"/>
      <c r="CK323" s="42"/>
      <c r="CL323" s="42"/>
      <c r="CM323" s="42"/>
      <c r="CN323" s="42"/>
      <c r="CO323" s="42"/>
      <c r="CP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c r="CE324" s="42"/>
      <c r="CF324" s="42"/>
      <c r="CG324" s="42"/>
      <c r="CH324" s="42"/>
      <c r="CI324" s="42"/>
      <c r="CJ324" s="42"/>
      <c r="CK324" s="42"/>
      <c r="CL324" s="42"/>
      <c r="CM324" s="42"/>
      <c r="CN324" s="42"/>
      <c r="CO324" s="42"/>
      <c r="CP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c r="CE325" s="42"/>
      <c r="CF325" s="42"/>
      <c r="CG325" s="42"/>
      <c r="CH325" s="42"/>
      <c r="CI325" s="42"/>
      <c r="CJ325" s="42"/>
      <c r="CK325" s="42"/>
      <c r="CL325" s="42"/>
      <c r="CM325" s="42"/>
      <c r="CN325" s="42"/>
      <c r="CO325" s="42"/>
      <c r="CP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c r="CE326" s="42"/>
      <c r="CF326" s="42"/>
      <c r="CG326" s="42"/>
      <c r="CH326" s="42"/>
      <c r="CI326" s="42"/>
      <c r="CJ326" s="42"/>
      <c r="CK326" s="42"/>
      <c r="CL326" s="42"/>
      <c r="CM326" s="42"/>
      <c r="CN326" s="42"/>
      <c r="CO326" s="42"/>
      <c r="CP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c r="CE327" s="42"/>
      <c r="CF327" s="42"/>
      <c r="CG327" s="42"/>
      <c r="CH327" s="42"/>
      <c r="CI327" s="42"/>
      <c r="CJ327" s="42"/>
      <c r="CK327" s="42"/>
      <c r="CL327" s="42"/>
      <c r="CM327" s="42"/>
      <c r="CN327" s="42"/>
      <c r="CO327" s="42"/>
      <c r="CP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c r="CE332" s="42"/>
      <c r="CF332" s="42"/>
      <c r="CG332" s="42"/>
      <c r="CH332" s="42"/>
      <c r="CI332" s="42"/>
      <c r="CJ332" s="42"/>
      <c r="CK332" s="42"/>
      <c r="CL332" s="42"/>
      <c r="CM332" s="42"/>
      <c r="CN332" s="42"/>
      <c r="CO332" s="42"/>
      <c r="CP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c r="CE335" s="42"/>
      <c r="CF335" s="42"/>
      <c r="CG335" s="42"/>
      <c r="CH335" s="42"/>
      <c r="CI335" s="42"/>
      <c r="CJ335" s="42"/>
      <c r="CK335" s="42"/>
      <c r="CL335" s="42"/>
      <c r="CM335" s="42"/>
      <c r="CN335" s="42"/>
      <c r="CO335" s="42"/>
      <c r="CP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c r="CE336" s="42"/>
      <c r="CF336" s="42"/>
      <c r="CG336" s="42"/>
      <c r="CH336" s="42"/>
      <c r="CI336" s="42"/>
      <c r="CJ336" s="42"/>
      <c r="CK336" s="42"/>
      <c r="CL336" s="42"/>
      <c r="CM336" s="42"/>
      <c r="CN336" s="42"/>
      <c r="CO336" s="42"/>
      <c r="CP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c r="CM337" s="42"/>
      <c r="CN337" s="42"/>
      <c r="CO337" s="42"/>
      <c r="CP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c r="CF338" s="42"/>
      <c r="CG338" s="42"/>
      <c r="CH338" s="42"/>
      <c r="CI338" s="42"/>
      <c r="CJ338" s="42"/>
      <c r="CK338" s="42"/>
      <c r="CL338" s="42"/>
      <c r="CM338" s="42"/>
      <c r="CN338" s="42"/>
      <c r="CO338" s="42"/>
      <c r="CP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c r="CF339" s="42"/>
      <c r="CG339" s="42"/>
      <c r="CH339" s="42"/>
      <c r="CI339" s="42"/>
      <c r="CJ339" s="42"/>
      <c r="CK339" s="42"/>
      <c r="CL339" s="42"/>
      <c r="CM339" s="42"/>
      <c r="CN339" s="42"/>
      <c r="CO339" s="42"/>
      <c r="CP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c r="CE340" s="42"/>
      <c r="CF340" s="42"/>
      <c r="CG340" s="42"/>
      <c r="CH340" s="42"/>
      <c r="CI340" s="42"/>
      <c r="CJ340" s="42"/>
      <c r="CK340" s="42"/>
      <c r="CL340" s="42"/>
      <c r="CM340" s="42"/>
      <c r="CN340" s="42"/>
      <c r="CO340" s="42"/>
      <c r="CP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c r="CF341" s="42"/>
      <c r="CG341" s="42"/>
      <c r="CH341" s="42"/>
      <c r="CI341" s="42"/>
      <c r="CJ341" s="42"/>
      <c r="CK341" s="42"/>
      <c r="CL341" s="42"/>
      <c r="CM341" s="42"/>
      <c r="CN341" s="42"/>
      <c r="CO341" s="42"/>
      <c r="CP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c r="CF342" s="42"/>
      <c r="CG342" s="42"/>
      <c r="CH342" s="42"/>
      <c r="CI342" s="42"/>
      <c r="CJ342" s="42"/>
      <c r="CK342" s="42"/>
      <c r="CL342" s="42"/>
      <c r="CM342" s="42"/>
      <c r="CN342" s="42"/>
      <c r="CO342" s="42"/>
      <c r="CP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c r="CF343" s="42"/>
      <c r="CG343" s="42"/>
      <c r="CH343" s="42"/>
      <c r="CI343" s="42"/>
      <c r="CJ343" s="42"/>
      <c r="CK343" s="42"/>
      <c r="CL343" s="42"/>
      <c r="CM343" s="42"/>
      <c r="CN343" s="42"/>
      <c r="CO343" s="42"/>
      <c r="CP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c r="CE344" s="42"/>
      <c r="CF344" s="42"/>
      <c r="CG344" s="42"/>
      <c r="CH344" s="42"/>
      <c r="CI344" s="42"/>
      <c r="CJ344" s="42"/>
      <c r="CK344" s="42"/>
      <c r="CL344" s="42"/>
      <c r="CM344" s="42"/>
      <c r="CN344" s="42"/>
      <c r="CO344" s="42"/>
      <c r="CP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c r="CF345" s="42"/>
      <c r="CG345" s="42"/>
      <c r="CH345" s="42"/>
      <c r="CI345" s="42"/>
      <c r="CJ345" s="42"/>
      <c r="CK345" s="42"/>
      <c r="CL345" s="42"/>
      <c r="CM345" s="42"/>
      <c r="CN345" s="42"/>
      <c r="CO345" s="42"/>
      <c r="CP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c r="CE346" s="42"/>
      <c r="CF346" s="42"/>
      <c r="CG346" s="42"/>
      <c r="CH346" s="42"/>
      <c r="CI346" s="42"/>
      <c r="CJ346" s="42"/>
      <c r="CK346" s="42"/>
      <c r="CL346" s="42"/>
      <c r="CM346" s="42"/>
      <c r="CN346" s="42"/>
      <c r="CO346" s="42"/>
      <c r="CP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c r="CE349" s="42"/>
      <c r="CF349" s="42"/>
      <c r="CG349" s="42"/>
      <c r="CH349" s="42"/>
      <c r="CI349" s="42"/>
      <c r="CJ349" s="42"/>
      <c r="CK349" s="42"/>
      <c r="CL349" s="42"/>
      <c r="CM349" s="42"/>
      <c r="CN349" s="42"/>
      <c r="CO349" s="42"/>
      <c r="CP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c r="CE352" s="42"/>
      <c r="CF352" s="42"/>
      <c r="CG352" s="42"/>
      <c r="CH352" s="42"/>
      <c r="CI352" s="42"/>
      <c r="CJ352" s="42"/>
      <c r="CK352" s="42"/>
      <c r="CL352" s="42"/>
      <c r="CM352" s="42"/>
      <c r="CN352" s="42"/>
      <c r="CO352" s="42"/>
      <c r="CP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c r="CF353" s="42"/>
      <c r="CG353" s="42"/>
      <c r="CH353" s="42"/>
      <c r="CI353" s="42"/>
      <c r="CJ353" s="42"/>
      <c r="CK353" s="42"/>
      <c r="CL353" s="42"/>
      <c r="CM353" s="42"/>
      <c r="CN353" s="42"/>
      <c r="CO353" s="42"/>
      <c r="CP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c r="CE366" s="42"/>
      <c r="CF366" s="42"/>
      <c r="CG366" s="42"/>
      <c r="CH366" s="42"/>
      <c r="CI366" s="42"/>
      <c r="CJ366" s="42"/>
      <c r="CK366" s="42"/>
      <c r="CL366" s="42"/>
      <c r="CM366" s="42"/>
      <c r="CN366" s="42"/>
      <c r="CO366" s="42"/>
      <c r="CP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c r="CE367" s="42"/>
      <c r="CF367" s="42"/>
      <c r="CG367" s="42"/>
      <c r="CH367" s="42"/>
      <c r="CI367" s="42"/>
      <c r="CJ367" s="42"/>
      <c r="CK367" s="42"/>
      <c r="CL367" s="42"/>
      <c r="CM367" s="42"/>
      <c r="CN367" s="42"/>
      <c r="CO367" s="42"/>
      <c r="CP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c r="CE368" s="42"/>
      <c r="CF368" s="42"/>
      <c r="CG368" s="42"/>
      <c r="CH368" s="42"/>
      <c r="CI368" s="42"/>
      <c r="CJ368" s="42"/>
      <c r="CK368" s="42"/>
      <c r="CL368" s="42"/>
      <c r="CM368" s="42"/>
      <c r="CN368" s="42"/>
      <c r="CO368" s="42"/>
      <c r="CP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c r="CE369" s="42"/>
      <c r="CF369" s="42"/>
      <c r="CG369" s="42"/>
      <c r="CH369" s="42"/>
      <c r="CI369" s="42"/>
      <c r="CJ369" s="42"/>
      <c r="CK369" s="42"/>
      <c r="CL369" s="42"/>
      <c r="CM369" s="42"/>
      <c r="CN369" s="42"/>
      <c r="CO369" s="42"/>
      <c r="CP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c r="CE370" s="42"/>
      <c r="CF370" s="42"/>
      <c r="CG370" s="42"/>
      <c r="CH370" s="42"/>
      <c r="CI370" s="42"/>
      <c r="CJ370" s="42"/>
      <c r="CK370" s="42"/>
      <c r="CL370" s="42"/>
      <c r="CM370" s="42"/>
      <c r="CN370" s="42"/>
      <c r="CO370" s="42"/>
      <c r="CP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c r="CF371" s="42"/>
      <c r="CG371" s="42"/>
      <c r="CH371" s="42"/>
      <c r="CI371" s="42"/>
      <c r="CJ371" s="42"/>
      <c r="CK371" s="42"/>
      <c r="CL371" s="42"/>
      <c r="CM371" s="42"/>
      <c r="CN371" s="42"/>
      <c r="CO371" s="42"/>
      <c r="CP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c r="CE372" s="42"/>
      <c r="CF372" s="42"/>
      <c r="CG372" s="42"/>
      <c r="CH372" s="42"/>
      <c r="CI372" s="42"/>
      <c r="CJ372" s="42"/>
      <c r="CK372" s="42"/>
      <c r="CL372" s="42"/>
      <c r="CM372" s="42"/>
      <c r="CN372" s="42"/>
      <c r="CO372" s="42"/>
      <c r="CP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c r="CE373" s="42"/>
      <c r="CF373" s="42"/>
      <c r="CG373" s="42"/>
      <c r="CH373" s="42"/>
      <c r="CI373" s="42"/>
      <c r="CJ373" s="42"/>
      <c r="CK373" s="42"/>
      <c r="CL373" s="42"/>
      <c r="CM373" s="42"/>
      <c r="CN373" s="42"/>
      <c r="CO373" s="42"/>
      <c r="CP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c r="CE374" s="42"/>
      <c r="CF374" s="42"/>
      <c r="CG374" s="42"/>
      <c r="CH374" s="42"/>
      <c r="CI374" s="42"/>
      <c r="CJ374" s="42"/>
      <c r="CK374" s="42"/>
      <c r="CL374" s="42"/>
      <c r="CM374" s="42"/>
      <c r="CN374" s="42"/>
      <c r="CO374" s="42"/>
      <c r="CP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c r="CE375" s="42"/>
      <c r="CF375" s="42"/>
      <c r="CG375" s="42"/>
      <c r="CH375" s="42"/>
      <c r="CI375" s="42"/>
      <c r="CJ375" s="42"/>
      <c r="CK375" s="42"/>
      <c r="CL375" s="42"/>
      <c r="CM375" s="42"/>
      <c r="CN375" s="42"/>
      <c r="CO375" s="42"/>
      <c r="CP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2"/>
      <c r="BY376" s="42"/>
      <c r="BZ376" s="42"/>
      <c r="CA376" s="42"/>
      <c r="CB376" s="42"/>
      <c r="CC376" s="42"/>
      <c r="CD376" s="42"/>
      <c r="CE376" s="42"/>
      <c r="CF376" s="42"/>
      <c r="CG376" s="42"/>
      <c r="CH376" s="42"/>
      <c r="CI376" s="42"/>
      <c r="CJ376" s="42"/>
      <c r="CK376" s="42"/>
      <c r="CL376" s="42"/>
      <c r="CM376" s="42"/>
      <c r="CN376" s="42"/>
      <c r="CO376" s="42"/>
      <c r="CP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c r="CE377" s="42"/>
      <c r="CF377" s="42"/>
      <c r="CG377" s="42"/>
      <c r="CH377" s="42"/>
      <c r="CI377" s="42"/>
      <c r="CJ377" s="42"/>
      <c r="CK377" s="42"/>
      <c r="CL377" s="42"/>
      <c r="CM377" s="42"/>
      <c r="CN377" s="42"/>
      <c r="CO377" s="42"/>
      <c r="CP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2"/>
      <c r="BY378" s="42"/>
      <c r="BZ378" s="42"/>
      <c r="CA378" s="42"/>
      <c r="CB378" s="42"/>
      <c r="CC378" s="42"/>
      <c r="CD378" s="42"/>
      <c r="CE378" s="42"/>
      <c r="CF378" s="42"/>
      <c r="CG378" s="42"/>
      <c r="CH378" s="42"/>
      <c r="CI378" s="42"/>
      <c r="CJ378" s="42"/>
      <c r="CK378" s="42"/>
      <c r="CL378" s="42"/>
      <c r="CM378" s="42"/>
      <c r="CN378" s="42"/>
      <c r="CO378" s="42"/>
      <c r="CP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c r="CE379" s="42"/>
      <c r="CF379" s="42"/>
      <c r="CG379" s="42"/>
      <c r="CH379" s="42"/>
      <c r="CI379" s="42"/>
      <c r="CJ379" s="42"/>
      <c r="CK379" s="42"/>
      <c r="CL379" s="42"/>
      <c r="CM379" s="42"/>
      <c r="CN379" s="42"/>
      <c r="CO379" s="42"/>
      <c r="CP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2"/>
      <c r="BY380" s="42"/>
      <c r="BZ380" s="42"/>
      <c r="CA380" s="42"/>
      <c r="CB380" s="42"/>
      <c r="CC380" s="42"/>
      <c r="CD380" s="42"/>
      <c r="CE380" s="42"/>
      <c r="CF380" s="42"/>
      <c r="CG380" s="42"/>
      <c r="CH380" s="42"/>
      <c r="CI380" s="42"/>
      <c r="CJ380" s="42"/>
      <c r="CK380" s="42"/>
      <c r="CL380" s="42"/>
      <c r="CM380" s="42"/>
      <c r="CN380" s="42"/>
      <c r="CO380" s="42"/>
      <c r="CP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c r="CE381" s="42"/>
      <c r="CF381" s="42"/>
      <c r="CG381" s="42"/>
      <c r="CH381" s="42"/>
      <c r="CI381" s="42"/>
      <c r="CJ381" s="42"/>
      <c r="CK381" s="42"/>
      <c r="CL381" s="42"/>
      <c r="CM381" s="42"/>
      <c r="CN381" s="42"/>
      <c r="CO381" s="42"/>
      <c r="CP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c r="CE382" s="42"/>
      <c r="CF382" s="42"/>
      <c r="CG382" s="42"/>
      <c r="CH382" s="42"/>
      <c r="CI382" s="42"/>
      <c r="CJ382" s="42"/>
      <c r="CK382" s="42"/>
      <c r="CL382" s="42"/>
      <c r="CM382" s="42"/>
      <c r="CN382" s="42"/>
      <c r="CO382" s="42"/>
      <c r="CP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c r="CE383" s="42"/>
      <c r="CF383" s="42"/>
      <c r="CG383" s="42"/>
      <c r="CH383" s="42"/>
      <c r="CI383" s="42"/>
      <c r="CJ383" s="42"/>
      <c r="CK383" s="42"/>
      <c r="CL383" s="42"/>
      <c r="CM383" s="42"/>
      <c r="CN383" s="42"/>
      <c r="CO383" s="42"/>
      <c r="CP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2"/>
      <c r="BY384" s="42"/>
      <c r="BZ384" s="42"/>
      <c r="CA384" s="42"/>
      <c r="CB384" s="42"/>
      <c r="CC384" s="42"/>
      <c r="CD384" s="42"/>
      <c r="CE384" s="42"/>
      <c r="CF384" s="42"/>
      <c r="CG384" s="42"/>
      <c r="CH384" s="42"/>
      <c r="CI384" s="42"/>
      <c r="CJ384" s="42"/>
      <c r="CK384" s="42"/>
      <c r="CL384" s="42"/>
      <c r="CM384" s="42"/>
      <c r="CN384" s="42"/>
      <c r="CO384" s="42"/>
      <c r="CP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c r="CE385" s="42"/>
      <c r="CF385" s="42"/>
      <c r="CG385" s="42"/>
      <c r="CH385" s="42"/>
      <c r="CI385" s="42"/>
      <c r="CJ385" s="42"/>
      <c r="CK385" s="42"/>
      <c r="CL385" s="42"/>
      <c r="CM385" s="42"/>
      <c r="CN385" s="42"/>
      <c r="CO385" s="42"/>
      <c r="CP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2"/>
      <c r="BY386" s="42"/>
      <c r="BZ386" s="42"/>
      <c r="CA386" s="42"/>
      <c r="CB386" s="42"/>
      <c r="CC386" s="42"/>
      <c r="CD386" s="42"/>
      <c r="CE386" s="42"/>
      <c r="CF386" s="42"/>
      <c r="CG386" s="42"/>
      <c r="CH386" s="42"/>
      <c r="CI386" s="42"/>
      <c r="CJ386" s="42"/>
      <c r="CK386" s="42"/>
      <c r="CL386" s="42"/>
      <c r="CM386" s="42"/>
      <c r="CN386" s="42"/>
      <c r="CO386" s="42"/>
      <c r="CP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c r="CE387" s="42"/>
      <c r="CF387" s="42"/>
      <c r="CG387" s="42"/>
      <c r="CH387" s="42"/>
      <c r="CI387" s="42"/>
      <c r="CJ387" s="42"/>
      <c r="CK387" s="42"/>
      <c r="CL387" s="42"/>
      <c r="CM387" s="42"/>
      <c r="CN387" s="42"/>
      <c r="CO387" s="42"/>
      <c r="CP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2"/>
      <c r="BY388" s="42"/>
      <c r="BZ388" s="42"/>
      <c r="CA388" s="42"/>
      <c r="CB388" s="42"/>
      <c r="CC388" s="42"/>
      <c r="CD388" s="42"/>
      <c r="CE388" s="42"/>
      <c r="CF388" s="42"/>
      <c r="CG388" s="42"/>
      <c r="CH388" s="42"/>
      <c r="CI388" s="42"/>
      <c r="CJ388" s="42"/>
      <c r="CK388" s="42"/>
      <c r="CL388" s="42"/>
      <c r="CM388" s="42"/>
      <c r="CN388" s="42"/>
      <c r="CO388" s="42"/>
      <c r="CP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c r="CE389" s="42"/>
      <c r="CF389" s="42"/>
      <c r="CG389" s="42"/>
      <c r="CH389" s="42"/>
      <c r="CI389" s="42"/>
      <c r="CJ389" s="42"/>
      <c r="CK389" s="42"/>
      <c r="CL389" s="42"/>
      <c r="CM389" s="42"/>
      <c r="CN389" s="42"/>
      <c r="CO389" s="42"/>
      <c r="CP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c r="CE390" s="42"/>
      <c r="CF390" s="42"/>
      <c r="CG390" s="42"/>
      <c r="CH390" s="42"/>
      <c r="CI390" s="42"/>
      <c r="CJ390" s="42"/>
      <c r="CK390" s="42"/>
      <c r="CL390" s="42"/>
      <c r="CM390" s="42"/>
      <c r="CN390" s="42"/>
      <c r="CO390" s="42"/>
      <c r="CP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c r="CE391" s="42"/>
      <c r="CF391" s="42"/>
      <c r="CG391" s="42"/>
      <c r="CH391" s="42"/>
      <c r="CI391" s="42"/>
      <c r="CJ391" s="42"/>
      <c r="CK391" s="42"/>
      <c r="CL391" s="42"/>
      <c r="CM391" s="42"/>
      <c r="CN391" s="42"/>
      <c r="CO391" s="42"/>
      <c r="CP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2"/>
      <c r="BY392" s="42"/>
      <c r="BZ392" s="42"/>
      <c r="CA392" s="42"/>
      <c r="CB392" s="42"/>
      <c r="CC392" s="42"/>
      <c r="CD392" s="42"/>
      <c r="CE392" s="42"/>
      <c r="CF392" s="42"/>
      <c r="CG392" s="42"/>
      <c r="CH392" s="42"/>
      <c r="CI392" s="42"/>
      <c r="CJ392" s="42"/>
      <c r="CK392" s="42"/>
      <c r="CL392" s="42"/>
      <c r="CM392" s="42"/>
      <c r="CN392" s="42"/>
      <c r="CO392" s="42"/>
      <c r="CP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c r="CE393" s="42"/>
      <c r="CF393" s="42"/>
      <c r="CG393" s="42"/>
      <c r="CH393" s="42"/>
      <c r="CI393" s="42"/>
      <c r="CJ393" s="42"/>
      <c r="CK393" s="42"/>
      <c r="CL393" s="42"/>
      <c r="CM393" s="42"/>
      <c r="CN393" s="42"/>
      <c r="CO393" s="42"/>
      <c r="CP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2"/>
      <c r="BY394" s="42"/>
      <c r="BZ394" s="42"/>
      <c r="CA394" s="42"/>
      <c r="CB394" s="42"/>
      <c r="CC394" s="42"/>
      <c r="CD394" s="42"/>
      <c r="CE394" s="42"/>
      <c r="CF394" s="42"/>
      <c r="CG394" s="42"/>
      <c r="CH394" s="42"/>
      <c r="CI394" s="42"/>
      <c r="CJ394" s="42"/>
      <c r="CK394" s="42"/>
      <c r="CL394" s="42"/>
      <c r="CM394" s="42"/>
      <c r="CN394" s="42"/>
      <c r="CO394" s="42"/>
      <c r="CP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c r="CE395" s="42"/>
      <c r="CF395" s="42"/>
      <c r="CG395" s="42"/>
      <c r="CH395" s="42"/>
      <c r="CI395" s="42"/>
      <c r="CJ395" s="42"/>
      <c r="CK395" s="42"/>
      <c r="CL395" s="42"/>
      <c r="CM395" s="42"/>
      <c r="CN395" s="42"/>
      <c r="CO395" s="42"/>
      <c r="CP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2"/>
      <c r="BY396" s="42"/>
      <c r="BZ396" s="42"/>
      <c r="CA396" s="42"/>
      <c r="CB396" s="42"/>
      <c r="CC396" s="42"/>
      <c r="CD396" s="42"/>
      <c r="CE396" s="42"/>
      <c r="CF396" s="42"/>
      <c r="CG396" s="42"/>
      <c r="CH396" s="42"/>
      <c r="CI396" s="42"/>
      <c r="CJ396" s="42"/>
      <c r="CK396" s="42"/>
      <c r="CL396" s="42"/>
      <c r="CM396" s="42"/>
      <c r="CN396" s="42"/>
      <c r="CO396" s="42"/>
      <c r="CP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c r="CE397" s="42"/>
      <c r="CF397" s="42"/>
      <c r="CG397" s="42"/>
      <c r="CH397" s="42"/>
      <c r="CI397" s="42"/>
      <c r="CJ397" s="42"/>
      <c r="CK397" s="42"/>
      <c r="CL397" s="42"/>
      <c r="CM397" s="42"/>
      <c r="CN397" s="42"/>
      <c r="CO397" s="42"/>
      <c r="CP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c r="CE398" s="42"/>
      <c r="CF398" s="42"/>
      <c r="CG398" s="42"/>
      <c r="CH398" s="42"/>
      <c r="CI398" s="42"/>
      <c r="CJ398" s="42"/>
      <c r="CK398" s="42"/>
      <c r="CL398" s="42"/>
      <c r="CM398" s="42"/>
      <c r="CN398" s="42"/>
      <c r="CO398" s="42"/>
      <c r="CP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c r="CE399" s="42"/>
      <c r="CF399" s="42"/>
      <c r="CG399" s="42"/>
      <c r="CH399" s="42"/>
      <c r="CI399" s="42"/>
      <c r="CJ399" s="42"/>
      <c r="CK399" s="42"/>
      <c r="CL399" s="42"/>
      <c r="CM399" s="42"/>
      <c r="CN399" s="42"/>
      <c r="CO399" s="42"/>
      <c r="CP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2"/>
      <c r="BY400" s="42"/>
      <c r="BZ400" s="42"/>
      <c r="CA400" s="42"/>
      <c r="CB400" s="42"/>
      <c r="CC400" s="42"/>
      <c r="CD400" s="42"/>
      <c r="CE400" s="42"/>
      <c r="CF400" s="42"/>
      <c r="CG400" s="42"/>
      <c r="CH400" s="42"/>
      <c r="CI400" s="42"/>
      <c r="CJ400" s="42"/>
      <c r="CK400" s="42"/>
      <c r="CL400" s="42"/>
      <c r="CM400" s="42"/>
      <c r="CN400" s="42"/>
      <c r="CO400" s="42"/>
      <c r="CP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c r="CE401" s="42"/>
      <c r="CF401" s="42"/>
      <c r="CG401" s="42"/>
      <c r="CH401" s="42"/>
      <c r="CI401" s="42"/>
      <c r="CJ401" s="42"/>
      <c r="CK401" s="42"/>
      <c r="CL401" s="42"/>
      <c r="CM401" s="42"/>
      <c r="CN401" s="42"/>
      <c r="CO401" s="42"/>
      <c r="CP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2"/>
      <c r="BY402" s="42"/>
      <c r="BZ402" s="42"/>
      <c r="CA402" s="42"/>
      <c r="CB402" s="42"/>
      <c r="CC402" s="42"/>
      <c r="CD402" s="42"/>
      <c r="CE402" s="42"/>
      <c r="CF402" s="42"/>
      <c r="CG402" s="42"/>
      <c r="CH402" s="42"/>
      <c r="CI402" s="42"/>
      <c r="CJ402" s="42"/>
      <c r="CK402" s="42"/>
      <c r="CL402" s="42"/>
      <c r="CM402" s="42"/>
      <c r="CN402" s="42"/>
      <c r="CO402" s="42"/>
      <c r="CP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c r="CE403" s="42"/>
      <c r="CF403" s="42"/>
      <c r="CG403" s="42"/>
      <c r="CH403" s="42"/>
      <c r="CI403" s="42"/>
      <c r="CJ403" s="42"/>
      <c r="CK403" s="42"/>
      <c r="CL403" s="42"/>
      <c r="CM403" s="42"/>
      <c r="CN403" s="42"/>
      <c r="CO403" s="42"/>
      <c r="CP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2"/>
      <c r="BY404" s="42"/>
      <c r="BZ404" s="42"/>
      <c r="CA404" s="42"/>
      <c r="CB404" s="42"/>
      <c r="CC404" s="42"/>
      <c r="CD404" s="42"/>
      <c r="CE404" s="42"/>
      <c r="CF404" s="42"/>
      <c r="CG404" s="42"/>
      <c r="CH404" s="42"/>
      <c r="CI404" s="42"/>
      <c r="CJ404" s="42"/>
      <c r="CK404" s="42"/>
      <c r="CL404" s="42"/>
      <c r="CM404" s="42"/>
      <c r="CN404" s="42"/>
      <c r="CO404" s="42"/>
      <c r="CP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c r="CE405" s="42"/>
      <c r="CF405" s="42"/>
      <c r="CG405" s="42"/>
      <c r="CH405" s="42"/>
      <c r="CI405" s="42"/>
      <c r="CJ405" s="42"/>
      <c r="CK405" s="42"/>
      <c r="CL405" s="42"/>
      <c r="CM405" s="42"/>
      <c r="CN405" s="42"/>
      <c r="CO405" s="42"/>
      <c r="CP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c r="CE406" s="42"/>
      <c r="CF406" s="42"/>
      <c r="CG406" s="42"/>
      <c r="CH406" s="42"/>
      <c r="CI406" s="42"/>
      <c r="CJ406" s="42"/>
      <c r="CK406" s="42"/>
      <c r="CL406" s="42"/>
      <c r="CM406" s="42"/>
      <c r="CN406" s="42"/>
      <c r="CO406" s="42"/>
      <c r="CP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c r="CE407" s="42"/>
      <c r="CF407" s="42"/>
      <c r="CG407" s="42"/>
      <c r="CH407" s="42"/>
      <c r="CI407" s="42"/>
      <c r="CJ407" s="42"/>
      <c r="CK407" s="42"/>
      <c r="CL407" s="42"/>
      <c r="CM407" s="42"/>
      <c r="CN407" s="42"/>
      <c r="CO407" s="42"/>
      <c r="CP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c r="CE408" s="42"/>
      <c r="CF408" s="42"/>
      <c r="CG408" s="42"/>
      <c r="CH408" s="42"/>
      <c r="CI408" s="42"/>
      <c r="CJ408" s="42"/>
      <c r="CK408" s="42"/>
      <c r="CL408" s="42"/>
      <c r="CM408" s="42"/>
      <c r="CN408" s="42"/>
      <c r="CO408" s="42"/>
      <c r="CP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c r="CE409" s="42"/>
      <c r="CF409" s="42"/>
      <c r="CG409" s="42"/>
      <c r="CH409" s="42"/>
      <c r="CI409" s="42"/>
      <c r="CJ409" s="42"/>
      <c r="CK409" s="42"/>
      <c r="CL409" s="42"/>
      <c r="CM409" s="42"/>
      <c r="CN409" s="42"/>
      <c r="CO409" s="42"/>
      <c r="CP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2"/>
      <c r="BY410" s="42"/>
      <c r="BZ410" s="42"/>
      <c r="CA410" s="42"/>
      <c r="CB410" s="42"/>
      <c r="CC410" s="42"/>
      <c r="CD410" s="42"/>
      <c r="CE410" s="42"/>
      <c r="CF410" s="42"/>
      <c r="CG410" s="42"/>
      <c r="CH410" s="42"/>
      <c r="CI410" s="42"/>
      <c r="CJ410" s="42"/>
      <c r="CK410" s="42"/>
      <c r="CL410" s="42"/>
      <c r="CM410" s="42"/>
      <c r="CN410" s="42"/>
      <c r="CO410" s="42"/>
      <c r="CP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c r="CE411" s="42"/>
      <c r="CF411" s="42"/>
      <c r="CG411" s="42"/>
      <c r="CH411" s="42"/>
      <c r="CI411" s="42"/>
      <c r="CJ411" s="42"/>
      <c r="CK411" s="42"/>
      <c r="CL411" s="42"/>
      <c r="CM411" s="42"/>
      <c r="CN411" s="42"/>
      <c r="CO411" s="42"/>
      <c r="CP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2"/>
      <c r="BY412" s="42"/>
      <c r="BZ412" s="42"/>
      <c r="CA412" s="42"/>
      <c r="CB412" s="42"/>
      <c r="CC412" s="42"/>
      <c r="CD412" s="42"/>
      <c r="CE412" s="42"/>
      <c r="CF412" s="42"/>
      <c r="CG412" s="42"/>
      <c r="CH412" s="42"/>
      <c r="CI412" s="42"/>
      <c r="CJ412" s="42"/>
      <c r="CK412" s="42"/>
      <c r="CL412" s="42"/>
      <c r="CM412" s="42"/>
      <c r="CN412" s="42"/>
      <c r="CO412" s="42"/>
      <c r="CP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c r="CE413" s="42"/>
      <c r="CF413" s="42"/>
      <c r="CG413" s="42"/>
      <c r="CH413" s="42"/>
      <c r="CI413" s="42"/>
      <c r="CJ413" s="42"/>
      <c r="CK413" s="42"/>
      <c r="CL413" s="42"/>
      <c r="CM413" s="42"/>
      <c r="CN413" s="42"/>
      <c r="CO413" s="42"/>
      <c r="CP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c r="CE414" s="42"/>
      <c r="CF414" s="42"/>
      <c r="CG414" s="42"/>
      <c r="CH414" s="42"/>
      <c r="CI414" s="42"/>
      <c r="CJ414" s="42"/>
      <c r="CK414" s="42"/>
      <c r="CL414" s="42"/>
      <c r="CM414" s="42"/>
      <c r="CN414" s="42"/>
      <c r="CO414" s="42"/>
      <c r="CP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c r="CE415" s="42"/>
      <c r="CF415" s="42"/>
      <c r="CG415" s="42"/>
      <c r="CH415" s="42"/>
      <c r="CI415" s="42"/>
      <c r="CJ415" s="42"/>
      <c r="CK415" s="42"/>
      <c r="CL415" s="42"/>
      <c r="CM415" s="42"/>
      <c r="CN415" s="42"/>
      <c r="CO415" s="42"/>
      <c r="CP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2"/>
      <c r="BY416" s="42"/>
      <c r="BZ416" s="42"/>
      <c r="CA416" s="42"/>
      <c r="CB416" s="42"/>
      <c r="CC416" s="42"/>
      <c r="CD416" s="42"/>
      <c r="CE416" s="42"/>
      <c r="CF416" s="42"/>
      <c r="CG416" s="42"/>
      <c r="CH416" s="42"/>
      <c r="CI416" s="42"/>
      <c r="CJ416" s="42"/>
      <c r="CK416" s="42"/>
      <c r="CL416" s="42"/>
      <c r="CM416" s="42"/>
      <c r="CN416" s="42"/>
      <c r="CO416" s="42"/>
      <c r="CP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c r="CE417" s="42"/>
      <c r="CF417" s="42"/>
      <c r="CG417" s="42"/>
      <c r="CH417" s="42"/>
      <c r="CI417" s="42"/>
      <c r="CJ417" s="42"/>
      <c r="CK417" s="42"/>
      <c r="CL417" s="42"/>
      <c r="CM417" s="42"/>
      <c r="CN417" s="42"/>
      <c r="CO417" s="42"/>
      <c r="CP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2"/>
      <c r="BY418" s="42"/>
      <c r="BZ418" s="42"/>
      <c r="CA418" s="42"/>
      <c r="CB418" s="42"/>
      <c r="CC418" s="42"/>
      <c r="CD418" s="42"/>
      <c r="CE418" s="42"/>
      <c r="CF418" s="42"/>
      <c r="CG418" s="42"/>
      <c r="CH418" s="42"/>
      <c r="CI418" s="42"/>
      <c r="CJ418" s="42"/>
      <c r="CK418" s="42"/>
      <c r="CL418" s="42"/>
      <c r="CM418" s="42"/>
      <c r="CN418" s="42"/>
      <c r="CO418" s="42"/>
      <c r="CP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c r="CE419" s="42"/>
      <c r="CF419" s="42"/>
      <c r="CG419" s="42"/>
      <c r="CH419" s="42"/>
      <c r="CI419" s="42"/>
      <c r="CJ419" s="42"/>
      <c r="CK419" s="42"/>
      <c r="CL419" s="42"/>
      <c r="CM419" s="42"/>
      <c r="CN419" s="42"/>
      <c r="CO419" s="42"/>
      <c r="CP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2"/>
      <c r="BY420" s="42"/>
      <c r="BZ420" s="42"/>
      <c r="CA420" s="42"/>
      <c r="CB420" s="42"/>
      <c r="CC420" s="42"/>
      <c r="CD420" s="42"/>
      <c r="CE420" s="42"/>
      <c r="CF420" s="42"/>
      <c r="CG420" s="42"/>
      <c r="CH420" s="42"/>
      <c r="CI420" s="42"/>
      <c r="CJ420" s="42"/>
      <c r="CK420" s="42"/>
      <c r="CL420" s="42"/>
      <c r="CM420" s="42"/>
      <c r="CN420" s="42"/>
      <c r="CO420" s="42"/>
      <c r="CP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c r="CE421" s="42"/>
      <c r="CF421" s="42"/>
      <c r="CG421" s="42"/>
      <c r="CH421" s="42"/>
      <c r="CI421" s="42"/>
      <c r="CJ421" s="42"/>
      <c r="CK421" s="42"/>
      <c r="CL421" s="42"/>
      <c r="CM421" s="42"/>
      <c r="CN421" s="42"/>
      <c r="CO421" s="42"/>
      <c r="CP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c r="CE422" s="42"/>
      <c r="CF422" s="42"/>
      <c r="CG422" s="42"/>
      <c r="CH422" s="42"/>
      <c r="CI422" s="42"/>
      <c r="CJ422" s="42"/>
      <c r="CK422" s="42"/>
      <c r="CL422" s="42"/>
      <c r="CM422" s="42"/>
      <c r="CN422" s="42"/>
      <c r="CO422" s="42"/>
      <c r="CP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c r="CE423" s="42"/>
      <c r="CF423" s="42"/>
      <c r="CG423" s="42"/>
      <c r="CH423" s="42"/>
      <c r="CI423" s="42"/>
      <c r="CJ423" s="42"/>
      <c r="CK423" s="42"/>
      <c r="CL423" s="42"/>
      <c r="CM423" s="42"/>
      <c r="CN423" s="42"/>
      <c r="CO423" s="42"/>
      <c r="CP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c r="CE424" s="42"/>
      <c r="CF424" s="42"/>
      <c r="CG424" s="42"/>
      <c r="CH424" s="42"/>
      <c r="CI424" s="42"/>
      <c r="CJ424" s="42"/>
      <c r="CK424" s="42"/>
      <c r="CL424" s="42"/>
      <c r="CM424" s="42"/>
      <c r="CN424" s="42"/>
      <c r="CO424" s="42"/>
      <c r="CP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c r="CE425" s="42"/>
      <c r="CF425" s="42"/>
      <c r="CG425" s="42"/>
      <c r="CH425" s="42"/>
      <c r="CI425" s="42"/>
      <c r="CJ425" s="42"/>
      <c r="CK425" s="42"/>
      <c r="CL425" s="42"/>
      <c r="CM425" s="42"/>
      <c r="CN425" s="42"/>
      <c r="CO425" s="42"/>
      <c r="CP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c r="CE426" s="42"/>
      <c r="CF426" s="42"/>
      <c r="CG426" s="42"/>
      <c r="CH426" s="42"/>
      <c r="CI426" s="42"/>
      <c r="CJ426" s="42"/>
      <c r="CK426" s="42"/>
      <c r="CL426" s="42"/>
      <c r="CM426" s="42"/>
      <c r="CN426" s="42"/>
      <c r="CO426" s="42"/>
      <c r="CP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c r="CE427" s="42"/>
      <c r="CF427" s="42"/>
      <c r="CG427" s="42"/>
      <c r="CH427" s="42"/>
      <c r="CI427" s="42"/>
      <c r="CJ427" s="42"/>
      <c r="CK427" s="42"/>
      <c r="CL427" s="42"/>
      <c r="CM427" s="42"/>
      <c r="CN427" s="42"/>
      <c r="CO427" s="42"/>
      <c r="CP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c r="CE428" s="42"/>
      <c r="CF428" s="42"/>
      <c r="CG428" s="42"/>
      <c r="CH428" s="42"/>
      <c r="CI428" s="42"/>
      <c r="CJ428" s="42"/>
      <c r="CK428" s="42"/>
      <c r="CL428" s="42"/>
      <c r="CM428" s="42"/>
      <c r="CN428" s="42"/>
      <c r="CO428" s="42"/>
      <c r="CP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c r="CE429" s="42"/>
      <c r="CF429" s="42"/>
      <c r="CG429" s="42"/>
      <c r="CH429" s="42"/>
      <c r="CI429" s="42"/>
      <c r="CJ429" s="42"/>
      <c r="CK429" s="42"/>
      <c r="CL429" s="42"/>
      <c r="CM429" s="42"/>
      <c r="CN429" s="42"/>
      <c r="CO429" s="42"/>
      <c r="CP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c r="CE430" s="42"/>
      <c r="CF430" s="42"/>
      <c r="CG430" s="42"/>
      <c r="CH430" s="42"/>
      <c r="CI430" s="42"/>
      <c r="CJ430" s="42"/>
      <c r="CK430" s="42"/>
      <c r="CL430" s="42"/>
      <c r="CM430" s="42"/>
      <c r="CN430" s="42"/>
      <c r="CO430" s="42"/>
      <c r="CP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c r="CE431" s="42"/>
      <c r="CF431" s="42"/>
      <c r="CG431" s="42"/>
      <c r="CH431" s="42"/>
      <c r="CI431" s="42"/>
      <c r="CJ431" s="42"/>
      <c r="CK431" s="42"/>
      <c r="CL431" s="42"/>
      <c r="CM431" s="42"/>
      <c r="CN431" s="42"/>
      <c r="CO431" s="42"/>
      <c r="CP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c r="CE432" s="42"/>
      <c r="CF432" s="42"/>
      <c r="CG432" s="42"/>
      <c r="CH432" s="42"/>
      <c r="CI432" s="42"/>
      <c r="CJ432" s="42"/>
      <c r="CK432" s="42"/>
      <c r="CL432" s="42"/>
      <c r="CM432" s="42"/>
      <c r="CN432" s="42"/>
      <c r="CO432" s="42"/>
      <c r="CP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c r="CE433" s="42"/>
      <c r="CF433" s="42"/>
      <c r="CG433" s="42"/>
      <c r="CH433" s="42"/>
      <c r="CI433" s="42"/>
      <c r="CJ433" s="42"/>
      <c r="CK433" s="42"/>
      <c r="CL433" s="42"/>
      <c r="CM433" s="42"/>
      <c r="CN433" s="42"/>
      <c r="CO433" s="42"/>
      <c r="CP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2"/>
      <c r="BY434" s="42"/>
      <c r="BZ434" s="42"/>
      <c r="CA434" s="42"/>
      <c r="CB434" s="42"/>
      <c r="CC434" s="42"/>
      <c r="CD434" s="42"/>
      <c r="CE434" s="42"/>
      <c r="CF434" s="42"/>
      <c r="CG434" s="42"/>
      <c r="CH434" s="42"/>
      <c r="CI434" s="42"/>
      <c r="CJ434" s="42"/>
      <c r="CK434" s="42"/>
      <c r="CL434" s="42"/>
      <c r="CM434" s="42"/>
      <c r="CN434" s="42"/>
      <c r="CO434" s="42"/>
      <c r="CP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c r="CE435" s="42"/>
      <c r="CF435" s="42"/>
      <c r="CG435" s="42"/>
      <c r="CH435" s="42"/>
      <c r="CI435" s="42"/>
      <c r="CJ435" s="42"/>
      <c r="CK435" s="42"/>
      <c r="CL435" s="42"/>
      <c r="CM435" s="42"/>
      <c r="CN435" s="42"/>
      <c r="CO435" s="42"/>
      <c r="CP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2"/>
      <c r="BY436" s="42"/>
      <c r="BZ436" s="42"/>
      <c r="CA436" s="42"/>
      <c r="CB436" s="42"/>
      <c r="CC436" s="42"/>
      <c r="CD436" s="42"/>
      <c r="CE436" s="42"/>
      <c r="CF436" s="42"/>
      <c r="CG436" s="42"/>
      <c r="CH436" s="42"/>
      <c r="CI436" s="42"/>
      <c r="CJ436" s="42"/>
      <c r="CK436" s="42"/>
      <c r="CL436" s="42"/>
      <c r="CM436" s="42"/>
      <c r="CN436" s="42"/>
      <c r="CO436" s="42"/>
      <c r="CP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c r="CE437" s="42"/>
      <c r="CF437" s="42"/>
      <c r="CG437" s="42"/>
      <c r="CH437" s="42"/>
      <c r="CI437" s="42"/>
      <c r="CJ437" s="42"/>
      <c r="CK437" s="42"/>
      <c r="CL437" s="42"/>
      <c r="CM437" s="42"/>
      <c r="CN437" s="42"/>
      <c r="CO437" s="42"/>
      <c r="CP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c r="CE438" s="42"/>
      <c r="CF438" s="42"/>
      <c r="CG438" s="42"/>
      <c r="CH438" s="42"/>
      <c r="CI438" s="42"/>
      <c r="CJ438" s="42"/>
      <c r="CK438" s="42"/>
      <c r="CL438" s="42"/>
      <c r="CM438" s="42"/>
      <c r="CN438" s="42"/>
      <c r="CO438" s="42"/>
      <c r="CP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c r="CE439" s="42"/>
      <c r="CF439" s="42"/>
      <c r="CG439" s="42"/>
      <c r="CH439" s="42"/>
      <c r="CI439" s="42"/>
      <c r="CJ439" s="42"/>
      <c r="CK439" s="42"/>
      <c r="CL439" s="42"/>
      <c r="CM439" s="42"/>
      <c r="CN439" s="42"/>
      <c r="CO439" s="42"/>
      <c r="CP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2"/>
      <c r="BY440" s="42"/>
      <c r="BZ440" s="42"/>
      <c r="CA440" s="42"/>
      <c r="CB440" s="42"/>
      <c r="CC440" s="42"/>
      <c r="CD440" s="42"/>
      <c r="CE440" s="42"/>
      <c r="CF440" s="42"/>
      <c r="CG440" s="42"/>
      <c r="CH440" s="42"/>
      <c r="CI440" s="42"/>
      <c r="CJ440" s="42"/>
      <c r="CK440" s="42"/>
      <c r="CL440" s="42"/>
      <c r="CM440" s="42"/>
      <c r="CN440" s="42"/>
      <c r="CO440" s="42"/>
      <c r="CP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c r="CE441" s="42"/>
      <c r="CF441" s="42"/>
      <c r="CG441" s="42"/>
      <c r="CH441" s="42"/>
      <c r="CI441" s="42"/>
      <c r="CJ441" s="42"/>
      <c r="CK441" s="42"/>
      <c r="CL441" s="42"/>
      <c r="CM441" s="42"/>
      <c r="CN441" s="42"/>
      <c r="CO441" s="42"/>
      <c r="CP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2"/>
      <c r="BY442" s="42"/>
      <c r="BZ442" s="42"/>
      <c r="CA442" s="42"/>
      <c r="CB442" s="42"/>
      <c r="CC442" s="42"/>
      <c r="CD442" s="42"/>
      <c r="CE442" s="42"/>
      <c r="CF442" s="42"/>
      <c r="CG442" s="42"/>
      <c r="CH442" s="42"/>
      <c r="CI442" s="42"/>
      <c r="CJ442" s="42"/>
      <c r="CK442" s="42"/>
      <c r="CL442" s="42"/>
      <c r="CM442" s="42"/>
      <c r="CN442" s="42"/>
      <c r="CO442" s="42"/>
      <c r="CP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c r="CE443" s="42"/>
      <c r="CF443" s="42"/>
      <c r="CG443" s="42"/>
      <c r="CH443" s="42"/>
      <c r="CI443" s="42"/>
      <c r="CJ443" s="42"/>
      <c r="CK443" s="42"/>
      <c r="CL443" s="42"/>
      <c r="CM443" s="42"/>
      <c r="CN443" s="42"/>
      <c r="CO443" s="42"/>
      <c r="CP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2"/>
      <c r="BY444" s="42"/>
      <c r="BZ444" s="42"/>
      <c r="CA444" s="42"/>
      <c r="CB444" s="42"/>
      <c r="CC444" s="42"/>
      <c r="CD444" s="42"/>
      <c r="CE444" s="42"/>
      <c r="CF444" s="42"/>
      <c r="CG444" s="42"/>
      <c r="CH444" s="42"/>
      <c r="CI444" s="42"/>
      <c r="CJ444" s="42"/>
      <c r="CK444" s="42"/>
      <c r="CL444" s="42"/>
      <c r="CM444" s="42"/>
      <c r="CN444" s="42"/>
      <c r="CO444" s="42"/>
      <c r="CP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c r="CE445" s="42"/>
      <c r="CF445" s="42"/>
      <c r="CG445" s="42"/>
      <c r="CH445" s="42"/>
      <c r="CI445" s="42"/>
      <c r="CJ445" s="42"/>
      <c r="CK445" s="42"/>
      <c r="CL445" s="42"/>
      <c r="CM445" s="42"/>
      <c r="CN445" s="42"/>
      <c r="CO445" s="42"/>
      <c r="CP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c r="CE446" s="42"/>
      <c r="CF446" s="42"/>
      <c r="CG446" s="42"/>
      <c r="CH446" s="42"/>
      <c r="CI446" s="42"/>
      <c r="CJ446" s="42"/>
      <c r="CK446" s="42"/>
      <c r="CL446" s="42"/>
      <c r="CM446" s="42"/>
      <c r="CN446" s="42"/>
      <c r="CO446" s="42"/>
      <c r="CP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c r="CF447" s="42"/>
      <c r="CG447" s="42"/>
      <c r="CH447" s="42"/>
      <c r="CI447" s="42"/>
      <c r="CJ447" s="42"/>
      <c r="CK447" s="42"/>
      <c r="CL447" s="42"/>
      <c r="CM447" s="42"/>
      <c r="CN447" s="42"/>
      <c r="CO447" s="42"/>
      <c r="CP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c r="CE448" s="42"/>
      <c r="CF448" s="42"/>
      <c r="CG448" s="42"/>
      <c r="CH448" s="42"/>
      <c r="CI448" s="42"/>
      <c r="CJ448" s="42"/>
      <c r="CK448" s="42"/>
      <c r="CL448" s="42"/>
      <c r="CM448" s="42"/>
      <c r="CN448" s="42"/>
      <c r="CO448" s="42"/>
      <c r="CP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c r="CE449" s="42"/>
      <c r="CF449" s="42"/>
      <c r="CG449" s="42"/>
      <c r="CH449" s="42"/>
      <c r="CI449" s="42"/>
      <c r="CJ449" s="42"/>
      <c r="CK449" s="42"/>
      <c r="CL449" s="42"/>
      <c r="CM449" s="42"/>
      <c r="CN449" s="42"/>
      <c r="CO449" s="42"/>
      <c r="CP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c r="CE450" s="42"/>
      <c r="CF450" s="42"/>
      <c r="CG450" s="42"/>
      <c r="CH450" s="42"/>
      <c r="CI450" s="42"/>
      <c r="CJ450" s="42"/>
      <c r="CK450" s="42"/>
      <c r="CL450" s="42"/>
      <c r="CM450" s="42"/>
      <c r="CN450" s="42"/>
      <c r="CO450" s="42"/>
      <c r="CP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c r="CE451" s="42"/>
      <c r="CF451" s="42"/>
      <c r="CG451" s="42"/>
      <c r="CH451" s="42"/>
      <c r="CI451" s="42"/>
      <c r="CJ451" s="42"/>
      <c r="CK451" s="42"/>
      <c r="CL451" s="42"/>
      <c r="CM451" s="42"/>
      <c r="CN451" s="42"/>
      <c r="CO451" s="42"/>
      <c r="CP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c r="CE452" s="42"/>
      <c r="CF452" s="42"/>
      <c r="CG452" s="42"/>
      <c r="CH452" s="42"/>
      <c r="CI452" s="42"/>
      <c r="CJ452" s="42"/>
      <c r="CK452" s="42"/>
      <c r="CL452" s="42"/>
      <c r="CM452" s="42"/>
      <c r="CN452" s="42"/>
      <c r="CO452" s="42"/>
      <c r="CP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c r="CE453" s="42"/>
      <c r="CF453" s="42"/>
      <c r="CG453" s="42"/>
      <c r="CH453" s="42"/>
      <c r="CI453" s="42"/>
      <c r="CJ453" s="42"/>
      <c r="CK453" s="42"/>
      <c r="CL453" s="42"/>
      <c r="CM453" s="42"/>
      <c r="CN453" s="42"/>
      <c r="CO453" s="42"/>
      <c r="CP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c r="CE454" s="42"/>
      <c r="CF454" s="42"/>
      <c r="CG454" s="42"/>
      <c r="CH454" s="42"/>
      <c r="CI454" s="42"/>
      <c r="CJ454" s="42"/>
      <c r="CK454" s="42"/>
      <c r="CL454" s="42"/>
      <c r="CM454" s="42"/>
      <c r="CN454" s="42"/>
      <c r="CO454" s="42"/>
      <c r="CP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c r="CE455" s="42"/>
      <c r="CF455" s="42"/>
      <c r="CG455" s="42"/>
      <c r="CH455" s="42"/>
      <c r="CI455" s="42"/>
      <c r="CJ455" s="42"/>
      <c r="CK455" s="42"/>
      <c r="CL455" s="42"/>
      <c r="CM455" s="42"/>
      <c r="CN455" s="42"/>
      <c r="CO455" s="42"/>
      <c r="CP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2"/>
      <c r="BY456" s="42"/>
      <c r="BZ456" s="42"/>
      <c r="CA456" s="42"/>
      <c r="CB456" s="42"/>
      <c r="CC456" s="42"/>
      <c r="CD456" s="42"/>
      <c r="CE456" s="42"/>
      <c r="CF456" s="42"/>
      <c r="CG456" s="42"/>
      <c r="CH456" s="42"/>
      <c r="CI456" s="42"/>
      <c r="CJ456" s="42"/>
      <c r="CK456" s="42"/>
      <c r="CL456" s="42"/>
      <c r="CM456" s="42"/>
      <c r="CN456" s="42"/>
      <c r="CO456" s="42"/>
      <c r="CP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c r="CE457" s="42"/>
      <c r="CF457" s="42"/>
      <c r="CG457" s="42"/>
      <c r="CH457" s="42"/>
      <c r="CI457" s="42"/>
      <c r="CJ457" s="42"/>
      <c r="CK457" s="42"/>
      <c r="CL457" s="42"/>
      <c r="CM457" s="42"/>
      <c r="CN457" s="42"/>
      <c r="CO457" s="42"/>
      <c r="CP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2"/>
      <c r="BY458" s="42"/>
      <c r="BZ458" s="42"/>
      <c r="CA458" s="42"/>
      <c r="CB458" s="42"/>
      <c r="CC458" s="42"/>
      <c r="CD458" s="42"/>
      <c r="CE458" s="42"/>
      <c r="CF458" s="42"/>
      <c r="CG458" s="42"/>
      <c r="CH458" s="42"/>
      <c r="CI458" s="42"/>
      <c r="CJ458" s="42"/>
      <c r="CK458" s="42"/>
      <c r="CL458" s="42"/>
      <c r="CM458" s="42"/>
      <c r="CN458" s="42"/>
      <c r="CO458" s="42"/>
      <c r="CP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c r="CE459" s="42"/>
      <c r="CF459" s="42"/>
      <c r="CG459" s="42"/>
      <c r="CH459" s="42"/>
      <c r="CI459" s="42"/>
      <c r="CJ459" s="42"/>
      <c r="CK459" s="42"/>
      <c r="CL459" s="42"/>
      <c r="CM459" s="42"/>
      <c r="CN459" s="42"/>
      <c r="CO459" s="42"/>
      <c r="CP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2"/>
      <c r="BY460" s="42"/>
      <c r="BZ460" s="42"/>
      <c r="CA460" s="42"/>
      <c r="CB460" s="42"/>
      <c r="CC460" s="42"/>
      <c r="CD460" s="42"/>
      <c r="CE460" s="42"/>
      <c r="CF460" s="42"/>
      <c r="CG460" s="42"/>
      <c r="CH460" s="42"/>
      <c r="CI460" s="42"/>
      <c r="CJ460" s="42"/>
      <c r="CK460" s="42"/>
      <c r="CL460" s="42"/>
      <c r="CM460" s="42"/>
      <c r="CN460" s="42"/>
      <c r="CO460" s="42"/>
      <c r="CP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c r="CE461" s="42"/>
      <c r="CF461" s="42"/>
      <c r="CG461" s="42"/>
      <c r="CH461" s="42"/>
      <c r="CI461" s="42"/>
      <c r="CJ461" s="42"/>
      <c r="CK461" s="42"/>
      <c r="CL461" s="42"/>
      <c r="CM461" s="42"/>
      <c r="CN461" s="42"/>
      <c r="CO461" s="42"/>
      <c r="CP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c r="CE462" s="42"/>
      <c r="CF462" s="42"/>
      <c r="CG462" s="42"/>
      <c r="CH462" s="42"/>
      <c r="CI462" s="42"/>
      <c r="CJ462" s="42"/>
      <c r="CK462" s="42"/>
      <c r="CL462" s="42"/>
      <c r="CM462" s="42"/>
      <c r="CN462" s="42"/>
      <c r="CO462" s="42"/>
      <c r="CP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c r="CE463" s="42"/>
      <c r="CF463" s="42"/>
      <c r="CG463" s="42"/>
      <c r="CH463" s="42"/>
      <c r="CI463" s="42"/>
      <c r="CJ463" s="42"/>
      <c r="CK463" s="42"/>
      <c r="CL463" s="42"/>
      <c r="CM463" s="42"/>
      <c r="CN463" s="42"/>
      <c r="CO463" s="42"/>
      <c r="CP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42"/>
      <c r="CB464" s="42"/>
      <c r="CC464" s="42"/>
      <c r="CD464" s="42"/>
      <c r="CE464" s="42"/>
      <c r="CF464" s="42"/>
      <c r="CG464" s="42"/>
      <c r="CH464" s="42"/>
      <c r="CI464" s="42"/>
      <c r="CJ464" s="42"/>
      <c r="CK464" s="42"/>
      <c r="CL464" s="42"/>
      <c r="CM464" s="42"/>
      <c r="CN464" s="42"/>
      <c r="CO464" s="42"/>
      <c r="CP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c r="CE465" s="42"/>
      <c r="CF465" s="42"/>
      <c r="CG465" s="42"/>
      <c r="CH465" s="42"/>
      <c r="CI465" s="42"/>
      <c r="CJ465" s="42"/>
      <c r="CK465" s="42"/>
      <c r="CL465" s="42"/>
      <c r="CM465" s="42"/>
      <c r="CN465" s="42"/>
      <c r="CO465" s="42"/>
      <c r="CP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c r="CE466" s="42"/>
      <c r="CF466" s="42"/>
      <c r="CG466" s="42"/>
      <c r="CH466" s="42"/>
      <c r="CI466" s="42"/>
      <c r="CJ466" s="42"/>
      <c r="CK466" s="42"/>
      <c r="CL466" s="42"/>
      <c r="CM466" s="42"/>
      <c r="CN466" s="42"/>
      <c r="CO466" s="42"/>
      <c r="CP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c r="CE467" s="42"/>
      <c r="CF467" s="42"/>
      <c r="CG467" s="42"/>
      <c r="CH467" s="42"/>
      <c r="CI467" s="42"/>
      <c r="CJ467" s="42"/>
      <c r="CK467" s="42"/>
      <c r="CL467" s="42"/>
      <c r="CM467" s="42"/>
      <c r="CN467" s="42"/>
      <c r="CO467" s="42"/>
      <c r="CP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2"/>
      <c r="BY468" s="42"/>
      <c r="BZ468" s="42"/>
      <c r="CA468" s="42"/>
      <c r="CB468" s="42"/>
      <c r="CC468" s="42"/>
      <c r="CD468" s="42"/>
      <c r="CE468" s="42"/>
      <c r="CF468" s="42"/>
      <c r="CG468" s="42"/>
      <c r="CH468" s="42"/>
      <c r="CI468" s="42"/>
      <c r="CJ468" s="42"/>
      <c r="CK468" s="42"/>
      <c r="CL468" s="42"/>
      <c r="CM468" s="42"/>
      <c r="CN468" s="42"/>
      <c r="CO468" s="42"/>
      <c r="CP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c r="CE469" s="42"/>
      <c r="CF469" s="42"/>
      <c r="CG469" s="42"/>
      <c r="CH469" s="42"/>
      <c r="CI469" s="42"/>
      <c r="CJ469" s="42"/>
      <c r="CK469" s="42"/>
      <c r="CL469" s="42"/>
      <c r="CM469" s="42"/>
      <c r="CN469" s="42"/>
      <c r="CO469" s="42"/>
      <c r="CP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c r="CE470" s="42"/>
      <c r="CF470" s="42"/>
      <c r="CG470" s="42"/>
      <c r="CH470" s="42"/>
      <c r="CI470" s="42"/>
      <c r="CJ470" s="42"/>
      <c r="CK470" s="42"/>
      <c r="CL470" s="42"/>
      <c r="CM470" s="42"/>
      <c r="CN470" s="42"/>
      <c r="CO470" s="42"/>
      <c r="CP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c r="CE471" s="42"/>
      <c r="CF471" s="42"/>
      <c r="CG471" s="42"/>
      <c r="CH471" s="42"/>
      <c r="CI471" s="42"/>
      <c r="CJ471" s="42"/>
      <c r="CK471" s="42"/>
      <c r="CL471" s="42"/>
      <c r="CM471" s="42"/>
      <c r="CN471" s="42"/>
      <c r="CO471" s="42"/>
      <c r="CP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2"/>
      <c r="BY472" s="42"/>
      <c r="BZ472" s="42"/>
      <c r="CA472" s="42"/>
      <c r="CB472" s="42"/>
      <c r="CC472" s="42"/>
      <c r="CD472" s="42"/>
      <c r="CE472" s="42"/>
      <c r="CF472" s="42"/>
      <c r="CG472" s="42"/>
      <c r="CH472" s="42"/>
      <c r="CI472" s="42"/>
      <c r="CJ472" s="42"/>
      <c r="CK472" s="42"/>
      <c r="CL472" s="42"/>
      <c r="CM472" s="42"/>
      <c r="CN472" s="42"/>
      <c r="CO472" s="42"/>
      <c r="CP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c r="CE473" s="42"/>
      <c r="CF473" s="42"/>
      <c r="CG473" s="42"/>
      <c r="CH473" s="42"/>
      <c r="CI473" s="42"/>
      <c r="CJ473" s="42"/>
      <c r="CK473" s="42"/>
      <c r="CL473" s="42"/>
      <c r="CM473" s="42"/>
      <c r="CN473" s="42"/>
      <c r="CO473" s="42"/>
      <c r="CP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2"/>
      <c r="BY474" s="42"/>
      <c r="BZ474" s="42"/>
      <c r="CA474" s="42"/>
      <c r="CB474" s="42"/>
      <c r="CC474" s="42"/>
      <c r="CD474" s="42"/>
      <c r="CE474" s="42"/>
      <c r="CF474" s="42"/>
      <c r="CG474" s="42"/>
      <c r="CH474" s="42"/>
      <c r="CI474" s="42"/>
      <c r="CJ474" s="42"/>
      <c r="CK474" s="42"/>
      <c r="CL474" s="42"/>
      <c r="CM474" s="42"/>
      <c r="CN474" s="42"/>
      <c r="CO474" s="42"/>
      <c r="CP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c r="CE475" s="42"/>
      <c r="CF475" s="42"/>
      <c r="CG475" s="42"/>
      <c r="CH475" s="42"/>
      <c r="CI475" s="42"/>
      <c r="CJ475" s="42"/>
      <c r="CK475" s="42"/>
      <c r="CL475" s="42"/>
      <c r="CM475" s="42"/>
      <c r="CN475" s="42"/>
      <c r="CO475" s="42"/>
      <c r="CP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2"/>
      <c r="BY476" s="42"/>
      <c r="BZ476" s="42"/>
      <c r="CA476" s="42"/>
      <c r="CB476" s="42"/>
      <c r="CC476" s="42"/>
      <c r="CD476" s="42"/>
      <c r="CE476" s="42"/>
      <c r="CF476" s="42"/>
      <c r="CG476" s="42"/>
      <c r="CH476" s="42"/>
      <c r="CI476" s="42"/>
      <c r="CJ476" s="42"/>
      <c r="CK476" s="42"/>
      <c r="CL476" s="42"/>
      <c r="CM476" s="42"/>
      <c r="CN476" s="42"/>
      <c r="CO476" s="42"/>
      <c r="CP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c r="CE477" s="42"/>
      <c r="CF477" s="42"/>
      <c r="CG477" s="42"/>
      <c r="CH477" s="42"/>
      <c r="CI477" s="42"/>
      <c r="CJ477" s="42"/>
      <c r="CK477" s="42"/>
      <c r="CL477" s="42"/>
      <c r="CM477" s="42"/>
      <c r="CN477" s="42"/>
      <c r="CO477" s="42"/>
      <c r="CP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c r="CE478" s="42"/>
      <c r="CF478" s="42"/>
      <c r="CG478" s="42"/>
      <c r="CH478" s="42"/>
      <c r="CI478" s="42"/>
      <c r="CJ478" s="42"/>
      <c r="CK478" s="42"/>
      <c r="CL478" s="42"/>
      <c r="CM478" s="42"/>
      <c r="CN478" s="42"/>
      <c r="CO478" s="42"/>
      <c r="CP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c r="CE479" s="42"/>
      <c r="CF479" s="42"/>
      <c r="CG479" s="42"/>
      <c r="CH479" s="42"/>
      <c r="CI479" s="42"/>
      <c r="CJ479" s="42"/>
      <c r="CK479" s="42"/>
      <c r="CL479" s="42"/>
      <c r="CM479" s="42"/>
      <c r="CN479" s="42"/>
      <c r="CO479" s="42"/>
      <c r="CP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2"/>
      <c r="BY480" s="42"/>
      <c r="BZ480" s="42"/>
      <c r="CA480" s="42"/>
      <c r="CB480" s="42"/>
      <c r="CC480" s="42"/>
      <c r="CD480" s="42"/>
      <c r="CE480" s="42"/>
      <c r="CF480" s="42"/>
      <c r="CG480" s="42"/>
      <c r="CH480" s="42"/>
      <c r="CI480" s="42"/>
      <c r="CJ480" s="42"/>
      <c r="CK480" s="42"/>
      <c r="CL480" s="42"/>
      <c r="CM480" s="42"/>
      <c r="CN480" s="42"/>
      <c r="CO480" s="42"/>
      <c r="CP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c r="CE481" s="42"/>
      <c r="CF481" s="42"/>
      <c r="CG481" s="42"/>
      <c r="CH481" s="42"/>
      <c r="CI481" s="42"/>
      <c r="CJ481" s="42"/>
      <c r="CK481" s="42"/>
      <c r="CL481" s="42"/>
      <c r="CM481" s="42"/>
      <c r="CN481" s="42"/>
      <c r="CO481" s="42"/>
      <c r="CP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2"/>
      <c r="BY482" s="42"/>
      <c r="BZ482" s="42"/>
      <c r="CA482" s="42"/>
      <c r="CB482" s="42"/>
      <c r="CC482" s="42"/>
      <c r="CD482" s="42"/>
      <c r="CE482" s="42"/>
      <c r="CF482" s="42"/>
      <c r="CG482" s="42"/>
      <c r="CH482" s="42"/>
      <c r="CI482" s="42"/>
      <c r="CJ482" s="42"/>
      <c r="CK482" s="42"/>
      <c r="CL482" s="42"/>
      <c r="CM482" s="42"/>
      <c r="CN482" s="42"/>
      <c r="CO482" s="42"/>
      <c r="CP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c r="CE483" s="42"/>
      <c r="CF483" s="42"/>
      <c r="CG483" s="42"/>
      <c r="CH483" s="42"/>
      <c r="CI483" s="42"/>
      <c r="CJ483" s="42"/>
      <c r="CK483" s="42"/>
      <c r="CL483" s="42"/>
      <c r="CM483" s="42"/>
      <c r="CN483" s="42"/>
      <c r="CO483" s="42"/>
      <c r="CP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2"/>
      <c r="BY484" s="42"/>
      <c r="BZ484" s="42"/>
      <c r="CA484" s="42"/>
      <c r="CB484" s="42"/>
      <c r="CC484" s="42"/>
      <c r="CD484" s="42"/>
      <c r="CE484" s="42"/>
      <c r="CF484" s="42"/>
      <c r="CG484" s="42"/>
      <c r="CH484" s="42"/>
      <c r="CI484" s="42"/>
      <c r="CJ484" s="42"/>
      <c r="CK484" s="42"/>
      <c r="CL484" s="42"/>
      <c r="CM484" s="42"/>
      <c r="CN484" s="42"/>
      <c r="CO484" s="42"/>
      <c r="CP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c r="CE485" s="42"/>
      <c r="CF485" s="42"/>
      <c r="CG485" s="42"/>
      <c r="CH485" s="42"/>
      <c r="CI485" s="42"/>
      <c r="CJ485" s="42"/>
      <c r="CK485" s="42"/>
      <c r="CL485" s="42"/>
      <c r="CM485" s="42"/>
      <c r="CN485" s="42"/>
      <c r="CO485" s="42"/>
      <c r="CP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c r="CE486" s="42"/>
      <c r="CF486" s="42"/>
      <c r="CG486" s="42"/>
      <c r="CH486" s="42"/>
      <c r="CI486" s="42"/>
      <c r="CJ486" s="42"/>
      <c r="CK486" s="42"/>
      <c r="CL486" s="42"/>
      <c r="CM486" s="42"/>
      <c r="CN486" s="42"/>
      <c r="CO486" s="42"/>
      <c r="CP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c r="CE487" s="42"/>
      <c r="CF487" s="42"/>
      <c r="CG487" s="42"/>
      <c r="CH487" s="42"/>
      <c r="CI487" s="42"/>
      <c r="CJ487" s="42"/>
      <c r="CK487" s="42"/>
      <c r="CL487" s="42"/>
      <c r="CM487" s="42"/>
      <c r="CN487" s="42"/>
      <c r="CO487" s="42"/>
      <c r="CP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42"/>
      <c r="CC488" s="42"/>
      <c r="CD488" s="42"/>
      <c r="CE488" s="42"/>
      <c r="CF488" s="42"/>
      <c r="CG488" s="42"/>
      <c r="CH488" s="42"/>
      <c r="CI488" s="42"/>
      <c r="CJ488" s="42"/>
      <c r="CK488" s="42"/>
      <c r="CL488" s="42"/>
      <c r="CM488" s="42"/>
      <c r="CN488" s="42"/>
      <c r="CO488" s="42"/>
      <c r="CP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c r="CE489" s="42"/>
      <c r="CF489" s="42"/>
      <c r="CG489" s="42"/>
      <c r="CH489" s="42"/>
      <c r="CI489" s="42"/>
      <c r="CJ489" s="42"/>
      <c r="CK489" s="42"/>
      <c r="CL489" s="42"/>
      <c r="CM489" s="42"/>
      <c r="CN489" s="42"/>
      <c r="CO489" s="42"/>
      <c r="CP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2"/>
      <c r="BY490" s="42"/>
      <c r="BZ490" s="42"/>
      <c r="CA490" s="42"/>
      <c r="CB490" s="42"/>
      <c r="CC490" s="42"/>
      <c r="CD490" s="42"/>
      <c r="CE490" s="42"/>
      <c r="CF490" s="42"/>
      <c r="CG490" s="42"/>
      <c r="CH490" s="42"/>
      <c r="CI490" s="42"/>
      <c r="CJ490" s="42"/>
      <c r="CK490" s="42"/>
      <c r="CL490" s="42"/>
      <c r="CM490" s="42"/>
      <c r="CN490" s="42"/>
      <c r="CO490" s="42"/>
      <c r="CP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c r="CE491" s="42"/>
      <c r="CF491" s="42"/>
      <c r="CG491" s="42"/>
      <c r="CH491" s="42"/>
      <c r="CI491" s="42"/>
      <c r="CJ491" s="42"/>
      <c r="CK491" s="42"/>
      <c r="CL491" s="42"/>
      <c r="CM491" s="42"/>
      <c r="CN491" s="42"/>
      <c r="CO491" s="42"/>
      <c r="CP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2"/>
      <c r="BY492" s="42"/>
      <c r="BZ492" s="42"/>
      <c r="CA492" s="42"/>
      <c r="CB492" s="42"/>
      <c r="CC492" s="42"/>
      <c r="CD492" s="42"/>
      <c r="CE492" s="42"/>
      <c r="CF492" s="42"/>
      <c r="CG492" s="42"/>
      <c r="CH492" s="42"/>
      <c r="CI492" s="42"/>
      <c r="CJ492" s="42"/>
      <c r="CK492" s="42"/>
      <c r="CL492" s="42"/>
      <c r="CM492" s="42"/>
      <c r="CN492" s="42"/>
      <c r="CO492" s="42"/>
      <c r="CP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c r="CE493" s="42"/>
      <c r="CF493" s="42"/>
      <c r="CG493" s="42"/>
      <c r="CH493" s="42"/>
      <c r="CI493" s="42"/>
      <c r="CJ493" s="42"/>
      <c r="CK493" s="42"/>
      <c r="CL493" s="42"/>
      <c r="CM493" s="42"/>
      <c r="CN493" s="42"/>
      <c r="CO493" s="42"/>
      <c r="CP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c r="CE494" s="42"/>
      <c r="CF494" s="42"/>
      <c r="CG494" s="42"/>
      <c r="CH494" s="42"/>
      <c r="CI494" s="42"/>
      <c r="CJ494" s="42"/>
      <c r="CK494" s="42"/>
      <c r="CL494" s="42"/>
      <c r="CM494" s="42"/>
      <c r="CN494" s="42"/>
      <c r="CO494" s="42"/>
      <c r="CP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c r="CE495" s="42"/>
      <c r="CF495" s="42"/>
      <c r="CG495" s="42"/>
      <c r="CH495" s="42"/>
      <c r="CI495" s="42"/>
      <c r="CJ495" s="42"/>
      <c r="CK495" s="42"/>
      <c r="CL495" s="42"/>
      <c r="CM495" s="42"/>
      <c r="CN495" s="42"/>
      <c r="CO495" s="42"/>
      <c r="CP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c r="CE496" s="42"/>
      <c r="CF496" s="42"/>
      <c r="CG496" s="42"/>
      <c r="CH496" s="42"/>
      <c r="CI496" s="42"/>
      <c r="CJ496" s="42"/>
      <c r="CK496" s="42"/>
      <c r="CL496" s="42"/>
      <c r="CM496" s="42"/>
      <c r="CN496" s="42"/>
      <c r="CO496" s="42"/>
      <c r="CP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c r="CE497" s="42"/>
      <c r="CF497" s="42"/>
      <c r="CG497" s="42"/>
      <c r="CH497" s="42"/>
      <c r="CI497" s="42"/>
      <c r="CJ497" s="42"/>
      <c r="CK497" s="42"/>
      <c r="CL497" s="42"/>
      <c r="CM497" s="42"/>
      <c r="CN497" s="42"/>
      <c r="CO497" s="42"/>
      <c r="CP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c r="CE498" s="42"/>
      <c r="CF498" s="42"/>
      <c r="CG498" s="42"/>
      <c r="CH498" s="42"/>
      <c r="CI498" s="42"/>
      <c r="CJ498" s="42"/>
      <c r="CK498" s="42"/>
      <c r="CL498" s="42"/>
      <c r="CM498" s="42"/>
      <c r="CN498" s="42"/>
      <c r="CO498" s="42"/>
      <c r="CP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c r="CE499" s="42"/>
      <c r="CF499" s="42"/>
      <c r="CG499" s="42"/>
      <c r="CH499" s="42"/>
      <c r="CI499" s="42"/>
      <c r="CJ499" s="42"/>
      <c r="CK499" s="42"/>
      <c r="CL499" s="42"/>
      <c r="CM499" s="42"/>
      <c r="CN499" s="42"/>
      <c r="CO499" s="42"/>
      <c r="CP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c r="CE500" s="42"/>
      <c r="CF500" s="42"/>
      <c r="CG500" s="42"/>
      <c r="CH500" s="42"/>
      <c r="CI500" s="42"/>
      <c r="CJ500" s="42"/>
      <c r="CK500" s="42"/>
      <c r="CL500" s="42"/>
      <c r="CM500" s="42"/>
      <c r="CN500" s="42"/>
      <c r="CO500" s="42"/>
      <c r="CP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c r="CE501" s="42"/>
      <c r="CF501" s="42"/>
      <c r="CG501" s="42"/>
      <c r="CH501" s="42"/>
      <c r="CI501" s="42"/>
      <c r="CJ501" s="42"/>
      <c r="CK501" s="42"/>
      <c r="CL501" s="42"/>
      <c r="CM501" s="42"/>
      <c r="CN501" s="42"/>
      <c r="CO501" s="42"/>
      <c r="CP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2"/>
      <c r="BY502" s="42"/>
      <c r="BZ502" s="42"/>
      <c r="CA502" s="42"/>
      <c r="CB502" s="42"/>
      <c r="CC502" s="42"/>
      <c r="CD502" s="42"/>
      <c r="CE502" s="42"/>
      <c r="CF502" s="42"/>
      <c r="CG502" s="42"/>
      <c r="CH502" s="42"/>
      <c r="CI502" s="42"/>
      <c r="CJ502" s="42"/>
      <c r="CK502" s="42"/>
      <c r="CL502" s="42"/>
      <c r="CM502" s="42"/>
      <c r="CN502" s="42"/>
      <c r="CO502" s="42"/>
      <c r="CP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c r="CE503" s="42"/>
      <c r="CF503" s="42"/>
      <c r="CG503" s="42"/>
      <c r="CH503" s="42"/>
      <c r="CI503" s="42"/>
      <c r="CJ503" s="42"/>
      <c r="CK503" s="42"/>
      <c r="CL503" s="42"/>
      <c r="CM503" s="42"/>
      <c r="CN503" s="42"/>
      <c r="CO503" s="42"/>
      <c r="CP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2"/>
      <c r="BY504" s="42"/>
      <c r="BZ504" s="42"/>
      <c r="CA504" s="42"/>
      <c r="CB504" s="42"/>
      <c r="CC504" s="42"/>
      <c r="CD504" s="42"/>
      <c r="CE504" s="42"/>
      <c r="CF504" s="42"/>
      <c r="CG504" s="42"/>
      <c r="CH504" s="42"/>
      <c r="CI504" s="42"/>
      <c r="CJ504" s="42"/>
      <c r="CK504" s="42"/>
      <c r="CL504" s="42"/>
      <c r="CM504" s="42"/>
      <c r="CN504" s="42"/>
      <c r="CO504" s="42"/>
      <c r="CP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2"/>
      <c r="BY505" s="42"/>
      <c r="BZ505" s="42"/>
      <c r="CA505" s="42"/>
      <c r="CB505" s="42"/>
      <c r="CC505" s="42"/>
      <c r="CD505" s="42"/>
      <c r="CE505" s="42"/>
      <c r="CF505" s="42"/>
      <c r="CG505" s="42"/>
      <c r="CH505" s="42"/>
      <c r="CI505" s="42"/>
      <c r="CJ505" s="42"/>
      <c r="CK505" s="42"/>
      <c r="CL505" s="42"/>
      <c r="CM505" s="42"/>
      <c r="CN505" s="42"/>
      <c r="CO505" s="42"/>
      <c r="CP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2"/>
      <c r="BO506" s="42"/>
      <c r="BP506" s="42"/>
      <c r="BQ506" s="42"/>
      <c r="BR506" s="42"/>
      <c r="BS506" s="42"/>
      <c r="BT506" s="42"/>
      <c r="BU506" s="42"/>
      <c r="BV506" s="42"/>
      <c r="BW506" s="42"/>
      <c r="BX506" s="42"/>
      <c r="BY506" s="42"/>
      <c r="BZ506" s="42"/>
      <c r="CA506" s="42"/>
      <c r="CB506" s="42"/>
      <c r="CC506" s="42"/>
      <c r="CD506" s="42"/>
      <c r="CE506" s="42"/>
      <c r="CF506" s="42"/>
      <c r="CG506" s="42"/>
      <c r="CH506" s="42"/>
      <c r="CI506" s="42"/>
      <c r="CJ506" s="42"/>
      <c r="CK506" s="42"/>
      <c r="CL506" s="42"/>
      <c r="CM506" s="42"/>
      <c r="CN506" s="42"/>
      <c r="CO506" s="42"/>
      <c r="CP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2"/>
      <c r="BY507" s="42"/>
      <c r="BZ507" s="42"/>
      <c r="CA507" s="42"/>
      <c r="CB507" s="42"/>
      <c r="CC507" s="42"/>
      <c r="CD507" s="42"/>
      <c r="CE507" s="42"/>
      <c r="CF507" s="42"/>
      <c r="CG507" s="42"/>
      <c r="CH507" s="42"/>
      <c r="CI507" s="42"/>
      <c r="CJ507" s="42"/>
      <c r="CK507" s="42"/>
      <c r="CL507" s="42"/>
      <c r="CM507" s="42"/>
      <c r="CN507" s="42"/>
      <c r="CO507" s="42"/>
      <c r="CP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2"/>
      <c r="BO508" s="42"/>
      <c r="BP508" s="42"/>
      <c r="BQ508" s="42"/>
      <c r="BR508" s="42"/>
      <c r="BS508" s="42"/>
      <c r="BT508" s="42"/>
      <c r="BU508" s="42"/>
      <c r="BV508" s="42"/>
      <c r="BW508" s="42"/>
      <c r="BX508" s="42"/>
      <c r="BY508" s="42"/>
      <c r="BZ508" s="42"/>
      <c r="CA508" s="42"/>
      <c r="CB508" s="42"/>
      <c r="CC508" s="42"/>
      <c r="CD508" s="42"/>
      <c r="CE508" s="42"/>
      <c r="CF508" s="42"/>
      <c r="CG508" s="42"/>
      <c r="CH508" s="42"/>
      <c r="CI508" s="42"/>
      <c r="CJ508" s="42"/>
      <c r="CK508" s="42"/>
      <c r="CL508" s="42"/>
      <c r="CM508" s="42"/>
      <c r="CN508" s="42"/>
      <c r="CO508" s="42"/>
      <c r="CP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2"/>
      <c r="BY509" s="42"/>
      <c r="BZ509" s="42"/>
      <c r="CA509" s="42"/>
      <c r="CB509" s="42"/>
      <c r="CC509" s="42"/>
      <c r="CD509" s="42"/>
      <c r="CE509" s="42"/>
      <c r="CF509" s="42"/>
      <c r="CG509" s="42"/>
      <c r="CH509" s="42"/>
      <c r="CI509" s="42"/>
      <c r="CJ509" s="42"/>
      <c r="CK509" s="42"/>
      <c r="CL509" s="42"/>
      <c r="CM509" s="42"/>
      <c r="CN509" s="42"/>
      <c r="CO509" s="42"/>
      <c r="CP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2"/>
      <c r="BY510" s="42"/>
      <c r="BZ510" s="42"/>
      <c r="CA510" s="42"/>
      <c r="CB510" s="42"/>
      <c r="CC510" s="42"/>
      <c r="CD510" s="42"/>
      <c r="CE510" s="42"/>
      <c r="CF510" s="42"/>
      <c r="CG510" s="42"/>
      <c r="CH510" s="42"/>
      <c r="CI510" s="42"/>
      <c r="CJ510" s="42"/>
      <c r="CK510" s="42"/>
      <c r="CL510" s="42"/>
      <c r="CM510" s="42"/>
      <c r="CN510" s="42"/>
      <c r="CO510" s="42"/>
      <c r="CP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c r="CE511" s="42"/>
      <c r="CF511" s="42"/>
      <c r="CG511" s="42"/>
      <c r="CH511" s="42"/>
      <c r="CI511" s="42"/>
      <c r="CJ511" s="42"/>
      <c r="CK511" s="42"/>
      <c r="CL511" s="42"/>
      <c r="CM511" s="42"/>
      <c r="CN511" s="42"/>
      <c r="CO511" s="42"/>
      <c r="CP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2"/>
      <c r="BY512" s="42"/>
      <c r="BZ512" s="42"/>
      <c r="CA512" s="42"/>
      <c r="CB512" s="42"/>
      <c r="CC512" s="42"/>
      <c r="CD512" s="42"/>
      <c r="CE512" s="42"/>
      <c r="CF512" s="42"/>
      <c r="CG512" s="42"/>
      <c r="CH512" s="42"/>
      <c r="CI512" s="42"/>
      <c r="CJ512" s="42"/>
      <c r="CK512" s="42"/>
      <c r="CL512" s="42"/>
      <c r="CM512" s="42"/>
      <c r="CN512" s="42"/>
      <c r="CO512" s="42"/>
      <c r="CP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c r="CE513" s="42"/>
      <c r="CF513" s="42"/>
      <c r="CG513" s="42"/>
      <c r="CH513" s="42"/>
      <c r="CI513" s="42"/>
      <c r="CJ513" s="42"/>
      <c r="CK513" s="42"/>
      <c r="CL513" s="42"/>
      <c r="CM513" s="42"/>
      <c r="CN513" s="42"/>
      <c r="CO513" s="42"/>
      <c r="CP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2"/>
      <c r="BY514" s="42"/>
      <c r="BZ514" s="42"/>
      <c r="CA514" s="42"/>
      <c r="CB514" s="42"/>
      <c r="CC514" s="42"/>
      <c r="CD514" s="42"/>
      <c r="CE514" s="42"/>
      <c r="CF514" s="42"/>
      <c r="CG514" s="42"/>
      <c r="CH514" s="42"/>
      <c r="CI514" s="42"/>
      <c r="CJ514" s="42"/>
      <c r="CK514" s="42"/>
      <c r="CL514" s="42"/>
      <c r="CM514" s="42"/>
      <c r="CN514" s="42"/>
      <c r="CO514" s="42"/>
      <c r="CP514" s="42"/>
    </row>
    <row r="515">
      <c r="A515" s="42"/>
      <c r="B515" s="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c r="AU515" s="142"/>
      <c r="AV515" s="142"/>
      <c r="AW515" s="142"/>
      <c r="AX515" s="142"/>
      <c r="AY515" s="142"/>
      <c r="AZ515" s="142"/>
      <c r="BA515" s="142"/>
      <c r="BB515" s="142"/>
      <c r="BC515" s="142"/>
      <c r="BD515" s="142"/>
      <c r="BE515" s="142"/>
      <c r="BF515" s="142"/>
      <c r="BG515" s="142"/>
      <c r="BH515" s="142"/>
      <c r="BI515" s="142"/>
      <c r="BJ515" s="142"/>
      <c r="BK515" s="142"/>
      <c r="BL515" s="142"/>
      <c r="BM515" s="142"/>
      <c r="BN515" s="142"/>
      <c r="BO515" s="142"/>
      <c r="BP515" s="142"/>
      <c r="BQ515" s="142"/>
      <c r="BR515" s="142"/>
      <c r="BS515" s="142"/>
      <c r="BT515" s="142"/>
      <c r="BU515" s="142"/>
      <c r="BV515" s="142"/>
      <c r="BW515" s="142"/>
      <c r="BX515" s="142"/>
      <c r="BY515" s="142"/>
      <c r="BZ515" s="142"/>
      <c r="CA515" s="142"/>
      <c r="CB515" s="142"/>
      <c r="CC515" s="142"/>
      <c r="CD515" s="142"/>
      <c r="CE515" s="142"/>
      <c r="CF515" s="142"/>
      <c r="CG515" s="142"/>
      <c r="CH515" s="142"/>
      <c r="CI515" s="142"/>
      <c r="CJ515" s="142"/>
      <c r="CK515" s="142"/>
      <c r="CL515" s="142"/>
      <c r="CM515" s="142"/>
      <c r="CN515" s="142"/>
      <c r="CO515" s="142"/>
      <c r="CP515" s="142"/>
    </row>
    <row r="516">
      <c r="A516" s="42"/>
      <c r="B516" s="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c r="AU516" s="142"/>
      <c r="AV516" s="142"/>
      <c r="AW516" s="142"/>
      <c r="AX516" s="142"/>
      <c r="AY516" s="142"/>
      <c r="AZ516" s="142"/>
      <c r="BA516" s="142"/>
      <c r="BB516" s="142"/>
      <c r="BC516" s="142"/>
      <c r="BD516" s="142"/>
      <c r="BE516" s="142"/>
      <c r="BF516" s="142"/>
      <c r="BG516" s="142"/>
      <c r="BH516" s="142"/>
      <c r="BI516" s="142"/>
      <c r="BJ516" s="142"/>
      <c r="BK516" s="142"/>
      <c r="BL516" s="142"/>
      <c r="BM516" s="142"/>
      <c r="BN516" s="142"/>
      <c r="BO516" s="142"/>
      <c r="BP516" s="142"/>
      <c r="BQ516" s="142"/>
      <c r="BR516" s="142"/>
      <c r="BS516" s="142"/>
      <c r="BT516" s="142"/>
      <c r="BU516" s="142"/>
      <c r="BV516" s="142"/>
      <c r="BW516" s="142"/>
      <c r="BX516" s="142"/>
      <c r="BY516" s="142"/>
      <c r="BZ516" s="142"/>
      <c r="CA516" s="142"/>
      <c r="CB516" s="142"/>
      <c r="CC516" s="142"/>
      <c r="CD516" s="142"/>
      <c r="CE516" s="142"/>
      <c r="CF516" s="142"/>
      <c r="CG516" s="142"/>
      <c r="CH516" s="142"/>
      <c r="CI516" s="142"/>
      <c r="CJ516" s="142"/>
      <c r="CK516" s="142"/>
      <c r="CL516" s="142"/>
      <c r="CM516" s="142"/>
      <c r="CN516" s="142"/>
      <c r="CO516" s="142"/>
      <c r="CP516" s="142"/>
    </row>
    <row r="517">
      <c r="A517" s="42"/>
      <c r="B517" s="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c r="AU517" s="142"/>
      <c r="AV517" s="142"/>
      <c r="AW517" s="142"/>
      <c r="AX517" s="142"/>
      <c r="AY517" s="142"/>
      <c r="AZ517" s="142"/>
      <c r="BA517" s="142"/>
      <c r="BB517" s="142"/>
      <c r="BC517" s="142"/>
      <c r="BD517" s="142"/>
      <c r="BE517" s="142"/>
      <c r="BF517" s="142"/>
      <c r="BG517" s="142"/>
      <c r="BH517" s="142"/>
      <c r="BI517" s="142"/>
      <c r="BJ517" s="142"/>
      <c r="BK517" s="142"/>
      <c r="BL517" s="142"/>
      <c r="BM517" s="142"/>
      <c r="BN517" s="142"/>
      <c r="BO517" s="142"/>
      <c r="BP517" s="142"/>
      <c r="BQ517" s="142"/>
      <c r="BR517" s="142"/>
      <c r="BS517" s="142"/>
      <c r="BT517" s="142"/>
      <c r="BU517" s="142"/>
      <c r="BV517" s="142"/>
      <c r="BW517" s="142"/>
      <c r="BX517" s="142"/>
      <c r="BY517" s="142"/>
      <c r="BZ517" s="142"/>
      <c r="CA517" s="142"/>
      <c r="CB517" s="142"/>
      <c r="CC517" s="142"/>
      <c r="CD517" s="142"/>
      <c r="CE517" s="142"/>
      <c r="CF517" s="142"/>
      <c r="CG517" s="142"/>
      <c r="CH517" s="142"/>
      <c r="CI517" s="142"/>
      <c r="CJ517" s="142"/>
      <c r="CK517" s="142"/>
      <c r="CL517" s="142"/>
      <c r="CM517" s="142"/>
      <c r="CN517" s="142"/>
      <c r="CO517" s="142"/>
      <c r="CP517" s="142"/>
    </row>
    <row r="518">
      <c r="A518" s="42"/>
      <c r="B518" s="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c r="AU518" s="142"/>
      <c r="AV518" s="142"/>
      <c r="AW518" s="142"/>
      <c r="AX518" s="142"/>
      <c r="AY518" s="142"/>
      <c r="AZ518" s="142"/>
      <c r="BA518" s="142"/>
      <c r="BB518" s="142"/>
      <c r="BC518" s="142"/>
      <c r="BD518" s="142"/>
      <c r="BE518" s="142"/>
      <c r="BF518" s="142"/>
      <c r="BG518" s="142"/>
      <c r="BH518" s="142"/>
      <c r="BI518" s="142"/>
      <c r="BJ518" s="142"/>
      <c r="BK518" s="142"/>
      <c r="BL518" s="142"/>
      <c r="BM518" s="142"/>
      <c r="BN518" s="142"/>
      <c r="BO518" s="142"/>
      <c r="BP518" s="142"/>
      <c r="BQ518" s="142"/>
      <c r="BR518" s="142"/>
      <c r="BS518" s="142"/>
      <c r="BT518" s="142"/>
      <c r="BU518" s="142"/>
      <c r="BV518" s="142"/>
      <c r="BW518" s="142"/>
      <c r="BX518" s="142"/>
      <c r="BY518" s="142"/>
      <c r="BZ518" s="142"/>
      <c r="CA518" s="142"/>
      <c r="CB518" s="142"/>
      <c r="CC518" s="142"/>
      <c r="CD518" s="142"/>
      <c r="CE518" s="142"/>
      <c r="CF518" s="142"/>
      <c r="CG518" s="142"/>
      <c r="CH518" s="142"/>
      <c r="CI518" s="142"/>
      <c r="CJ518" s="142"/>
      <c r="CK518" s="142"/>
      <c r="CL518" s="142"/>
      <c r="CM518" s="142"/>
      <c r="CN518" s="142"/>
      <c r="CO518" s="142"/>
      <c r="CP518" s="142"/>
    </row>
    <row r="519">
      <c r="A519" s="42"/>
      <c r="B519" s="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c r="AU519" s="142"/>
      <c r="AV519" s="142"/>
      <c r="AW519" s="142"/>
      <c r="AX519" s="142"/>
      <c r="AY519" s="142"/>
      <c r="AZ519" s="142"/>
      <c r="BA519" s="142"/>
      <c r="BB519" s="142"/>
      <c r="BC519" s="142"/>
      <c r="BD519" s="142"/>
      <c r="BE519" s="142"/>
      <c r="BF519" s="142"/>
      <c r="BG519" s="142"/>
      <c r="BH519" s="142"/>
      <c r="BI519" s="142"/>
      <c r="BJ519" s="142"/>
      <c r="BK519" s="142"/>
      <c r="BL519" s="142"/>
      <c r="BM519" s="142"/>
      <c r="BN519" s="142"/>
      <c r="BO519" s="142"/>
      <c r="BP519" s="142"/>
      <c r="BQ519" s="142"/>
      <c r="BR519" s="142"/>
      <c r="BS519" s="142"/>
      <c r="BT519" s="142"/>
      <c r="BU519" s="142"/>
      <c r="BV519" s="142"/>
      <c r="BW519" s="142"/>
      <c r="BX519" s="142"/>
      <c r="BY519" s="142"/>
      <c r="BZ519" s="142"/>
      <c r="CA519" s="142"/>
      <c r="CB519" s="142"/>
      <c r="CC519" s="142"/>
      <c r="CD519" s="142"/>
      <c r="CE519" s="142"/>
      <c r="CF519" s="142"/>
      <c r="CG519" s="142"/>
      <c r="CH519" s="142"/>
      <c r="CI519" s="142"/>
      <c r="CJ519" s="142"/>
      <c r="CK519" s="142"/>
      <c r="CL519" s="142"/>
      <c r="CM519" s="142"/>
      <c r="CN519" s="142"/>
      <c r="CO519" s="142"/>
      <c r="CP519" s="142"/>
    </row>
    <row r="520">
      <c r="A520" s="42"/>
      <c r="B520" s="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c r="AU520" s="142"/>
      <c r="AV520" s="142"/>
      <c r="AW520" s="142"/>
      <c r="AX520" s="142"/>
      <c r="AY520" s="142"/>
      <c r="AZ520" s="142"/>
      <c r="BA520" s="142"/>
      <c r="BB520" s="142"/>
      <c r="BC520" s="142"/>
      <c r="BD520" s="142"/>
      <c r="BE520" s="142"/>
      <c r="BF520" s="142"/>
      <c r="BG520" s="142"/>
      <c r="BH520" s="142"/>
      <c r="BI520" s="142"/>
      <c r="BJ520" s="142"/>
      <c r="BK520" s="142"/>
      <c r="BL520" s="142"/>
      <c r="BM520" s="142"/>
      <c r="BN520" s="142"/>
      <c r="BO520" s="142"/>
      <c r="BP520" s="142"/>
      <c r="BQ520" s="142"/>
      <c r="BR520" s="142"/>
      <c r="BS520" s="142"/>
      <c r="BT520" s="142"/>
      <c r="BU520" s="142"/>
      <c r="BV520" s="142"/>
      <c r="BW520" s="142"/>
      <c r="BX520" s="142"/>
      <c r="BY520" s="142"/>
      <c r="BZ520" s="142"/>
      <c r="CA520" s="142"/>
      <c r="CB520" s="142"/>
      <c r="CC520" s="142"/>
      <c r="CD520" s="142"/>
      <c r="CE520" s="142"/>
      <c r="CF520" s="142"/>
      <c r="CG520" s="142"/>
      <c r="CH520" s="142"/>
      <c r="CI520" s="142"/>
      <c r="CJ520" s="142"/>
      <c r="CK520" s="142"/>
      <c r="CL520" s="142"/>
      <c r="CM520" s="142"/>
      <c r="CN520" s="142"/>
      <c r="CO520" s="142"/>
      <c r="CP520" s="142"/>
    </row>
    <row r="521">
      <c r="A521" s="42"/>
      <c r="B521" s="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c r="AU521" s="142"/>
      <c r="AV521" s="142"/>
      <c r="AW521" s="142"/>
      <c r="AX521" s="142"/>
      <c r="AY521" s="142"/>
      <c r="AZ521" s="142"/>
      <c r="BA521" s="142"/>
      <c r="BB521" s="142"/>
      <c r="BC521" s="142"/>
      <c r="BD521" s="142"/>
      <c r="BE521" s="142"/>
      <c r="BF521" s="142"/>
      <c r="BG521" s="142"/>
      <c r="BH521" s="142"/>
      <c r="BI521" s="142"/>
      <c r="BJ521" s="142"/>
      <c r="BK521" s="142"/>
      <c r="BL521" s="142"/>
      <c r="BM521" s="142"/>
      <c r="BN521" s="142"/>
      <c r="BO521" s="142"/>
      <c r="BP521" s="142"/>
      <c r="BQ521" s="142"/>
      <c r="BR521" s="142"/>
      <c r="BS521" s="142"/>
      <c r="BT521" s="142"/>
      <c r="BU521" s="142"/>
      <c r="BV521" s="142"/>
      <c r="BW521" s="142"/>
      <c r="BX521" s="142"/>
      <c r="BY521" s="142"/>
      <c r="BZ521" s="142"/>
      <c r="CA521" s="142"/>
      <c r="CB521" s="142"/>
      <c r="CC521" s="142"/>
      <c r="CD521" s="142"/>
      <c r="CE521" s="142"/>
      <c r="CF521" s="142"/>
      <c r="CG521" s="142"/>
      <c r="CH521" s="142"/>
      <c r="CI521" s="142"/>
      <c r="CJ521" s="142"/>
      <c r="CK521" s="142"/>
      <c r="CL521" s="142"/>
      <c r="CM521" s="142"/>
      <c r="CN521" s="142"/>
      <c r="CO521" s="142"/>
      <c r="CP521" s="142"/>
    </row>
    <row r="522">
      <c r="A522" s="42"/>
      <c r="B522" s="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c r="AU522" s="142"/>
      <c r="AV522" s="142"/>
      <c r="AW522" s="142"/>
      <c r="AX522" s="142"/>
      <c r="AY522" s="142"/>
      <c r="AZ522" s="142"/>
      <c r="BA522" s="142"/>
      <c r="BB522" s="142"/>
      <c r="BC522" s="142"/>
      <c r="BD522" s="142"/>
      <c r="BE522" s="142"/>
      <c r="BF522" s="142"/>
      <c r="BG522" s="142"/>
      <c r="BH522" s="142"/>
      <c r="BI522" s="142"/>
      <c r="BJ522" s="142"/>
      <c r="BK522" s="142"/>
      <c r="BL522" s="142"/>
      <c r="BM522" s="142"/>
      <c r="BN522" s="142"/>
      <c r="BO522" s="142"/>
      <c r="BP522" s="142"/>
      <c r="BQ522" s="142"/>
      <c r="BR522" s="142"/>
      <c r="BS522" s="142"/>
      <c r="BT522" s="142"/>
      <c r="BU522" s="142"/>
      <c r="BV522" s="142"/>
      <c r="BW522" s="142"/>
      <c r="BX522" s="142"/>
      <c r="BY522" s="142"/>
      <c r="BZ522" s="142"/>
      <c r="CA522" s="142"/>
      <c r="CB522" s="142"/>
      <c r="CC522" s="142"/>
      <c r="CD522" s="142"/>
      <c r="CE522" s="142"/>
      <c r="CF522" s="142"/>
      <c r="CG522" s="142"/>
      <c r="CH522" s="142"/>
      <c r="CI522" s="142"/>
      <c r="CJ522" s="142"/>
      <c r="CK522" s="142"/>
      <c r="CL522" s="142"/>
      <c r="CM522" s="142"/>
      <c r="CN522" s="142"/>
      <c r="CO522" s="142"/>
      <c r="CP522" s="142"/>
    </row>
    <row r="523">
      <c r="A523" s="42"/>
      <c r="B523" s="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c r="AU523" s="142"/>
      <c r="AV523" s="142"/>
      <c r="AW523" s="142"/>
      <c r="AX523" s="142"/>
      <c r="AY523" s="142"/>
      <c r="AZ523" s="142"/>
      <c r="BA523" s="142"/>
      <c r="BB523" s="142"/>
      <c r="BC523" s="142"/>
      <c r="BD523" s="142"/>
      <c r="BE523" s="142"/>
      <c r="BF523" s="142"/>
      <c r="BG523" s="142"/>
      <c r="BH523" s="142"/>
      <c r="BI523" s="142"/>
      <c r="BJ523" s="142"/>
      <c r="BK523" s="142"/>
      <c r="BL523" s="142"/>
      <c r="BM523" s="142"/>
      <c r="BN523" s="142"/>
      <c r="BO523" s="142"/>
      <c r="BP523" s="142"/>
      <c r="BQ523" s="142"/>
      <c r="BR523" s="142"/>
      <c r="BS523" s="142"/>
      <c r="BT523" s="142"/>
      <c r="BU523" s="142"/>
      <c r="BV523" s="142"/>
      <c r="BW523" s="142"/>
      <c r="BX523" s="142"/>
      <c r="BY523" s="142"/>
      <c r="BZ523" s="142"/>
      <c r="CA523" s="142"/>
      <c r="CB523" s="142"/>
      <c r="CC523" s="142"/>
      <c r="CD523" s="142"/>
      <c r="CE523" s="142"/>
      <c r="CF523" s="142"/>
      <c r="CG523" s="142"/>
      <c r="CH523" s="142"/>
      <c r="CI523" s="142"/>
      <c r="CJ523" s="142"/>
      <c r="CK523" s="142"/>
      <c r="CL523" s="142"/>
      <c r="CM523" s="142"/>
      <c r="CN523" s="142"/>
      <c r="CO523" s="142"/>
      <c r="CP523" s="142"/>
    </row>
    <row r="524">
      <c r="A524" s="42"/>
      <c r="B524" s="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c r="AU524" s="142"/>
      <c r="AV524" s="142"/>
      <c r="AW524" s="142"/>
      <c r="AX524" s="142"/>
      <c r="AY524" s="142"/>
      <c r="AZ524" s="142"/>
      <c r="BA524" s="142"/>
      <c r="BB524" s="142"/>
      <c r="BC524" s="142"/>
      <c r="BD524" s="142"/>
      <c r="BE524" s="142"/>
      <c r="BF524" s="142"/>
      <c r="BG524" s="142"/>
      <c r="BH524" s="142"/>
      <c r="BI524" s="142"/>
      <c r="BJ524" s="142"/>
      <c r="BK524" s="142"/>
      <c r="BL524" s="142"/>
      <c r="BM524" s="142"/>
      <c r="BN524" s="142"/>
      <c r="BO524" s="142"/>
      <c r="BP524" s="142"/>
      <c r="BQ524" s="142"/>
      <c r="BR524" s="142"/>
      <c r="BS524" s="142"/>
      <c r="BT524" s="142"/>
      <c r="BU524" s="142"/>
      <c r="BV524" s="142"/>
      <c r="BW524" s="142"/>
      <c r="BX524" s="142"/>
      <c r="BY524" s="142"/>
      <c r="BZ524" s="142"/>
      <c r="CA524" s="142"/>
      <c r="CB524" s="142"/>
      <c r="CC524" s="142"/>
      <c r="CD524" s="142"/>
      <c r="CE524" s="142"/>
      <c r="CF524" s="142"/>
      <c r="CG524" s="142"/>
      <c r="CH524" s="142"/>
      <c r="CI524" s="142"/>
      <c r="CJ524" s="142"/>
      <c r="CK524" s="142"/>
      <c r="CL524" s="142"/>
      <c r="CM524" s="142"/>
      <c r="CN524" s="142"/>
      <c r="CO524" s="142"/>
      <c r="CP524" s="142"/>
    </row>
    <row r="525">
      <c r="A525" s="42"/>
      <c r="B525" s="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c r="AU525" s="142"/>
      <c r="AV525" s="142"/>
      <c r="AW525" s="142"/>
      <c r="AX525" s="142"/>
      <c r="AY525" s="142"/>
      <c r="AZ525" s="142"/>
      <c r="BA525" s="142"/>
      <c r="BB525" s="142"/>
      <c r="BC525" s="142"/>
      <c r="BD525" s="142"/>
      <c r="BE525" s="142"/>
      <c r="BF525" s="142"/>
      <c r="BG525" s="142"/>
      <c r="BH525" s="142"/>
      <c r="BI525" s="142"/>
      <c r="BJ525" s="142"/>
      <c r="BK525" s="142"/>
      <c r="BL525" s="142"/>
      <c r="BM525" s="142"/>
      <c r="BN525" s="142"/>
      <c r="BO525" s="142"/>
      <c r="BP525" s="142"/>
      <c r="BQ525" s="142"/>
      <c r="BR525" s="142"/>
      <c r="BS525" s="142"/>
      <c r="BT525" s="142"/>
      <c r="BU525" s="142"/>
      <c r="BV525" s="142"/>
      <c r="BW525" s="142"/>
      <c r="BX525" s="142"/>
      <c r="BY525" s="142"/>
      <c r="BZ525" s="142"/>
      <c r="CA525" s="142"/>
      <c r="CB525" s="142"/>
      <c r="CC525" s="142"/>
      <c r="CD525" s="142"/>
      <c r="CE525" s="142"/>
      <c r="CF525" s="142"/>
      <c r="CG525" s="142"/>
      <c r="CH525" s="142"/>
      <c r="CI525" s="142"/>
      <c r="CJ525" s="142"/>
      <c r="CK525" s="142"/>
      <c r="CL525" s="142"/>
      <c r="CM525" s="142"/>
      <c r="CN525" s="142"/>
      <c r="CO525" s="142"/>
      <c r="CP525" s="142"/>
    </row>
    <row r="526">
      <c r="A526" s="42"/>
      <c r="B526" s="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c r="AU526" s="142"/>
      <c r="AV526" s="142"/>
      <c r="AW526" s="142"/>
      <c r="AX526" s="142"/>
      <c r="AY526" s="142"/>
      <c r="AZ526" s="142"/>
      <c r="BA526" s="142"/>
      <c r="BB526" s="142"/>
      <c r="BC526" s="142"/>
      <c r="BD526" s="142"/>
      <c r="BE526" s="142"/>
      <c r="BF526" s="142"/>
      <c r="BG526" s="142"/>
      <c r="BH526" s="142"/>
      <c r="BI526" s="142"/>
      <c r="BJ526" s="142"/>
      <c r="BK526" s="142"/>
      <c r="BL526" s="142"/>
      <c r="BM526" s="142"/>
      <c r="BN526" s="142"/>
      <c r="BO526" s="142"/>
      <c r="BP526" s="142"/>
      <c r="BQ526" s="142"/>
      <c r="BR526" s="142"/>
      <c r="BS526" s="142"/>
      <c r="BT526" s="142"/>
      <c r="BU526" s="142"/>
      <c r="BV526" s="142"/>
      <c r="BW526" s="142"/>
      <c r="BX526" s="142"/>
      <c r="BY526" s="142"/>
      <c r="BZ526" s="142"/>
      <c r="CA526" s="142"/>
      <c r="CB526" s="142"/>
      <c r="CC526" s="142"/>
      <c r="CD526" s="142"/>
      <c r="CE526" s="142"/>
      <c r="CF526" s="142"/>
      <c r="CG526" s="142"/>
      <c r="CH526" s="142"/>
      <c r="CI526" s="142"/>
      <c r="CJ526" s="142"/>
      <c r="CK526" s="142"/>
      <c r="CL526" s="142"/>
      <c r="CM526" s="142"/>
      <c r="CN526" s="142"/>
      <c r="CO526" s="142"/>
      <c r="CP526" s="142"/>
    </row>
    <row r="527">
      <c r="A527" s="42"/>
      <c r="B527" s="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c r="AU527" s="142"/>
      <c r="AV527" s="142"/>
      <c r="AW527" s="142"/>
      <c r="AX527" s="142"/>
      <c r="AY527" s="142"/>
      <c r="AZ527" s="142"/>
      <c r="BA527" s="142"/>
      <c r="BB527" s="142"/>
      <c r="BC527" s="142"/>
      <c r="BD527" s="142"/>
      <c r="BE527" s="142"/>
      <c r="BF527" s="142"/>
      <c r="BG527" s="142"/>
      <c r="BH527" s="142"/>
      <c r="BI527" s="142"/>
      <c r="BJ527" s="142"/>
      <c r="BK527" s="142"/>
      <c r="BL527" s="142"/>
      <c r="BM527" s="142"/>
      <c r="BN527" s="142"/>
      <c r="BO527" s="142"/>
      <c r="BP527" s="142"/>
      <c r="BQ527" s="142"/>
      <c r="BR527" s="142"/>
      <c r="BS527" s="142"/>
      <c r="BT527" s="142"/>
      <c r="BU527" s="142"/>
      <c r="BV527" s="142"/>
      <c r="BW527" s="142"/>
      <c r="BX527" s="142"/>
      <c r="BY527" s="142"/>
      <c r="BZ527" s="142"/>
      <c r="CA527" s="142"/>
      <c r="CB527" s="142"/>
      <c r="CC527" s="142"/>
      <c r="CD527" s="142"/>
      <c r="CE527" s="142"/>
      <c r="CF527" s="142"/>
      <c r="CG527" s="142"/>
      <c r="CH527" s="142"/>
      <c r="CI527" s="142"/>
      <c r="CJ527" s="142"/>
      <c r="CK527" s="142"/>
      <c r="CL527" s="142"/>
      <c r="CM527" s="142"/>
      <c r="CN527" s="142"/>
      <c r="CO527" s="142"/>
      <c r="CP527" s="142"/>
    </row>
    <row r="528">
      <c r="A528" s="42"/>
      <c r="B528" s="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c r="AU528" s="142"/>
      <c r="AV528" s="142"/>
      <c r="AW528" s="142"/>
      <c r="AX528" s="142"/>
      <c r="AY528" s="142"/>
      <c r="AZ528" s="142"/>
      <c r="BA528" s="142"/>
      <c r="BB528" s="142"/>
      <c r="BC528" s="142"/>
      <c r="BD528" s="142"/>
      <c r="BE528" s="142"/>
      <c r="BF528" s="142"/>
      <c r="BG528" s="142"/>
      <c r="BH528" s="142"/>
      <c r="BI528" s="142"/>
      <c r="BJ528" s="142"/>
      <c r="BK528" s="142"/>
      <c r="BL528" s="142"/>
      <c r="BM528" s="142"/>
      <c r="BN528" s="142"/>
      <c r="BO528" s="142"/>
      <c r="BP528" s="142"/>
      <c r="BQ528" s="142"/>
      <c r="BR528" s="142"/>
      <c r="BS528" s="142"/>
      <c r="BT528" s="142"/>
      <c r="BU528" s="142"/>
      <c r="BV528" s="142"/>
      <c r="BW528" s="142"/>
      <c r="BX528" s="142"/>
      <c r="BY528" s="142"/>
      <c r="BZ528" s="142"/>
      <c r="CA528" s="142"/>
      <c r="CB528" s="142"/>
      <c r="CC528" s="142"/>
      <c r="CD528" s="142"/>
      <c r="CE528" s="142"/>
      <c r="CF528" s="142"/>
      <c r="CG528" s="142"/>
      <c r="CH528" s="142"/>
      <c r="CI528" s="142"/>
      <c r="CJ528" s="142"/>
      <c r="CK528" s="142"/>
      <c r="CL528" s="142"/>
      <c r="CM528" s="142"/>
      <c r="CN528" s="142"/>
      <c r="CO528" s="142"/>
      <c r="CP528" s="142"/>
    </row>
    <row r="529">
      <c r="A529" s="42"/>
      <c r="B529" s="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c r="AU529" s="142"/>
      <c r="AV529" s="142"/>
      <c r="AW529" s="142"/>
      <c r="AX529" s="142"/>
      <c r="AY529" s="142"/>
      <c r="AZ529" s="142"/>
      <c r="BA529" s="142"/>
      <c r="BB529" s="142"/>
      <c r="BC529" s="142"/>
      <c r="BD529" s="142"/>
      <c r="BE529" s="142"/>
      <c r="BF529" s="142"/>
      <c r="BG529" s="142"/>
      <c r="BH529" s="142"/>
      <c r="BI529" s="142"/>
      <c r="BJ529" s="142"/>
      <c r="BK529" s="142"/>
      <c r="BL529" s="142"/>
      <c r="BM529" s="142"/>
      <c r="BN529" s="142"/>
      <c r="BO529" s="142"/>
      <c r="BP529" s="142"/>
      <c r="BQ529" s="142"/>
      <c r="BR529" s="142"/>
      <c r="BS529" s="142"/>
      <c r="BT529" s="142"/>
      <c r="BU529" s="142"/>
      <c r="BV529" s="142"/>
      <c r="BW529" s="142"/>
      <c r="BX529" s="142"/>
      <c r="BY529" s="142"/>
      <c r="BZ529" s="142"/>
      <c r="CA529" s="142"/>
      <c r="CB529" s="142"/>
      <c r="CC529" s="142"/>
      <c r="CD529" s="142"/>
      <c r="CE529" s="142"/>
      <c r="CF529" s="142"/>
      <c r="CG529" s="142"/>
      <c r="CH529" s="142"/>
      <c r="CI529" s="142"/>
      <c r="CJ529" s="142"/>
      <c r="CK529" s="142"/>
      <c r="CL529" s="142"/>
      <c r="CM529" s="142"/>
      <c r="CN529" s="142"/>
      <c r="CO529" s="142"/>
      <c r="CP529" s="142"/>
    </row>
    <row r="530">
      <c r="A530" s="42"/>
      <c r="B530" s="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c r="AU530" s="142"/>
      <c r="AV530" s="142"/>
      <c r="AW530" s="142"/>
      <c r="AX530" s="142"/>
      <c r="AY530" s="142"/>
      <c r="AZ530" s="142"/>
      <c r="BA530" s="142"/>
      <c r="BB530" s="142"/>
      <c r="BC530" s="142"/>
      <c r="BD530" s="142"/>
      <c r="BE530" s="142"/>
      <c r="BF530" s="142"/>
      <c r="BG530" s="142"/>
      <c r="BH530" s="142"/>
      <c r="BI530" s="142"/>
      <c r="BJ530" s="142"/>
      <c r="BK530" s="142"/>
      <c r="BL530" s="142"/>
      <c r="BM530" s="142"/>
      <c r="BN530" s="142"/>
      <c r="BO530" s="142"/>
      <c r="BP530" s="142"/>
      <c r="BQ530" s="142"/>
      <c r="BR530" s="142"/>
      <c r="BS530" s="142"/>
      <c r="BT530" s="142"/>
      <c r="BU530" s="142"/>
      <c r="BV530" s="142"/>
      <c r="BW530" s="142"/>
      <c r="BX530" s="142"/>
      <c r="BY530" s="142"/>
      <c r="BZ530" s="142"/>
      <c r="CA530" s="142"/>
      <c r="CB530" s="142"/>
      <c r="CC530" s="142"/>
      <c r="CD530" s="142"/>
      <c r="CE530" s="142"/>
      <c r="CF530" s="142"/>
      <c r="CG530" s="142"/>
      <c r="CH530" s="142"/>
      <c r="CI530" s="142"/>
      <c r="CJ530" s="142"/>
      <c r="CK530" s="142"/>
      <c r="CL530" s="142"/>
      <c r="CM530" s="142"/>
      <c r="CN530" s="142"/>
      <c r="CO530" s="142"/>
      <c r="CP530" s="142"/>
    </row>
    <row r="531">
      <c r="A531" s="42"/>
      <c r="B531" s="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c r="AU531" s="142"/>
      <c r="AV531" s="142"/>
      <c r="AW531" s="142"/>
      <c r="AX531" s="142"/>
      <c r="AY531" s="142"/>
      <c r="AZ531" s="142"/>
      <c r="BA531" s="142"/>
      <c r="BB531" s="142"/>
      <c r="BC531" s="142"/>
      <c r="BD531" s="142"/>
      <c r="BE531" s="142"/>
      <c r="BF531" s="142"/>
      <c r="BG531" s="142"/>
      <c r="BH531" s="142"/>
      <c r="BI531" s="142"/>
      <c r="BJ531" s="142"/>
      <c r="BK531" s="142"/>
      <c r="BL531" s="142"/>
      <c r="BM531" s="142"/>
      <c r="BN531" s="142"/>
      <c r="BO531" s="142"/>
      <c r="BP531" s="142"/>
      <c r="BQ531" s="142"/>
      <c r="BR531" s="142"/>
      <c r="BS531" s="142"/>
      <c r="BT531" s="142"/>
      <c r="BU531" s="142"/>
      <c r="BV531" s="142"/>
      <c r="BW531" s="142"/>
      <c r="BX531" s="142"/>
      <c r="BY531" s="142"/>
      <c r="BZ531" s="142"/>
      <c r="CA531" s="142"/>
      <c r="CB531" s="142"/>
      <c r="CC531" s="142"/>
      <c r="CD531" s="142"/>
      <c r="CE531" s="142"/>
      <c r="CF531" s="142"/>
      <c r="CG531" s="142"/>
      <c r="CH531" s="142"/>
      <c r="CI531" s="142"/>
      <c r="CJ531" s="142"/>
      <c r="CK531" s="142"/>
      <c r="CL531" s="142"/>
      <c r="CM531" s="142"/>
      <c r="CN531" s="142"/>
      <c r="CO531" s="142"/>
      <c r="CP531" s="142"/>
    </row>
    <row r="532">
      <c r="A532" s="42"/>
      <c r="B532" s="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c r="AU532" s="142"/>
      <c r="AV532" s="142"/>
      <c r="AW532" s="142"/>
      <c r="AX532" s="142"/>
      <c r="AY532" s="142"/>
      <c r="AZ532" s="142"/>
      <c r="BA532" s="142"/>
      <c r="BB532" s="142"/>
      <c r="BC532" s="142"/>
      <c r="BD532" s="142"/>
      <c r="BE532" s="142"/>
      <c r="BF532" s="142"/>
      <c r="BG532" s="142"/>
      <c r="BH532" s="142"/>
      <c r="BI532" s="142"/>
      <c r="BJ532" s="142"/>
      <c r="BK532" s="142"/>
      <c r="BL532" s="142"/>
      <c r="BM532" s="142"/>
      <c r="BN532" s="142"/>
      <c r="BO532" s="142"/>
      <c r="BP532" s="142"/>
      <c r="BQ532" s="142"/>
      <c r="BR532" s="142"/>
      <c r="BS532" s="142"/>
      <c r="BT532" s="142"/>
      <c r="BU532" s="142"/>
      <c r="BV532" s="142"/>
      <c r="BW532" s="142"/>
      <c r="BX532" s="142"/>
      <c r="BY532" s="142"/>
      <c r="BZ532" s="142"/>
      <c r="CA532" s="142"/>
      <c r="CB532" s="142"/>
      <c r="CC532" s="142"/>
      <c r="CD532" s="142"/>
      <c r="CE532" s="142"/>
      <c r="CF532" s="142"/>
      <c r="CG532" s="142"/>
      <c r="CH532" s="142"/>
      <c r="CI532" s="142"/>
      <c r="CJ532" s="142"/>
      <c r="CK532" s="142"/>
      <c r="CL532" s="142"/>
      <c r="CM532" s="142"/>
      <c r="CN532" s="142"/>
      <c r="CO532" s="142"/>
      <c r="CP532" s="142"/>
    </row>
    <row r="533">
      <c r="A533" s="42"/>
      <c r="B533" s="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c r="AU533" s="142"/>
      <c r="AV533" s="142"/>
      <c r="AW533" s="142"/>
      <c r="AX533" s="142"/>
      <c r="AY533" s="142"/>
      <c r="AZ533" s="142"/>
      <c r="BA533" s="142"/>
      <c r="BB533" s="142"/>
      <c r="BC533" s="142"/>
      <c r="BD533" s="142"/>
      <c r="BE533" s="142"/>
      <c r="BF533" s="142"/>
      <c r="BG533" s="142"/>
      <c r="BH533" s="142"/>
      <c r="BI533" s="142"/>
      <c r="BJ533" s="142"/>
      <c r="BK533" s="142"/>
      <c r="BL533" s="142"/>
      <c r="BM533" s="142"/>
      <c r="BN533" s="142"/>
      <c r="BO533" s="142"/>
      <c r="BP533" s="142"/>
      <c r="BQ533" s="142"/>
      <c r="BR533" s="142"/>
      <c r="BS533" s="142"/>
      <c r="BT533" s="142"/>
      <c r="BU533" s="142"/>
      <c r="BV533" s="142"/>
      <c r="BW533" s="142"/>
      <c r="BX533" s="142"/>
      <c r="BY533" s="142"/>
      <c r="BZ533" s="142"/>
      <c r="CA533" s="142"/>
      <c r="CB533" s="142"/>
      <c r="CC533" s="142"/>
      <c r="CD533" s="142"/>
      <c r="CE533" s="142"/>
      <c r="CF533" s="142"/>
      <c r="CG533" s="142"/>
      <c r="CH533" s="142"/>
      <c r="CI533" s="142"/>
      <c r="CJ533" s="142"/>
      <c r="CK533" s="142"/>
      <c r="CL533" s="142"/>
      <c r="CM533" s="142"/>
      <c r="CN533" s="142"/>
      <c r="CO533" s="142"/>
      <c r="CP533" s="142"/>
    </row>
    <row r="534">
      <c r="A534" s="42"/>
      <c r="B534" s="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c r="AU534" s="142"/>
      <c r="AV534" s="142"/>
      <c r="AW534" s="142"/>
      <c r="AX534" s="142"/>
      <c r="AY534" s="142"/>
      <c r="AZ534" s="142"/>
      <c r="BA534" s="142"/>
      <c r="BB534" s="142"/>
      <c r="BC534" s="142"/>
      <c r="BD534" s="142"/>
      <c r="BE534" s="142"/>
      <c r="BF534" s="142"/>
      <c r="BG534" s="142"/>
      <c r="BH534" s="142"/>
      <c r="BI534" s="142"/>
      <c r="BJ534" s="142"/>
      <c r="BK534" s="142"/>
      <c r="BL534" s="142"/>
      <c r="BM534" s="142"/>
      <c r="BN534" s="142"/>
      <c r="BO534" s="142"/>
      <c r="BP534" s="142"/>
      <c r="BQ534" s="142"/>
      <c r="BR534" s="142"/>
      <c r="BS534" s="142"/>
      <c r="BT534" s="142"/>
      <c r="BU534" s="142"/>
      <c r="BV534" s="142"/>
      <c r="BW534" s="142"/>
      <c r="BX534" s="142"/>
      <c r="BY534" s="142"/>
      <c r="BZ534" s="142"/>
      <c r="CA534" s="142"/>
      <c r="CB534" s="142"/>
      <c r="CC534" s="142"/>
      <c r="CD534" s="142"/>
      <c r="CE534" s="142"/>
      <c r="CF534" s="142"/>
      <c r="CG534" s="142"/>
      <c r="CH534" s="142"/>
      <c r="CI534" s="142"/>
      <c r="CJ534" s="142"/>
      <c r="CK534" s="142"/>
      <c r="CL534" s="142"/>
      <c r="CM534" s="142"/>
      <c r="CN534" s="142"/>
      <c r="CO534" s="142"/>
      <c r="CP534" s="142"/>
    </row>
    <row r="535">
      <c r="A535" s="42"/>
      <c r="B535" s="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c r="BO535" s="142"/>
      <c r="BP535" s="142"/>
      <c r="BQ535" s="142"/>
      <c r="BR535" s="142"/>
      <c r="BS535" s="142"/>
      <c r="BT535" s="142"/>
      <c r="BU535" s="142"/>
      <c r="BV535" s="142"/>
      <c r="BW535" s="142"/>
      <c r="BX535" s="142"/>
      <c r="BY535" s="142"/>
      <c r="BZ535" s="142"/>
      <c r="CA535" s="142"/>
      <c r="CB535" s="142"/>
      <c r="CC535" s="142"/>
      <c r="CD535" s="142"/>
      <c r="CE535" s="142"/>
      <c r="CF535" s="142"/>
      <c r="CG535" s="142"/>
      <c r="CH535" s="142"/>
      <c r="CI535" s="142"/>
      <c r="CJ535" s="142"/>
      <c r="CK535" s="142"/>
      <c r="CL535" s="142"/>
      <c r="CM535" s="142"/>
      <c r="CN535" s="142"/>
      <c r="CO535" s="142"/>
      <c r="CP535" s="142"/>
    </row>
    <row r="536">
      <c r="A536" s="42"/>
      <c r="B536" s="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c r="AU536" s="142"/>
      <c r="AV536" s="142"/>
      <c r="AW536" s="142"/>
      <c r="AX536" s="142"/>
      <c r="AY536" s="142"/>
      <c r="AZ536" s="142"/>
      <c r="BA536" s="142"/>
      <c r="BB536" s="142"/>
      <c r="BC536" s="142"/>
      <c r="BD536" s="142"/>
      <c r="BE536" s="142"/>
      <c r="BF536" s="142"/>
      <c r="BG536" s="142"/>
      <c r="BH536" s="142"/>
      <c r="BI536" s="142"/>
      <c r="BJ536" s="142"/>
      <c r="BK536" s="142"/>
      <c r="BL536" s="142"/>
      <c r="BM536" s="142"/>
      <c r="BN536" s="142"/>
      <c r="BO536" s="142"/>
      <c r="BP536" s="142"/>
      <c r="BQ536" s="142"/>
      <c r="BR536" s="142"/>
      <c r="BS536" s="142"/>
      <c r="BT536" s="142"/>
      <c r="BU536" s="142"/>
      <c r="BV536" s="142"/>
      <c r="BW536" s="142"/>
      <c r="BX536" s="142"/>
      <c r="BY536" s="142"/>
      <c r="BZ536" s="142"/>
      <c r="CA536" s="142"/>
      <c r="CB536" s="142"/>
      <c r="CC536" s="142"/>
      <c r="CD536" s="142"/>
      <c r="CE536" s="142"/>
      <c r="CF536" s="142"/>
      <c r="CG536" s="142"/>
      <c r="CH536" s="142"/>
      <c r="CI536" s="142"/>
      <c r="CJ536" s="142"/>
      <c r="CK536" s="142"/>
      <c r="CL536" s="142"/>
      <c r="CM536" s="142"/>
      <c r="CN536" s="142"/>
      <c r="CO536" s="142"/>
      <c r="CP536" s="142"/>
    </row>
    <row r="537">
      <c r="A537" s="42"/>
      <c r="B537" s="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c r="AU537" s="142"/>
      <c r="AV537" s="142"/>
      <c r="AW537" s="142"/>
      <c r="AX537" s="142"/>
      <c r="AY537" s="142"/>
      <c r="AZ537" s="142"/>
      <c r="BA537" s="142"/>
      <c r="BB537" s="142"/>
      <c r="BC537" s="142"/>
      <c r="BD537" s="142"/>
      <c r="BE537" s="142"/>
      <c r="BF537" s="142"/>
      <c r="BG537" s="142"/>
      <c r="BH537" s="142"/>
      <c r="BI537" s="142"/>
      <c r="BJ537" s="142"/>
      <c r="BK537" s="142"/>
      <c r="BL537" s="142"/>
      <c r="BM537" s="142"/>
      <c r="BN537" s="142"/>
      <c r="BO537" s="142"/>
      <c r="BP537" s="142"/>
      <c r="BQ537" s="142"/>
      <c r="BR537" s="142"/>
      <c r="BS537" s="142"/>
      <c r="BT537" s="142"/>
      <c r="BU537" s="142"/>
      <c r="BV537" s="142"/>
      <c r="BW537" s="142"/>
      <c r="BX537" s="142"/>
      <c r="BY537" s="142"/>
      <c r="BZ537" s="142"/>
      <c r="CA537" s="142"/>
      <c r="CB537" s="142"/>
      <c r="CC537" s="142"/>
      <c r="CD537" s="142"/>
      <c r="CE537" s="142"/>
      <c r="CF537" s="142"/>
      <c r="CG537" s="142"/>
      <c r="CH537" s="142"/>
      <c r="CI537" s="142"/>
      <c r="CJ537" s="142"/>
      <c r="CK537" s="142"/>
      <c r="CL537" s="142"/>
      <c r="CM537" s="142"/>
      <c r="CN537" s="142"/>
      <c r="CO537" s="142"/>
      <c r="CP537" s="142"/>
    </row>
    <row r="538">
      <c r="A538" s="42"/>
      <c r="B538" s="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c r="AU538" s="142"/>
      <c r="AV538" s="142"/>
      <c r="AW538" s="142"/>
      <c r="AX538" s="142"/>
      <c r="AY538" s="142"/>
      <c r="AZ538" s="142"/>
      <c r="BA538" s="142"/>
      <c r="BB538" s="142"/>
      <c r="BC538" s="142"/>
      <c r="BD538" s="142"/>
      <c r="BE538" s="142"/>
      <c r="BF538" s="142"/>
      <c r="BG538" s="142"/>
      <c r="BH538" s="142"/>
      <c r="BI538" s="142"/>
      <c r="BJ538" s="142"/>
      <c r="BK538" s="142"/>
      <c r="BL538" s="142"/>
      <c r="BM538" s="142"/>
      <c r="BN538" s="142"/>
      <c r="BO538" s="142"/>
      <c r="BP538" s="142"/>
      <c r="BQ538" s="142"/>
      <c r="BR538" s="142"/>
      <c r="BS538" s="142"/>
      <c r="BT538" s="142"/>
      <c r="BU538" s="142"/>
      <c r="BV538" s="142"/>
      <c r="BW538" s="142"/>
      <c r="BX538" s="142"/>
      <c r="BY538" s="142"/>
      <c r="BZ538" s="142"/>
      <c r="CA538" s="142"/>
      <c r="CB538" s="142"/>
      <c r="CC538" s="142"/>
      <c r="CD538" s="142"/>
      <c r="CE538" s="142"/>
      <c r="CF538" s="142"/>
      <c r="CG538" s="142"/>
      <c r="CH538" s="142"/>
      <c r="CI538" s="142"/>
      <c r="CJ538" s="142"/>
      <c r="CK538" s="142"/>
      <c r="CL538" s="142"/>
      <c r="CM538" s="142"/>
      <c r="CN538" s="142"/>
      <c r="CO538" s="142"/>
      <c r="CP538" s="142"/>
    </row>
    <row r="539">
      <c r="A539" s="42"/>
      <c r="B539" s="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c r="AU539" s="142"/>
      <c r="AV539" s="142"/>
      <c r="AW539" s="142"/>
      <c r="AX539" s="142"/>
      <c r="AY539" s="142"/>
      <c r="AZ539" s="142"/>
      <c r="BA539" s="142"/>
      <c r="BB539" s="142"/>
      <c r="BC539" s="142"/>
      <c r="BD539" s="142"/>
      <c r="BE539" s="142"/>
      <c r="BF539" s="142"/>
      <c r="BG539" s="142"/>
      <c r="BH539" s="142"/>
      <c r="BI539" s="142"/>
      <c r="BJ539" s="142"/>
      <c r="BK539" s="142"/>
      <c r="BL539" s="142"/>
      <c r="BM539" s="142"/>
      <c r="BN539" s="142"/>
      <c r="BO539" s="142"/>
      <c r="BP539" s="142"/>
      <c r="BQ539" s="142"/>
      <c r="BR539" s="142"/>
      <c r="BS539" s="142"/>
      <c r="BT539" s="142"/>
      <c r="BU539" s="142"/>
      <c r="BV539" s="142"/>
      <c r="BW539" s="142"/>
      <c r="BX539" s="142"/>
      <c r="BY539" s="142"/>
      <c r="BZ539" s="142"/>
      <c r="CA539" s="142"/>
      <c r="CB539" s="142"/>
      <c r="CC539" s="142"/>
      <c r="CD539" s="142"/>
      <c r="CE539" s="142"/>
      <c r="CF539" s="142"/>
      <c r="CG539" s="142"/>
      <c r="CH539" s="142"/>
      <c r="CI539" s="142"/>
      <c r="CJ539" s="142"/>
      <c r="CK539" s="142"/>
      <c r="CL539" s="142"/>
      <c r="CM539" s="142"/>
      <c r="CN539" s="142"/>
      <c r="CO539" s="142"/>
      <c r="CP539" s="142"/>
    </row>
    <row r="540">
      <c r="A540" s="42"/>
      <c r="B540" s="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c r="AU540" s="142"/>
      <c r="AV540" s="142"/>
      <c r="AW540" s="142"/>
      <c r="AX540" s="142"/>
      <c r="AY540" s="142"/>
      <c r="AZ540" s="142"/>
      <c r="BA540" s="142"/>
      <c r="BB540" s="142"/>
      <c r="BC540" s="142"/>
      <c r="BD540" s="142"/>
      <c r="BE540" s="142"/>
      <c r="BF540" s="142"/>
      <c r="BG540" s="142"/>
      <c r="BH540" s="142"/>
      <c r="BI540" s="142"/>
      <c r="BJ540" s="142"/>
      <c r="BK540" s="142"/>
      <c r="BL540" s="142"/>
      <c r="BM540" s="142"/>
      <c r="BN540" s="142"/>
      <c r="BO540" s="142"/>
      <c r="BP540" s="142"/>
      <c r="BQ540" s="142"/>
      <c r="BR540" s="142"/>
      <c r="BS540" s="142"/>
      <c r="BT540" s="142"/>
      <c r="BU540" s="142"/>
      <c r="BV540" s="142"/>
      <c r="BW540" s="142"/>
      <c r="BX540" s="142"/>
      <c r="BY540" s="142"/>
      <c r="BZ540" s="142"/>
      <c r="CA540" s="142"/>
      <c r="CB540" s="142"/>
      <c r="CC540" s="142"/>
      <c r="CD540" s="142"/>
      <c r="CE540" s="142"/>
      <c r="CF540" s="142"/>
      <c r="CG540" s="142"/>
      <c r="CH540" s="142"/>
      <c r="CI540" s="142"/>
      <c r="CJ540" s="142"/>
      <c r="CK540" s="142"/>
      <c r="CL540" s="142"/>
      <c r="CM540" s="142"/>
      <c r="CN540" s="142"/>
      <c r="CO540" s="142"/>
      <c r="CP540" s="142"/>
    </row>
    <row r="541">
      <c r="A541" s="42"/>
      <c r="B541" s="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c r="AU541" s="142"/>
      <c r="AV541" s="142"/>
      <c r="AW541" s="142"/>
      <c r="AX541" s="142"/>
      <c r="AY541" s="142"/>
      <c r="AZ541" s="142"/>
      <c r="BA541" s="142"/>
      <c r="BB541" s="142"/>
      <c r="BC541" s="142"/>
      <c r="BD541" s="142"/>
      <c r="BE541" s="142"/>
      <c r="BF541" s="142"/>
      <c r="BG541" s="142"/>
      <c r="BH541" s="142"/>
      <c r="BI541" s="142"/>
      <c r="BJ541" s="142"/>
      <c r="BK541" s="142"/>
      <c r="BL541" s="142"/>
      <c r="BM541" s="142"/>
      <c r="BN541" s="142"/>
      <c r="BO541" s="142"/>
      <c r="BP541" s="142"/>
      <c r="BQ541" s="142"/>
      <c r="BR541" s="142"/>
      <c r="BS541" s="142"/>
      <c r="BT541" s="142"/>
      <c r="BU541" s="142"/>
      <c r="BV541" s="142"/>
      <c r="BW541" s="142"/>
      <c r="BX541" s="142"/>
      <c r="BY541" s="142"/>
      <c r="BZ541" s="142"/>
      <c r="CA541" s="142"/>
      <c r="CB541" s="142"/>
      <c r="CC541" s="142"/>
      <c r="CD541" s="142"/>
      <c r="CE541" s="142"/>
      <c r="CF541" s="142"/>
      <c r="CG541" s="142"/>
      <c r="CH541" s="142"/>
      <c r="CI541" s="142"/>
      <c r="CJ541" s="142"/>
      <c r="CK541" s="142"/>
      <c r="CL541" s="142"/>
      <c r="CM541" s="142"/>
      <c r="CN541" s="142"/>
      <c r="CO541" s="142"/>
      <c r="CP541" s="142"/>
    </row>
    <row r="542">
      <c r="A542" s="42"/>
      <c r="B542" s="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c r="AU542" s="142"/>
      <c r="AV542" s="142"/>
      <c r="AW542" s="142"/>
      <c r="AX542" s="142"/>
      <c r="AY542" s="142"/>
      <c r="AZ542" s="142"/>
      <c r="BA542" s="142"/>
      <c r="BB542" s="142"/>
      <c r="BC542" s="142"/>
      <c r="BD542" s="142"/>
      <c r="BE542" s="142"/>
      <c r="BF542" s="142"/>
      <c r="BG542" s="142"/>
      <c r="BH542" s="142"/>
      <c r="BI542" s="142"/>
      <c r="BJ542" s="142"/>
      <c r="BK542" s="142"/>
      <c r="BL542" s="142"/>
      <c r="BM542" s="142"/>
      <c r="BN542" s="142"/>
      <c r="BO542" s="142"/>
      <c r="BP542" s="142"/>
      <c r="BQ542" s="142"/>
      <c r="BR542" s="142"/>
      <c r="BS542" s="142"/>
      <c r="BT542" s="142"/>
      <c r="BU542" s="142"/>
      <c r="BV542" s="142"/>
      <c r="BW542" s="142"/>
      <c r="BX542" s="142"/>
      <c r="BY542" s="142"/>
      <c r="BZ542" s="142"/>
      <c r="CA542" s="142"/>
      <c r="CB542" s="142"/>
      <c r="CC542" s="142"/>
      <c r="CD542" s="142"/>
      <c r="CE542" s="142"/>
      <c r="CF542" s="142"/>
      <c r="CG542" s="142"/>
      <c r="CH542" s="142"/>
      <c r="CI542" s="142"/>
      <c r="CJ542" s="142"/>
      <c r="CK542" s="142"/>
      <c r="CL542" s="142"/>
      <c r="CM542" s="142"/>
      <c r="CN542" s="142"/>
      <c r="CO542" s="142"/>
      <c r="CP542" s="142"/>
    </row>
    <row r="543">
      <c r="A543" s="42"/>
      <c r="B543" s="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c r="AU543" s="142"/>
      <c r="AV543" s="142"/>
      <c r="AW543" s="142"/>
      <c r="AX543" s="142"/>
      <c r="AY543" s="142"/>
      <c r="AZ543" s="142"/>
      <c r="BA543" s="142"/>
      <c r="BB543" s="142"/>
      <c r="BC543" s="142"/>
      <c r="BD543" s="142"/>
      <c r="BE543" s="142"/>
      <c r="BF543" s="142"/>
      <c r="BG543" s="142"/>
      <c r="BH543" s="142"/>
      <c r="BI543" s="142"/>
      <c r="BJ543" s="142"/>
      <c r="BK543" s="142"/>
      <c r="BL543" s="142"/>
      <c r="BM543" s="142"/>
      <c r="BN543" s="142"/>
      <c r="BO543" s="142"/>
      <c r="BP543" s="142"/>
      <c r="BQ543" s="142"/>
      <c r="BR543" s="142"/>
      <c r="BS543" s="142"/>
      <c r="BT543" s="142"/>
      <c r="BU543" s="142"/>
      <c r="BV543" s="142"/>
      <c r="BW543" s="142"/>
      <c r="BX543" s="142"/>
      <c r="BY543" s="142"/>
      <c r="BZ543" s="142"/>
      <c r="CA543" s="142"/>
      <c r="CB543" s="142"/>
      <c r="CC543" s="142"/>
      <c r="CD543" s="142"/>
      <c r="CE543" s="142"/>
      <c r="CF543" s="142"/>
      <c r="CG543" s="142"/>
      <c r="CH543" s="142"/>
      <c r="CI543" s="142"/>
      <c r="CJ543" s="142"/>
      <c r="CK543" s="142"/>
      <c r="CL543" s="142"/>
      <c r="CM543" s="142"/>
      <c r="CN543" s="142"/>
      <c r="CO543" s="142"/>
      <c r="CP543" s="142"/>
    </row>
    <row r="544">
      <c r="A544" s="42"/>
      <c r="B544" s="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c r="AW544" s="142"/>
      <c r="AX544" s="142"/>
      <c r="AY544" s="142"/>
      <c r="AZ544" s="142"/>
      <c r="BA544" s="142"/>
      <c r="BB544" s="142"/>
      <c r="BC544" s="142"/>
      <c r="BD544" s="142"/>
      <c r="BE544" s="142"/>
      <c r="BF544" s="142"/>
      <c r="BG544" s="142"/>
      <c r="BH544" s="142"/>
      <c r="BI544" s="142"/>
      <c r="BJ544" s="142"/>
      <c r="BK544" s="142"/>
      <c r="BL544" s="142"/>
      <c r="BM544" s="142"/>
      <c r="BN544" s="142"/>
      <c r="BO544" s="142"/>
      <c r="BP544" s="142"/>
      <c r="BQ544" s="142"/>
      <c r="BR544" s="142"/>
      <c r="BS544" s="142"/>
      <c r="BT544" s="142"/>
      <c r="BU544" s="142"/>
      <c r="BV544" s="142"/>
      <c r="BW544" s="142"/>
      <c r="BX544" s="142"/>
      <c r="BY544" s="142"/>
      <c r="BZ544" s="142"/>
      <c r="CA544" s="142"/>
      <c r="CB544" s="142"/>
      <c r="CC544" s="142"/>
      <c r="CD544" s="142"/>
      <c r="CE544" s="142"/>
      <c r="CF544" s="142"/>
      <c r="CG544" s="142"/>
      <c r="CH544" s="142"/>
      <c r="CI544" s="142"/>
      <c r="CJ544" s="142"/>
      <c r="CK544" s="142"/>
      <c r="CL544" s="142"/>
      <c r="CM544" s="142"/>
      <c r="CN544" s="142"/>
      <c r="CO544" s="142"/>
      <c r="CP544" s="142"/>
    </row>
    <row r="545">
      <c r="A545" s="42"/>
      <c r="B545" s="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c r="AU545" s="142"/>
      <c r="AV545" s="142"/>
      <c r="AW545" s="142"/>
      <c r="AX545" s="142"/>
      <c r="AY545" s="142"/>
      <c r="AZ545" s="142"/>
      <c r="BA545" s="142"/>
      <c r="BB545" s="142"/>
      <c r="BC545" s="142"/>
      <c r="BD545" s="142"/>
      <c r="BE545" s="142"/>
      <c r="BF545" s="142"/>
      <c r="BG545" s="142"/>
      <c r="BH545" s="142"/>
      <c r="BI545" s="142"/>
      <c r="BJ545" s="142"/>
      <c r="BK545" s="142"/>
      <c r="BL545" s="142"/>
      <c r="BM545" s="142"/>
      <c r="BN545" s="142"/>
      <c r="BO545" s="142"/>
      <c r="BP545" s="142"/>
      <c r="BQ545" s="142"/>
      <c r="BR545" s="142"/>
      <c r="BS545" s="142"/>
      <c r="BT545" s="142"/>
      <c r="BU545" s="142"/>
      <c r="BV545" s="142"/>
      <c r="BW545" s="142"/>
      <c r="BX545" s="142"/>
      <c r="BY545" s="142"/>
      <c r="BZ545" s="142"/>
      <c r="CA545" s="142"/>
      <c r="CB545" s="142"/>
      <c r="CC545" s="142"/>
      <c r="CD545" s="142"/>
      <c r="CE545" s="142"/>
      <c r="CF545" s="142"/>
      <c r="CG545" s="142"/>
      <c r="CH545" s="142"/>
      <c r="CI545" s="142"/>
      <c r="CJ545" s="142"/>
      <c r="CK545" s="142"/>
      <c r="CL545" s="142"/>
      <c r="CM545" s="142"/>
      <c r="CN545" s="142"/>
      <c r="CO545" s="142"/>
      <c r="CP545" s="142"/>
    </row>
    <row r="546">
      <c r="A546" s="42"/>
      <c r="B546" s="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c r="AU546" s="142"/>
      <c r="AV546" s="142"/>
      <c r="AW546" s="142"/>
      <c r="AX546" s="142"/>
      <c r="AY546" s="142"/>
      <c r="AZ546" s="142"/>
      <c r="BA546" s="142"/>
      <c r="BB546" s="142"/>
      <c r="BC546" s="142"/>
      <c r="BD546" s="142"/>
      <c r="BE546" s="142"/>
      <c r="BF546" s="142"/>
      <c r="BG546" s="142"/>
      <c r="BH546" s="142"/>
      <c r="BI546" s="142"/>
      <c r="BJ546" s="142"/>
      <c r="BK546" s="142"/>
      <c r="BL546" s="142"/>
      <c r="BM546" s="142"/>
      <c r="BN546" s="142"/>
      <c r="BO546" s="142"/>
      <c r="BP546" s="142"/>
      <c r="BQ546" s="142"/>
      <c r="BR546" s="142"/>
      <c r="BS546" s="142"/>
      <c r="BT546" s="142"/>
      <c r="BU546" s="142"/>
      <c r="BV546" s="142"/>
      <c r="BW546" s="142"/>
      <c r="BX546" s="142"/>
      <c r="BY546" s="142"/>
      <c r="BZ546" s="142"/>
      <c r="CA546" s="142"/>
      <c r="CB546" s="142"/>
      <c r="CC546" s="142"/>
      <c r="CD546" s="142"/>
      <c r="CE546" s="142"/>
      <c r="CF546" s="142"/>
      <c r="CG546" s="142"/>
      <c r="CH546" s="142"/>
      <c r="CI546" s="142"/>
      <c r="CJ546" s="142"/>
      <c r="CK546" s="142"/>
      <c r="CL546" s="142"/>
      <c r="CM546" s="142"/>
      <c r="CN546" s="142"/>
      <c r="CO546" s="142"/>
      <c r="CP546" s="142"/>
    </row>
    <row r="547">
      <c r="A547" s="42"/>
      <c r="B547" s="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c r="AU547" s="142"/>
      <c r="AV547" s="142"/>
      <c r="AW547" s="142"/>
      <c r="AX547" s="142"/>
      <c r="AY547" s="142"/>
      <c r="AZ547" s="142"/>
      <c r="BA547" s="142"/>
      <c r="BB547" s="142"/>
      <c r="BC547" s="142"/>
      <c r="BD547" s="142"/>
      <c r="BE547" s="142"/>
      <c r="BF547" s="142"/>
      <c r="BG547" s="142"/>
      <c r="BH547" s="142"/>
      <c r="BI547" s="142"/>
      <c r="BJ547" s="142"/>
      <c r="BK547" s="142"/>
      <c r="BL547" s="142"/>
      <c r="BM547" s="142"/>
      <c r="BN547" s="142"/>
      <c r="BO547" s="142"/>
      <c r="BP547" s="142"/>
      <c r="BQ547" s="142"/>
      <c r="BR547" s="142"/>
      <c r="BS547" s="142"/>
      <c r="BT547" s="142"/>
      <c r="BU547" s="142"/>
      <c r="BV547" s="142"/>
      <c r="BW547" s="142"/>
      <c r="BX547" s="142"/>
      <c r="BY547" s="142"/>
      <c r="BZ547" s="142"/>
      <c r="CA547" s="142"/>
      <c r="CB547" s="142"/>
      <c r="CC547" s="142"/>
      <c r="CD547" s="142"/>
      <c r="CE547" s="142"/>
      <c r="CF547" s="142"/>
      <c r="CG547" s="142"/>
      <c r="CH547" s="142"/>
      <c r="CI547" s="142"/>
      <c r="CJ547" s="142"/>
      <c r="CK547" s="142"/>
      <c r="CL547" s="142"/>
      <c r="CM547" s="142"/>
      <c r="CN547" s="142"/>
      <c r="CO547" s="142"/>
      <c r="CP547" s="142"/>
    </row>
    <row r="548">
      <c r="A548" s="42"/>
      <c r="B548" s="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c r="AU548" s="142"/>
      <c r="AV548" s="142"/>
      <c r="AW548" s="142"/>
      <c r="AX548" s="142"/>
      <c r="AY548" s="142"/>
      <c r="AZ548" s="142"/>
      <c r="BA548" s="142"/>
      <c r="BB548" s="142"/>
      <c r="BC548" s="142"/>
      <c r="BD548" s="142"/>
      <c r="BE548" s="142"/>
      <c r="BF548" s="142"/>
      <c r="BG548" s="142"/>
      <c r="BH548" s="142"/>
      <c r="BI548" s="142"/>
      <c r="BJ548" s="142"/>
      <c r="BK548" s="142"/>
      <c r="BL548" s="142"/>
      <c r="BM548" s="142"/>
      <c r="BN548" s="142"/>
      <c r="BO548" s="142"/>
      <c r="BP548" s="142"/>
      <c r="BQ548" s="142"/>
      <c r="BR548" s="142"/>
      <c r="BS548" s="142"/>
      <c r="BT548" s="142"/>
      <c r="BU548" s="142"/>
      <c r="BV548" s="142"/>
      <c r="BW548" s="142"/>
      <c r="BX548" s="142"/>
      <c r="BY548" s="142"/>
      <c r="BZ548" s="142"/>
      <c r="CA548" s="142"/>
      <c r="CB548" s="142"/>
      <c r="CC548" s="142"/>
      <c r="CD548" s="142"/>
      <c r="CE548" s="142"/>
      <c r="CF548" s="142"/>
      <c r="CG548" s="142"/>
      <c r="CH548" s="142"/>
      <c r="CI548" s="142"/>
      <c r="CJ548" s="142"/>
      <c r="CK548" s="142"/>
      <c r="CL548" s="142"/>
      <c r="CM548" s="142"/>
      <c r="CN548" s="142"/>
      <c r="CO548" s="142"/>
      <c r="CP548" s="142"/>
    </row>
    <row r="549">
      <c r="A549" s="42"/>
      <c r="B549" s="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c r="AU549" s="142"/>
      <c r="AV549" s="142"/>
      <c r="AW549" s="142"/>
      <c r="AX549" s="142"/>
      <c r="AY549" s="142"/>
      <c r="AZ549" s="142"/>
      <c r="BA549" s="142"/>
      <c r="BB549" s="142"/>
      <c r="BC549" s="142"/>
      <c r="BD549" s="142"/>
      <c r="BE549" s="142"/>
      <c r="BF549" s="142"/>
      <c r="BG549" s="142"/>
      <c r="BH549" s="142"/>
      <c r="BI549" s="142"/>
      <c r="BJ549" s="142"/>
      <c r="BK549" s="142"/>
      <c r="BL549" s="142"/>
      <c r="BM549" s="142"/>
      <c r="BN549" s="142"/>
      <c r="BO549" s="142"/>
      <c r="BP549" s="142"/>
      <c r="BQ549" s="142"/>
      <c r="BR549" s="142"/>
      <c r="BS549" s="142"/>
      <c r="BT549" s="142"/>
      <c r="BU549" s="142"/>
      <c r="BV549" s="142"/>
      <c r="BW549" s="142"/>
      <c r="BX549" s="142"/>
      <c r="BY549" s="142"/>
      <c r="BZ549" s="142"/>
      <c r="CA549" s="142"/>
      <c r="CB549" s="142"/>
      <c r="CC549" s="142"/>
      <c r="CD549" s="142"/>
      <c r="CE549" s="142"/>
      <c r="CF549" s="142"/>
      <c r="CG549" s="142"/>
      <c r="CH549" s="142"/>
      <c r="CI549" s="142"/>
      <c r="CJ549" s="142"/>
      <c r="CK549" s="142"/>
      <c r="CL549" s="142"/>
      <c r="CM549" s="142"/>
      <c r="CN549" s="142"/>
      <c r="CO549" s="142"/>
      <c r="CP549" s="142"/>
    </row>
    <row r="550">
      <c r="A550" s="42"/>
      <c r="B550" s="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c r="AU550" s="142"/>
      <c r="AV550" s="142"/>
      <c r="AW550" s="142"/>
      <c r="AX550" s="142"/>
      <c r="AY550" s="142"/>
      <c r="AZ550" s="142"/>
      <c r="BA550" s="142"/>
      <c r="BB550" s="142"/>
      <c r="BC550" s="142"/>
      <c r="BD550" s="142"/>
      <c r="BE550" s="142"/>
      <c r="BF550" s="142"/>
      <c r="BG550" s="142"/>
      <c r="BH550" s="142"/>
      <c r="BI550" s="142"/>
      <c r="BJ550" s="142"/>
      <c r="BK550" s="142"/>
      <c r="BL550" s="142"/>
      <c r="BM550" s="142"/>
      <c r="BN550" s="142"/>
      <c r="BO550" s="142"/>
      <c r="BP550" s="142"/>
      <c r="BQ550" s="142"/>
      <c r="BR550" s="142"/>
      <c r="BS550" s="142"/>
      <c r="BT550" s="142"/>
      <c r="BU550" s="142"/>
      <c r="BV550" s="142"/>
      <c r="BW550" s="142"/>
      <c r="BX550" s="142"/>
      <c r="BY550" s="142"/>
      <c r="BZ550" s="142"/>
      <c r="CA550" s="142"/>
      <c r="CB550" s="142"/>
      <c r="CC550" s="142"/>
      <c r="CD550" s="142"/>
      <c r="CE550" s="142"/>
      <c r="CF550" s="142"/>
      <c r="CG550" s="142"/>
      <c r="CH550" s="142"/>
      <c r="CI550" s="142"/>
      <c r="CJ550" s="142"/>
      <c r="CK550" s="142"/>
      <c r="CL550" s="142"/>
      <c r="CM550" s="142"/>
      <c r="CN550" s="142"/>
      <c r="CO550" s="142"/>
      <c r="CP550" s="142"/>
    </row>
    <row r="551">
      <c r="A551" s="42"/>
      <c r="B551" s="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c r="AU551" s="142"/>
      <c r="AV551" s="142"/>
      <c r="AW551" s="142"/>
      <c r="AX551" s="142"/>
      <c r="AY551" s="142"/>
      <c r="AZ551" s="142"/>
      <c r="BA551" s="142"/>
      <c r="BB551" s="142"/>
      <c r="BC551" s="142"/>
      <c r="BD551" s="142"/>
      <c r="BE551" s="142"/>
      <c r="BF551" s="142"/>
      <c r="BG551" s="142"/>
      <c r="BH551" s="142"/>
      <c r="BI551" s="142"/>
      <c r="BJ551" s="142"/>
      <c r="BK551" s="142"/>
      <c r="BL551" s="142"/>
      <c r="BM551" s="142"/>
      <c r="BN551" s="142"/>
      <c r="BO551" s="142"/>
      <c r="BP551" s="142"/>
      <c r="BQ551" s="142"/>
      <c r="BR551" s="142"/>
      <c r="BS551" s="142"/>
      <c r="BT551" s="142"/>
      <c r="BU551" s="142"/>
      <c r="BV551" s="142"/>
      <c r="BW551" s="142"/>
      <c r="BX551" s="142"/>
      <c r="BY551" s="142"/>
      <c r="BZ551" s="142"/>
      <c r="CA551" s="142"/>
      <c r="CB551" s="142"/>
      <c r="CC551" s="142"/>
      <c r="CD551" s="142"/>
      <c r="CE551" s="142"/>
      <c r="CF551" s="142"/>
      <c r="CG551" s="142"/>
      <c r="CH551" s="142"/>
      <c r="CI551" s="142"/>
      <c r="CJ551" s="142"/>
      <c r="CK551" s="142"/>
      <c r="CL551" s="142"/>
      <c r="CM551" s="142"/>
      <c r="CN551" s="142"/>
      <c r="CO551" s="142"/>
      <c r="CP551" s="142"/>
    </row>
    <row r="552">
      <c r="A552" s="42"/>
      <c r="B552" s="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c r="AU552" s="142"/>
      <c r="AV552" s="142"/>
      <c r="AW552" s="142"/>
      <c r="AX552" s="142"/>
      <c r="AY552" s="142"/>
      <c r="AZ552" s="142"/>
      <c r="BA552" s="142"/>
      <c r="BB552" s="142"/>
      <c r="BC552" s="142"/>
      <c r="BD552" s="142"/>
      <c r="BE552" s="142"/>
      <c r="BF552" s="142"/>
      <c r="BG552" s="142"/>
      <c r="BH552" s="142"/>
      <c r="BI552" s="142"/>
      <c r="BJ552" s="142"/>
      <c r="BK552" s="142"/>
      <c r="BL552" s="142"/>
      <c r="BM552" s="142"/>
      <c r="BN552" s="142"/>
      <c r="BO552" s="142"/>
      <c r="BP552" s="142"/>
      <c r="BQ552" s="142"/>
      <c r="BR552" s="142"/>
      <c r="BS552" s="142"/>
      <c r="BT552" s="142"/>
      <c r="BU552" s="142"/>
      <c r="BV552" s="142"/>
      <c r="BW552" s="142"/>
      <c r="BX552" s="142"/>
      <c r="BY552" s="142"/>
      <c r="BZ552" s="142"/>
      <c r="CA552" s="142"/>
      <c r="CB552" s="142"/>
      <c r="CC552" s="142"/>
      <c r="CD552" s="142"/>
      <c r="CE552" s="142"/>
      <c r="CF552" s="142"/>
      <c r="CG552" s="142"/>
      <c r="CH552" s="142"/>
      <c r="CI552" s="142"/>
      <c r="CJ552" s="142"/>
      <c r="CK552" s="142"/>
      <c r="CL552" s="142"/>
      <c r="CM552" s="142"/>
      <c r="CN552" s="142"/>
      <c r="CO552" s="142"/>
      <c r="CP552" s="142"/>
    </row>
    <row r="553">
      <c r="A553" s="42"/>
      <c r="B553" s="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c r="AU553" s="142"/>
      <c r="AV553" s="142"/>
      <c r="AW553" s="142"/>
      <c r="AX553" s="142"/>
      <c r="AY553" s="142"/>
      <c r="AZ553" s="142"/>
      <c r="BA553" s="142"/>
      <c r="BB553" s="142"/>
      <c r="BC553" s="142"/>
      <c r="BD553" s="142"/>
      <c r="BE553" s="142"/>
      <c r="BF553" s="142"/>
      <c r="BG553" s="142"/>
      <c r="BH553" s="142"/>
      <c r="BI553" s="142"/>
      <c r="BJ553" s="142"/>
      <c r="BK553" s="142"/>
      <c r="BL553" s="142"/>
      <c r="BM553" s="142"/>
      <c r="BN553" s="142"/>
      <c r="BO553" s="142"/>
      <c r="BP553" s="142"/>
      <c r="BQ553" s="142"/>
      <c r="BR553" s="142"/>
      <c r="BS553" s="142"/>
      <c r="BT553" s="142"/>
      <c r="BU553" s="142"/>
      <c r="BV553" s="142"/>
      <c r="BW553" s="142"/>
      <c r="BX553" s="142"/>
      <c r="BY553" s="142"/>
      <c r="BZ553" s="142"/>
      <c r="CA553" s="142"/>
      <c r="CB553" s="142"/>
      <c r="CC553" s="142"/>
      <c r="CD553" s="142"/>
      <c r="CE553" s="142"/>
      <c r="CF553" s="142"/>
      <c r="CG553" s="142"/>
      <c r="CH553" s="142"/>
      <c r="CI553" s="142"/>
      <c r="CJ553" s="142"/>
      <c r="CK553" s="142"/>
      <c r="CL553" s="142"/>
      <c r="CM553" s="142"/>
      <c r="CN553" s="142"/>
      <c r="CO553" s="142"/>
      <c r="CP553" s="142"/>
    </row>
    <row r="554">
      <c r="A554" s="42"/>
      <c r="B554" s="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c r="AU554" s="142"/>
      <c r="AV554" s="142"/>
      <c r="AW554" s="142"/>
      <c r="AX554" s="142"/>
      <c r="AY554" s="142"/>
      <c r="AZ554" s="142"/>
      <c r="BA554" s="142"/>
      <c r="BB554" s="142"/>
      <c r="BC554" s="142"/>
      <c r="BD554" s="142"/>
      <c r="BE554" s="142"/>
      <c r="BF554" s="142"/>
      <c r="BG554" s="142"/>
      <c r="BH554" s="142"/>
      <c r="BI554" s="142"/>
      <c r="BJ554" s="142"/>
      <c r="BK554" s="142"/>
      <c r="BL554" s="142"/>
      <c r="BM554" s="142"/>
      <c r="BN554" s="142"/>
      <c r="BO554" s="142"/>
      <c r="BP554" s="142"/>
      <c r="BQ554" s="142"/>
      <c r="BR554" s="142"/>
      <c r="BS554" s="142"/>
      <c r="BT554" s="142"/>
      <c r="BU554" s="142"/>
      <c r="BV554" s="142"/>
      <c r="BW554" s="142"/>
      <c r="BX554" s="142"/>
      <c r="BY554" s="142"/>
      <c r="BZ554" s="142"/>
      <c r="CA554" s="142"/>
      <c r="CB554" s="142"/>
      <c r="CC554" s="142"/>
      <c r="CD554" s="142"/>
      <c r="CE554" s="142"/>
      <c r="CF554" s="142"/>
      <c r="CG554" s="142"/>
      <c r="CH554" s="142"/>
      <c r="CI554" s="142"/>
      <c r="CJ554" s="142"/>
      <c r="CK554" s="142"/>
      <c r="CL554" s="142"/>
      <c r="CM554" s="142"/>
      <c r="CN554" s="142"/>
      <c r="CO554" s="142"/>
      <c r="CP554" s="142"/>
    </row>
    <row r="555">
      <c r="A555" s="42"/>
      <c r="B555" s="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c r="AU555" s="142"/>
      <c r="AV555" s="142"/>
      <c r="AW555" s="142"/>
      <c r="AX555" s="142"/>
      <c r="AY555" s="142"/>
      <c r="AZ555" s="142"/>
      <c r="BA555" s="142"/>
      <c r="BB555" s="142"/>
      <c r="BC555" s="142"/>
      <c r="BD555" s="142"/>
      <c r="BE555" s="142"/>
      <c r="BF555" s="142"/>
      <c r="BG555" s="142"/>
      <c r="BH555" s="142"/>
      <c r="BI555" s="142"/>
      <c r="BJ555" s="142"/>
      <c r="BK555" s="142"/>
      <c r="BL555" s="142"/>
      <c r="BM555" s="142"/>
      <c r="BN555" s="142"/>
      <c r="BO555" s="142"/>
      <c r="BP555" s="142"/>
      <c r="BQ555" s="142"/>
      <c r="BR555" s="142"/>
      <c r="BS555" s="142"/>
      <c r="BT555" s="142"/>
      <c r="BU555" s="142"/>
      <c r="BV555" s="142"/>
      <c r="BW555" s="142"/>
      <c r="BX555" s="142"/>
      <c r="BY555" s="142"/>
      <c r="BZ555" s="142"/>
      <c r="CA555" s="142"/>
      <c r="CB555" s="142"/>
      <c r="CC555" s="142"/>
      <c r="CD555" s="142"/>
      <c r="CE555" s="142"/>
      <c r="CF555" s="142"/>
      <c r="CG555" s="142"/>
      <c r="CH555" s="142"/>
      <c r="CI555" s="142"/>
      <c r="CJ555" s="142"/>
      <c r="CK555" s="142"/>
      <c r="CL555" s="142"/>
      <c r="CM555" s="142"/>
      <c r="CN555" s="142"/>
      <c r="CO555" s="142"/>
      <c r="CP555" s="142"/>
    </row>
    <row r="556">
      <c r="A556" s="42"/>
      <c r="B556" s="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c r="AU556" s="142"/>
      <c r="AV556" s="142"/>
      <c r="AW556" s="142"/>
      <c r="AX556" s="142"/>
      <c r="AY556" s="142"/>
      <c r="AZ556" s="142"/>
      <c r="BA556" s="142"/>
      <c r="BB556" s="142"/>
      <c r="BC556" s="142"/>
      <c r="BD556" s="142"/>
      <c r="BE556" s="142"/>
      <c r="BF556" s="142"/>
      <c r="BG556" s="142"/>
      <c r="BH556" s="142"/>
      <c r="BI556" s="142"/>
      <c r="BJ556" s="142"/>
      <c r="BK556" s="142"/>
      <c r="BL556" s="142"/>
      <c r="BM556" s="142"/>
      <c r="BN556" s="142"/>
      <c r="BO556" s="142"/>
      <c r="BP556" s="142"/>
      <c r="BQ556" s="142"/>
      <c r="BR556" s="142"/>
      <c r="BS556" s="142"/>
      <c r="BT556" s="142"/>
      <c r="BU556" s="142"/>
      <c r="BV556" s="142"/>
      <c r="BW556" s="142"/>
      <c r="BX556" s="142"/>
      <c r="BY556" s="142"/>
      <c r="BZ556" s="142"/>
      <c r="CA556" s="142"/>
      <c r="CB556" s="142"/>
      <c r="CC556" s="142"/>
      <c r="CD556" s="142"/>
      <c r="CE556" s="142"/>
      <c r="CF556" s="142"/>
      <c r="CG556" s="142"/>
      <c r="CH556" s="142"/>
      <c r="CI556" s="142"/>
      <c r="CJ556" s="142"/>
      <c r="CK556" s="142"/>
      <c r="CL556" s="142"/>
      <c r="CM556" s="142"/>
      <c r="CN556" s="142"/>
      <c r="CO556" s="142"/>
      <c r="CP556" s="142"/>
    </row>
    <row r="557">
      <c r="A557" s="42"/>
      <c r="B557" s="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c r="AU557" s="142"/>
      <c r="AV557" s="142"/>
      <c r="AW557" s="142"/>
      <c r="AX557" s="142"/>
      <c r="AY557" s="142"/>
      <c r="AZ557" s="142"/>
      <c r="BA557" s="142"/>
      <c r="BB557" s="142"/>
      <c r="BC557" s="142"/>
      <c r="BD557" s="142"/>
      <c r="BE557" s="142"/>
      <c r="BF557" s="142"/>
      <c r="BG557" s="142"/>
      <c r="BH557" s="142"/>
      <c r="BI557" s="142"/>
      <c r="BJ557" s="142"/>
      <c r="BK557" s="142"/>
      <c r="BL557" s="142"/>
      <c r="BM557" s="142"/>
      <c r="BN557" s="142"/>
      <c r="BO557" s="142"/>
      <c r="BP557" s="142"/>
      <c r="BQ557" s="142"/>
      <c r="BR557" s="142"/>
      <c r="BS557" s="142"/>
      <c r="BT557" s="142"/>
      <c r="BU557" s="142"/>
      <c r="BV557" s="142"/>
      <c r="BW557" s="142"/>
      <c r="BX557" s="142"/>
      <c r="BY557" s="142"/>
      <c r="BZ557" s="142"/>
      <c r="CA557" s="142"/>
      <c r="CB557" s="142"/>
      <c r="CC557" s="142"/>
      <c r="CD557" s="142"/>
      <c r="CE557" s="142"/>
      <c r="CF557" s="142"/>
      <c r="CG557" s="142"/>
      <c r="CH557" s="142"/>
      <c r="CI557" s="142"/>
      <c r="CJ557" s="142"/>
      <c r="CK557" s="142"/>
      <c r="CL557" s="142"/>
      <c r="CM557" s="142"/>
      <c r="CN557" s="142"/>
      <c r="CO557" s="142"/>
      <c r="CP557" s="142"/>
    </row>
    <row r="558">
      <c r="A558" s="42"/>
      <c r="B558" s="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c r="AU558" s="142"/>
      <c r="AV558" s="142"/>
      <c r="AW558" s="142"/>
      <c r="AX558" s="142"/>
      <c r="AY558" s="142"/>
      <c r="AZ558" s="142"/>
      <c r="BA558" s="142"/>
      <c r="BB558" s="142"/>
      <c r="BC558" s="142"/>
      <c r="BD558" s="142"/>
      <c r="BE558" s="142"/>
      <c r="BF558" s="142"/>
      <c r="BG558" s="142"/>
      <c r="BH558" s="142"/>
      <c r="BI558" s="142"/>
      <c r="BJ558" s="142"/>
      <c r="BK558" s="142"/>
      <c r="BL558" s="142"/>
      <c r="BM558" s="142"/>
      <c r="BN558" s="142"/>
      <c r="BO558" s="142"/>
      <c r="BP558" s="142"/>
      <c r="BQ558" s="142"/>
      <c r="BR558" s="142"/>
      <c r="BS558" s="142"/>
      <c r="BT558" s="142"/>
      <c r="BU558" s="142"/>
      <c r="BV558" s="142"/>
      <c r="BW558" s="142"/>
      <c r="BX558" s="142"/>
      <c r="BY558" s="142"/>
      <c r="BZ558" s="142"/>
      <c r="CA558" s="142"/>
      <c r="CB558" s="142"/>
      <c r="CC558" s="142"/>
      <c r="CD558" s="142"/>
      <c r="CE558" s="142"/>
      <c r="CF558" s="142"/>
      <c r="CG558" s="142"/>
      <c r="CH558" s="142"/>
      <c r="CI558" s="142"/>
      <c r="CJ558" s="142"/>
      <c r="CK558" s="142"/>
      <c r="CL558" s="142"/>
      <c r="CM558" s="142"/>
      <c r="CN558" s="142"/>
      <c r="CO558" s="142"/>
      <c r="CP558" s="142"/>
    </row>
    <row r="559">
      <c r="A559" s="42"/>
      <c r="B559" s="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c r="AU559" s="142"/>
      <c r="AV559" s="142"/>
      <c r="AW559" s="142"/>
      <c r="AX559" s="142"/>
      <c r="AY559" s="142"/>
      <c r="AZ559" s="142"/>
      <c r="BA559" s="142"/>
      <c r="BB559" s="142"/>
      <c r="BC559" s="142"/>
      <c r="BD559" s="142"/>
      <c r="BE559" s="142"/>
      <c r="BF559" s="142"/>
      <c r="BG559" s="142"/>
      <c r="BH559" s="142"/>
      <c r="BI559" s="142"/>
      <c r="BJ559" s="142"/>
      <c r="BK559" s="142"/>
      <c r="BL559" s="142"/>
      <c r="BM559" s="142"/>
      <c r="BN559" s="142"/>
      <c r="BO559" s="142"/>
      <c r="BP559" s="142"/>
      <c r="BQ559" s="142"/>
      <c r="BR559" s="142"/>
      <c r="BS559" s="142"/>
      <c r="BT559" s="142"/>
      <c r="BU559" s="142"/>
      <c r="BV559" s="142"/>
      <c r="BW559" s="142"/>
      <c r="BX559" s="142"/>
      <c r="BY559" s="142"/>
      <c r="BZ559" s="142"/>
      <c r="CA559" s="142"/>
      <c r="CB559" s="142"/>
      <c r="CC559" s="142"/>
      <c r="CD559" s="142"/>
      <c r="CE559" s="142"/>
      <c r="CF559" s="142"/>
      <c r="CG559" s="142"/>
      <c r="CH559" s="142"/>
      <c r="CI559" s="142"/>
      <c r="CJ559" s="142"/>
      <c r="CK559" s="142"/>
      <c r="CL559" s="142"/>
      <c r="CM559" s="142"/>
      <c r="CN559" s="142"/>
      <c r="CO559" s="142"/>
      <c r="CP559" s="142"/>
    </row>
    <row r="560">
      <c r="A560" s="42"/>
      <c r="B560" s="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c r="AU560" s="142"/>
      <c r="AV560" s="142"/>
      <c r="AW560" s="142"/>
      <c r="AX560" s="142"/>
      <c r="AY560" s="142"/>
      <c r="AZ560" s="142"/>
      <c r="BA560" s="142"/>
      <c r="BB560" s="142"/>
      <c r="BC560" s="142"/>
      <c r="BD560" s="142"/>
      <c r="BE560" s="142"/>
      <c r="BF560" s="142"/>
      <c r="BG560" s="142"/>
      <c r="BH560" s="142"/>
      <c r="BI560" s="142"/>
      <c r="BJ560" s="142"/>
      <c r="BK560" s="142"/>
      <c r="BL560" s="142"/>
      <c r="BM560" s="142"/>
      <c r="BN560" s="142"/>
      <c r="BO560" s="142"/>
      <c r="BP560" s="142"/>
      <c r="BQ560" s="142"/>
      <c r="BR560" s="142"/>
      <c r="BS560" s="142"/>
      <c r="BT560" s="142"/>
      <c r="BU560" s="142"/>
      <c r="BV560" s="142"/>
      <c r="BW560" s="142"/>
      <c r="BX560" s="142"/>
      <c r="BY560" s="142"/>
      <c r="BZ560" s="142"/>
      <c r="CA560" s="142"/>
      <c r="CB560" s="142"/>
      <c r="CC560" s="142"/>
      <c r="CD560" s="142"/>
      <c r="CE560" s="142"/>
      <c r="CF560" s="142"/>
      <c r="CG560" s="142"/>
      <c r="CH560" s="142"/>
      <c r="CI560" s="142"/>
      <c r="CJ560" s="142"/>
      <c r="CK560" s="142"/>
      <c r="CL560" s="142"/>
      <c r="CM560" s="142"/>
      <c r="CN560" s="142"/>
      <c r="CO560" s="142"/>
      <c r="CP560" s="142"/>
    </row>
    <row r="561">
      <c r="A561" s="42"/>
      <c r="B561" s="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c r="AU561" s="142"/>
      <c r="AV561" s="142"/>
      <c r="AW561" s="142"/>
      <c r="AX561" s="142"/>
      <c r="AY561" s="142"/>
      <c r="AZ561" s="142"/>
      <c r="BA561" s="142"/>
      <c r="BB561" s="142"/>
      <c r="BC561" s="142"/>
      <c r="BD561" s="142"/>
      <c r="BE561" s="142"/>
      <c r="BF561" s="142"/>
      <c r="BG561" s="142"/>
      <c r="BH561" s="142"/>
      <c r="BI561" s="142"/>
      <c r="BJ561" s="142"/>
      <c r="BK561" s="142"/>
      <c r="BL561" s="142"/>
      <c r="BM561" s="142"/>
      <c r="BN561" s="142"/>
      <c r="BO561" s="142"/>
      <c r="BP561" s="142"/>
      <c r="BQ561" s="142"/>
      <c r="BR561" s="142"/>
      <c r="BS561" s="142"/>
      <c r="BT561" s="142"/>
      <c r="BU561" s="142"/>
      <c r="BV561" s="142"/>
      <c r="BW561" s="142"/>
      <c r="BX561" s="142"/>
      <c r="BY561" s="142"/>
      <c r="BZ561" s="142"/>
      <c r="CA561" s="142"/>
      <c r="CB561" s="142"/>
      <c r="CC561" s="142"/>
      <c r="CD561" s="142"/>
      <c r="CE561" s="142"/>
      <c r="CF561" s="142"/>
      <c r="CG561" s="142"/>
      <c r="CH561" s="142"/>
      <c r="CI561" s="142"/>
      <c r="CJ561" s="142"/>
      <c r="CK561" s="142"/>
      <c r="CL561" s="142"/>
      <c r="CM561" s="142"/>
      <c r="CN561" s="142"/>
      <c r="CO561" s="142"/>
      <c r="CP561" s="142"/>
    </row>
    <row r="562">
      <c r="A562" s="42"/>
      <c r="B562" s="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c r="AU562" s="142"/>
      <c r="AV562" s="142"/>
      <c r="AW562" s="142"/>
      <c r="AX562" s="142"/>
      <c r="AY562" s="142"/>
      <c r="AZ562" s="142"/>
      <c r="BA562" s="142"/>
      <c r="BB562" s="142"/>
      <c r="BC562" s="142"/>
      <c r="BD562" s="142"/>
      <c r="BE562" s="142"/>
      <c r="BF562" s="142"/>
      <c r="BG562" s="142"/>
      <c r="BH562" s="142"/>
      <c r="BI562" s="142"/>
      <c r="BJ562" s="142"/>
      <c r="BK562" s="142"/>
      <c r="BL562" s="142"/>
      <c r="BM562" s="142"/>
      <c r="BN562" s="142"/>
      <c r="BO562" s="142"/>
      <c r="BP562" s="142"/>
      <c r="BQ562" s="142"/>
      <c r="BR562" s="142"/>
      <c r="BS562" s="142"/>
      <c r="BT562" s="142"/>
      <c r="BU562" s="142"/>
      <c r="BV562" s="142"/>
      <c r="BW562" s="142"/>
      <c r="BX562" s="142"/>
      <c r="BY562" s="142"/>
      <c r="BZ562" s="142"/>
      <c r="CA562" s="142"/>
      <c r="CB562" s="142"/>
      <c r="CC562" s="142"/>
      <c r="CD562" s="142"/>
      <c r="CE562" s="142"/>
      <c r="CF562" s="142"/>
      <c r="CG562" s="142"/>
      <c r="CH562" s="142"/>
      <c r="CI562" s="142"/>
      <c r="CJ562" s="142"/>
      <c r="CK562" s="142"/>
      <c r="CL562" s="142"/>
      <c r="CM562" s="142"/>
      <c r="CN562" s="142"/>
      <c r="CO562" s="142"/>
      <c r="CP562" s="142"/>
    </row>
    <row r="563">
      <c r="A563" s="42"/>
      <c r="B563" s="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c r="AU563" s="142"/>
      <c r="AV563" s="142"/>
      <c r="AW563" s="142"/>
      <c r="AX563" s="142"/>
      <c r="AY563" s="142"/>
      <c r="AZ563" s="142"/>
      <c r="BA563" s="142"/>
      <c r="BB563" s="142"/>
      <c r="BC563" s="142"/>
      <c r="BD563" s="142"/>
      <c r="BE563" s="142"/>
      <c r="BF563" s="142"/>
      <c r="BG563" s="142"/>
      <c r="BH563" s="142"/>
      <c r="BI563" s="142"/>
      <c r="BJ563" s="142"/>
      <c r="BK563" s="142"/>
      <c r="BL563" s="142"/>
      <c r="BM563" s="142"/>
      <c r="BN563" s="142"/>
      <c r="BO563" s="142"/>
      <c r="BP563" s="142"/>
      <c r="BQ563" s="142"/>
      <c r="BR563" s="142"/>
      <c r="BS563" s="142"/>
      <c r="BT563" s="142"/>
      <c r="BU563" s="142"/>
      <c r="BV563" s="142"/>
      <c r="BW563" s="142"/>
      <c r="BX563" s="142"/>
      <c r="BY563" s="142"/>
      <c r="BZ563" s="142"/>
      <c r="CA563" s="142"/>
      <c r="CB563" s="142"/>
      <c r="CC563" s="142"/>
      <c r="CD563" s="142"/>
      <c r="CE563" s="142"/>
      <c r="CF563" s="142"/>
      <c r="CG563" s="142"/>
      <c r="CH563" s="142"/>
      <c r="CI563" s="142"/>
      <c r="CJ563" s="142"/>
      <c r="CK563" s="142"/>
      <c r="CL563" s="142"/>
      <c r="CM563" s="142"/>
      <c r="CN563" s="142"/>
      <c r="CO563" s="142"/>
      <c r="CP563" s="142"/>
    </row>
    <row r="564">
      <c r="A564" s="42"/>
      <c r="B564" s="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c r="AU564" s="142"/>
      <c r="AV564" s="142"/>
      <c r="AW564" s="142"/>
      <c r="AX564" s="142"/>
      <c r="AY564" s="142"/>
      <c r="AZ564" s="142"/>
      <c r="BA564" s="142"/>
      <c r="BB564" s="142"/>
      <c r="BC564" s="142"/>
      <c r="BD564" s="142"/>
      <c r="BE564" s="142"/>
      <c r="BF564" s="142"/>
      <c r="BG564" s="142"/>
      <c r="BH564" s="142"/>
      <c r="BI564" s="142"/>
      <c r="BJ564" s="142"/>
      <c r="BK564" s="142"/>
      <c r="BL564" s="142"/>
      <c r="BM564" s="142"/>
      <c r="BN564" s="142"/>
      <c r="BO564" s="142"/>
      <c r="BP564" s="142"/>
      <c r="BQ564" s="142"/>
      <c r="BR564" s="142"/>
      <c r="BS564" s="142"/>
      <c r="BT564" s="142"/>
      <c r="BU564" s="142"/>
      <c r="BV564" s="142"/>
      <c r="BW564" s="142"/>
      <c r="BX564" s="142"/>
      <c r="BY564" s="142"/>
      <c r="BZ564" s="142"/>
      <c r="CA564" s="142"/>
      <c r="CB564" s="142"/>
      <c r="CC564" s="142"/>
      <c r="CD564" s="142"/>
      <c r="CE564" s="142"/>
      <c r="CF564" s="142"/>
      <c r="CG564" s="142"/>
      <c r="CH564" s="142"/>
      <c r="CI564" s="142"/>
      <c r="CJ564" s="142"/>
      <c r="CK564" s="142"/>
      <c r="CL564" s="142"/>
      <c r="CM564" s="142"/>
      <c r="CN564" s="142"/>
      <c r="CO564" s="142"/>
      <c r="CP564" s="142"/>
    </row>
    <row r="565">
      <c r="A565" s="42"/>
      <c r="B565" s="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c r="AU565" s="142"/>
      <c r="AV565" s="142"/>
      <c r="AW565" s="142"/>
      <c r="AX565" s="142"/>
      <c r="AY565" s="142"/>
      <c r="AZ565" s="142"/>
      <c r="BA565" s="142"/>
      <c r="BB565" s="142"/>
      <c r="BC565" s="142"/>
      <c r="BD565" s="142"/>
      <c r="BE565" s="142"/>
      <c r="BF565" s="142"/>
      <c r="BG565" s="142"/>
      <c r="BH565" s="142"/>
      <c r="BI565" s="142"/>
      <c r="BJ565" s="142"/>
      <c r="BK565" s="142"/>
      <c r="BL565" s="142"/>
      <c r="BM565" s="142"/>
      <c r="BN565" s="142"/>
      <c r="BO565" s="142"/>
      <c r="BP565" s="142"/>
      <c r="BQ565" s="142"/>
      <c r="BR565" s="142"/>
      <c r="BS565" s="142"/>
      <c r="BT565" s="142"/>
      <c r="BU565" s="142"/>
      <c r="BV565" s="142"/>
      <c r="BW565" s="142"/>
      <c r="BX565" s="142"/>
      <c r="BY565" s="142"/>
      <c r="BZ565" s="142"/>
      <c r="CA565" s="142"/>
      <c r="CB565" s="142"/>
      <c r="CC565" s="142"/>
      <c r="CD565" s="142"/>
      <c r="CE565" s="142"/>
      <c r="CF565" s="142"/>
      <c r="CG565" s="142"/>
      <c r="CH565" s="142"/>
      <c r="CI565" s="142"/>
      <c r="CJ565" s="142"/>
      <c r="CK565" s="142"/>
      <c r="CL565" s="142"/>
      <c r="CM565" s="142"/>
      <c r="CN565" s="142"/>
      <c r="CO565" s="142"/>
      <c r="CP565" s="142"/>
    </row>
    <row r="566">
      <c r="A566" s="42"/>
      <c r="B566" s="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c r="AU566" s="142"/>
      <c r="AV566" s="142"/>
      <c r="AW566" s="142"/>
      <c r="AX566" s="142"/>
      <c r="AY566" s="142"/>
      <c r="AZ566" s="142"/>
      <c r="BA566" s="142"/>
      <c r="BB566" s="142"/>
      <c r="BC566" s="142"/>
      <c r="BD566" s="142"/>
      <c r="BE566" s="142"/>
      <c r="BF566" s="142"/>
      <c r="BG566" s="142"/>
      <c r="BH566" s="142"/>
      <c r="BI566" s="142"/>
      <c r="BJ566" s="142"/>
      <c r="BK566" s="142"/>
      <c r="BL566" s="142"/>
      <c r="BM566" s="142"/>
      <c r="BN566" s="142"/>
      <c r="BO566" s="142"/>
      <c r="BP566" s="142"/>
      <c r="BQ566" s="142"/>
      <c r="BR566" s="142"/>
      <c r="BS566" s="142"/>
      <c r="BT566" s="142"/>
      <c r="BU566" s="142"/>
      <c r="BV566" s="142"/>
      <c r="BW566" s="142"/>
      <c r="BX566" s="142"/>
      <c r="BY566" s="142"/>
      <c r="BZ566" s="142"/>
      <c r="CA566" s="142"/>
      <c r="CB566" s="142"/>
      <c r="CC566" s="142"/>
      <c r="CD566" s="142"/>
      <c r="CE566" s="142"/>
      <c r="CF566" s="142"/>
      <c r="CG566" s="142"/>
      <c r="CH566" s="142"/>
      <c r="CI566" s="142"/>
      <c r="CJ566" s="142"/>
      <c r="CK566" s="142"/>
      <c r="CL566" s="142"/>
      <c r="CM566" s="142"/>
      <c r="CN566" s="142"/>
      <c r="CO566" s="142"/>
      <c r="CP566" s="142"/>
    </row>
    <row r="567">
      <c r="A567" s="42"/>
      <c r="B567" s="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c r="AU567" s="142"/>
      <c r="AV567" s="142"/>
      <c r="AW567" s="142"/>
      <c r="AX567" s="142"/>
      <c r="AY567" s="142"/>
      <c r="AZ567" s="142"/>
      <c r="BA567" s="142"/>
      <c r="BB567" s="142"/>
      <c r="BC567" s="142"/>
      <c r="BD567" s="142"/>
      <c r="BE567" s="142"/>
      <c r="BF567" s="142"/>
      <c r="BG567" s="142"/>
      <c r="BH567" s="142"/>
      <c r="BI567" s="142"/>
      <c r="BJ567" s="142"/>
      <c r="BK567" s="142"/>
      <c r="BL567" s="142"/>
      <c r="BM567" s="142"/>
      <c r="BN567" s="142"/>
      <c r="BO567" s="142"/>
      <c r="BP567" s="142"/>
      <c r="BQ567" s="142"/>
      <c r="BR567" s="142"/>
      <c r="BS567" s="142"/>
      <c r="BT567" s="142"/>
      <c r="BU567" s="142"/>
      <c r="BV567" s="142"/>
      <c r="BW567" s="142"/>
      <c r="BX567" s="142"/>
      <c r="BY567" s="142"/>
      <c r="BZ567" s="142"/>
      <c r="CA567" s="142"/>
      <c r="CB567" s="142"/>
      <c r="CC567" s="142"/>
      <c r="CD567" s="142"/>
      <c r="CE567" s="142"/>
      <c r="CF567" s="142"/>
      <c r="CG567" s="142"/>
      <c r="CH567" s="142"/>
      <c r="CI567" s="142"/>
      <c r="CJ567" s="142"/>
      <c r="CK567" s="142"/>
      <c r="CL567" s="142"/>
      <c r="CM567" s="142"/>
      <c r="CN567" s="142"/>
      <c r="CO567" s="142"/>
      <c r="CP567" s="142"/>
    </row>
    <row r="568">
      <c r="A568" s="42"/>
      <c r="B568" s="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c r="AU568" s="142"/>
      <c r="AV568" s="142"/>
      <c r="AW568" s="142"/>
      <c r="AX568" s="142"/>
      <c r="AY568" s="142"/>
      <c r="AZ568" s="142"/>
      <c r="BA568" s="142"/>
      <c r="BB568" s="142"/>
      <c r="BC568" s="142"/>
      <c r="BD568" s="142"/>
      <c r="BE568" s="142"/>
      <c r="BF568" s="142"/>
      <c r="BG568" s="142"/>
      <c r="BH568" s="142"/>
      <c r="BI568" s="142"/>
      <c r="BJ568" s="142"/>
      <c r="BK568" s="142"/>
      <c r="BL568" s="142"/>
      <c r="BM568" s="142"/>
      <c r="BN568" s="142"/>
      <c r="BO568" s="142"/>
      <c r="BP568" s="142"/>
      <c r="BQ568" s="142"/>
      <c r="BR568" s="142"/>
      <c r="BS568" s="142"/>
      <c r="BT568" s="142"/>
      <c r="BU568" s="142"/>
      <c r="BV568" s="142"/>
      <c r="BW568" s="142"/>
      <c r="BX568" s="142"/>
      <c r="BY568" s="142"/>
      <c r="BZ568" s="142"/>
      <c r="CA568" s="142"/>
      <c r="CB568" s="142"/>
      <c r="CC568" s="142"/>
      <c r="CD568" s="142"/>
      <c r="CE568" s="142"/>
      <c r="CF568" s="142"/>
      <c r="CG568" s="142"/>
      <c r="CH568" s="142"/>
      <c r="CI568" s="142"/>
      <c r="CJ568" s="142"/>
      <c r="CK568" s="142"/>
      <c r="CL568" s="142"/>
      <c r="CM568" s="142"/>
      <c r="CN568" s="142"/>
      <c r="CO568" s="142"/>
      <c r="CP568" s="142"/>
    </row>
    <row r="569">
      <c r="A569" s="42"/>
      <c r="B569" s="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c r="AU569" s="142"/>
      <c r="AV569" s="142"/>
      <c r="AW569" s="142"/>
      <c r="AX569" s="142"/>
      <c r="AY569" s="142"/>
      <c r="AZ569" s="142"/>
      <c r="BA569" s="142"/>
      <c r="BB569" s="142"/>
      <c r="BC569" s="142"/>
      <c r="BD569" s="142"/>
      <c r="BE569" s="142"/>
      <c r="BF569" s="142"/>
      <c r="BG569" s="142"/>
      <c r="BH569" s="142"/>
      <c r="BI569" s="142"/>
      <c r="BJ569" s="142"/>
      <c r="BK569" s="142"/>
      <c r="BL569" s="142"/>
      <c r="BM569" s="142"/>
      <c r="BN569" s="142"/>
      <c r="BO569" s="142"/>
      <c r="BP569" s="142"/>
      <c r="BQ569" s="142"/>
      <c r="BR569" s="142"/>
      <c r="BS569" s="142"/>
      <c r="BT569" s="142"/>
      <c r="BU569" s="142"/>
      <c r="BV569" s="142"/>
      <c r="BW569" s="142"/>
      <c r="BX569" s="142"/>
      <c r="BY569" s="142"/>
      <c r="BZ569" s="142"/>
      <c r="CA569" s="142"/>
      <c r="CB569" s="142"/>
      <c r="CC569" s="142"/>
      <c r="CD569" s="142"/>
      <c r="CE569" s="142"/>
      <c r="CF569" s="142"/>
      <c r="CG569" s="142"/>
      <c r="CH569" s="142"/>
      <c r="CI569" s="142"/>
      <c r="CJ569" s="142"/>
      <c r="CK569" s="142"/>
      <c r="CL569" s="142"/>
      <c r="CM569" s="142"/>
      <c r="CN569" s="142"/>
      <c r="CO569" s="142"/>
      <c r="CP569" s="142"/>
    </row>
    <row r="570">
      <c r="A570" s="42"/>
      <c r="B570" s="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c r="AU570" s="142"/>
      <c r="AV570" s="142"/>
      <c r="AW570" s="142"/>
      <c r="AX570" s="142"/>
      <c r="AY570" s="142"/>
      <c r="AZ570" s="142"/>
      <c r="BA570" s="142"/>
      <c r="BB570" s="142"/>
      <c r="BC570" s="142"/>
      <c r="BD570" s="142"/>
      <c r="BE570" s="142"/>
      <c r="BF570" s="142"/>
      <c r="BG570" s="142"/>
      <c r="BH570" s="142"/>
      <c r="BI570" s="142"/>
      <c r="BJ570" s="142"/>
      <c r="BK570" s="142"/>
      <c r="BL570" s="142"/>
      <c r="BM570" s="142"/>
      <c r="BN570" s="142"/>
      <c r="BO570" s="142"/>
      <c r="BP570" s="142"/>
      <c r="BQ570" s="142"/>
      <c r="BR570" s="142"/>
      <c r="BS570" s="142"/>
      <c r="BT570" s="142"/>
      <c r="BU570" s="142"/>
      <c r="BV570" s="142"/>
      <c r="BW570" s="142"/>
      <c r="BX570" s="142"/>
      <c r="BY570" s="142"/>
      <c r="BZ570" s="142"/>
      <c r="CA570" s="142"/>
      <c r="CB570" s="142"/>
      <c r="CC570" s="142"/>
      <c r="CD570" s="142"/>
      <c r="CE570" s="142"/>
      <c r="CF570" s="142"/>
      <c r="CG570" s="142"/>
      <c r="CH570" s="142"/>
      <c r="CI570" s="142"/>
      <c r="CJ570" s="142"/>
      <c r="CK570" s="142"/>
      <c r="CL570" s="142"/>
      <c r="CM570" s="142"/>
      <c r="CN570" s="142"/>
      <c r="CO570" s="142"/>
      <c r="CP570" s="142"/>
    </row>
    <row r="571">
      <c r="A571" s="42"/>
      <c r="B571" s="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c r="AU571" s="142"/>
      <c r="AV571" s="142"/>
      <c r="AW571" s="142"/>
      <c r="AX571" s="142"/>
      <c r="AY571" s="142"/>
      <c r="AZ571" s="142"/>
      <c r="BA571" s="142"/>
      <c r="BB571" s="142"/>
      <c r="BC571" s="142"/>
      <c r="BD571" s="142"/>
      <c r="BE571" s="142"/>
      <c r="BF571" s="142"/>
      <c r="BG571" s="142"/>
      <c r="BH571" s="142"/>
      <c r="BI571" s="142"/>
      <c r="BJ571" s="142"/>
      <c r="BK571" s="142"/>
      <c r="BL571" s="142"/>
      <c r="BM571" s="142"/>
      <c r="BN571" s="142"/>
      <c r="BO571" s="142"/>
      <c r="BP571" s="142"/>
      <c r="BQ571" s="142"/>
      <c r="BR571" s="142"/>
      <c r="BS571" s="142"/>
      <c r="BT571" s="142"/>
      <c r="BU571" s="142"/>
      <c r="BV571" s="142"/>
      <c r="BW571" s="142"/>
      <c r="BX571" s="142"/>
      <c r="BY571" s="142"/>
      <c r="BZ571" s="142"/>
      <c r="CA571" s="142"/>
      <c r="CB571" s="142"/>
      <c r="CC571" s="142"/>
      <c r="CD571" s="142"/>
      <c r="CE571" s="142"/>
      <c r="CF571" s="142"/>
      <c r="CG571" s="142"/>
      <c r="CH571" s="142"/>
      <c r="CI571" s="142"/>
      <c r="CJ571" s="142"/>
      <c r="CK571" s="142"/>
      <c r="CL571" s="142"/>
      <c r="CM571" s="142"/>
      <c r="CN571" s="142"/>
      <c r="CO571" s="142"/>
      <c r="CP571" s="142"/>
    </row>
    <row r="572">
      <c r="A572" s="42"/>
      <c r="B572" s="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c r="AU572" s="142"/>
      <c r="AV572" s="142"/>
      <c r="AW572" s="142"/>
      <c r="AX572" s="142"/>
      <c r="AY572" s="142"/>
      <c r="AZ572" s="142"/>
      <c r="BA572" s="142"/>
      <c r="BB572" s="142"/>
      <c r="BC572" s="142"/>
      <c r="BD572" s="142"/>
      <c r="BE572" s="142"/>
      <c r="BF572" s="142"/>
      <c r="BG572" s="142"/>
      <c r="BH572" s="142"/>
      <c r="BI572" s="142"/>
      <c r="BJ572" s="142"/>
      <c r="BK572" s="142"/>
      <c r="BL572" s="142"/>
      <c r="BM572" s="142"/>
      <c r="BN572" s="142"/>
      <c r="BO572" s="142"/>
      <c r="BP572" s="142"/>
      <c r="BQ572" s="142"/>
      <c r="BR572" s="142"/>
      <c r="BS572" s="142"/>
      <c r="BT572" s="142"/>
      <c r="BU572" s="142"/>
      <c r="BV572" s="142"/>
      <c r="BW572" s="142"/>
      <c r="BX572" s="142"/>
      <c r="BY572" s="142"/>
      <c r="BZ572" s="142"/>
      <c r="CA572" s="142"/>
      <c r="CB572" s="142"/>
      <c r="CC572" s="142"/>
      <c r="CD572" s="142"/>
      <c r="CE572" s="142"/>
      <c r="CF572" s="142"/>
      <c r="CG572" s="142"/>
      <c r="CH572" s="142"/>
      <c r="CI572" s="142"/>
      <c r="CJ572" s="142"/>
      <c r="CK572" s="142"/>
      <c r="CL572" s="142"/>
      <c r="CM572" s="142"/>
      <c r="CN572" s="142"/>
      <c r="CO572" s="142"/>
      <c r="CP572" s="142"/>
    </row>
    <row r="573">
      <c r="A573" s="42"/>
      <c r="B573" s="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c r="AU573" s="142"/>
      <c r="AV573" s="142"/>
      <c r="AW573" s="142"/>
      <c r="AX573" s="142"/>
      <c r="AY573" s="142"/>
      <c r="AZ573" s="142"/>
      <c r="BA573" s="142"/>
      <c r="BB573" s="142"/>
      <c r="BC573" s="142"/>
      <c r="BD573" s="142"/>
      <c r="BE573" s="142"/>
      <c r="BF573" s="142"/>
      <c r="BG573" s="142"/>
      <c r="BH573" s="142"/>
      <c r="BI573" s="142"/>
      <c r="BJ573" s="142"/>
      <c r="BK573" s="142"/>
      <c r="BL573" s="142"/>
      <c r="BM573" s="142"/>
      <c r="BN573" s="142"/>
      <c r="BO573" s="142"/>
      <c r="BP573" s="142"/>
      <c r="BQ573" s="142"/>
      <c r="BR573" s="142"/>
      <c r="BS573" s="142"/>
      <c r="BT573" s="142"/>
      <c r="BU573" s="142"/>
      <c r="BV573" s="142"/>
      <c r="BW573" s="142"/>
      <c r="BX573" s="142"/>
      <c r="BY573" s="142"/>
      <c r="BZ573" s="142"/>
      <c r="CA573" s="142"/>
      <c r="CB573" s="142"/>
      <c r="CC573" s="142"/>
      <c r="CD573" s="142"/>
      <c r="CE573" s="142"/>
      <c r="CF573" s="142"/>
      <c r="CG573" s="142"/>
      <c r="CH573" s="142"/>
      <c r="CI573" s="142"/>
      <c r="CJ573" s="142"/>
      <c r="CK573" s="142"/>
      <c r="CL573" s="142"/>
      <c r="CM573" s="142"/>
      <c r="CN573" s="142"/>
      <c r="CO573" s="142"/>
      <c r="CP573" s="142"/>
    </row>
    <row r="574">
      <c r="A574" s="42"/>
      <c r="B574" s="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c r="AU574" s="142"/>
      <c r="AV574" s="142"/>
      <c r="AW574" s="142"/>
      <c r="AX574" s="142"/>
      <c r="AY574" s="142"/>
      <c r="AZ574" s="142"/>
      <c r="BA574" s="142"/>
      <c r="BB574" s="142"/>
      <c r="BC574" s="142"/>
      <c r="BD574" s="142"/>
      <c r="BE574" s="142"/>
      <c r="BF574" s="142"/>
      <c r="BG574" s="142"/>
      <c r="BH574" s="142"/>
      <c r="BI574" s="142"/>
      <c r="BJ574" s="142"/>
      <c r="BK574" s="142"/>
      <c r="BL574" s="142"/>
      <c r="BM574" s="142"/>
      <c r="BN574" s="142"/>
      <c r="BO574" s="142"/>
      <c r="BP574" s="142"/>
      <c r="BQ574" s="142"/>
      <c r="BR574" s="142"/>
      <c r="BS574" s="142"/>
      <c r="BT574" s="142"/>
      <c r="BU574" s="142"/>
      <c r="BV574" s="142"/>
      <c r="BW574" s="142"/>
      <c r="BX574" s="142"/>
      <c r="BY574" s="142"/>
      <c r="BZ574" s="142"/>
      <c r="CA574" s="142"/>
      <c r="CB574" s="142"/>
      <c r="CC574" s="142"/>
      <c r="CD574" s="142"/>
      <c r="CE574" s="142"/>
      <c r="CF574" s="142"/>
      <c r="CG574" s="142"/>
      <c r="CH574" s="142"/>
      <c r="CI574" s="142"/>
      <c r="CJ574" s="142"/>
      <c r="CK574" s="142"/>
      <c r="CL574" s="142"/>
      <c r="CM574" s="142"/>
      <c r="CN574" s="142"/>
      <c r="CO574" s="142"/>
      <c r="CP574" s="142"/>
    </row>
    <row r="575">
      <c r="A575" s="42"/>
      <c r="B575" s="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c r="AU575" s="142"/>
      <c r="AV575" s="142"/>
      <c r="AW575" s="142"/>
      <c r="AX575" s="142"/>
      <c r="AY575" s="142"/>
      <c r="AZ575" s="142"/>
      <c r="BA575" s="142"/>
      <c r="BB575" s="142"/>
      <c r="BC575" s="142"/>
      <c r="BD575" s="142"/>
      <c r="BE575" s="142"/>
      <c r="BF575" s="142"/>
      <c r="BG575" s="142"/>
      <c r="BH575" s="142"/>
      <c r="BI575" s="142"/>
      <c r="BJ575" s="142"/>
      <c r="BK575" s="142"/>
      <c r="BL575" s="142"/>
      <c r="BM575" s="142"/>
      <c r="BN575" s="142"/>
      <c r="BO575" s="142"/>
      <c r="BP575" s="142"/>
      <c r="BQ575" s="142"/>
      <c r="BR575" s="142"/>
      <c r="BS575" s="142"/>
      <c r="BT575" s="142"/>
      <c r="BU575" s="142"/>
      <c r="BV575" s="142"/>
      <c r="BW575" s="142"/>
      <c r="BX575" s="142"/>
      <c r="BY575" s="142"/>
      <c r="BZ575" s="142"/>
      <c r="CA575" s="142"/>
      <c r="CB575" s="142"/>
      <c r="CC575" s="142"/>
      <c r="CD575" s="142"/>
      <c r="CE575" s="142"/>
      <c r="CF575" s="142"/>
      <c r="CG575" s="142"/>
      <c r="CH575" s="142"/>
      <c r="CI575" s="142"/>
      <c r="CJ575" s="142"/>
      <c r="CK575" s="142"/>
      <c r="CL575" s="142"/>
      <c r="CM575" s="142"/>
      <c r="CN575" s="142"/>
      <c r="CO575" s="142"/>
      <c r="CP575" s="142"/>
    </row>
    <row r="576">
      <c r="A576" s="42"/>
      <c r="B576" s="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c r="AU576" s="142"/>
      <c r="AV576" s="142"/>
      <c r="AW576" s="142"/>
      <c r="AX576" s="142"/>
      <c r="AY576" s="142"/>
      <c r="AZ576" s="142"/>
      <c r="BA576" s="142"/>
      <c r="BB576" s="142"/>
      <c r="BC576" s="142"/>
      <c r="BD576" s="142"/>
      <c r="BE576" s="142"/>
      <c r="BF576" s="142"/>
      <c r="BG576" s="142"/>
      <c r="BH576" s="142"/>
      <c r="BI576" s="142"/>
      <c r="BJ576" s="142"/>
      <c r="BK576" s="142"/>
      <c r="BL576" s="142"/>
      <c r="BM576" s="142"/>
      <c r="BN576" s="142"/>
      <c r="BO576" s="142"/>
      <c r="BP576" s="142"/>
      <c r="BQ576" s="142"/>
      <c r="BR576" s="142"/>
      <c r="BS576" s="142"/>
      <c r="BT576" s="142"/>
      <c r="BU576" s="142"/>
      <c r="BV576" s="142"/>
      <c r="BW576" s="142"/>
      <c r="BX576" s="142"/>
      <c r="BY576" s="142"/>
      <c r="BZ576" s="142"/>
      <c r="CA576" s="142"/>
      <c r="CB576" s="142"/>
      <c r="CC576" s="142"/>
      <c r="CD576" s="142"/>
      <c r="CE576" s="142"/>
      <c r="CF576" s="142"/>
      <c r="CG576" s="142"/>
      <c r="CH576" s="142"/>
      <c r="CI576" s="142"/>
      <c r="CJ576" s="142"/>
      <c r="CK576" s="142"/>
      <c r="CL576" s="142"/>
      <c r="CM576" s="142"/>
      <c r="CN576" s="142"/>
      <c r="CO576" s="142"/>
      <c r="CP576" s="142"/>
    </row>
    <row r="577">
      <c r="A577" s="42"/>
      <c r="B577" s="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c r="AU577" s="142"/>
      <c r="AV577" s="142"/>
      <c r="AW577" s="142"/>
      <c r="AX577" s="142"/>
      <c r="AY577" s="142"/>
      <c r="AZ577" s="142"/>
      <c r="BA577" s="142"/>
      <c r="BB577" s="142"/>
      <c r="BC577" s="142"/>
      <c r="BD577" s="142"/>
      <c r="BE577" s="142"/>
      <c r="BF577" s="142"/>
      <c r="BG577" s="142"/>
      <c r="BH577" s="142"/>
      <c r="BI577" s="142"/>
      <c r="BJ577" s="142"/>
      <c r="BK577" s="142"/>
      <c r="BL577" s="142"/>
      <c r="BM577" s="142"/>
      <c r="BN577" s="142"/>
      <c r="BO577" s="142"/>
      <c r="BP577" s="142"/>
      <c r="BQ577" s="142"/>
      <c r="BR577" s="142"/>
      <c r="BS577" s="142"/>
      <c r="BT577" s="142"/>
      <c r="BU577" s="142"/>
      <c r="BV577" s="142"/>
      <c r="BW577" s="142"/>
      <c r="BX577" s="142"/>
      <c r="BY577" s="142"/>
      <c r="BZ577" s="142"/>
      <c r="CA577" s="142"/>
      <c r="CB577" s="142"/>
      <c r="CC577" s="142"/>
      <c r="CD577" s="142"/>
      <c r="CE577" s="142"/>
      <c r="CF577" s="142"/>
      <c r="CG577" s="142"/>
      <c r="CH577" s="142"/>
      <c r="CI577" s="142"/>
      <c r="CJ577" s="142"/>
      <c r="CK577" s="142"/>
      <c r="CL577" s="142"/>
      <c r="CM577" s="142"/>
      <c r="CN577" s="142"/>
      <c r="CO577" s="142"/>
      <c r="CP577" s="142"/>
    </row>
    <row r="578">
      <c r="A578" s="42"/>
      <c r="B578" s="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c r="AU578" s="142"/>
      <c r="AV578" s="142"/>
      <c r="AW578" s="142"/>
      <c r="AX578" s="142"/>
      <c r="AY578" s="142"/>
      <c r="AZ578" s="142"/>
      <c r="BA578" s="142"/>
      <c r="BB578" s="142"/>
      <c r="BC578" s="142"/>
      <c r="BD578" s="142"/>
      <c r="BE578" s="142"/>
      <c r="BF578" s="142"/>
      <c r="BG578" s="142"/>
      <c r="BH578" s="142"/>
      <c r="BI578" s="142"/>
      <c r="BJ578" s="142"/>
      <c r="BK578" s="142"/>
      <c r="BL578" s="142"/>
      <c r="BM578" s="142"/>
      <c r="BN578" s="142"/>
      <c r="BO578" s="142"/>
      <c r="BP578" s="142"/>
      <c r="BQ578" s="142"/>
      <c r="BR578" s="142"/>
      <c r="BS578" s="142"/>
      <c r="BT578" s="142"/>
      <c r="BU578" s="142"/>
      <c r="BV578" s="142"/>
      <c r="BW578" s="142"/>
      <c r="BX578" s="142"/>
      <c r="BY578" s="142"/>
      <c r="BZ578" s="142"/>
      <c r="CA578" s="142"/>
      <c r="CB578" s="142"/>
      <c r="CC578" s="142"/>
      <c r="CD578" s="142"/>
      <c r="CE578" s="142"/>
      <c r="CF578" s="142"/>
      <c r="CG578" s="142"/>
      <c r="CH578" s="142"/>
      <c r="CI578" s="142"/>
      <c r="CJ578" s="142"/>
      <c r="CK578" s="142"/>
      <c r="CL578" s="142"/>
      <c r="CM578" s="142"/>
      <c r="CN578" s="142"/>
      <c r="CO578" s="142"/>
      <c r="CP578" s="142"/>
    </row>
    <row r="579">
      <c r="A579" s="42"/>
      <c r="B579" s="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c r="AU579" s="142"/>
      <c r="AV579" s="142"/>
      <c r="AW579" s="142"/>
      <c r="AX579" s="142"/>
      <c r="AY579" s="142"/>
      <c r="AZ579" s="142"/>
      <c r="BA579" s="142"/>
      <c r="BB579" s="142"/>
      <c r="BC579" s="142"/>
      <c r="BD579" s="142"/>
      <c r="BE579" s="142"/>
      <c r="BF579" s="142"/>
      <c r="BG579" s="142"/>
      <c r="BH579" s="142"/>
      <c r="BI579" s="142"/>
      <c r="BJ579" s="142"/>
      <c r="BK579" s="142"/>
      <c r="BL579" s="142"/>
      <c r="BM579" s="142"/>
      <c r="BN579" s="142"/>
      <c r="BO579" s="142"/>
      <c r="BP579" s="142"/>
      <c r="BQ579" s="142"/>
      <c r="BR579" s="142"/>
      <c r="BS579" s="142"/>
      <c r="BT579" s="142"/>
      <c r="BU579" s="142"/>
      <c r="BV579" s="142"/>
      <c r="BW579" s="142"/>
      <c r="BX579" s="142"/>
      <c r="BY579" s="142"/>
      <c r="BZ579" s="142"/>
      <c r="CA579" s="142"/>
      <c r="CB579" s="142"/>
      <c r="CC579" s="142"/>
      <c r="CD579" s="142"/>
      <c r="CE579" s="142"/>
      <c r="CF579" s="142"/>
      <c r="CG579" s="142"/>
      <c r="CH579" s="142"/>
      <c r="CI579" s="142"/>
      <c r="CJ579" s="142"/>
      <c r="CK579" s="142"/>
      <c r="CL579" s="142"/>
      <c r="CM579" s="142"/>
      <c r="CN579" s="142"/>
      <c r="CO579" s="142"/>
      <c r="CP579" s="142"/>
    </row>
    <row r="580">
      <c r="A580" s="42"/>
      <c r="B580" s="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c r="AU580" s="142"/>
      <c r="AV580" s="142"/>
      <c r="AW580" s="142"/>
      <c r="AX580" s="142"/>
      <c r="AY580" s="142"/>
      <c r="AZ580" s="142"/>
      <c r="BA580" s="142"/>
      <c r="BB580" s="142"/>
      <c r="BC580" s="142"/>
      <c r="BD580" s="142"/>
      <c r="BE580" s="142"/>
      <c r="BF580" s="142"/>
      <c r="BG580" s="142"/>
      <c r="BH580" s="142"/>
      <c r="BI580" s="142"/>
      <c r="BJ580" s="142"/>
      <c r="BK580" s="142"/>
      <c r="BL580" s="142"/>
      <c r="BM580" s="142"/>
      <c r="BN580" s="142"/>
      <c r="BO580" s="142"/>
      <c r="BP580" s="142"/>
      <c r="BQ580" s="142"/>
      <c r="BR580" s="142"/>
      <c r="BS580" s="142"/>
      <c r="BT580" s="142"/>
      <c r="BU580" s="142"/>
      <c r="BV580" s="142"/>
      <c r="BW580" s="142"/>
      <c r="BX580" s="142"/>
      <c r="BY580" s="142"/>
      <c r="BZ580" s="142"/>
      <c r="CA580" s="142"/>
      <c r="CB580" s="142"/>
      <c r="CC580" s="142"/>
      <c r="CD580" s="142"/>
      <c r="CE580" s="142"/>
      <c r="CF580" s="142"/>
      <c r="CG580" s="142"/>
      <c r="CH580" s="142"/>
      <c r="CI580" s="142"/>
      <c r="CJ580" s="142"/>
      <c r="CK580" s="142"/>
      <c r="CL580" s="142"/>
      <c r="CM580" s="142"/>
      <c r="CN580" s="142"/>
      <c r="CO580" s="142"/>
      <c r="CP580" s="142"/>
    </row>
    <row r="581">
      <c r="A581" s="42"/>
      <c r="B581" s="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c r="AU581" s="142"/>
      <c r="AV581" s="142"/>
      <c r="AW581" s="142"/>
      <c r="AX581" s="142"/>
      <c r="AY581" s="142"/>
      <c r="AZ581" s="142"/>
      <c r="BA581" s="142"/>
      <c r="BB581" s="142"/>
      <c r="BC581" s="142"/>
      <c r="BD581" s="142"/>
      <c r="BE581" s="142"/>
      <c r="BF581" s="142"/>
      <c r="BG581" s="142"/>
      <c r="BH581" s="142"/>
      <c r="BI581" s="142"/>
      <c r="BJ581" s="142"/>
      <c r="BK581" s="142"/>
      <c r="BL581" s="142"/>
      <c r="BM581" s="142"/>
      <c r="BN581" s="142"/>
      <c r="BO581" s="142"/>
      <c r="BP581" s="142"/>
      <c r="BQ581" s="142"/>
      <c r="BR581" s="142"/>
      <c r="BS581" s="142"/>
      <c r="BT581" s="142"/>
      <c r="BU581" s="142"/>
      <c r="BV581" s="142"/>
      <c r="BW581" s="142"/>
      <c r="BX581" s="142"/>
      <c r="BY581" s="142"/>
      <c r="BZ581" s="142"/>
      <c r="CA581" s="142"/>
      <c r="CB581" s="142"/>
      <c r="CC581" s="142"/>
      <c r="CD581" s="142"/>
      <c r="CE581" s="142"/>
      <c r="CF581" s="142"/>
      <c r="CG581" s="142"/>
      <c r="CH581" s="142"/>
      <c r="CI581" s="142"/>
      <c r="CJ581" s="142"/>
      <c r="CK581" s="142"/>
      <c r="CL581" s="142"/>
      <c r="CM581" s="142"/>
      <c r="CN581" s="142"/>
      <c r="CO581" s="142"/>
      <c r="CP581" s="142"/>
    </row>
    <row r="582">
      <c r="A582" s="42"/>
      <c r="B582" s="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c r="BO582" s="142"/>
      <c r="BP582" s="142"/>
      <c r="BQ582" s="142"/>
      <c r="BR582" s="142"/>
      <c r="BS582" s="142"/>
      <c r="BT582" s="142"/>
      <c r="BU582" s="142"/>
      <c r="BV582" s="142"/>
      <c r="BW582" s="142"/>
      <c r="BX582" s="142"/>
      <c r="BY582" s="142"/>
      <c r="BZ582" s="142"/>
      <c r="CA582" s="142"/>
      <c r="CB582" s="142"/>
      <c r="CC582" s="142"/>
      <c r="CD582" s="142"/>
      <c r="CE582" s="142"/>
      <c r="CF582" s="142"/>
      <c r="CG582" s="142"/>
      <c r="CH582" s="142"/>
      <c r="CI582" s="142"/>
      <c r="CJ582" s="142"/>
      <c r="CK582" s="142"/>
      <c r="CL582" s="142"/>
      <c r="CM582" s="142"/>
      <c r="CN582" s="142"/>
      <c r="CO582" s="142"/>
      <c r="CP582" s="142"/>
    </row>
    <row r="583">
      <c r="A583" s="42"/>
      <c r="B583" s="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c r="BO583" s="142"/>
      <c r="BP583" s="142"/>
      <c r="BQ583" s="142"/>
      <c r="BR583" s="142"/>
      <c r="BS583" s="142"/>
      <c r="BT583" s="142"/>
      <c r="BU583" s="142"/>
      <c r="BV583" s="142"/>
      <c r="BW583" s="142"/>
      <c r="BX583" s="142"/>
      <c r="BY583" s="142"/>
      <c r="BZ583" s="142"/>
      <c r="CA583" s="142"/>
      <c r="CB583" s="142"/>
      <c r="CC583" s="142"/>
      <c r="CD583" s="142"/>
      <c r="CE583" s="142"/>
      <c r="CF583" s="142"/>
      <c r="CG583" s="142"/>
      <c r="CH583" s="142"/>
      <c r="CI583" s="142"/>
      <c r="CJ583" s="142"/>
      <c r="CK583" s="142"/>
      <c r="CL583" s="142"/>
      <c r="CM583" s="142"/>
      <c r="CN583" s="142"/>
      <c r="CO583" s="142"/>
      <c r="CP583" s="142"/>
    </row>
    <row r="584">
      <c r="A584" s="42"/>
      <c r="B584" s="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c r="AU584" s="142"/>
      <c r="AV584" s="142"/>
      <c r="AW584" s="142"/>
      <c r="AX584" s="142"/>
      <c r="AY584" s="142"/>
      <c r="AZ584" s="142"/>
      <c r="BA584" s="142"/>
      <c r="BB584" s="142"/>
      <c r="BC584" s="142"/>
      <c r="BD584" s="142"/>
      <c r="BE584" s="142"/>
      <c r="BF584" s="142"/>
      <c r="BG584" s="142"/>
      <c r="BH584" s="142"/>
      <c r="BI584" s="142"/>
      <c r="BJ584" s="142"/>
      <c r="BK584" s="142"/>
      <c r="BL584" s="142"/>
      <c r="BM584" s="142"/>
      <c r="BN584" s="142"/>
      <c r="BO584" s="142"/>
      <c r="BP584" s="142"/>
      <c r="BQ584" s="142"/>
      <c r="BR584" s="142"/>
      <c r="BS584" s="142"/>
      <c r="BT584" s="142"/>
      <c r="BU584" s="142"/>
      <c r="BV584" s="142"/>
      <c r="BW584" s="142"/>
      <c r="BX584" s="142"/>
      <c r="BY584" s="142"/>
      <c r="BZ584" s="142"/>
      <c r="CA584" s="142"/>
      <c r="CB584" s="142"/>
      <c r="CC584" s="142"/>
      <c r="CD584" s="142"/>
      <c r="CE584" s="142"/>
      <c r="CF584" s="142"/>
      <c r="CG584" s="142"/>
      <c r="CH584" s="142"/>
      <c r="CI584" s="142"/>
      <c r="CJ584" s="142"/>
      <c r="CK584" s="142"/>
      <c r="CL584" s="142"/>
      <c r="CM584" s="142"/>
      <c r="CN584" s="142"/>
      <c r="CO584" s="142"/>
      <c r="CP584" s="142"/>
    </row>
    <row r="585">
      <c r="A585" s="42"/>
      <c r="B585" s="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c r="AU585" s="142"/>
      <c r="AV585" s="142"/>
      <c r="AW585" s="142"/>
      <c r="AX585" s="142"/>
      <c r="AY585" s="142"/>
      <c r="AZ585" s="142"/>
      <c r="BA585" s="142"/>
      <c r="BB585" s="142"/>
      <c r="BC585" s="142"/>
      <c r="BD585" s="142"/>
      <c r="BE585" s="142"/>
      <c r="BF585" s="142"/>
      <c r="BG585" s="142"/>
      <c r="BH585" s="142"/>
      <c r="BI585" s="142"/>
      <c r="BJ585" s="142"/>
      <c r="BK585" s="142"/>
      <c r="BL585" s="142"/>
      <c r="BM585" s="142"/>
      <c r="BN585" s="142"/>
      <c r="BO585" s="142"/>
      <c r="BP585" s="142"/>
      <c r="BQ585" s="142"/>
      <c r="BR585" s="142"/>
      <c r="BS585" s="142"/>
      <c r="BT585" s="142"/>
      <c r="BU585" s="142"/>
      <c r="BV585" s="142"/>
      <c r="BW585" s="142"/>
      <c r="BX585" s="142"/>
      <c r="BY585" s="142"/>
      <c r="BZ585" s="142"/>
      <c r="CA585" s="142"/>
      <c r="CB585" s="142"/>
      <c r="CC585" s="142"/>
      <c r="CD585" s="142"/>
      <c r="CE585" s="142"/>
      <c r="CF585" s="142"/>
      <c r="CG585" s="142"/>
      <c r="CH585" s="142"/>
      <c r="CI585" s="142"/>
      <c r="CJ585" s="142"/>
      <c r="CK585" s="142"/>
      <c r="CL585" s="142"/>
      <c r="CM585" s="142"/>
      <c r="CN585" s="142"/>
      <c r="CO585" s="142"/>
      <c r="CP585" s="142"/>
    </row>
    <row r="586">
      <c r="A586" s="42"/>
      <c r="B586" s="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c r="AU586" s="142"/>
      <c r="AV586" s="142"/>
      <c r="AW586" s="142"/>
      <c r="AX586" s="142"/>
      <c r="AY586" s="142"/>
      <c r="AZ586" s="142"/>
      <c r="BA586" s="142"/>
      <c r="BB586" s="142"/>
      <c r="BC586" s="142"/>
      <c r="BD586" s="142"/>
      <c r="BE586" s="142"/>
      <c r="BF586" s="142"/>
      <c r="BG586" s="142"/>
      <c r="BH586" s="142"/>
      <c r="BI586" s="142"/>
      <c r="BJ586" s="142"/>
      <c r="BK586" s="142"/>
      <c r="BL586" s="142"/>
      <c r="BM586" s="142"/>
      <c r="BN586" s="142"/>
      <c r="BO586" s="142"/>
      <c r="BP586" s="142"/>
      <c r="BQ586" s="142"/>
      <c r="BR586" s="142"/>
      <c r="BS586" s="142"/>
      <c r="BT586" s="142"/>
      <c r="BU586" s="142"/>
      <c r="BV586" s="142"/>
      <c r="BW586" s="142"/>
      <c r="BX586" s="142"/>
      <c r="BY586" s="142"/>
      <c r="BZ586" s="142"/>
      <c r="CA586" s="142"/>
      <c r="CB586" s="142"/>
      <c r="CC586" s="142"/>
      <c r="CD586" s="142"/>
      <c r="CE586" s="142"/>
      <c r="CF586" s="142"/>
      <c r="CG586" s="142"/>
      <c r="CH586" s="142"/>
      <c r="CI586" s="142"/>
      <c r="CJ586" s="142"/>
      <c r="CK586" s="142"/>
      <c r="CL586" s="142"/>
      <c r="CM586" s="142"/>
      <c r="CN586" s="142"/>
      <c r="CO586" s="142"/>
      <c r="CP586" s="142"/>
    </row>
    <row r="587">
      <c r="A587" s="42"/>
      <c r="B587" s="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c r="AU587" s="142"/>
      <c r="AV587" s="142"/>
      <c r="AW587" s="142"/>
      <c r="AX587" s="142"/>
      <c r="AY587" s="142"/>
      <c r="AZ587" s="142"/>
      <c r="BA587" s="142"/>
      <c r="BB587" s="142"/>
      <c r="BC587" s="142"/>
      <c r="BD587" s="142"/>
      <c r="BE587" s="142"/>
      <c r="BF587" s="142"/>
      <c r="BG587" s="142"/>
      <c r="BH587" s="142"/>
      <c r="BI587" s="142"/>
      <c r="BJ587" s="142"/>
      <c r="BK587" s="142"/>
      <c r="BL587" s="142"/>
      <c r="BM587" s="142"/>
      <c r="BN587" s="142"/>
      <c r="BO587" s="142"/>
      <c r="BP587" s="142"/>
      <c r="BQ587" s="142"/>
      <c r="BR587" s="142"/>
      <c r="BS587" s="142"/>
      <c r="BT587" s="142"/>
      <c r="BU587" s="142"/>
      <c r="BV587" s="142"/>
      <c r="BW587" s="142"/>
      <c r="BX587" s="142"/>
      <c r="BY587" s="142"/>
      <c r="BZ587" s="142"/>
      <c r="CA587" s="142"/>
      <c r="CB587" s="142"/>
      <c r="CC587" s="142"/>
      <c r="CD587" s="142"/>
      <c r="CE587" s="142"/>
      <c r="CF587" s="142"/>
      <c r="CG587" s="142"/>
      <c r="CH587" s="142"/>
      <c r="CI587" s="142"/>
      <c r="CJ587" s="142"/>
      <c r="CK587" s="142"/>
      <c r="CL587" s="142"/>
      <c r="CM587" s="142"/>
      <c r="CN587" s="142"/>
      <c r="CO587" s="142"/>
      <c r="CP587" s="142"/>
    </row>
    <row r="588">
      <c r="A588" s="42"/>
      <c r="B588" s="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c r="AU588" s="142"/>
      <c r="AV588" s="142"/>
      <c r="AW588" s="142"/>
      <c r="AX588" s="142"/>
      <c r="AY588" s="142"/>
      <c r="AZ588" s="142"/>
      <c r="BA588" s="142"/>
      <c r="BB588" s="142"/>
      <c r="BC588" s="142"/>
      <c r="BD588" s="142"/>
      <c r="BE588" s="142"/>
      <c r="BF588" s="142"/>
      <c r="BG588" s="142"/>
      <c r="BH588" s="142"/>
      <c r="BI588" s="142"/>
      <c r="BJ588" s="142"/>
      <c r="BK588" s="142"/>
      <c r="BL588" s="142"/>
      <c r="BM588" s="142"/>
      <c r="BN588" s="142"/>
      <c r="BO588" s="142"/>
      <c r="BP588" s="142"/>
      <c r="BQ588" s="142"/>
      <c r="BR588" s="142"/>
      <c r="BS588" s="142"/>
      <c r="BT588" s="142"/>
      <c r="BU588" s="142"/>
      <c r="BV588" s="142"/>
      <c r="BW588" s="142"/>
      <c r="BX588" s="142"/>
      <c r="BY588" s="142"/>
      <c r="BZ588" s="142"/>
      <c r="CA588" s="142"/>
      <c r="CB588" s="142"/>
      <c r="CC588" s="142"/>
      <c r="CD588" s="142"/>
      <c r="CE588" s="142"/>
      <c r="CF588" s="142"/>
      <c r="CG588" s="142"/>
      <c r="CH588" s="142"/>
      <c r="CI588" s="142"/>
      <c r="CJ588" s="142"/>
      <c r="CK588" s="142"/>
      <c r="CL588" s="142"/>
      <c r="CM588" s="142"/>
      <c r="CN588" s="142"/>
      <c r="CO588" s="142"/>
      <c r="CP588" s="142"/>
    </row>
    <row r="589">
      <c r="A589" s="42"/>
      <c r="B589" s="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c r="AU589" s="142"/>
      <c r="AV589" s="142"/>
      <c r="AW589" s="142"/>
      <c r="AX589" s="142"/>
      <c r="AY589" s="142"/>
      <c r="AZ589" s="142"/>
      <c r="BA589" s="142"/>
      <c r="BB589" s="142"/>
      <c r="BC589" s="142"/>
      <c r="BD589" s="142"/>
      <c r="BE589" s="142"/>
      <c r="BF589" s="142"/>
      <c r="BG589" s="142"/>
      <c r="BH589" s="142"/>
      <c r="BI589" s="142"/>
      <c r="BJ589" s="142"/>
      <c r="BK589" s="142"/>
      <c r="BL589" s="142"/>
      <c r="BM589" s="142"/>
      <c r="BN589" s="142"/>
      <c r="BO589" s="142"/>
      <c r="BP589" s="142"/>
      <c r="BQ589" s="142"/>
      <c r="BR589" s="142"/>
      <c r="BS589" s="142"/>
      <c r="BT589" s="142"/>
      <c r="BU589" s="142"/>
      <c r="BV589" s="142"/>
      <c r="BW589" s="142"/>
      <c r="BX589" s="142"/>
      <c r="BY589" s="142"/>
      <c r="BZ589" s="142"/>
      <c r="CA589" s="142"/>
      <c r="CB589" s="142"/>
      <c r="CC589" s="142"/>
      <c r="CD589" s="142"/>
      <c r="CE589" s="142"/>
      <c r="CF589" s="142"/>
      <c r="CG589" s="142"/>
      <c r="CH589" s="142"/>
      <c r="CI589" s="142"/>
      <c r="CJ589" s="142"/>
      <c r="CK589" s="142"/>
      <c r="CL589" s="142"/>
      <c r="CM589" s="142"/>
      <c r="CN589" s="142"/>
      <c r="CO589" s="142"/>
      <c r="CP589" s="142"/>
    </row>
    <row r="590">
      <c r="A590" s="42"/>
      <c r="B590" s="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c r="AU590" s="142"/>
      <c r="AV590" s="142"/>
      <c r="AW590" s="142"/>
      <c r="AX590" s="142"/>
      <c r="AY590" s="142"/>
      <c r="AZ590" s="142"/>
      <c r="BA590" s="142"/>
      <c r="BB590" s="142"/>
      <c r="BC590" s="142"/>
      <c r="BD590" s="142"/>
      <c r="BE590" s="142"/>
      <c r="BF590" s="142"/>
      <c r="BG590" s="142"/>
      <c r="BH590" s="142"/>
      <c r="BI590" s="142"/>
      <c r="BJ590" s="142"/>
      <c r="BK590" s="142"/>
      <c r="BL590" s="142"/>
      <c r="BM590" s="142"/>
      <c r="BN590" s="142"/>
      <c r="BO590" s="142"/>
      <c r="BP590" s="142"/>
      <c r="BQ590" s="142"/>
      <c r="BR590" s="142"/>
      <c r="BS590" s="142"/>
      <c r="BT590" s="142"/>
      <c r="BU590" s="142"/>
      <c r="BV590" s="142"/>
      <c r="BW590" s="142"/>
      <c r="BX590" s="142"/>
      <c r="BY590" s="142"/>
      <c r="BZ590" s="142"/>
      <c r="CA590" s="142"/>
      <c r="CB590" s="142"/>
      <c r="CC590" s="142"/>
      <c r="CD590" s="142"/>
      <c r="CE590" s="142"/>
      <c r="CF590" s="142"/>
      <c r="CG590" s="142"/>
      <c r="CH590" s="142"/>
      <c r="CI590" s="142"/>
      <c r="CJ590" s="142"/>
      <c r="CK590" s="142"/>
      <c r="CL590" s="142"/>
      <c r="CM590" s="142"/>
      <c r="CN590" s="142"/>
      <c r="CO590" s="142"/>
      <c r="CP590" s="142"/>
    </row>
    <row r="591">
      <c r="A591" s="42"/>
      <c r="B591" s="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c r="AU591" s="142"/>
      <c r="AV591" s="142"/>
      <c r="AW591" s="142"/>
      <c r="AX591" s="142"/>
      <c r="AY591" s="142"/>
      <c r="AZ591" s="142"/>
      <c r="BA591" s="142"/>
      <c r="BB591" s="142"/>
      <c r="BC591" s="142"/>
      <c r="BD591" s="142"/>
      <c r="BE591" s="142"/>
      <c r="BF591" s="142"/>
      <c r="BG591" s="142"/>
      <c r="BH591" s="142"/>
      <c r="BI591" s="142"/>
      <c r="BJ591" s="142"/>
      <c r="BK591" s="142"/>
      <c r="BL591" s="142"/>
      <c r="BM591" s="142"/>
      <c r="BN591" s="142"/>
      <c r="BO591" s="142"/>
      <c r="BP591" s="142"/>
      <c r="BQ591" s="142"/>
      <c r="BR591" s="142"/>
      <c r="BS591" s="142"/>
      <c r="BT591" s="142"/>
      <c r="BU591" s="142"/>
      <c r="BV591" s="142"/>
      <c r="BW591" s="142"/>
      <c r="BX591" s="142"/>
      <c r="BY591" s="142"/>
      <c r="BZ591" s="142"/>
      <c r="CA591" s="142"/>
      <c r="CB591" s="142"/>
      <c r="CC591" s="142"/>
      <c r="CD591" s="142"/>
      <c r="CE591" s="142"/>
      <c r="CF591" s="142"/>
      <c r="CG591" s="142"/>
      <c r="CH591" s="142"/>
      <c r="CI591" s="142"/>
      <c r="CJ591" s="142"/>
      <c r="CK591" s="142"/>
      <c r="CL591" s="142"/>
      <c r="CM591" s="142"/>
      <c r="CN591" s="142"/>
      <c r="CO591" s="142"/>
      <c r="CP591" s="142"/>
    </row>
    <row r="592">
      <c r="A592" s="42"/>
      <c r="B592" s="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c r="AU592" s="142"/>
      <c r="AV592" s="142"/>
      <c r="AW592" s="142"/>
      <c r="AX592" s="142"/>
      <c r="AY592" s="142"/>
      <c r="AZ592" s="142"/>
      <c r="BA592" s="142"/>
      <c r="BB592" s="142"/>
      <c r="BC592" s="142"/>
      <c r="BD592" s="142"/>
      <c r="BE592" s="142"/>
      <c r="BF592" s="142"/>
      <c r="BG592" s="142"/>
      <c r="BH592" s="142"/>
      <c r="BI592" s="142"/>
      <c r="BJ592" s="142"/>
      <c r="BK592" s="142"/>
      <c r="BL592" s="142"/>
      <c r="BM592" s="142"/>
      <c r="BN592" s="142"/>
      <c r="BO592" s="142"/>
      <c r="BP592" s="142"/>
      <c r="BQ592" s="142"/>
      <c r="BR592" s="142"/>
      <c r="BS592" s="142"/>
      <c r="BT592" s="142"/>
      <c r="BU592" s="142"/>
      <c r="BV592" s="142"/>
      <c r="BW592" s="142"/>
      <c r="BX592" s="142"/>
      <c r="BY592" s="142"/>
      <c r="BZ592" s="142"/>
      <c r="CA592" s="142"/>
      <c r="CB592" s="142"/>
      <c r="CC592" s="142"/>
      <c r="CD592" s="142"/>
      <c r="CE592" s="142"/>
      <c r="CF592" s="142"/>
      <c r="CG592" s="142"/>
      <c r="CH592" s="142"/>
      <c r="CI592" s="142"/>
      <c r="CJ592" s="142"/>
      <c r="CK592" s="142"/>
      <c r="CL592" s="142"/>
      <c r="CM592" s="142"/>
      <c r="CN592" s="142"/>
      <c r="CO592" s="142"/>
      <c r="CP592" s="142"/>
    </row>
    <row r="593">
      <c r="A593" s="42"/>
      <c r="B593" s="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c r="AU593" s="142"/>
      <c r="AV593" s="142"/>
      <c r="AW593" s="142"/>
      <c r="AX593" s="142"/>
      <c r="AY593" s="142"/>
      <c r="AZ593" s="142"/>
      <c r="BA593" s="142"/>
      <c r="BB593" s="142"/>
      <c r="BC593" s="142"/>
      <c r="BD593" s="142"/>
      <c r="BE593" s="142"/>
      <c r="BF593" s="142"/>
      <c r="BG593" s="142"/>
      <c r="BH593" s="142"/>
      <c r="BI593" s="142"/>
      <c r="BJ593" s="142"/>
      <c r="BK593" s="142"/>
      <c r="BL593" s="142"/>
      <c r="BM593" s="142"/>
      <c r="BN593" s="142"/>
      <c r="BO593" s="142"/>
      <c r="BP593" s="142"/>
      <c r="BQ593" s="142"/>
      <c r="BR593" s="142"/>
      <c r="BS593" s="142"/>
      <c r="BT593" s="142"/>
      <c r="BU593" s="142"/>
      <c r="BV593" s="142"/>
      <c r="BW593" s="142"/>
      <c r="BX593" s="142"/>
      <c r="BY593" s="142"/>
      <c r="BZ593" s="142"/>
      <c r="CA593" s="142"/>
      <c r="CB593" s="142"/>
      <c r="CC593" s="142"/>
      <c r="CD593" s="142"/>
      <c r="CE593" s="142"/>
      <c r="CF593" s="142"/>
      <c r="CG593" s="142"/>
      <c r="CH593" s="142"/>
      <c r="CI593" s="142"/>
      <c r="CJ593" s="142"/>
      <c r="CK593" s="142"/>
      <c r="CL593" s="142"/>
      <c r="CM593" s="142"/>
      <c r="CN593" s="142"/>
      <c r="CO593" s="142"/>
      <c r="CP593" s="142"/>
    </row>
    <row r="594">
      <c r="A594" s="42"/>
      <c r="B594" s="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c r="AU594" s="142"/>
      <c r="AV594" s="142"/>
      <c r="AW594" s="142"/>
      <c r="AX594" s="142"/>
      <c r="AY594" s="142"/>
      <c r="AZ594" s="142"/>
      <c r="BA594" s="142"/>
      <c r="BB594" s="142"/>
      <c r="BC594" s="142"/>
      <c r="BD594" s="142"/>
      <c r="BE594" s="142"/>
      <c r="BF594" s="142"/>
      <c r="BG594" s="142"/>
      <c r="BH594" s="142"/>
      <c r="BI594" s="142"/>
      <c r="BJ594" s="142"/>
      <c r="BK594" s="142"/>
      <c r="BL594" s="142"/>
      <c r="BM594" s="142"/>
      <c r="BN594" s="142"/>
      <c r="BO594" s="142"/>
      <c r="BP594" s="142"/>
      <c r="BQ594" s="142"/>
      <c r="BR594" s="142"/>
      <c r="BS594" s="142"/>
      <c r="BT594" s="142"/>
      <c r="BU594" s="142"/>
      <c r="BV594" s="142"/>
      <c r="BW594" s="142"/>
      <c r="BX594" s="142"/>
      <c r="BY594" s="142"/>
      <c r="BZ594" s="142"/>
      <c r="CA594" s="142"/>
      <c r="CB594" s="142"/>
      <c r="CC594" s="142"/>
      <c r="CD594" s="142"/>
      <c r="CE594" s="142"/>
      <c r="CF594" s="142"/>
      <c r="CG594" s="142"/>
      <c r="CH594" s="142"/>
      <c r="CI594" s="142"/>
      <c r="CJ594" s="142"/>
      <c r="CK594" s="142"/>
      <c r="CL594" s="142"/>
      <c r="CM594" s="142"/>
      <c r="CN594" s="142"/>
      <c r="CO594" s="142"/>
      <c r="CP594" s="142"/>
    </row>
    <row r="595">
      <c r="A595" s="42"/>
      <c r="B595" s="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c r="AU595" s="142"/>
      <c r="AV595" s="142"/>
      <c r="AW595" s="142"/>
      <c r="AX595" s="142"/>
      <c r="AY595" s="142"/>
      <c r="AZ595" s="142"/>
      <c r="BA595" s="142"/>
      <c r="BB595" s="142"/>
      <c r="BC595" s="142"/>
      <c r="BD595" s="142"/>
      <c r="BE595" s="142"/>
      <c r="BF595" s="142"/>
      <c r="BG595" s="142"/>
      <c r="BH595" s="142"/>
      <c r="BI595" s="142"/>
      <c r="BJ595" s="142"/>
      <c r="BK595" s="142"/>
      <c r="BL595" s="142"/>
      <c r="BM595" s="142"/>
      <c r="BN595" s="142"/>
      <c r="BO595" s="142"/>
      <c r="BP595" s="142"/>
      <c r="BQ595" s="142"/>
      <c r="BR595" s="142"/>
      <c r="BS595" s="142"/>
      <c r="BT595" s="142"/>
      <c r="BU595" s="142"/>
      <c r="BV595" s="142"/>
      <c r="BW595" s="142"/>
      <c r="BX595" s="142"/>
      <c r="BY595" s="142"/>
      <c r="BZ595" s="142"/>
      <c r="CA595" s="142"/>
      <c r="CB595" s="142"/>
      <c r="CC595" s="142"/>
      <c r="CD595" s="142"/>
      <c r="CE595" s="142"/>
      <c r="CF595" s="142"/>
      <c r="CG595" s="142"/>
      <c r="CH595" s="142"/>
      <c r="CI595" s="142"/>
      <c r="CJ595" s="142"/>
      <c r="CK595" s="142"/>
      <c r="CL595" s="142"/>
      <c r="CM595" s="142"/>
      <c r="CN595" s="142"/>
      <c r="CO595" s="142"/>
      <c r="CP595" s="142"/>
    </row>
    <row r="596">
      <c r="A596" s="42"/>
      <c r="B596" s="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c r="AU596" s="142"/>
      <c r="AV596" s="142"/>
      <c r="AW596" s="142"/>
      <c r="AX596" s="142"/>
      <c r="AY596" s="142"/>
      <c r="AZ596" s="142"/>
      <c r="BA596" s="142"/>
      <c r="BB596" s="142"/>
      <c r="BC596" s="142"/>
      <c r="BD596" s="142"/>
      <c r="BE596" s="142"/>
      <c r="BF596" s="142"/>
      <c r="BG596" s="142"/>
      <c r="BH596" s="142"/>
      <c r="BI596" s="142"/>
      <c r="BJ596" s="142"/>
      <c r="BK596" s="142"/>
      <c r="BL596" s="142"/>
      <c r="BM596" s="142"/>
      <c r="BN596" s="142"/>
      <c r="BO596" s="142"/>
      <c r="BP596" s="142"/>
      <c r="BQ596" s="142"/>
      <c r="BR596" s="142"/>
      <c r="BS596" s="142"/>
      <c r="BT596" s="142"/>
      <c r="BU596" s="142"/>
      <c r="BV596" s="142"/>
      <c r="BW596" s="142"/>
      <c r="BX596" s="142"/>
      <c r="BY596" s="142"/>
      <c r="BZ596" s="142"/>
      <c r="CA596" s="142"/>
      <c r="CB596" s="142"/>
      <c r="CC596" s="142"/>
      <c r="CD596" s="142"/>
      <c r="CE596" s="142"/>
      <c r="CF596" s="142"/>
      <c r="CG596" s="142"/>
      <c r="CH596" s="142"/>
      <c r="CI596" s="142"/>
      <c r="CJ596" s="142"/>
      <c r="CK596" s="142"/>
      <c r="CL596" s="142"/>
      <c r="CM596" s="142"/>
      <c r="CN596" s="142"/>
      <c r="CO596" s="142"/>
      <c r="CP596" s="142"/>
    </row>
    <row r="597">
      <c r="A597" s="42"/>
      <c r="B597" s="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c r="AU597" s="142"/>
      <c r="AV597" s="142"/>
      <c r="AW597" s="142"/>
      <c r="AX597" s="142"/>
      <c r="AY597" s="142"/>
      <c r="AZ597" s="142"/>
      <c r="BA597" s="142"/>
      <c r="BB597" s="142"/>
      <c r="BC597" s="142"/>
      <c r="BD597" s="142"/>
      <c r="BE597" s="142"/>
      <c r="BF597" s="142"/>
      <c r="BG597" s="142"/>
      <c r="BH597" s="142"/>
      <c r="BI597" s="142"/>
      <c r="BJ597" s="142"/>
      <c r="BK597" s="142"/>
      <c r="BL597" s="142"/>
      <c r="BM597" s="142"/>
      <c r="BN597" s="142"/>
      <c r="BO597" s="142"/>
      <c r="BP597" s="142"/>
      <c r="BQ597" s="142"/>
      <c r="BR597" s="142"/>
      <c r="BS597" s="142"/>
      <c r="BT597" s="142"/>
      <c r="BU597" s="142"/>
      <c r="BV597" s="142"/>
      <c r="BW597" s="142"/>
      <c r="BX597" s="142"/>
      <c r="BY597" s="142"/>
      <c r="BZ597" s="142"/>
      <c r="CA597" s="142"/>
      <c r="CB597" s="142"/>
      <c r="CC597" s="142"/>
      <c r="CD597" s="142"/>
      <c r="CE597" s="142"/>
      <c r="CF597" s="142"/>
      <c r="CG597" s="142"/>
      <c r="CH597" s="142"/>
      <c r="CI597" s="142"/>
      <c r="CJ597" s="142"/>
      <c r="CK597" s="142"/>
      <c r="CL597" s="142"/>
      <c r="CM597" s="142"/>
      <c r="CN597" s="142"/>
      <c r="CO597" s="142"/>
      <c r="CP597" s="142"/>
    </row>
    <row r="598">
      <c r="A598" s="42"/>
      <c r="B598" s="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c r="AU598" s="142"/>
      <c r="AV598" s="142"/>
      <c r="AW598" s="142"/>
      <c r="AX598" s="142"/>
      <c r="AY598" s="142"/>
      <c r="AZ598" s="142"/>
      <c r="BA598" s="142"/>
      <c r="BB598" s="142"/>
      <c r="BC598" s="142"/>
      <c r="BD598" s="142"/>
      <c r="BE598" s="142"/>
      <c r="BF598" s="142"/>
      <c r="BG598" s="142"/>
      <c r="BH598" s="142"/>
      <c r="BI598" s="142"/>
      <c r="BJ598" s="142"/>
      <c r="BK598" s="142"/>
      <c r="BL598" s="142"/>
      <c r="BM598" s="142"/>
      <c r="BN598" s="142"/>
      <c r="BO598" s="142"/>
      <c r="BP598" s="142"/>
      <c r="BQ598" s="142"/>
      <c r="BR598" s="142"/>
      <c r="BS598" s="142"/>
      <c r="BT598" s="142"/>
      <c r="BU598" s="142"/>
      <c r="BV598" s="142"/>
      <c r="BW598" s="142"/>
      <c r="BX598" s="142"/>
      <c r="BY598" s="142"/>
      <c r="BZ598" s="142"/>
      <c r="CA598" s="142"/>
      <c r="CB598" s="142"/>
      <c r="CC598" s="142"/>
      <c r="CD598" s="142"/>
      <c r="CE598" s="142"/>
      <c r="CF598" s="142"/>
      <c r="CG598" s="142"/>
      <c r="CH598" s="142"/>
      <c r="CI598" s="142"/>
      <c r="CJ598" s="142"/>
      <c r="CK598" s="142"/>
      <c r="CL598" s="142"/>
      <c r="CM598" s="142"/>
      <c r="CN598" s="142"/>
      <c r="CO598" s="142"/>
      <c r="CP598" s="142"/>
    </row>
    <row r="599">
      <c r="A599" s="42"/>
      <c r="B599" s="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c r="BE599" s="142"/>
      <c r="BF599" s="142"/>
      <c r="BG599" s="142"/>
      <c r="BH599" s="142"/>
      <c r="BI599" s="142"/>
      <c r="BJ599" s="142"/>
      <c r="BK599" s="142"/>
      <c r="BL599" s="142"/>
      <c r="BM599" s="142"/>
      <c r="BN599" s="142"/>
      <c r="BO599" s="142"/>
      <c r="BP599" s="142"/>
      <c r="BQ599" s="142"/>
      <c r="BR599" s="142"/>
      <c r="BS599" s="142"/>
      <c r="BT599" s="142"/>
      <c r="BU599" s="142"/>
      <c r="BV599" s="142"/>
      <c r="BW599" s="142"/>
      <c r="BX599" s="142"/>
      <c r="BY599" s="142"/>
      <c r="BZ599" s="142"/>
      <c r="CA599" s="142"/>
      <c r="CB599" s="142"/>
      <c r="CC599" s="142"/>
      <c r="CD599" s="142"/>
      <c r="CE599" s="142"/>
      <c r="CF599" s="142"/>
      <c r="CG599" s="142"/>
      <c r="CH599" s="142"/>
      <c r="CI599" s="142"/>
      <c r="CJ599" s="142"/>
      <c r="CK599" s="142"/>
      <c r="CL599" s="142"/>
      <c r="CM599" s="142"/>
      <c r="CN599" s="142"/>
      <c r="CO599" s="142"/>
      <c r="CP599" s="142"/>
    </row>
    <row r="600">
      <c r="A600" s="42"/>
      <c r="B600" s="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c r="AU600" s="142"/>
      <c r="AV600" s="142"/>
      <c r="AW600" s="142"/>
      <c r="AX600" s="142"/>
      <c r="AY600" s="142"/>
      <c r="AZ600" s="142"/>
      <c r="BA600" s="142"/>
      <c r="BB600" s="142"/>
      <c r="BC600" s="142"/>
      <c r="BD600" s="142"/>
      <c r="BE600" s="142"/>
      <c r="BF600" s="142"/>
      <c r="BG600" s="142"/>
      <c r="BH600" s="142"/>
      <c r="BI600" s="142"/>
      <c r="BJ600" s="142"/>
      <c r="BK600" s="142"/>
      <c r="BL600" s="142"/>
      <c r="BM600" s="142"/>
      <c r="BN600" s="142"/>
      <c r="BO600" s="142"/>
      <c r="BP600" s="142"/>
      <c r="BQ600" s="142"/>
      <c r="BR600" s="142"/>
      <c r="BS600" s="142"/>
      <c r="BT600" s="142"/>
      <c r="BU600" s="142"/>
      <c r="BV600" s="142"/>
      <c r="BW600" s="142"/>
      <c r="BX600" s="142"/>
      <c r="BY600" s="142"/>
      <c r="BZ600" s="142"/>
      <c r="CA600" s="142"/>
      <c r="CB600" s="142"/>
      <c r="CC600" s="142"/>
      <c r="CD600" s="142"/>
      <c r="CE600" s="142"/>
      <c r="CF600" s="142"/>
      <c r="CG600" s="142"/>
      <c r="CH600" s="142"/>
      <c r="CI600" s="142"/>
      <c r="CJ600" s="142"/>
      <c r="CK600" s="142"/>
      <c r="CL600" s="142"/>
      <c r="CM600" s="142"/>
      <c r="CN600" s="142"/>
      <c r="CO600" s="142"/>
      <c r="CP600" s="142"/>
    </row>
    <row r="601">
      <c r="A601" s="42"/>
      <c r="B601" s="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c r="AU601" s="142"/>
      <c r="AV601" s="142"/>
      <c r="AW601" s="142"/>
      <c r="AX601" s="142"/>
      <c r="AY601" s="142"/>
      <c r="AZ601" s="142"/>
      <c r="BA601" s="142"/>
      <c r="BB601" s="142"/>
      <c r="BC601" s="142"/>
      <c r="BD601" s="142"/>
      <c r="BE601" s="142"/>
      <c r="BF601" s="142"/>
      <c r="BG601" s="142"/>
      <c r="BH601" s="142"/>
      <c r="BI601" s="142"/>
      <c r="BJ601" s="142"/>
      <c r="BK601" s="142"/>
      <c r="BL601" s="142"/>
      <c r="BM601" s="142"/>
      <c r="BN601" s="142"/>
      <c r="BO601" s="142"/>
      <c r="BP601" s="142"/>
      <c r="BQ601" s="142"/>
      <c r="BR601" s="142"/>
      <c r="BS601" s="142"/>
      <c r="BT601" s="142"/>
      <c r="BU601" s="142"/>
      <c r="BV601" s="142"/>
      <c r="BW601" s="142"/>
      <c r="BX601" s="142"/>
      <c r="BY601" s="142"/>
      <c r="BZ601" s="142"/>
      <c r="CA601" s="142"/>
      <c r="CB601" s="142"/>
      <c r="CC601" s="142"/>
      <c r="CD601" s="142"/>
      <c r="CE601" s="142"/>
      <c r="CF601" s="142"/>
      <c r="CG601" s="142"/>
      <c r="CH601" s="142"/>
      <c r="CI601" s="142"/>
      <c r="CJ601" s="142"/>
      <c r="CK601" s="142"/>
      <c r="CL601" s="142"/>
      <c r="CM601" s="142"/>
      <c r="CN601" s="142"/>
      <c r="CO601" s="142"/>
      <c r="CP601" s="142"/>
    </row>
    <row r="602">
      <c r="A602" s="42"/>
      <c r="B602" s="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c r="AU602" s="142"/>
      <c r="AV602" s="142"/>
      <c r="AW602" s="142"/>
      <c r="AX602" s="142"/>
      <c r="AY602" s="142"/>
      <c r="AZ602" s="142"/>
      <c r="BA602" s="142"/>
      <c r="BB602" s="142"/>
      <c r="BC602" s="142"/>
      <c r="BD602" s="142"/>
      <c r="BE602" s="142"/>
      <c r="BF602" s="142"/>
      <c r="BG602" s="142"/>
      <c r="BH602" s="142"/>
      <c r="BI602" s="142"/>
      <c r="BJ602" s="142"/>
      <c r="BK602" s="142"/>
      <c r="BL602" s="142"/>
      <c r="BM602" s="142"/>
      <c r="BN602" s="142"/>
      <c r="BO602" s="142"/>
      <c r="BP602" s="142"/>
      <c r="BQ602" s="142"/>
      <c r="BR602" s="142"/>
      <c r="BS602" s="142"/>
      <c r="BT602" s="142"/>
      <c r="BU602" s="142"/>
      <c r="BV602" s="142"/>
      <c r="BW602" s="142"/>
      <c r="BX602" s="142"/>
      <c r="BY602" s="142"/>
      <c r="BZ602" s="142"/>
      <c r="CA602" s="142"/>
      <c r="CB602" s="142"/>
      <c r="CC602" s="142"/>
      <c r="CD602" s="142"/>
      <c r="CE602" s="142"/>
      <c r="CF602" s="142"/>
      <c r="CG602" s="142"/>
      <c r="CH602" s="142"/>
      <c r="CI602" s="142"/>
      <c r="CJ602" s="142"/>
      <c r="CK602" s="142"/>
      <c r="CL602" s="142"/>
      <c r="CM602" s="142"/>
      <c r="CN602" s="142"/>
      <c r="CO602" s="142"/>
      <c r="CP602" s="142"/>
    </row>
    <row r="603">
      <c r="A603" s="42"/>
      <c r="B603" s="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c r="AU603" s="142"/>
      <c r="AV603" s="142"/>
      <c r="AW603" s="142"/>
      <c r="AX603" s="142"/>
      <c r="AY603" s="142"/>
      <c r="AZ603" s="142"/>
      <c r="BA603" s="142"/>
      <c r="BB603" s="142"/>
      <c r="BC603" s="142"/>
      <c r="BD603" s="142"/>
      <c r="BE603" s="142"/>
      <c r="BF603" s="142"/>
      <c r="BG603" s="142"/>
      <c r="BH603" s="142"/>
      <c r="BI603" s="142"/>
      <c r="BJ603" s="142"/>
      <c r="BK603" s="142"/>
      <c r="BL603" s="142"/>
      <c r="BM603" s="142"/>
      <c r="BN603" s="142"/>
      <c r="BO603" s="142"/>
      <c r="BP603" s="142"/>
      <c r="BQ603" s="142"/>
      <c r="BR603" s="142"/>
      <c r="BS603" s="142"/>
      <c r="BT603" s="142"/>
      <c r="BU603" s="142"/>
      <c r="BV603" s="142"/>
      <c r="BW603" s="142"/>
      <c r="BX603" s="142"/>
      <c r="BY603" s="142"/>
      <c r="BZ603" s="142"/>
      <c r="CA603" s="142"/>
      <c r="CB603" s="142"/>
      <c r="CC603" s="142"/>
      <c r="CD603" s="142"/>
      <c r="CE603" s="142"/>
      <c r="CF603" s="142"/>
      <c r="CG603" s="142"/>
      <c r="CH603" s="142"/>
      <c r="CI603" s="142"/>
      <c r="CJ603" s="142"/>
      <c r="CK603" s="142"/>
      <c r="CL603" s="142"/>
      <c r="CM603" s="142"/>
      <c r="CN603" s="142"/>
      <c r="CO603" s="142"/>
      <c r="CP603" s="142"/>
    </row>
    <row r="604">
      <c r="A604" s="42"/>
      <c r="B604" s="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c r="AU604" s="142"/>
      <c r="AV604" s="142"/>
      <c r="AW604" s="142"/>
      <c r="AX604" s="142"/>
      <c r="AY604" s="142"/>
      <c r="AZ604" s="142"/>
      <c r="BA604" s="142"/>
      <c r="BB604" s="142"/>
      <c r="BC604" s="142"/>
      <c r="BD604" s="142"/>
      <c r="BE604" s="142"/>
      <c r="BF604" s="142"/>
      <c r="BG604" s="142"/>
      <c r="BH604" s="142"/>
      <c r="BI604" s="142"/>
      <c r="BJ604" s="142"/>
      <c r="BK604" s="142"/>
      <c r="BL604" s="142"/>
      <c r="BM604" s="142"/>
      <c r="BN604" s="142"/>
      <c r="BO604" s="142"/>
      <c r="BP604" s="142"/>
      <c r="BQ604" s="142"/>
      <c r="BR604" s="142"/>
      <c r="BS604" s="142"/>
      <c r="BT604" s="142"/>
      <c r="BU604" s="142"/>
      <c r="BV604" s="142"/>
      <c r="BW604" s="142"/>
      <c r="BX604" s="142"/>
      <c r="BY604" s="142"/>
      <c r="BZ604" s="142"/>
      <c r="CA604" s="142"/>
      <c r="CB604" s="142"/>
      <c r="CC604" s="142"/>
      <c r="CD604" s="142"/>
      <c r="CE604" s="142"/>
      <c r="CF604" s="142"/>
      <c r="CG604" s="142"/>
      <c r="CH604" s="142"/>
      <c r="CI604" s="142"/>
      <c r="CJ604" s="142"/>
      <c r="CK604" s="142"/>
      <c r="CL604" s="142"/>
      <c r="CM604" s="142"/>
      <c r="CN604" s="142"/>
      <c r="CO604" s="142"/>
      <c r="CP604" s="142"/>
    </row>
    <row r="605">
      <c r="A605" s="42"/>
      <c r="B605" s="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c r="AU605" s="142"/>
      <c r="AV605" s="142"/>
      <c r="AW605" s="142"/>
      <c r="AX605" s="142"/>
      <c r="AY605" s="142"/>
      <c r="AZ605" s="142"/>
      <c r="BA605" s="142"/>
      <c r="BB605" s="142"/>
      <c r="BC605" s="142"/>
      <c r="BD605" s="142"/>
      <c r="BE605" s="142"/>
      <c r="BF605" s="142"/>
      <c r="BG605" s="142"/>
      <c r="BH605" s="142"/>
      <c r="BI605" s="142"/>
      <c r="BJ605" s="142"/>
      <c r="BK605" s="142"/>
      <c r="BL605" s="142"/>
      <c r="BM605" s="142"/>
      <c r="BN605" s="142"/>
      <c r="BO605" s="142"/>
      <c r="BP605" s="142"/>
      <c r="BQ605" s="142"/>
      <c r="BR605" s="142"/>
      <c r="BS605" s="142"/>
      <c r="BT605" s="142"/>
      <c r="BU605" s="142"/>
      <c r="BV605" s="142"/>
      <c r="BW605" s="142"/>
      <c r="BX605" s="142"/>
      <c r="BY605" s="142"/>
      <c r="BZ605" s="142"/>
      <c r="CA605" s="142"/>
      <c r="CB605" s="142"/>
      <c r="CC605" s="142"/>
      <c r="CD605" s="142"/>
      <c r="CE605" s="142"/>
      <c r="CF605" s="142"/>
      <c r="CG605" s="142"/>
      <c r="CH605" s="142"/>
      <c r="CI605" s="142"/>
      <c r="CJ605" s="142"/>
      <c r="CK605" s="142"/>
      <c r="CL605" s="142"/>
      <c r="CM605" s="142"/>
      <c r="CN605" s="142"/>
      <c r="CO605" s="142"/>
      <c r="CP605" s="142"/>
    </row>
    <row r="606">
      <c r="A606" s="42"/>
      <c r="B606" s="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c r="AU606" s="142"/>
      <c r="AV606" s="142"/>
      <c r="AW606" s="142"/>
      <c r="AX606" s="142"/>
      <c r="AY606" s="142"/>
      <c r="AZ606" s="142"/>
      <c r="BA606" s="142"/>
      <c r="BB606" s="142"/>
      <c r="BC606" s="142"/>
      <c r="BD606" s="142"/>
      <c r="BE606" s="142"/>
      <c r="BF606" s="142"/>
      <c r="BG606" s="142"/>
      <c r="BH606" s="142"/>
      <c r="BI606" s="142"/>
      <c r="BJ606" s="142"/>
      <c r="BK606" s="142"/>
      <c r="BL606" s="142"/>
      <c r="BM606" s="142"/>
      <c r="BN606" s="142"/>
      <c r="BO606" s="142"/>
      <c r="BP606" s="142"/>
      <c r="BQ606" s="142"/>
      <c r="BR606" s="142"/>
      <c r="BS606" s="142"/>
      <c r="BT606" s="142"/>
      <c r="BU606" s="142"/>
      <c r="BV606" s="142"/>
      <c r="BW606" s="142"/>
      <c r="BX606" s="142"/>
      <c r="BY606" s="142"/>
      <c r="BZ606" s="142"/>
      <c r="CA606" s="142"/>
      <c r="CB606" s="142"/>
      <c r="CC606" s="142"/>
      <c r="CD606" s="142"/>
      <c r="CE606" s="142"/>
      <c r="CF606" s="142"/>
      <c r="CG606" s="142"/>
      <c r="CH606" s="142"/>
      <c r="CI606" s="142"/>
      <c r="CJ606" s="142"/>
      <c r="CK606" s="142"/>
      <c r="CL606" s="142"/>
      <c r="CM606" s="142"/>
      <c r="CN606" s="142"/>
      <c r="CO606" s="142"/>
      <c r="CP606" s="142"/>
    </row>
    <row r="607">
      <c r="A607" s="42"/>
      <c r="B607" s="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c r="AU607" s="142"/>
      <c r="AV607" s="142"/>
      <c r="AW607" s="142"/>
      <c r="AX607" s="142"/>
      <c r="AY607" s="142"/>
      <c r="AZ607" s="142"/>
      <c r="BA607" s="142"/>
      <c r="BB607" s="142"/>
      <c r="BC607" s="142"/>
      <c r="BD607" s="142"/>
      <c r="BE607" s="142"/>
      <c r="BF607" s="142"/>
      <c r="BG607" s="142"/>
      <c r="BH607" s="142"/>
      <c r="BI607" s="142"/>
      <c r="BJ607" s="142"/>
      <c r="BK607" s="142"/>
      <c r="BL607" s="142"/>
      <c r="BM607" s="142"/>
      <c r="BN607" s="142"/>
      <c r="BO607" s="142"/>
      <c r="BP607" s="142"/>
      <c r="BQ607" s="142"/>
      <c r="BR607" s="142"/>
      <c r="BS607" s="142"/>
      <c r="BT607" s="142"/>
      <c r="BU607" s="142"/>
      <c r="BV607" s="142"/>
      <c r="BW607" s="142"/>
      <c r="BX607" s="142"/>
      <c r="BY607" s="142"/>
      <c r="BZ607" s="142"/>
      <c r="CA607" s="142"/>
      <c r="CB607" s="142"/>
      <c r="CC607" s="142"/>
      <c r="CD607" s="142"/>
      <c r="CE607" s="142"/>
      <c r="CF607" s="142"/>
      <c r="CG607" s="142"/>
      <c r="CH607" s="142"/>
      <c r="CI607" s="142"/>
      <c r="CJ607" s="142"/>
      <c r="CK607" s="142"/>
      <c r="CL607" s="142"/>
      <c r="CM607" s="142"/>
      <c r="CN607" s="142"/>
      <c r="CO607" s="142"/>
      <c r="CP607" s="142"/>
    </row>
    <row r="608">
      <c r="A608" s="42"/>
      <c r="B608" s="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c r="AU608" s="142"/>
      <c r="AV608" s="142"/>
      <c r="AW608" s="142"/>
      <c r="AX608" s="142"/>
      <c r="AY608" s="142"/>
      <c r="AZ608" s="142"/>
      <c r="BA608" s="142"/>
      <c r="BB608" s="142"/>
      <c r="BC608" s="142"/>
      <c r="BD608" s="142"/>
      <c r="BE608" s="142"/>
      <c r="BF608" s="142"/>
      <c r="BG608" s="142"/>
      <c r="BH608" s="142"/>
      <c r="BI608" s="142"/>
      <c r="BJ608" s="142"/>
      <c r="BK608" s="142"/>
      <c r="BL608" s="142"/>
      <c r="BM608" s="142"/>
      <c r="BN608" s="142"/>
      <c r="BO608" s="142"/>
      <c r="BP608" s="142"/>
      <c r="BQ608" s="142"/>
      <c r="BR608" s="142"/>
      <c r="BS608" s="142"/>
      <c r="BT608" s="142"/>
      <c r="BU608" s="142"/>
      <c r="BV608" s="142"/>
      <c r="BW608" s="142"/>
      <c r="BX608" s="142"/>
      <c r="BY608" s="142"/>
      <c r="BZ608" s="142"/>
      <c r="CA608" s="142"/>
      <c r="CB608" s="142"/>
      <c r="CC608" s="142"/>
      <c r="CD608" s="142"/>
      <c r="CE608" s="142"/>
      <c r="CF608" s="142"/>
      <c r="CG608" s="142"/>
      <c r="CH608" s="142"/>
      <c r="CI608" s="142"/>
      <c r="CJ608" s="142"/>
      <c r="CK608" s="142"/>
      <c r="CL608" s="142"/>
      <c r="CM608" s="142"/>
      <c r="CN608" s="142"/>
      <c r="CO608" s="142"/>
      <c r="CP608" s="142"/>
    </row>
    <row r="609">
      <c r="A609" s="42"/>
      <c r="B609" s="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c r="AU609" s="142"/>
      <c r="AV609" s="142"/>
      <c r="AW609" s="142"/>
      <c r="AX609" s="142"/>
      <c r="AY609" s="142"/>
      <c r="AZ609" s="142"/>
      <c r="BA609" s="142"/>
      <c r="BB609" s="142"/>
      <c r="BC609" s="142"/>
      <c r="BD609" s="142"/>
      <c r="BE609" s="142"/>
      <c r="BF609" s="142"/>
      <c r="BG609" s="142"/>
      <c r="BH609" s="142"/>
      <c r="BI609" s="142"/>
      <c r="BJ609" s="142"/>
      <c r="BK609" s="142"/>
      <c r="BL609" s="142"/>
      <c r="BM609" s="142"/>
      <c r="BN609" s="142"/>
      <c r="BO609" s="142"/>
      <c r="BP609" s="142"/>
      <c r="BQ609" s="142"/>
      <c r="BR609" s="142"/>
      <c r="BS609" s="142"/>
      <c r="BT609" s="142"/>
      <c r="BU609" s="142"/>
      <c r="BV609" s="142"/>
      <c r="BW609" s="142"/>
      <c r="BX609" s="142"/>
      <c r="BY609" s="142"/>
      <c r="BZ609" s="142"/>
      <c r="CA609" s="142"/>
      <c r="CB609" s="142"/>
      <c r="CC609" s="142"/>
      <c r="CD609" s="142"/>
      <c r="CE609" s="142"/>
      <c r="CF609" s="142"/>
      <c r="CG609" s="142"/>
      <c r="CH609" s="142"/>
      <c r="CI609" s="142"/>
      <c r="CJ609" s="142"/>
      <c r="CK609" s="142"/>
      <c r="CL609" s="142"/>
      <c r="CM609" s="142"/>
      <c r="CN609" s="142"/>
      <c r="CO609" s="142"/>
      <c r="CP609" s="142"/>
    </row>
    <row r="610">
      <c r="A610" s="42"/>
      <c r="B610" s="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c r="AU610" s="142"/>
      <c r="AV610" s="142"/>
      <c r="AW610" s="142"/>
      <c r="AX610" s="142"/>
      <c r="AY610" s="142"/>
      <c r="AZ610" s="142"/>
      <c r="BA610" s="142"/>
      <c r="BB610" s="142"/>
      <c r="BC610" s="142"/>
      <c r="BD610" s="142"/>
      <c r="BE610" s="142"/>
      <c r="BF610" s="142"/>
      <c r="BG610" s="142"/>
      <c r="BH610" s="142"/>
      <c r="BI610" s="142"/>
      <c r="BJ610" s="142"/>
      <c r="BK610" s="142"/>
      <c r="BL610" s="142"/>
      <c r="BM610" s="142"/>
      <c r="BN610" s="142"/>
      <c r="BO610" s="142"/>
      <c r="BP610" s="142"/>
      <c r="BQ610" s="142"/>
      <c r="BR610" s="142"/>
      <c r="BS610" s="142"/>
      <c r="BT610" s="142"/>
      <c r="BU610" s="142"/>
      <c r="BV610" s="142"/>
      <c r="BW610" s="142"/>
      <c r="BX610" s="142"/>
      <c r="BY610" s="142"/>
      <c r="BZ610" s="142"/>
      <c r="CA610" s="142"/>
      <c r="CB610" s="142"/>
      <c r="CC610" s="142"/>
      <c r="CD610" s="142"/>
      <c r="CE610" s="142"/>
      <c r="CF610" s="142"/>
      <c r="CG610" s="142"/>
      <c r="CH610" s="142"/>
      <c r="CI610" s="142"/>
      <c r="CJ610" s="142"/>
      <c r="CK610" s="142"/>
      <c r="CL610" s="142"/>
      <c r="CM610" s="142"/>
      <c r="CN610" s="142"/>
      <c r="CO610" s="142"/>
      <c r="CP610" s="142"/>
    </row>
    <row r="611">
      <c r="A611" s="42"/>
      <c r="B611" s="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c r="AU611" s="142"/>
      <c r="AV611" s="142"/>
      <c r="AW611" s="142"/>
      <c r="AX611" s="142"/>
      <c r="AY611" s="142"/>
      <c r="AZ611" s="142"/>
      <c r="BA611" s="142"/>
      <c r="BB611" s="142"/>
      <c r="BC611" s="142"/>
      <c r="BD611" s="142"/>
      <c r="BE611" s="142"/>
      <c r="BF611" s="142"/>
      <c r="BG611" s="142"/>
      <c r="BH611" s="142"/>
      <c r="BI611" s="142"/>
      <c r="BJ611" s="142"/>
      <c r="BK611" s="142"/>
      <c r="BL611" s="142"/>
      <c r="BM611" s="142"/>
      <c r="BN611" s="142"/>
      <c r="BO611" s="142"/>
      <c r="BP611" s="142"/>
      <c r="BQ611" s="142"/>
      <c r="BR611" s="142"/>
      <c r="BS611" s="142"/>
      <c r="BT611" s="142"/>
      <c r="BU611" s="142"/>
      <c r="BV611" s="142"/>
      <c r="BW611" s="142"/>
      <c r="BX611" s="142"/>
      <c r="BY611" s="142"/>
      <c r="BZ611" s="142"/>
      <c r="CA611" s="142"/>
      <c r="CB611" s="142"/>
      <c r="CC611" s="142"/>
      <c r="CD611" s="142"/>
      <c r="CE611" s="142"/>
      <c r="CF611" s="142"/>
      <c r="CG611" s="142"/>
      <c r="CH611" s="142"/>
      <c r="CI611" s="142"/>
      <c r="CJ611" s="142"/>
      <c r="CK611" s="142"/>
      <c r="CL611" s="142"/>
      <c r="CM611" s="142"/>
      <c r="CN611" s="142"/>
      <c r="CO611" s="142"/>
      <c r="CP611" s="142"/>
    </row>
    <row r="612">
      <c r="A612" s="42"/>
      <c r="B612" s="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c r="AU612" s="142"/>
      <c r="AV612" s="142"/>
      <c r="AW612" s="142"/>
      <c r="AX612" s="142"/>
      <c r="AY612" s="142"/>
      <c r="AZ612" s="142"/>
      <c r="BA612" s="142"/>
      <c r="BB612" s="142"/>
      <c r="BC612" s="142"/>
      <c r="BD612" s="142"/>
      <c r="BE612" s="142"/>
      <c r="BF612" s="142"/>
      <c r="BG612" s="142"/>
      <c r="BH612" s="142"/>
      <c r="BI612" s="142"/>
      <c r="BJ612" s="142"/>
      <c r="BK612" s="142"/>
      <c r="BL612" s="142"/>
      <c r="BM612" s="142"/>
      <c r="BN612" s="142"/>
      <c r="BO612" s="142"/>
      <c r="BP612" s="142"/>
      <c r="BQ612" s="142"/>
      <c r="BR612" s="142"/>
      <c r="BS612" s="142"/>
      <c r="BT612" s="142"/>
      <c r="BU612" s="142"/>
      <c r="BV612" s="142"/>
      <c r="BW612" s="142"/>
      <c r="BX612" s="142"/>
      <c r="BY612" s="142"/>
      <c r="BZ612" s="142"/>
      <c r="CA612" s="142"/>
      <c r="CB612" s="142"/>
      <c r="CC612" s="142"/>
      <c r="CD612" s="142"/>
      <c r="CE612" s="142"/>
      <c r="CF612" s="142"/>
      <c r="CG612" s="142"/>
      <c r="CH612" s="142"/>
      <c r="CI612" s="142"/>
      <c r="CJ612" s="142"/>
      <c r="CK612" s="142"/>
      <c r="CL612" s="142"/>
      <c r="CM612" s="142"/>
      <c r="CN612" s="142"/>
      <c r="CO612" s="142"/>
      <c r="CP612" s="142"/>
    </row>
    <row r="613">
      <c r="A613" s="42"/>
      <c r="B613" s="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c r="AU613" s="142"/>
      <c r="AV613" s="142"/>
      <c r="AW613" s="142"/>
      <c r="AX613" s="142"/>
      <c r="AY613" s="142"/>
      <c r="AZ613" s="142"/>
      <c r="BA613" s="142"/>
      <c r="BB613" s="142"/>
      <c r="BC613" s="142"/>
      <c r="BD613" s="142"/>
      <c r="BE613" s="142"/>
      <c r="BF613" s="142"/>
      <c r="BG613" s="142"/>
      <c r="BH613" s="142"/>
      <c r="BI613" s="142"/>
      <c r="BJ613" s="142"/>
      <c r="BK613" s="142"/>
      <c r="BL613" s="142"/>
      <c r="BM613" s="142"/>
      <c r="BN613" s="142"/>
      <c r="BO613" s="142"/>
      <c r="BP613" s="142"/>
      <c r="BQ613" s="142"/>
      <c r="BR613" s="142"/>
      <c r="BS613" s="142"/>
      <c r="BT613" s="142"/>
      <c r="BU613" s="142"/>
      <c r="BV613" s="142"/>
      <c r="BW613" s="142"/>
      <c r="BX613" s="142"/>
      <c r="BY613" s="142"/>
      <c r="BZ613" s="142"/>
      <c r="CA613" s="142"/>
      <c r="CB613" s="142"/>
      <c r="CC613" s="142"/>
      <c r="CD613" s="142"/>
      <c r="CE613" s="142"/>
      <c r="CF613" s="142"/>
      <c r="CG613" s="142"/>
      <c r="CH613" s="142"/>
      <c r="CI613" s="142"/>
      <c r="CJ613" s="142"/>
      <c r="CK613" s="142"/>
      <c r="CL613" s="142"/>
      <c r="CM613" s="142"/>
      <c r="CN613" s="142"/>
      <c r="CO613" s="142"/>
      <c r="CP613" s="142"/>
    </row>
    <row r="614">
      <c r="A614" s="42"/>
      <c r="B614" s="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c r="AU614" s="142"/>
      <c r="AV614" s="142"/>
      <c r="AW614" s="142"/>
      <c r="AX614" s="142"/>
      <c r="AY614" s="142"/>
      <c r="AZ614" s="142"/>
      <c r="BA614" s="142"/>
      <c r="BB614" s="142"/>
      <c r="BC614" s="142"/>
      <c r="BD614" s="142"/>
      <c r="BE614" s="142"/>
      <c r="BF614" s="142"/>
      <c r="BG614" s="142"/>
      <c r="BH614" s="142"/>
      <c r="BI614" s="142"/>
      <c r="BJ614" s="142"/>
      <c r="BK614" s="142"/>
      <c r="BL614" s="142"/>
      <c r="BM614" s="142"/>
      <c r="BN614" s="142"/>
      <c r="BO614" s="142"/>
      <c r="BP614" s="142"/>
      <c r="BQ614" s="142"/>
      <c r="BR614" s="142"/>
      <c r="BS614" s="142"/>
      <c r="BT614" s="142"/>
      <c r="BU614" s="142"/>
      <c r="BV614" s="142"/>
      <c r="BW614" s="142"/>
      <c r="BX614" s="142"/>
      <c r="BY614" s="142"/>
      <c r="BZ614" s="142"/>
      <c r="CA614" s="142"/>
      <c r="CB614" s="142"/>
      <c r="CC614" s="142"/>
      <c r="CD614" s="142"/>
      <c r="CE614" s="142"/>
      <c r="CF614" s="142"/>
      <c r="CG614" s="142"/>
      <c r="CH614" s="142"/>
      <c r="CI614" s="142"/>
      <c r="CJ614" s="142"/>
      <c r="CK614" s="142"/>
      <c r="CL614" s="142"/>
      <c r="CM614" s="142"/>
      <c r="CN614" s="142"/>
      <c r="CO614" s="142"/>
      <c r="CP614" s="142"/>
    </row>
    <row r="615">
      <c r="A615" s="42"/>
      <c r="B615" s="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c r="AU615" s="142"/>
      <c r="AV615" s="142"/>
      <c r="AW615" s="142"/>
      <c r="AX615" s="142"/>
      <c r="AY615" s="142"/>
      <c r="AZ615" s="142"/>
      <c r="BA615" s="142"/>
      <c r="BB615" s="142"/>
      <c r="BC615" s="142"/>
      <c r="BD615" s="142"/>
      <c r="BE615" s="142"/>
      <c r="BF615" s="142"/>
      <c r="BG615" s="142"/>
      <c r="BH615" s="142"/>
      <c r="BI615" s="142"/>
      <c r="BJ615" s="142"/>
      <c r="BK615" s="142"/>
      <c r="BL615" s="142"/>
      <c r="BM615" s="142"/>
      <c r="BN615" s="142"/>
      <c r="BO615" s="142"/>
      <c r="BP615" s="142"/>
      <c r="BQ615" s="142"/>
      <c r="BR615" s="142"/>
      <c r="BS615" s="142"/>
      <c r="BT615" s="142"/>
      <c r="BU615" s="142"/>
      <c r="BV615" s="142"/>
      <c r="BW615" s="142"/>
      <c r="BX615" s="142"/>
      <c r="BY615" s="142"/>
      <c r="BZ615" s="142"/>
      <c r="CA615" s="142"/>
      <c r="CB615" s="142"/>
      <c r="CC615" s="142"/>
      <c r="CD615" s="142"/>
      <c r="CE615" s="142"/>
      <c r="CF615" s="142"/>
      <c r="CG615" s="142"/>
      <c r="CH615" s="142"/>
      <c r="CI615" s="142"/>
      <c r="CJ615" s="142"/>
      <c r="CK615" s="142"/>
      <c r="CL615" s="142"/>
      <c r="CM615" s="142"/>
      <c r="CN615" s="142"/>
      <c r="CO615" s="142"/>
      <c r="CP615" s="142"/>
    </row>
    <row r="616">
      <c r="A616" s="42"/>
      <c r="B616" s="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c r="AU616" s="142"/>
      <c r="AV616" s="142"/>
      <c r="AW616" s="142"/>
      <c r="AX616" s="142"/>
      <c r="AY616" s="142"/>
      <c r="AZ616" s="142"/>
      <c r="BA616" s="142"/>
      <c r="BB616" s="142"/>
      <c r="BC616" s="142"/>
      <c r="BD616" s="142"/>
      <c r="BE616" s="142"/>
      <c r="BF616" s="142"/>
      <c r="BG616" s="142"/>
      <c r="BH616" s="142"/>
      <c r="BI616" s="142"/>
      <c r="BJ616" s="142"/>
      <c r="BK616" s="142"/>
      <c r="BL616" s="142"/>
      <c r="BM616" s="142"/>
      <c r="BN616" s="142"/>
      <c r="BO616" s="142"/>
      <c r="BP616" s="142"/>
      <c r="BQ616" s="142"/>
      <c r="BR616" s="142"/>
      <c r="BS616" s="142"/>
      <c r="BT616" s="142"/>
      <c r="BU616" s="142"/>
      <c r="BV616" s="142"/>
      <c r="BW616" s="142"/>
      <c r="BX616" s="142"/>
      <c r="BY616" s="142"/>
      <c r="BZ616" s="142"/>
      <c r="CA616" s="142"/>
      <c r="CB616" s="142"/>
      <c r="CC616" s="142"/>
      <c r="CD616" s="142"/>
      <c r="CE616" s="142"/>
      <c r="CF616" s="142"/>
      <c r="CG616" s="142"/>
      <c r="CH616" s="142"/>
      <c r="CI616" s="142"/>
      <c r="CJ616" s="142"/>
      <c r="CK616" s="142"/>
      <c r="CL616" s="142"/>
      <c r="CM616" s="142"/>
      <c r="CN616" s="142"/>
      <c r="CO616" s="142"/>
      <c r="CP616" s="142"/>
    </row>
    <row r="617">
      <c r="A617" s="42"/>
      <c r="B617" s="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c r="AU617" s="142"/>
      <c r="AV617" s="142"/>
      <c r="AW617" s="142"/>
      <c r="AX617" s="142"/>
      <c r="AY617" s="142"/>
      <c r="AZ617" s="142"/>
      <c r="BA617" s="142"/>
      <c r="BB617" s="142"/>
      <c r="BC617" s="142"/>
      <c r="BD617" s="142"/>
      <c r="BE617" s="142"/>
      <c r="BF617" s="142"/>
      <c r="BG617" s="142"/>
      <c r="BH617" s="142"/>
      <c r="BI617" s="142"/>
      <c r="BJ617" s="142"/>
      <c r="BK617" s="142"/>
      <c r="BL617" s="142"/>
      <c r="BM617" s="142"/>
      <c r="BN617" s="142"/>
      <c r="BO617" s="142"/>
      <c r="BP617" s="142"/>
      <c r="BQ617" s="142"/>
      <c r="BR617" s="142"/>
      <c r="BS617" s="142"/>
      <c r="BT617" s="142"/>
      <c r="BU617" s="142"/>
      <c r="BV617" s="142"/>
      <c r="BW617" s="142"/>
      <c r="BX617" s="142"/>
      <c r="BY617" s="142"/>
      <c r="BZ617" s="142"/>
      <c r="CA617" s="142"/>
      <c r="CB617" s="142"/>
      <c r="CC617" s="142"/>
      <c r="CD617" s="142"/>
      <c r="CE617" s="142"/>
      <c r="CF617" s="142"/>
      <c r="CG617" s="142"/>
      <c r="CH617" s="142"/>
      <c r="CI617" s="142"/>
      <c r="CJ617" s="142"/>
      <c r="CK617" s="142"/>
      <c r="CL617" s="142"/>
      <c r="CM617" s="142"/>
      <c r="CN617" s="142"/>
      <c r="CO617" s="142"/>
      <c r="CP617" s="142"/>
    </row>
    <row r="618">
      <c r="A618" s="42"/>
      <c r="B618" s="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c r="AU618" s="142"/>
      <c r="AV618" s="142"/>
      <c r="AW618" s="142"/>
      <c r="AX618" s="142"/>
      <c r="AY618" s="142"/>
      <c r="AZ618" s="142"/>
      <c r="BA618" s="142"/>
      <c r="BB618" s="142"/>
      <c r="BC618" s="142"/>
      <c r="BD618" s="142"/>
      <c r="BE618" s="142"/>
      <c r="BF618" s="142"/>
      <c r="BG618" s="142"/>
      <c r="BH618" s="142"/>
      <c r="BI618" s="142"/>
      <c r="BJ618" s="142"/>
      <c r="BK618" s="142"/>
      <c r="BL618" s="142"/>
      <c r="BM618" s="142"/>
      <c r="BN618" s="142"/>
      <c r="BO618" s="142"/>
      <c r="BP618" s="142"/>
      <c r="BQ618" s="142"/>
      <c r="BR618" s="142"/>
      <c r="BS618" s="142"/>
      <c r="BT618" s="142"/>
      <c r="BU618" s="142"/>
      <c r="BV618" s="142"/>
      <c r="BW618" s="142"/>
      <c r="BX618" s="142"/>
      <c r="BY618" s="142"/>
      <c r="BZ618" s="142"/>
      <c r="CA618" s="142"/>
      <c r="CB618" s="142"/>
      <c r="CC618" s="142"/>
      <c r="CD618" s="142"/>
      <c r="CE618" s="142"/>
      <c r="CF618" s="142"/>
      <c r="CG618" s="142"/>
      <c r="CH618" s="142"/>
      <c r="CI618" s="142"/>
      <c r="CJ618" s="142"/>
      <c r="CK618" s="142"/>
      <c r="CL618" s="142"/>
      <c r="CM618" s="142"/>
      <c r="CN618" s="142"/>
      <c r="CO618" s="142"/>
      <c r="CP618" s="142"/>
    </row>
    <row r="619">
      <c r="A619" s="42"/>
      <c r="B619" s="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c r="AW619" s="142"/>
      <c r="AX619" s="142"/>
      <c r="AY619" s="142"/>
      <c r="AZ619" s="142"/>
      <c r="BA619" s="142"/>
      <c r="BB619" s="142"/>
      <c r="BC619" s="142"/>
      <c r="BD619" s="142"/>
      <c r="BE619" s="142"/>
      <c r="BF619" s="142"/>
      <c r="BG619" s="142"/>
      <c r="BH619" s="142"/>
      <c r="BI619" s="142"/>
      <c r="BJ619" s="142"/>
      <c r="BK619" s="142"/>
      <c r="BL619" s="142"/>
      <c r="BM619" s="142"/>
      <c r="BN619" s="142"/>
      <c r="BO619" s="142"/>
      <c r="BP619" s="142"/>
      <c r="BQ619" s="142"/>
      <c r="BR619" s="142"/>
      <c r="BS619" s="142"/>
      <c r="BT619" s="142"/>
      <c r="BU619" s="142"/>
      <c r="BV619" s="142"/>
      <c r="BW619" s="142"/>
      <c r="BX619" s="142"/>
      <c r="BY619" s="142"/>
      <c r="BZ619" s="142"/>
      <c r="CA619" s="142"/>
      <c r="CB619" s="142"/>
      <c r="CC619" s="142"/>
      <c r="CD619" s="142"/>
      <c r="CE619" s="142"/>
      <c r="CF619" s="142"/>
      <c r="CG619" s="142"/>
      <c r="CH619" s="142"/>
      <c r="CI619" s="142"/>
      <c r="CJ619" s="142"/>
      <c r="CK619" s="142"/>
      <c r="CL619" s="142"/>
      <c r="CM619" s="142"/>
      <c r="CN619" s="142"/>
      <c r="CO619" s="142"/>
      <c r="CP619" s="142"/>
    </row>
    <row r="620">
      <c r="A620" s="42"/>
      <c r="B620" s="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c r="AU620" s="142"/>
      <c r="AV620" s="142"/>
      <c r="AW620" s="142"/>
      <c r="AX620" s="142"/>
      <c r="AY620" s="142"/>
      <c r="AZ620" s="142"/>
      <c r="BA620" s="142"/>
      <c r="BB620" s="142"/>
      <c r="BC620" s="142"/>
      <c r="BD620" s="142"/>
      <c r="BE620" s="142"/>
      <c r="BF620" s="142"/>
      <c r="BG620" s="142"/>
      <c r="BH620" s="142"/>
      <c r="BI620" s="142"/>
      <c r="BJ620" s="142"/>
      <c r="BK620" s="142"/>
      <c r="BL620" s="142"/>
      <c r="BM620" s="142"/>
      <c r="BN620" s="142"/>
      <c r="BO620" s="142"/>
      <c r="BP620" s="142"/>
      <c r="BQ620" s="142"/>
      <c r="BR620" s="142"/>
      <c r="BS620" s="142"/>
      <c r="BT620" s="142"/>
      <c r="BU620" s="142"/>
      <c r="BV620" s="142"/>
      <c r="BW620" s="142"/>
      <c r="BX620" s="142"/>
      <c r="BY620" s="142"/>
      <c r="BZ620" s="142"/>
      <c r="CA620" s="142"/>
      <c r="CB620" s="142"/>
      <c r="CC620" s="142"/>
      <c r="CD620" s="142"/>
      <c r="CE620" s="142"/>
      <c r="CF620" s="142"/>
      <c r="CG620" s="142"/>
      <c r="CH620" s="142"/>
      <c r="CI620" s="142"/>
      <c r="CJ620" s="142"/>
      <c r="CK620" s="142"/>
      <c r="CL620" s="142"/>
      <c r="CM620" s="142"/>
      <c r="CN620" s="142"/>
      <c r="CO620" s="142"/>
      <c r="CP620" s="142"/>
    </row>
    <row r="621">
      <c r="A621" s="42"/>
      <c r="B621" s="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c r="AU621" s="142"/>
      <c r="AV621" s="142"/>
      <c r="AW621" s="142"/>
      <c r="AX621" s="142"/>
      <c r="AY621" s="142"/>
      <c r="AZ621" s="142"/>
      <c r="BA621" s="142"/>
      <c r="BB621" s="142"/>
      <c r="BC621" s="142"/>
      <c r="BD621" s="142"/>
      <c r="BE621" s="142"/>
      <c r="BF621" s="142"/>
      <c r="BG621" s="142"/>
      <c r="BH621" s="142"/>
      <c r="BI621" s="142"/>
      <c r="BJ621" s="142"/>
      <c r="BK621" s="142"/>
      <c r="BL621" s="142"/>
      <c r="BM621" s="142"/>
      <c r="BN621" s="142"/>
      <c r="BO621" s="142"/>
      <c r="BP621" s="142"/>
      <c r="BQ621" s="142"/>
      <c r="BR621" s="142"/>
      <c r="BS621" s="142"/>
      <c r="BT621" s="142"/>
      <c r="BU621" s="142"/>
      <c r="BV621" s="142"/>
      <c r="BW621" s="142"/>
      <c r="BX621" s="142"/>
      <c r="BY621" s="142"/>
      <c r="BZ621" s="142"/>
      <c r="CA621" s="142"/>
      <c r="CB621" s="142"/>
      <c r="CC621" s="142"/>
      <c r="CD621" s="142"/>
      <c r="CE621" s="142"/>
      <c r="CF621" s="142"/>
      <c r="CG621" s="142"/>
      <c r="CH621" s="142"/>
      <c r="CI621" s="142"/>
      <c r="CJ621" s="142"/>
      <c r="CK621" s="142"/>
      <c r="CL621" s="142"/>
      <c r="CM621" s="142"/>
      <c r="CN621" s="142"/>
      <c r="CO621" s="142"/>
      <c r="CP621" s="142"/>
    </row>
    <row r="622">
      <c r="A622" s="42"/>
      <c r="B622" s="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c r="AU622" s="142"/>
      <c r="AV622" s="142"/>
      <c r="AW622" s="142"/>
      <c r="AX622" s="142"/>
      <c r="AY622" s="142"/>
      <c r="AZ622" s="142"/>
      <c r="BA622" s="142"/>
      <c r="BB622" s="142"/>
      <c r="BC622" s="142"/>
      <c r="BD622" s="142"/>
      <c r="BE622" s="142"/>
      <c r="BF622" s="142"/>
      <c r="BG622" s="142"/>
      <c r="BH622" s="142"/>
      <c r="BI622" s="142"/>
      <c r="BJ622" s="142"/>
      <c r="BK622" s="142"/>
      <c r="BL622" s="142"/>
      <c r="BM622" s="142"/>
      <c r="BN622" s="142"/>
      <c r="BO622" s="142"/>
      <c r="BP622" s="142"/>
      <c r="BQ622" s="142"/>
      <c r="BR622" s="142"/>
      <c r="BS622" s="142"/>
      <c r="BT622" s="142"/>
      <c r="BU622" s="142"/>
      <c r="BV622" s="142"/>
      <c r="BW622" s="142"/>
      <c r="BX622" s="142"/>
      <c r="BY622" s="142"/>
      <c r="BZ622" s="142"/>
      <c r="CA622" s="142"/>
      <c r="CB622" s="142"/>
      <c r="CC622" s="142"/>
      <c r="CD622" s="142"/>
      <c r="CE622" s="142"/>
      <c r="CF622" s="142"/>
      <c r="CG622" s="142"/>
      <c r="CH622" s="142"/>
      <c r="CI622" s="142"/>
      <c r="CJ622" s="142"/>
      <c r="CK622" s="142"/>
      <c r="CL622" s="142"/>
      <c r="CM622" s="142"/>
      <c r="CN622" s="142"/>
      <c r="CO622" s="142"/>
      <c r="CP622" s="142"/>
    </row>
    <row r="623">
      <c r="A623" s="42"/>
      <c r="B623" s="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c r="AU623" s="142"/>
      <c r="AV623" s="142"/>
      <c r="AW623" s="142"/>
      <c r="AX623" s="142"/>
      <c r="AY623" s="142"/>
      <c r="AZ623" s="142"/>
      <c r="BA623" s="142"/>
      <c r="BB623" s="142"/>
      <c r="BC623" s="142"/>
      <c r="BD623" s="142"/>
      <c r="BE623" s="142"/>
      <c r="BF623" s="142"/>
      <c r="BG623" s="142"/>
      <c r="BH623" s="142"/>
      <c r="BI623" s="142"/>
      <c r="BJ623" s="142"/>
      <c r="BK623" s="142"/>
      <c r="BL623" s="142"/>
      <c r="BM623" s="142"/>
      <c r="BN623" s="142"/>
      <c r="BO623" s="142"/>
      <c r="BP623" s="142"/>
      <c r="BQ623" s="142"/>
      <c r="BR623" s="142"/>
      <c r="BS623" s="142"/>
      <c r="BT623" s="142"/>
      <c r="BU623" s="142"/>
      <c r="BV623" s="142"/>
      <c r="BW623" s="142"/>
      <c r="BX623" s="142"/>
      <c r="BY623" s="142"/>
      <c r="BZ623" s="142"/>
      <c r="CA623" s="142"/>
      <c r="CB623" s="142"/>
      <c r="CC623" s="142"/>
      <c r="CD623" s="142"/>
      <c r="CE623" s="142"/>
      <c r="CF623" s="142"/>
      <c r="CG623" s="142"/>
      <c r="CH623" s="142"/>
      <c r="CI623" s="142"/>
      <c r="CJ623" s="142"/>
      <c r="CK623" s="142"/>
      <c r="CL623" s="142"/>
      <c r="CM623" s="142"/>
      <c r="CN623" s="142"/>
      <c r="CO623" s="142"/>
      <c r="CP623" s="142"/>
    </row>
    <row r="624">
      <c r="A624" s="42"/>
      <c r="B624" s="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c r="AU624" s="142"/>
      <c r="AV624" s="142"/>
      <c r="AW624" s="142"/>
      <c r="AX624" s="142"/>
      <c r="AY624" s="142"/>
      <c r="AZ624" s="142"/>
      <c r="BA624" s="142"/>
      <c r="BB624" s="142"/>
      <c r="BC624" s="142"/>
      <c r="BD624" s="142"/>
      <c r="BE624" s="142"/>
      <c r="BF624" s="142"/>
      <c r="BG624" s="142"/>
      <c r="BH624" s="142"/>
      <c r="BI624" s="142"/>
      <c r="BJ624" s="142"/>
      <c r="BK624" s="142"/>
      <c r="BL624" s="142"/>
      <c r="BM624" s="142"/>
      <c r="BN624" s="142"/>
      <c r="BO624" s="142"/>
      <c r="BP624" s="142"/>
      <c r="BQ624" s="142"/>
      <c r="BR624" s="142"/>
      <c r="BS624" s="142"/>
      <c r="BT624" s="142"/>
      <c r="BU624" s="142"/>
      <c r="BV624" s="142"/>
      <c r="BW624" s="142"/>
      <c r="BX624" s="142"/>
      <c r="BY624" s="142"/>
      <c r="BZ624" s="142"/>
      <c r="CA624" s="142"/>
      <c r="CB624" s="142"/>
      <c r="CC624" s="142"/>
      <c r="CD624" s="142"/>
      <c r="CE624" s="142"/>
      <c r="CF624" s="142"/>
      <c r="CG624" s="142"/>
      <c r="CH624" s="142"/>
      <c r="CI624" s="142"/>
      <c r="CJ624" s="142"/>
      <c r="CK624" s="142"/>
      <c r="CL624" s="142"/>
      <c r="CM624" s="142"/>
      <c r="CN624" s="142"/>
      <c r="CO624" s="142"/>
      <c r="CP624" s="142"/>
    </row>
    <row r="625">
      <c r="A625" s="42"/>
      <c r="B625" s="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c r="AU625" s="142"/>
      <c r="AV625" s="142"/>
      <c r="AW625" s="142"/>
      <c r="AX625" s="142"/>
      <c r="AY625" s="142"/>
      <c r="AZ625" s="142"/>
      <c r="BA625" s="142"/>
      <c r="BB625" s="142"/>
      <c r="BC625" s="142"/>
      <c r="BD625" s="142"/>
      <c r="BE625" s="142"/>
      <c r="BF625" s="142"/>
      <c r="BG625" s="142"/>
      <c r="BH625" s="142"/>
      <c r="BI625" s="142"/>
      <c r="BJ625" s="142"/>
      <c r="BK625" s="142"/>
      <c r="BL625" s="142"/>
      <c r="BM625" s="142"/>
      <c r="BN625" s="142"/>
      <c r="BO625" s="142"/>
      <c r="BP625" s="142"/>
      <c r="BQ625" s="142"/>
      <c r="BR625" s="142"/>
      <c r="BS625" s="142"/>
      <c r="BT625" s="142"/>
      <c r="BU625" s="142"/>
      <c r="BV625" s="142"/>
      <c r="BW625" s="142"/>
      <c r="BX625" s="142"/>
      <c r="BY625" s="142"/>
      <c r="BZ625" s="142"/>
      <c r="CA625" s="142"/>
      <c r="CB625" s="142"/>
      <c r="CC625" s="142"/>
      <c r="CD625" s="142"/>
      <c r="CE625" s="142"/>
      <c r="CF625" s="142"/>
      <c r="CG625" s="142"/>
      <c r="CH625" s="142"/>
      <c r="CI625" s="142"/>
      <c r="CJ625" s="142"/>
      <c r="CK625" s="142"/>
      <c r="CL625" s="142"/>
      <c r="CM625" s="142"/>
      <c r="CN625" s="142"/>
      <c r="CO625" s="142"/>
      <c r="CP625" s="142"/>
    </row>
    <row r="626">
      <c r="A626" s="42"/>
      <c r="B626" s="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c r="AU626" s="142"/>
      <c r="AV626" s="142"/>
      <c r="AW626" s="142"/>
      <c r="AX626" s="142"/>
      <c r="AY626" s="142"/>
      <c r="AZ626" s="142"/>
      <c r="BA626" s="142"/>
      <c r="BB626" s="142"/>
      <c r="BC626" s="142"/>
      <c r="BD626" s="142"/>
      <c r="BE626" s="142"/>
      <c r="BF626" s="142"/>
      <c r="BG626" s="142"/>
      <c r="BH626" s="142"/>
      <c r="BI626" s="142"/>
      <c r="BJ626" s="142"/>
      <c r="BK626" s="142"/>
      <c r="BL626" s="142"/>
      <c r="BM626" s="142"/>
      <c r="BN626" s="142"/>
      <c r="BO626" s="142"/>
      <c r="BP626" s="142"/>
      <c r="BQ626" s="142"/>
      <c r="BR626" s="142"/>
      <c r="BS626" s="142"/>
      <c r="BT626" s="142"/>
      <c r="BU626" s="142"/>
      <c r="BV626" s="142"/>
      <c r="BW626" s="142"/>
      <c r="BX626" s="142"/>
      <c r="BY626" s="142"/>
      <c r="BZ626" s="142"/>
      <c r="CA626" s="142"/>
      <c r="CB626" s="142"/>
      <c r="CC626" s="142"/>
      <c r="CD626" s="142"/>
      <c r="CE626" s="142"/>
      <c r="CF626" s="142"/>
      <c r="CG626" s="142"/>
      <c r="CH626" s="142"/>
      <c r="CI626" s="142"/>
      <c r="CJ626" s="142"/>
      <c r="CK626" s="142"/>
      <c r="CL626" s="142"/>
      <c r="CM626" s="142"/>
      <c r="CN626" s="142"/>
      <c r="CO626" s="142"/>
      <c r="CP626" s="142"/>
    </row>
    <row r="627">
      <c r="A627" s="42"/>
      <c r="B627" s="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c r="AU627" s="142"/>
      <c r="AV627" s="142"/>
      <c r="AW627" s="142"/>
      <c r="AX627" s="142"/>
      <c r="AY627" s="142"/>
      <c r="AZ627" s="142"/>
      <c r="BA627" s="142"/>
      <c r="BB627" s="142"/>
      <c r="BC627" s="142"/>
      <c r="BD627" s="142"/>
      <c r="BE627" s="142"/>
      <c r="BF627" s="142"/>
      <c r="BG627" s="142"/>
      <c r="BH627" s="142"/>
      <c r="BI627" s="142"/>
      <c r="BJ627" s="142"/>
      <c r="BK627" s="142"/>
      <c r="BL627" s="142"/>
      <c r="BM627" s="142"/>
      <c r="BN627" s="142"/>
      <c r="BO627" s="142"/>
      <c r="BP627" s="142"/>
      <c r="BQ627" s="142"/>
      <c r="BR627" s="142"/>
      <c r="BS627" s="142"/>
      <c r="BT627" s="142"/>
      <c r="BU627" s="142"/>
      <c r="BV627" s="142"/>
      <c r="BW627" s="142"/>
      <c r="BX627" s="142"/>
      <c r="BY627" s="142"/>
      <c r="BZ627" s="142"/>
      <c r="CA627" s="142"/>
      <c r="CB627" s="142"/>
      <c r="CC627" s="142"/>
      <c r="CD627" s="142"/>
      <c r="CE627" s="142"/>
      <c r="CF627" s="142"/>
      <c r="CG627" s="142"/>
      <c r="CH627" s="142"/>
      <c r="CI627" s="142"/>
      <c r="CJ627" s="142"/>
      <c r="CK627" s="142"/>
      <c r="CL627" s="142"/>
      <c r="CM627" s="142"/>
      <c r="CN627" s="142"/>
      <c r="CO627" s="142"/>
      <c r="CP627" s="142"/>
    </row>
    <row r="628">
      <c r="A628" s="42"/>
      <c r="B628" s="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c r="AU628" s="142"/>
      <c r="AV628" s="142"/>
      <c r="AW628" s="142"/>
      <c r="AX628" s="142"/>
      <c r="AY628" s="142"/>
      <c r="AZ628" s="142"/>
      <c r="BA628" s="142"/>
      <c r="BB628" s="142"/>
      <c r="BC628" s="142"/>
      <c r="BD628" s="142"/>
      <c r="BE628" s="142"/>
      <c r="BF628" s="142"/>
      <c r="BG628" s="142"/>
      <c r="BH628" s="142"/>
      <c r="BI628" s="142"/>
      <c r="BJ628" s="142"/>
      <c r="BK628" s="142"/>
      <c r="BL628" s="142"/>
      <c r="BM628" s="142"/>
      <c r="BN628" s="142"/>
      <c r="BO628" s="142"/>
      <c r="BP628" s="142"/>
      <c r="BQ628" s="142"/>
      <c r="BR628" s="142"/>
      <c r="BS628" s="142"/>
      <c r="BT628" s="142"/>
      <c r="BU628" s="142"/>
      <c r="BV628" s="142"/>
      <c r="BW628" s="142"/>
      <c r="BX628" s="142"/>
      <c r="BY628" s="142"/>
      <c r="BZ628" s="142"/>
      <c r="CA628" s="142"/>
      <c r="CB628" s="142"/>
      <c r="CC628" s="142"/>
      <c r="CD628" s="142"/>
      <c r="CE628" s="142"/>
      <c r="CF628" s="142"/>
      <c r="CG628" s="142"/>
      <c r="CH628" s="142"/>
      <c r="CI628" s="142"/>
      <c r="CJ628" s="142"/>
      <c r="CK628" s="142"/>
      <c r="CL628" s="142"/>
      <c r="CM628" s="142"/>
      <c r="CN628" s="142"/>
      <c r="CO628" s="142"/>
      <c r="CP628" s="142"/>
    </row>
    <row r="629">
      <c r="A629" s="42"/>
      <c r="B629" s="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c r="AU629" s="142"/>
      <c r="AV629" s="142"/>
      <c r="AW629" s="142"/>
      <c r="AX629" s="142"/>
      <c r="AY629" s="142"/>
      <c r="AZ629" s="142"/>
      <c r="BA629" s="142"/>
      <c r="BB629" s="142"/>
      <c r="BC629" s="142"/>
      <c r="BD629" s="142"/>
      <c r="BE629" s="142"/>
      <c r="BF629" s="142"/>
      <c r="BG629" s="142"/>
      <c r="BH629" s="142"/>
      <c r="BI629" s="142"/>
      <c r="BJ629" s="142"/>
      <c r="BK629" s="142"/>
      <c r="BL629" s="142"/>
      <c r="BM629" s="142"/>
      <c r="BN629" s="142"/>
      <c r="BO629" s="142"/>
      <c r="BP629" s="142"/>
      <c r="BQ629" s="142"/>
      <c r="BR629" s="142"/>
      <c r="BS629" s="142"/>
      <c r="BT629" s="142"/>
      <c r="BU629" s="142"/>
      <c r="BV629" s="142"/>
      <c r="BW629" s="142"/>
      <c r="BX629" s="142"/>
      <c r="BY629" s="142"/>
      <c r="BZ629" s="142"/>
      <c r="CA629" s="142"/>
      <c r="CB629" s="142"/>
      <c r="CC629" s="142"/>
      <c r="CD629" s="142"/>
      <c r="CE629" s="142"/>
      <c r="CF629" s="142"/>
      <c r="CG629" s="142"/>
      <c r="CH629" s="142"/>
      <c r="CI629" s="142"/>
      <c r="CJ629" s="142"/>
      <c r="CK629" s="142"/>
      <c r="CL629" s="142"/>
      <c r="CM629" s="142"/>
      <c r="CN629" s="142"/>
      <c r="CO629" s="142"/>
      <c r="CP629" s="142"/>
    </row>
    <row r="630">
      <c r="A630" s="42"/>
      <c r="B630" s="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c r="AU630" s="142"/>
      <c r="AV630" s="142"/>
      <c r="AW630" s="142"/>
      <c r="AX630" s="142"/>
      <c r="AY630" s="142"/>
      <c r="AZ630" s="142"/>
      <c r="BA630" s="142"/>
      <c r="BB630" s="142"/>
      <c r="BC630" s="142"/>
      <c r="BD630" s="142"/>
      <c r="BE630" s="142"/>
      <c r="BF630" s="142"/>
      <c r="BG630" s="142"/>
      <c r="BH630" s="142"/>
      <c r="BI630" s="142"/>
      <c r="BJ630" s="142"/>
      <c r="BK630" s="142"/>
      <c r="BL630" s="142"/>
      <c r="BM630" s="142"/>
      <c r="BN630" s="142"/>
      <c r="BO630" s="142"/>
      <c r="BP630" s="142"/>
      <c r="BQ630" s="142"/>
      <c r="BR630" s="142"/>
      <c r="BS630" s="142"/>
      <c r="BT630" s="142"/>
      <c r="BU630" s="142"/>
      <c r="BV630" s="142"/>
      <c r="BW630" s="142"/>
      <c r="BX630" s="142"/>
      <c r="BY630" s="142"/>
      <c r="BZ630" s="142"/>
      <c r="CA630" s="142"/>
      <c r="CB630" s="142"/>
      <c r="CC630" s="142"/>
      <c r="CD630" s="142"/>
      <c r="CE630" s="142"/>
      <c r="CF630" s="142"/>
      <c r="CG630" s="142"/>
      <c r="CH630" s="142"/>
      <c r="CI630" s="142"/>
      <c r="CJ630" s="142"/>
      <c r="CK630" s="142"/>
      <c r="CL630" s="142"/>
      <c r="CM630" s="142"/>
      <c r="CN630" s="142"/>
      <c r="CO630" s="142"/>
      <c r="CP630" s="142"/>
    </row>
    <row r="631">
      <c r="A631" s="42"/>
      <c r="B631" s="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c r="AU631" s="142"/>
      <c r="AV631" s="142"/>
      <c r="AW631" s="142"/>
      <c r="AX631" s="142"/>
      <c r="AY631" s="142"/>
      <c r="AZ631" s="142"/>
      <c r="BA631" s="142"/>
      <c r="BB631" s="142"/>
      <c r="BC631" s="142"/>
      <c r="BD631" s="142"/>
      <c r="BE631" s="142"/>
      <c r="BF631" s="142"/>
      <c r="BG631" s="142"/>
      <c r="BH631" s="142"/>
      <c r="BI631" s="142"/>
      <c r="BJ631" s="142"/>
      <c r="BK631" s="142"/>
      <c r="BL631" s="142"/>
      <c r="BM631" s="142"/>
      <c r="BN631" s="142"/>
      <c r="BO631" s="142"/>
      <c r="BP631" s="142"/>
      <c r="BQ631" s="142"/>
      <c r="BR631" s="142"/>
      <c r="BS631" s="142"/>
      <c r="BT631" s="142"/>
      <c r="BU631" s="142"/>
      <c r="BV631" s="142"/>
      <c r="BW631" s="142"/>
      <c r="BX631" s="142"/>
      <c r="BY631" s="142"/>
      <c r="BZ631" s="142"/>
      <c r="CA631" s="142"/>
      <c r="CB631" s="142"/>
      <c r="CC631" s="142"/>
      <c r="CD631" s="142"/>
      <c r="CE631" s="142"/>
      <c r="CF631" s="142"/>
      <c r="CG631" s="142"/>
      <c r="CH631" s="142"/>
      <c r="CI631" s="142"/>
      <c r="CJ631" s="142"/>
      <c r="CK631" s="142"/>
      <c r="CL631" s="142"/>
      <c r="CM631" s="142"/>
      <c r="CN631" s="142"/>
      <c r="CO631" s="142"/>
      <c r="CP631" s="142"/>
    </row>
    <row r="632">
      <c r="A632" s="42"/>
      <c r="B632" s="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c r="AU632" s="142"/>
      <c r="AV632" s="142"/>
      <c r="AW632" s="142"/>
      <c r="AX632" s="142"/>
      <c r="AY632" s="142"/>
      <c r="AZ632" s="142"/>
      <c r="BA632" s="142"/>
      <c r="BB632" s="142"/>
      <c r="BC632" s="142"/>
      <c r="BD632" s="142"/>
      <c r="BE632" s="142"/>
      <c r="BF632" s="142"/>
      <c r="BG632" s="142"/>
      <c r="BH632" s="142"/>
      <c r="BI632" s="142"/>
      <c r="BJ632" s="142"/>
      <c r="BK632" s="142"/>
      <c r="BL632" s="142"/>
      <c r="BM632" s="142"/>
      <c r="BN632" s="142"/>
      <c r="BO632" s="142"/>
      <c r="BP632" s="142"/>
      <c r="BQ632" s="142"/>
      <c r="BR632" s="142"/>
      <c r="BS632" s="142"/>
      <c r="BT632" s="142"/>
      <c r="BU632" s="142"/>
      <c r="BV632" s="142"/>
      <c r="BW632" s="142"/>
      <c r="BX632" s="142"/>
      <c r="BY632" s="142"/>
      <c r="BZ632" s="142"/>
      <c r="CA632" s="142"/>
      <c r="CB632" s="142"/>
      <c r="CC632" s="142"/>
      <c r="CD632" s="142"/>
      <c r="CE632" s="142"/>
      <c r="CF632" s="142"/>
      <c r="CG632" s="142"/>
      <c r="CH632" s="142"/>
      <c r="CI632" s="142"/>
      <c r="CJ632" s="142"/>
      <c r="CK632" s="142"/>
      <c r="CL632" s="142"/>
      <c r="CM632" s="142"/>
      <c r="CN632" s="142"/>
      <c r="CO632" s="142"/>
      <c r="CP632" s="142"/>
    </row>
    <row r="633">
      <c r="A633" s="42"/>
      <c r="B633" s="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c r="AU633" s="142"/>
      <c r="AV633" s="142"/>
      <c r="AW633" s="142"/>
      <c r="AX633" s="142"/>
      <c r="AY633" s="142"/>
      <c r="AZ633" s="142"/>
      <c r="BA633" s="142"/>
      <c r="BB633" s="142"/>
      <c r="BC633" s="142"/>
      <c r="BD633" s="142"/>
      <c r="BE633" s="142"/>
      <c r="BF633" s="142"/>
      <c r="BG633" s="142"/>
      <c r="BH633" s="142"/>
      <c r="BI633" s="142"/>
      <c r="BJ633" s="142"/>
      <c r="BK633" s="142"/>
      <c r="BL633" s="142"/>
      <c r="BM633" s="142"/>
      <c r="BN633" s="142"/>
      <c r="BO633" s="142"/>
      <c r="BP633" s="142"/>
      <c r="BQ633" s="142"/>
      <c r="BR633" s="142"/>
      <c r="BS633" s="142"/>
      <c r="BT633" s="142"/>
      <c r="BU633" s="142"/>
      <c r="BV633" s="142"/>
      <c r="BW633" s="142"/>
      <c r="BX633" s="142"/>
      <c r="BY633" s="142"/>
      <c r="BZ633" s="142"/>
      <c r="CA633" s="142"/>
      <c r="CB633" s="142"/>
      <c r="CC633" s="142"/>
      <c r="CD633" s="142"/>
      <c r="CE633" s="142"/>
      <c r="CF633" s="142"/>
      <c r="CG633" s="142"/>
      <c r="CH633" s="142"/>
      <c r="CI633" s="142"/>
      <c r="CJ633" s="142"/>
      <c r="CK633" s="142"/>
      <c r="CL633" s="142"/>
      <c r="CM633" s="142"/>
      <c r="CN633" s="142"/>
      <c r="CO633" s="142"/>
      <c r="CP633" s="142"/>
    </row>
    <row r="634">
      <c r="A634" s="42"/>
      <c r="B634" s="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c r="AU634" s="142"/>
      <c r="AV634" s="142"/>
      <c r="AW634" s="142"/>
      <c r="AX634" s="142"/>
      <c r="AY634" s="142"/>
      <c r="AZ634" s="142"/>
      <c r="BA634" s="142"/>
      <c r="BB634" s="142"/>
      <c r="BC634" s="142"/>
      <c r="BD634" s="142"/>
      <c r="BE634" s="142"/>
      <c r="BF634" s="142"/>
      <c r="BG634" s="142"/>
      <c r="BH634" s="142"/>
      <c r="BI634" s="142"/>
      <c r="BJ634" s="142"/>
      <c r="BK634" s="142"/>
      <c r="BL634" s="142"/>
      <c r="BM634" s="142"/>
      <c r="BN634" s="142"/>
      <c r="BO634" s="142"/>
      <c r="BP634" s="142"/>
      <c r="BQ634" s="142"/>
      <c r="BR634" s="142"/>
      <c r="BS634" s="142"/>
      <c r="BT634" s="142"/>
      <c r="BU634" s="142"/>
      <c r="BV634" s="142"/>
      <c r="BW634" s="142"/>
      <c r="BX634" s="142"/>
      <c r="BY634" s="142"/>
      <c r="BZ634" s="142"/>
      <c r="CA634" s="142"/>
      <c r="CB634" s="142"/>
      <c r="CC634" s="142"/>
      <c r="CD634" s="142"/>
      <c r="CE634" s="142"/>
      <c r="CF634" s="142"/>
      <c r="CG634" s="142"/>
      <c r="CH634" s="142"/>
      <c r="CI634" s="142"/>
      <c r="CJ634" s="142"/>
      <c r="CK634" s="142"/>
      <c r="CL634" s="142"/>
      <c r="CM634" s="142"/>
      <c r="CN634" s="142"/>
      <c r="CO634" s="142"/>
      <c r="CP634" s="142"/>
    </row>
    <row r="635">
      <c r="A635" s="42"/>
      <c r="B635" s="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c r="AU635" s="142"/>
      <c r="AV635" s="142"/>
      <c r="AW635" s="142"/>
      <c r="AX635" s="142"/>
      <c r="AY635" s="142"/>
      <c r="AZ635" s="142"/>
      <c r="BA635" s="142"/>
      <c r="BB635" s="142"/>
      <c r="BC635" s="142"/>
      <c r="BD635" s="142"/>
      <c r="BE635" s="142"/>
      <c r="BF635" s="142"/>
      <c r="BG635" s="142"/>
      <c r="BH635" s="142"/>
      <c r="BI635" s="142"/>
      <c r="BJ635" s="142"/>
      <c r="BK635" s="142"/>
      <c r="BL635" s="142"/>
      <c r="BM635" s="142"/>
      <c r="BN635" s="142"/>
      <c r="BO635" s="142"/>
      <c r="BP635" s="142"/>
      <c r="BQ635" s="142"/>
      <c r="BR635" s="142"/>
      <c r="BS635" s="142"/>
      <c r="BT635" s="142"/>
      <c r="BU635" s="142"/>
      <c r="BV635" s="142"/>
      <c r="BW635" s="142"/>
      <c r="BX635" s="142"/>
      <c r="BY635" s="142"/>
      <c r="BZ635" s="142"/>
      <c r="CA635" s="142"/>
      <c r="CB635" s="142"/>
      <c r="CC635" s="142"/>
      <c r="CD635" s="142"/>
      <c r="CE635" s="142"/>
      <c r="CF635" s="142"/>
      <c r="CG635" s="142"/>
      <c r="CH635" s="142"/>
      <c r="CI635" s="142"/>
      <c r="CJ635" s="142"/>
      <c r="CK635" s="142"/>
      <c r="CL635" s="142"/>
      <c r="CM635" s="142"/>
      <c r="CN635" s="142"/>
      <c r="CO635" s="142"/>
      <c r="CP635" s="142"/>
    </row>
    <row r="636">
      <c r="A636" s="42"/>
      <c r="B636" s="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c r="AU636" s="142"/>
      <c r="AV636" s="142"/>
      <c r="AW636" s="142"/>
      <c r="AX636" s="142"/>
      <c r="AY636" s="142"/>
      <c r="AZ636" s="142"/>
      <c r="BA636" s="142"/>
      <c r="BB636" s="142"/>
      <c r="BC636" s="142"/>
      <c r="BD636" s="142"/>
      <c r="BE636" s="142"/>
      <c r="BF636" s="142"/>
      <c r="BG636" s="142"/>
      <c r="BH636" s="142"/>
      <c r="BI636" s="142"/>
      <c r="BJ636" s="142"/>
      <c r="BK636" s="142"/>
      <c r="BL636" s="142"/>
      <c r="BM636" s="142"/>
      <c r="BN636" s="142"/>
      <c r="BO636" s="142"/>
      <c r="BP636" s="142"/>
      <c r="BQ636" s="142"/>
      <c r="BR636" s="142"/>
      <c r="BS636" s="142"/>
      <c r="BT636" s="142"/>
      <c r="BU636" s="142"/>
      <c r="BV636" s="142"/>
      <c r="BW636" s="142"/>
      <c r="BX636" s="142"/>
      <c r="BY636" s="142"/>
      <c r="BZ636" s="142"/>
      <c r="CA636" s="142"/>
      <c r="CB636" s="142"/>
      <c r="CC636" s="142"/>
      <c r="CD636" s="142"/>
      <c r="CE636" s="142"/>
      <c r="CF636" s="142"/>
      <c r="CG636" s="142"/>
      <c r="CH636" s="142"/>
      <c r="CI636" s="142"/>
      <c r="CJ636" s="142"/>
      <c r="CK636" s="142"/>
      <c r="CL636" s="142"/>
      <c r="CM636" s="142"/>
      <c r="CN636" s="142"/>
      <c r="CO636" s="142"/>
      <c r="CP636" s="142"/>
    </row>
    <row r="637">
      <c r="A637" s="42"/>
      <c r="B637" s="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c r="AU637" s="142"/>
      <c r="AV637" s="142"/>
      <c r="AW637" s="142"/>
      <c r="AX637" s="142"/>
      <c r="AY637" s="142"/>
      <c r="AZ637" s="142"/>
      <c r="BA637" s="142"/>
      <c r="BB637" s="142"/>
      <c r="BC637" s="142"/>
      <c r="BD637" s="142"/>
      <c r="BE637" s="142"/>
      <c r="BF637" s="142"/>
      <c r="BG637" s="142"/>
      <c r="BH637" s="142"/>
      <c r="BI637" s="142"/>
      <c r="BJ637" s="142"/>
      <c r="BK637" s="142"/>
      <c r="BL637" s="142"/>
      <c r="BM637" s="142"/>
      <c r="BN637" s="142"/>
      <c r="BO637" s="142"/>
      <c r="BP637" s="142"/>
      <c r="BQ637" s="142"/>
      <c r="BR637" s="142"/>
      <c r="BS637" s="142"/>
      <c r="BT637" s="142"/>
      <c r="BU637" s="142"/>
      <c r="BV637" s="142"/>
      <c r="BW637" s="142"/>
      <c r="BX637" s="142"/>
      <c r="BY637" s="142"/>
      <c r="BZ637" s="142"/>
      <c r="CA637" s="142"/>
      <c r="CB637" s="142"/>
      <c r="CC637" s="142"/>
      <c r="CD637" s="142"/>
      <c r="CE637" s="142"/>
      <c r="CF637" s="142"/>
      <c r="CG637" s="142"/>
      <c r="CH637" s="142"/>
      <c r="CI637" s="142"/>
      <c r="CJ637" s="142"/>
      <c r="CK637" s="142"/>
      <c r="CL637" s="142"/>
      <c r="CM637" s="142"/>
      <c r="CN637" s="142"/>
      <c r="CO637" s="142"/>
      <c r="CP637" s="142"/>
    </row>
    <row r="638">
      <c r="A638" s="42"/>
      <c r="B638" s="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c r="AU638" s="142"/>
      <c r="AV638" s="142"/>
      <c r="AW638" s="142"/>
      <c r="AX638" s="142"/>
      <c r="AY638" s="142"/>
      <c r="AZ638" s="142"/>
      <c r="BA638" s="142"/>
      <c r="BB638" s="142"/>
      <c r="BC638" s="142"/>
      <c r="BD638" s="142"/>
      <c r="BE638" s="142"/>
      <c r="BF638" s="142"/>
      <c r="BG638" s="142"/>
      <c r="BH638" s="142"/>
      <c r="BI638" s="142"/>
      <c r="BJ638" s="142"/>
      <c r="BK638" s="142"/>
      <c r="BL638" s="142"/>
      <c r="BM638" s="142"/>
      <c r="BN638" s="142"/>
      <c r="BO638" s="142"/>
      <c r="BP638" s="142"/>
      <c r="BQ638" s="142"/>
      <c r="BR638" s="142"/>
      <c r="BS638" s="142"/>
      <c r="BT638" s="142"/>
      <c r="BU638" s="142"/>
      <c r="BV638" s="142"/>
      <c r="BW638" s="142"/>
      <c r="BX638" s="142"/>
      <c r="BY638" s="142"/>
      <c r="BZ638" s="142"/>
      <c r="CA638" s="142"/>
      <c r="CB638" s="142"/>
      <c r="CC638" s="142"/>
      <c r="CD638" s="142"/>
      <c r="CE638" s="142"/>
      <c r="CF638" s="142"/>
      <c r="CG638" s="142"/>
      <c r="CH638" s="142"/>
      <c r="CI638" s="142"/>
      <c r="CJ638" s="142"/>
      <c r="CK638" s="142"/>
      <c r="CL638" s="142"/>
      <c r="CM638" s="142"/>
      <c r="CN638" s="142"/>
      <c r="CO638" s="142"/>
      <c r="CP638" s="142"/>
    </row>
    <row r="639">
      <c r="A639" s="42"/>
      <c r="B639" s="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c r="AU639" s="142"/>
      <c r="AV639" s="142"/>
      <c r="AW639" s="142"/>
      <c r="AX639" s="142"/>
      <c r="AY639" s="142"/>
      <c r="AZ639" s="142"/>
      <c r="BA639" s="142"/>
      <c r="BB639" s="142"/>
      <c r="BC639" s="142"/>
      <c r="BD639" s="142"/>
      <c r="BE639" s="142"/>
      <c r="BF639" s="142"/>
      <c r="BG639" s="142"/>
      <c r="BH639" s="142"/>
      <c r="BI639" s="142"/>
      <c r="BJ639" s="142"/>
      <c r="BK639" s="142"/>
      <c r="BL639" s="142"/>
      <c r="BM639" s="142"/>
      <c r="BN639" s="142"/>
      <c r="BO639" s="142"/>
      <c r="BP639" s="142"/>
      <c r="BQ639" s="142"/>
      <c r="BR639" s="142"/>
      <c r="BS639" s="142"/>
      <c r="BT639" s="142"/>
      <c r="BU639" s="142"/>
      <c r="BV639" s="142"/>
      <c r="BW639" s="142"/>
      <c r="BX639" s="142"/>
      <c r="BY639" s="142"/>
      <c r="BZ639" s="142"/>
      <c r="CA639" s="142"/>
      <c r="CB639" s="142"/>
      <c r="CC639" s="142"/>
      <c r="CD639" s="142"/>
      <c r="CE639" s="142"/>
      <c r="CF639" s="142"/>
      <c r="CG639" s="142"/>
      <c r="CH639" s="142"/>
      <c r="CI639" s="142"/>
      <c r="CJ639" s="142"/>
      <c r="CK639" s="142"/>
      <c r="CL639" s="142"/>
      <c r="CM639" s="142"/>
      <c r="CN639" s="142"/>
      <c r="CO639" s="142"/>
      <c r="CP639" s="142"/>
    </row>
    <row r="640">
      <c r="A640" s="42"/>
      <c r="B640" s="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c r="AU640" s="142"/>
      <c r="AV640" s="142"/>
      <c r="AW640" s="142"/>
      <c r="AX640" s="142"/>
      <c r="AY640" s="142"/>
      <c r="AZ640" s="142"/>
      <c r="BA640" s="142"/>
      <c r="BB640" s="142"/>
      <c r="BC640" s="142"/>
      <c r="BD640" s="142"/>
      <c r="BE640" s="142"/>
      <c r="BF640" s="142"/>
      <c r="BG640" s="142"/>
      <c r="BH640" s="142"/>
      <c r="BI640" s="142"/>
      <c r="BJ640" s="142"/>
      <c r="BK640" s="142"/>
      <c r="BL640" s="142"/>
      <c r="BM640" s="142"/>
      <c r="BN640" s="142"/>
      <c r="BO640" s="142"/>
      <c r="BP640" s="142"/>
      <c r="BQ640" s="142"/>
      <c r="BR640" s="142"/>
      <c r="BS640" s="142"/>
      <c r="BT640" s="142"/>
      <c r="BU640" s="142"/>
      <c r="BV640" s="142"/>
      <c r="BW640" s="142"/>
      <c r="BX640" s="142"/>
      <c r="BY640" s="142"/>
      <c r="BZ640" s="142"/>
      <c r="CA640" s="142"/>
      <c r="CB640" s="142"/>
      <c r="CC640" s="142"/>
      <c r="CD640" s="142"/>
      <c r="CE640" s="142"/>
      <c r="CF640" s="142"/>
      <c r="CG640" s="142"/>
      <c r="CH640" s="142"/>
      <c r="CI640" s="142"/>
      <c r="CJ640" s="142"/>
      <c r="CK640" s="142"/>
      <c r="CL640" s="142"/>
      <c r="CM640" s="142"/>
      <c r="CN640" s="142"/>
      <c r="CO640" s="142"/>
      <c r="CP640" s="142"/>
    </row>
    <row r="641">
      <c r="A641" s="42"/>
      <c r="B641" s="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c r="AU641" s="142"/>
      <c r="AV641" s="142"/>
      <c r="AW641" s="142"/>
      <c r="AX641" s="142"/>
      <c r="AY641" s="142"/>
      <c r="AZ641" s="142"/>
      <c r="BA641" s="142"/>
      <c r="BB641" s="142"/>
      <c r="BC641" s="142"/>
      <c r="BD641" s="142"/>
      <c r="BE641" s="142"/>
      <c r="BF641" s="142"/>
      <c r="BG641" s="142"/>
      <c r="BH641" s="142"/>
      <c r="BI641" s="142"/>
      <c r="BJ641" s="142"/>
      <c r="BK641" s="142"/>
      <c r="BL641" s="142"/>
      <c r="BM641" s="142"/>
      <c r="BN641" s="142"/>
      <c r="BO641" s="142"/>
      <c r="BP641" s="142"/>
      <c r="BQ641" s="142"/>
      <c r="BR641" s="142"/>
      <c r="BS641" s="142"/>
      <c r="BT641" s="142"/>
      <c r="BU641" s="142"/>
      <c r="BV641" s="142"/>
      <c r="BW641" s="142"/>
      <c r="BX641" s="142"/>
      <c r="BY641" s="142"/>
      <c r="BZ641" s="142"/>
      <c r="CA641" s="142"/>
      <c r="CB641" s="142"/>
      <c r="CC641" s="142"/>
      <c r="CD641" s="142"/>
      <c r="CE641" s="142"/>
      <c r="CF641" s="142"/>
      <c r="CG641" s="142"/>
      <c r="CH641" s="142"/>
      <c r="CI641" s="142"/>
      <c r="CJ641" s="142"/>
      <c r="CK641" s="142"/>
      <c r="CL641" s="142"/>
      <c r="CM641" s="142"/>
      <c r="CN641" s="142"/>
      <c r="CO641" s="142"/>
      <c r="CP641" s="142"/>
    </row>
    <row r="642">
      <c r="A642" s="42"/>
      <c r="B642" s="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c r="AU642" s="142"/>
      <c r="AV642" s="142"/>
      <c r="AW642" s="142"/>
      <c r="AX642" s="142"/>
      <c r="AY642" s="142"/>
      <c r="AZ642" s="142"/>
      <c r="BA642" s="142"/>
      <c r="BB642" s="142"/>
      <c r="BC642" s="142"/>
      <c r="BD642" s="142"/>
      <c r="BE642" s="142"/>
      <c r="BF642" s="142"/>
      <c r="BG642" s="142"/>
      <c r="BH642" s="142"/>
      <c r="BI642" s="142"/>
      <c r="BJ642" s="142"/>
      <c r="BK642" s="142"/>
      <c r="BL642" s="142"/>
      <c r="BM642" s="142"/>
      <c r="BN642" s="142"/>
      <c r="BO642" s="142"/>
      <c r="BP642" s="142"/>
      <c r="BQ642" s="142"/>
      <c r="BR642" s="142"/>
      <c r="BS642" s="142"/>
      <c r="BT642" s="142"/>
      <c r="BU642" s="142"/>
      <c r="BV642" s="142"/>
      <c r="BW642" s="142"/>
      <c r="BX642" s="142"/>
      <c r="BY642" s="142"/>
      <c r="BZ642" s="142"/>
      <c r="CA642" s="142"/>
      <c r="CB642" s="142"/>
      <c r="CC642" s="142"/>
      <c r="CD642" s="142"/>
      <c r="CE642" s="142"/>
      <c r="CF642" s="142"/>
      <c r="CG642" s="142"/>
      <c r="CH642" s="142"/>
      <c r="CI642" s="142"/>
      <c r="CJ642" s="142"/>
      <c r="CK642" s="142"/>
      <c r="CL642" s="142"/>
      <c r="CM642" s="142"/>
      <c r="CN642" s="142"/>
      <c r="CO642" s="142"/>
      <c r="CP642" s="142"/>
    </row>
    <row r="643">
      <c r="A643" s="42"/>
      <c r="B643" s="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c r="BO643" s="142"/>
      <c r="BP643" s="142"/>
      <c r="BQ643" s="142"/>
      <c r="BR643" s="142"/>
      <c r="BS643" s="142"/>
      <c r="BT643" s="142"/>
      <c r="BU643" s="142"/>
      <c r="BV643" s="142"/>
      <c r="BW643" s="142"/>
      <c r="BX643" s="142"/>
      <c r="BY643" s="142"/>
      <c r="BZ643" s="142"/>
      <c r="CA643" s="142"/>
      <c r="CB643" s="142"/>
      <c r="CC643" s="142"/>
      <c r="CD643" s="142"/>
      <c r="CE643" s="142"/>
      <c r="CF643" s="142"/>
      <c r="CG643" s="142"/>
      <c r="CH643" s="142"/>
      <c r="CI643" s="142"/>
      <c r="CJ643" s="142"/>
      <c r="CK643" s="142"/>
      <c r="CL643" s="142"/>
      <c r="CM643" s="142"/>
      <c r="CN643" s="142"/>
      <c r="CO643" s="142"/>
      <c r="CP643" s="142"/>
    </row>
    <row r="644">
      <c r="A644" s="42"/>
      <c r="B644" s="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c r="BO644" s="142"/>
      <c r="BP644" s="142"/>
      <c r="BQ644" s="142"/>
      <c r="BR644" s="142"/>
      <c r="BS644" s="142"/>
      <c r="BT644" s="142"/>
      <c r="BU644" s="142"/>
      <c r="BV644" s="142"/>
      <c r="BW644" s="142"/>
      <c r="BX644" s="142"/>
      <c r="BY644" s="142"/>
      <c r="BZ644" s="142"/>
      <c r="CA644" s="142"/>
      <c r="CB644" s="142"/>
      <c r="CC644" s="142"/>
      <c r="CD644" s="142"/>
      <c r="CE644" s="142"/>
      <c r="CF644" s="142"/>
      <c r="CG644" s="142"/>
      <c r="CH644" s="142"/>
      <c r="CI644" s="142"/>
      <c r="CJ644" s="142"/>
      <c r="CK644" s="142"/>
      <c r="CL644" s="142"/>
      <c r="CM644" s="142"/>
      <c r="CN644" s="142"/>
      <c r="CO644" s="142"/>
      <c r="CP644" s="142"/>
    </row>
    <row r="645">
      <c r="A645" s="42"/>
      <c r="B645" s="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c r="AU645" s="142"/>
      <c r="AV645" s="142"/>
      <c r="AW645" s="142"/>
      <c r="AX645" s="142"/>
      <c r="AY645" s="142"/>
      <c r="AZ645" s="142"/>
      <c r="BA645" s="142"/>
      <c r="BB645" s="142"/>
      <c r="BC645" s="142"/>
      <c r="BD645" s="142"/>
      <c r="BE645" s="142"/>
      <c r="BF645" s="142"/>
      <c r="BG645" s="142"/>
      <c r="BH645" s="142"/>
      <c r="BI645" s="142"/>
      <c r="BJ645" s="142"/>
      <c r="BK645" s="142"/>
      <c r="BL645" s="142"/>
      <c r="BM645" s="142"/>
      <c r="BN645" s="142"/>
      <c r="BO645" s="142"/>
      <c r="BP645" s="142"/>
      <c r="BQ645" s="142"/>
      <c r="BR645" s="142"/>
      <c r="BS645" s="142"/>
      <c r="BT645" s="142"/>
      <c r="BU645" s="142"/>
      <c r="BV645" s="142"/>
      <c r="BW645" s="142"/>
      <c r="BX645" s="142"/>
      <c r="BY645" s="142"/>
      <c r="BZ645" s="142"/>
      <c r="CA645" s="142"/>
      <c r="CB645" s="142"/>
      <c r="CC645" s="142"/>
      <c r="CD645" s="142"/>
      <c r="CE645" s="142"/>
      <c r="CF645" s="142"/>
      <c r="CG645" s="142"/>
      <c r="CH645" s="142"/>
      <c r="CI645" s="142"/>
      <c r="CJ645" s="142"/>
      <c r="CK645" s="142"/>
      <c r="CL645" s="142"/>
      <c r="CM645" s="142"/>
      <c r="CN645" s="142"/>
      <c r="CO645" s="142"/>
      <c r="CP645" s="142"/>
    </row>
    <row r="646">
      <c r="A646" s="42"/>
      <c r="B646" s="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c r="AU646" s="142"/>
      <c r="AV646" s="142"/>
      <c r="AW646" s="142"/>
      <c r="AX646" s="142"/>
      <c r="AY646" s="142"/>
      <c r="AZ646" s="142"/>
      <c r="BA646" s="142"/>
      <c r="BB646" s="142"/>
      <c r="BC646" s="142"/>
      <c r="BD646" s="142"/>
      <c r="BE646" s="142"/>
      <c r="BF646" s="142"/>
      <c r="BG646" s="142"/>
      <c r="BH646" s="142"/>
      <c r="BI646" s="142"/>
      <c r="BJ646" s="142"/>
      <c r="BK646" s="142"/>
      <c r="BL646" s="142"/>
      <c r="BM646" s="142"/>
      <c r="BN646" s="142"/>
      <c r="BO646" s="142"/>
      <c r="BP646" s="142"/>
      <c r="BQ646" s="142"/>
      <c r="BR646" s="142"/>
      <c r="BS646" s="142"/>
      <c r="BT646" s="142"/>
      <c r="BU646" s="142"/>
      <c r="BV646" s="142"/>
      <c r="BW646" s="142"/>
      <c r="BX646" s="142"/>
      <c r="BY646" s="142"/>
      <c r="BZ646" s="142"/>
      <c r="CA646" s="142"/>
      <c r="CB646" s="142"/>
      <c r="CC646" s="142"/>
      <c r="CD646" s="142"/>
      <c r="CE646" s="142"/>
      <c r="CF646" s="142"/>
      <c r="CG646" s="142"/>
      <c r="CH646" s="142"/>
      <c r="CI646" s="142"/>
      <c r="CJ646" s="142"/>
      <c r="CK646" s="142"/>
      <c r="CL646" s="142"/>
      <c r="CM646" s="142"/>
      <c r="CN646" s="142"/>
      <c r="CO646" s="142"/>
      <c r="CP646" s="142"/>
    </row>
    <row r="647">
      <c r="A647" s="42"/>
      <c r="B647" s="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c r="AU647" s="142"/>
      <c r="AV647" s="142"/>
      <c r="AW647" s="142"/>
      <c r="AX647" s="142"/>
      <c r="AY647" s="142"/>
      <c r="AZ647" s="142"/>
      <c r="BA647" s="142"/>
      <c r="BB647" s="142"/>
      <c r="BC647" s="142"/>
      <c r="BD647" s="142"/>
      <c r="BE647" s="142"/>
      <c r="BF647" s="142"/>
      <c r="BG647" s="142"/>
      <c r="BH647" s="142"/>
      <c r="BI647" s="142"/>
      <c r="BJ647" s="142"/>
      <c r="BK647" s="142"/>
      <c r="BL647" s="142"/>
      <c r="BM647" s="142"/>
      <c r="BN647" s="142"/>
      <c r="BO647" s="142"/>
      <c r="BP647" s="142"/>
      <c r="BQ647" s="142"/>
      <c r="BR647" s="142"/>
      <c r="BS647" s="142"/>
      <c r="BT647" s="142"/>
      <c r="BU647" s="142"/>
      <c r="BV647" s="142"/>
      <c r="BW647" s="142"/>
      <c r="BX647" s="142"/>
      <c r="BY647" s="142"/>
      <c r="BZ647" s="142"/>
      <c r="CA647" s="142"/>
      <c r="CB647" s="142"/>
      <c r="CC647" s="142"/>
      <c r="CD647" s="142"/>
      <c r="CE647" s="142"/>
      <c r="CF647" s="142"/>
      <c r="CG647" s="142"/>
      <c r="CH647" s="142"/>
      <c r="CI647" s="142"/>
      <c r="CJ647" s="142"/>
      <c r="CK647" s="142"/>
      <c r="CL647" s="142"/>
      <c r="CM647" s="142"/>
      <c r="CN647" s="142"/>
      <c r="CO647" s="142"/>
      <c r="CP647" s="142"/>
    </row>
    <row r="648">
      <c r="A648" s="42"/>
      <c r="B648" s="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c r="AU648" s="142"/>
      <c r="AV648" s="142"/>
      <c r="AW648" s="142"/>
      <c r="AX648" s="142"/>
      <c r="AY648" s="142"/>
      <c r="AZ648" s="142"/>
      <c r="BA648" s="142"/>
      <c r="BB648" s="142"/>
      <c r="BC648" s="142"/>
      <c r="BD648" s="142"/>
      <c r="BE648" s="142"/>
      <c r="BF648" s="142"/>
      <c r="BG648" s="142"/>
      <c r="BH648" s="142"/>
      <c r="BI648" s="142"/>
      <c r="BJ648" s="142"/>
      <c r="BK648" s="142"/>
      <c r="BL648" s="142"/>
      <c r="BM648" s="142"/>
      <c r="BN648" s="142"/>
      <c r="BO648" s="142"/>
      <c r="BP648" s="142"/>
      <c r="BQ648" s="142"/>
      <c r="BR648" s="142"/>
      <c r="BS648" s="142"/>
      <c r="BT648" s="142"/>
      <c r="BU648" s="142"/>
      <c r="BV648" s="142"/>
      <c r="BW648" s="142"/>
      <c r="BX648" s="142"/>
      <c r="BY648" s="142"/>
      <c r="BZ648" s="142"/>
      <c r="CA648" s="142"/>
      <c r="CB648" s="142"/>
      <c r="CC648" s="142"/>
      <c r="CD648" s="142"/>
      <c r="CE648" s="142"/>
      <c r="CF648" s="142"/>
      <c r="CG648" s="142"/>
      <c r="CH648" s="142"/>
      <c r="CI648" s="142"/>
      <c r="CJ648" s="142"/>
      <c r="CK648" s="142"/>
      <c r="CL648" s="142"/>
      <c r="CM648" s="142"/>
      <c r="CN648" s="142"/>
      <c r="CO648" s="142"/>
      <c r="CP648" s="142"/>
    </row>
    <row r="649">
      <c r="A649" s="42"/>
      <c r="B649" s="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c r="AU649" s="142"/>
      <c r="AV649" s="142"/>
      <c r="AW649" s="142"/>
      <c r="AX649" s="142"/>
      <c r="AY649" s="142"/>
      <c r="AZ649" s="142"/>
      <c r="BA649" s="142"/>
      <c r="BB649" s="142"/>
      <c r="BC649" s="142"/>
      <c r="BD649" s="142"/>
      <c r="BE649" s="142"/>
      <c r="BF649" s="142"/>
      <c r="BG649" s="142"/>
      <c r="BH649" s="142"/>
      <c r="BI649" s="142"/>
      <c r="BJ649" s="142"/>
      <c r="BK649" s="142"/>
      <c r="BL649" s="142"/>
      <c r="BM649" s="142"/>
      <c r="BN649" s="142"/>
      <c r="BO649" s="142"/>
      <c r="BP649" s="142"/>
      <c r="BQ649" s="142"/>
      <c r="BR649" s="142"/>
      <c r="BS649" s="142"/>
      <c r="BT649" s="142"/>
      <c r="BU649" s="142"/>
      <c r="BV649" s="142"/>
      <c r="BW649" s="142"/>
      <c r="BX649" s="142"/>
      <c r="BY649" s="142"/>
      <c r="BZ649" s="142"/>
      <c r="CA649" s="142"/>
      <c r="CB649" s="142"/>
      <c r="CC649" s="142"/>
      <c r="CD649" s="142"/>
      <c r="CE649" s="142"/>
      <c r="CF649" s="142"/>
      <c r="CG649" s="142"/>
      <c r="CH649" s="142"/>
      <c r="CI649" s="142"/>
      <c r="CJ649" s="142"/>
      <c r="CK649" s="142"/>
      <c r="CL649" s="142"/>
      <c r="CM649" s="142"/>
      <c r="CN649" s="142"/>
      <c r="CO649" s="142"/>
      <c r="CP649" s="142"/>
    </row>
    <row r="650">
      <c r="A650" s="42"/>
      <c r="B650" s="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c r="AU650" s="142"/>
      <c r="AV650" s="142"/>
      <c r="AW650" s="142"/>
      <c r="AX650" s="142"/>
      <c r="AY650" s="142"/>
      <c r="AZ650" s="142"/>
      <c r="BA650" s="142"/>
      <c r="BB650" s="142"/>
      <c r="BC650" s="142"/>
      <c r="BD650" s="142"/>
      <c r="BE650" s="142"/>
      <c r="BF650" s="142"/>
      <c r="BG650" s="142"/>
      <c r="BH650" s="142"/>
      <c r="BI650" s="142"/>
      <c r="BJ650" s="142"/>
      <c r="BK650" s="142"/>
      <c r="BL650" s="142"/>
      <c r="BM650" s="142"/>
      <c r="BN650" s="142"/>
      <c r="BO650" s="142"/>
      <c r="BP650" s="142"/>
      <c r="BQ650" s="142"/>
      <c r="BR650" s="142"/>
      <c r="BS650" s="142"/>
      <c r="BT650" s="142"/>
      <c r="BU650" s="142"/>
      <c r="BV650" s="142"/>
      <c r="BW650" s="142"/>
      <c r="BX650" s="142"/>
      <c r="BY650" s="142"/>
      <c r="BZ650" s="142"/>
      <c r="CA650" s="142"/>
      <c r="CB650" s="142"/>
      <c r="CC650" s="142"/>
      <c r="CD650" s="142"/>
      <c r="CE650" s="142"/>
      <c r="CF650" s="142"/>
      <c r="CG650" s="142"/>
      <c r="CH650" s="142"/>
      <c r="CI650" s="142"/>
      <c r="CJ650" s="142"/>
      <c r="CK650" s="142"/>
      <c r="CL650" s="142"/>
      <c r="CM650" s="142"/>
      <c r="CN650" s="142"/>
      <c r="CO650" s="142"/>
      <c r="CP650" s="142"/>
    </row>
    <row r="651">
      <c r="A651" s="42"/>
      <c r="B651" s="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c r="AU651" s="142"/>
      <c r="AV651" s="142"/>
      <c r="AW651" s="142"/>
      <c r="AX651" s="142"/>
      <c r="AY651" s="142"/>
      <c r="AZ651" s="142"/>
      <c r="BA651" s="142"/>
      <c r="BB651" s="142"/>
      <c r="BC651" s="142"/>
      <c r="BD651" s="142"/>
      <c r="BE651" s="142"/>
      <c r="BF651" s="142"/>
      <c r="BG651" s="142"/>
      <c r="BH651" s="142"/>
      <c r="BI651" s="142"/>
      <c r="BJ651" s="142"/>
      <c r="BK651" s="142"/>
      <c r="BL651" s="142"/>
      <c r="BM651" s="142"/>
      <c r="BN651" s="142"/>
      <c r="BO651" s="142"/>
      <c r="BP651" s="142"/>
      <c r="BQ651" s="142"/>
      <c r="BR651" s="142"/>
      <c r="BS651" s="142"/>
      <c r="BT651" s="142"/>
      <c r="BU651" s="142"/>
      <c r="BV651" s="142"/>
      <c r="BW651" s="142"/>
      <c r="BX651" s="142"/>
      <c r="BY651" s="142"/>
      <c r="BZ651" s="142"/>
      <c r="CA651" s="142"/>
      <c r="CB651" s="142"/>
      <c r="CC651" s="142"/>
      <c r="CD651" s="142"/>
      <c r="CE651" s="142"/>
      <c r="CF651" s="142"/>
      <c r="CG651" s="142"/>
      <c r="CH651" s="142"/>
      <c r="CI651" s="142"/>
      <c r="CJ651" s="142"/>
      <c r="CK651" s="142"/>
      <c r="CL651" s="142"/>
      <c r="CM651" s="142"/>
      <c r="CN651" s="142"/>
      <c r="CO651" s="142"/>
      <c r="CP651" s="142"/>
    </row>
    <row r="652">
      <c r="A652" s="42"/>
      <c r="B652" s="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c r="AU652" s="142"/>
      <c r="AV652" s="142"/>
      <c r="AW652" s="142"/>
      <c r="AX652" s="142"/>
      <c r="AY652" s="142"/>
      <c r="AZ652" s="142"/>
      <c r="BA652" s="142"/>
      <c r="BB652" s="142"/>
      <c r="BC652" s="142"/>
      <c r="BD652" s="142"/>
      <c r="BE652" s="142"/>
      <c r="BF652" s="142"/>
      <c r="BG652" s="142"/>
      <c r="BH652" s="142"/>
      <c r="BI652" s="142"/>
      <c r="BJ652" s="142"/>
      <c r="BK652" s="142"/>
      <c r="BL652" s="142"/>
      <c r="BM652" s="142"/>
      <c r="BN652" s="142"/>
      <c r="BO652" s="142"/>
      <c r="BP652" s="142"/>
      <c r="BQ652" s="142"/>
      <c r="BR652" s="142"/>
      <c r="BS652" s="142"/>
      <c r="BT652" s="142"/>
      <c r="BU652" s="142"/>
      <c r="BV652" s="142"/>
      <c r="BW652" s="142"/>
      <c r="BX652" s="142"/>
      <c r="BY652" s="142"/>
      <c r="BZ652" s="142"/>
      <c r="CA652" s="142"/>
      <c r="CB652" s="142"/>
      <c r="CC652" s="142"/>
      <c r="CD652" s="142"/>
      <c r="CE652" s="142"/>
      <c r="CF652" s="142"/>
      <c r="CG652" s="142"/>
      <c r="CH652" s="142"/>
      <c r="CI652" s="142"/>
      <c r="CJ652" s="142"/>
      <c r="CK652" s="142"/>
      <c r="CL652" s="142"/>
      <c r="CM652" s="142"/>
      <c r="CN652" s="142"/>
      <c r="CO652" s="142"/>
      <c r="CP652" s="142"/>
    </row>
    <row r="653">
      <c r="A653" s="42"/>
      <c r="B653" s="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c r="AU653" s="142"/>
      <c r="AV653" s="142"/>
      <c r="AW653" s="142"/>
      <c r="AX653" s="142"/>
      <c r="AY653" s="142"/>
      <c r="AZ653" s="142"/>
      <c r="BA653" s="142"/>
      <c r="BB653" s="142"/>
      <c r="BC653" s="142"/>
      <c r="BD653" s="142"/>
      <c r="BE653" s="142"/>
      <c r="BF653" s="142"/>
      <c r="BG653" s="142"/>
      <c r="BH653" s="142"/>
      <c r="BI653" s="142"/>
      <c r="BJ653" s="142"/>
      <c r="BK653" s="142"/>
      <c r="BL653" s="142"/>
      <c r="BM653" s="142"/>
      <c r="BN653" s="142"/>
      <c r="BO653" s="142"/>
      <c r="BP653" s="142"/>
      <c r="BQ653" s="142"/>
      <c r="BR653" s="142"/>
      <c r="BS653" s="142"/>
      <c r="BT653" s="142"/>
      <c r="BU653" s="142"/>
      <c r="BV653" s="142"/>
      <c r="BW653" s="142"/>
      <c r="BX653" s="142"/>
      <c r="BY653" s="142"/>
      <c r="BZ653" s="142"/>
      <c r="CA653" s="142"/>
      <c r="CB653" s="142"/>
      <c r="CC653" s="142"/>
      <c r="CD653" s="142"/>
      <c r="CE653" s="142"/>
      <c r="CF653" s="142"/>
      <c r="CG653" s="142"/>
      <c r="CH653" s="142"/>
      <c r="CI653" s="142"/>
      <c r="CJ653" s="142"/>
      <c r="CK653" s="142"/>
      <c r="CL653" s="142"/>
      <c r="CM653" s="142"/>
      <c r="CN653" s="142"/>
      <c r="CO653" s="142"/>
      <c r="CP653" s="142"/>
    </row>
    <row r="654">
      <c r="A654" s="42"/>
      <c r="B654" s="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c r="AU654" s="142"/>
      <c r="AV654" s="142"/>
      <c r="AW654" s="142"/>
      <c r="AX654" s="142"/>
      <c r="AY654" s="142"/>
      <c r="AZ654" s="142"/>
      <c r="BA654" s="142"/>
      <c r="BB654" s="142"/>
      <c r="BC654" s="142"/>
      <c r="BD654" s="142"/>
      <c r="BE654" s="142"/>
      <c r="BF654" s="142"/>
      <c r="BG654" s="142"/>
      <c r="BH654" s="142"/>
      <c r="BI654" s="142"/>
      <c r="BJ654" s="142"/>
      <c r="BK654" s="142"/>
      <c r="BL654" s="142"/>
      <c r="BM654" s="142"/>
      <c r="BN654" s="142"/>
      <c r="BO654" s="142"/>
      <c r="BP654" s="142"/>
      <c r="BQ654" s="142"/>
      <c r="BR654" s="142"/>
      <c r="BS654" s="142"/>
      <c r="BT654" s="142"/>
      <c r="BU654" s="142"/>
      <c r="BV654" s="142"/>
      <c r="BW654" s="142"/>
      <c r="BX654" s="142"/>
      <c r="BY654" s="142"/>
      <c r="BZ654" s="142"/>
      <c r="CA654" s="142"/>
      <c r="CB654" s="142"/>
      <c r="CC654" s="142"/>
      <c r="CD654" s="142"/>
      <c r="CE654" s="142"/>
      <c r="CF654" s="142"/>
      <c r="CG654" s="142"/>
      <c r="CH654" s="142"/>
      <c r="CI654" s="142"/>
      <c r="CJ654" s="142"/>
      <c r="CK654" s="142"/>
      <c r="CL654" s="142"/>
      <c r="CM654" s="142"/>
      <c r="CN654" s="142"/>
      <c r="CO654" s="142"/>
      <c r="CP654" s="142"/>
    </row>
    <row r="655">
      <c r="A655" s="42"/>
      <c r="B655" s="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c r="AU655" s="142"/>
      <c r="AV655" s="142"/>
      <c r="AW655" s="142"/>
      <c r="AX655" s="142"/>
      <c r="AY655" s="142"/>
      <c r="AZ655" s="142"/>
      <c r="BA655" s="142"/>
      <c r="BB655" s="142"/>
      <c r="BC655" s="142"/>
      <c r="BD655" s="142"/>
      <c r="BE655" s="142"/>
      <c r="BF655" s="142"/>
      <c r="BG655" s="142"/>
      <c r="BH655" s="142"/>
      <c r="BI655" s="142"/>
      <c r="BJ655" s="142"/>
      <c r="BK655" s="142"/>
      <c r="BL655" s="142"/>
      <c r="BM655" s="142"/>
      <c r="BN655" s="142"/>
      <c r="BO655" s="142"/>
      <c r="BP655" s="142"/>
      <c r="BQ655" s="142"/>
      <c r="BR655" s="142"/>
      <c r="BS655" s="142"/>
      <c r="BT655" s="142"/>
      <c r="BU655" s="142"/>
      <c r="BV655" s="142"/>
      <c r="BW655" s="142"/>
      <c r="BX655" s="142"/>
      <c r="BY655" s="142"/>
      <c r="BZ655" s="142"/>
      <c r="CA655" s="142"/>
      <c r="CB655" s="142"/>
      <c r="CC655" s="142"/>
      <c r="CD655" s="142"/>
      <c r="CE655" s="142"/>
      <c r="CF655" s="142"/>
      <c r="CG655" s="142"/>
      <c r="CH655" s="142"/>
      <c r="CI655" s="142"/>
      <c r="CJ655" s="142"/>
      <c r="CK655" s="142"/>
      <c r="CL655" s="142"/>
      <c r="CM655" s="142"/>
      <c r="CN655" s="142"/>
      <c r="CO655" s="142"/>
      <c r="CP655" s="142"/>
    </row>
    <row r="656">
      <c r="A656" s="42"/>
      <c r="B656" s="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c r="AU656" s="142"/>
      <c r="AV656" s="142"/>
      <c r="AW656" s="142"/>
      <c r="AX656" s="142"/>
      <c r="AY656" s="142"/>
      <c r="AZ656" s="142"/>
      <c r="BA656" s="142"/>
      <c r="BB656" s="142"/>
      <c r="BC656" s="142"/>
      <c r="BD656" s="142"/>
      <c r="BE656" s="142"/>
      <c r="BF656" s="142"/>
      <c r="BG656" s="142"/>
      <c r="BH656" s="142"/>
      <c r="BI656" s="142"/>
      <c r="BJ656" s="142"/>
      <c r="BK656" s="142"/>
      <c r="BL656" s="142"/>
      <c r="BM656" s="142"/>
      <c r="BN656" s="142"/>
      <c r="BO656" s="142"/>
      <c r="BP656" s="142"/>
      <c r="BQ656" s="142"/>
      <c r="BR656" s="142"/>
      <c r="BS656" s="142"/>
      <c r="BT656" s="142"/>
      <c r="BU656" s="142"/>
      <c r="BV656" s="142"/>
      <c r="BW656" s="142"/>
      <c r="BX656" s="142"/>
      <c r="BY656" s="142"/>
      <c r="BZ656" s="142"/>
      <c r="CA656" s="142"/>
      <c r="CB656" s="142"/>
      <c r="CC656" s="142"/>
      <c r="CD656" s="142"/>
      <c r="CE656" s="142"/>
      <c r="CF656" s="142"/>
      <c r="CG656" s="142"/>
      <c r="CH656" s="142"/>
      <c r="CI656" s="142"/>
      <c r="CJ656" s="142"/>
      <c r="CK656" s="142"/>
      <c r="CL656" s="142"/>
      <c r="CM656" s="142"/>
      <c r="CN656" s="142"/>
      <c r="CO656" s="142"/>
      <c r="CP656" s="142"/>
    </row>
    <row r="657">
      <c r="A657" s="42"/>
      <c r="B657" s="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c r="AU657" s="142"/>
      <c r="AV657" s="142"/>
      <c r="AW657" s="142"/>
      <c r="AX657" s="142"/>
      <c r="AY657" s="142"/>
      <c r="AZ657" s="142"/>
      <c r="BA657" s="142"/>
      <c r="BB657" s="142"/>
      <c r="BC657" s="142"/>
      <c r="BD657" s="142"/>
      <c r="BE657" s="142"/>
      <c r="BF657" s="142"/>
      <c r="BG657" s="142"/>
      <c r="BH657" s="142"/>
      <c r="BI657" s="142"/>
      <c r="BJ657" s="142"/>
      <c r="BK657" s="142"/>
      <c r="BL657" s="142"/>
      <c r="BM657" s="142"/>
      <c r="BN657" s="142"/>
      <c r="BO657" s="142"/>
      <c r="BP657" s="142"/>
      <c r="BQ657" s="142"/>
      <c r="BR657" s="142"/>
      <c r="BS657" s="142"/>
      <c r="BT657" s="142"/>
      <c r="BU657" s="142"/>
      <c r="BV657" s="142"/>
      <c r="BW657" s="142"/>
      <c r="BX657" s="142"/>
      <c r="BY657" s="142"/>
      <c r="BZ657" s="142"/>
      <c r="CA657" s="142"/>
      <c r="CB657" s="142"/>
      <c r="CC657" s="142"/>
      <c r="CD657" s="142"/>
      <c r="CE657" s="142"/>
      <c r="CF657" s="142"/>
      <c r="CG657" s="142"/>
      <c r="CH657" s="142"/>
      <c r="CI657" s="142"/>
      <c r="CJ657" s="142"/>
      <c r="CK657" s="142"/>
      <c r="CL657" s="142"/>
      <c r="CM657" s="142"/>
      <c r="CN657" s="142"/>
      <c r="CO657" s="142"/>
      <c r="CP657" s="142"/>
    </row>
    <row r="658">
      <c r="A658" s="42"/>
      <c r="B658" s="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c r="AU658" s="142"/>
      <c r="AV658" s="142"/>
      <c r="AW658" s="142"/>
      <c r="AX658" s="142"/>
      <c r="AY658" s="142"/>
      <c r="AZ658" s="142"/>
      <c r="BA658" s="142"/>
      <c r="BB658" s="142"/>
      <c r="BC658" s="142"/>
      <c r="BD658" s="142"/>
      <c r="BE658" s="142"/>
      <c r="BF658" s="142"/>
      <c r="BG658" s="142"/>
      <c r="BH658" s="142"/>
      <c r="BI658" s="142"/>
      <c r="BJ658" s="142"/>
      <c r="BK658" s="142"/>
      <c r="BL658" s="142"/>
      <c r="BM658" s="142"/>
      <c r="BN658" s="142"/>
      <c r="BO658" s="142"/>
      <c r="BP658" s="142"/>
      <c r="BQ658" s="142"/>
      <c r="BR658" s="142"/>
      <c r="BS658" s="142"/>
      <c r="BT658" s="142"/>
      <c r="BU658" s="142"/>
      <c r="BV658" s="142"/>
      <c r="BW658" s="142"/>
      <c r="BX658" s="142"/>
      <c r="BY658" s="142"/>
      <c r="BZ658" s="142"/>
      <c r="CA658" s="142"/>
      <c r="CB658" s="142"/>
      <c r="CC658" s="142"/>
      <c r="CD658" s="142"/>
      <c r="CE658" s="142"/>
      <c r="CF658" s="142"/>
      <c r="CG658" s="142"/>
      <c r="CH658" s="142"/>
      <c r="CI658" s="142"/>
      <c r="CJ658" s="142"/>
      <c r="CK658" s="142"/>
      <c r="CL658" s="142"/>
      <c r="CM658" s="142"/>
      <c r="CN658" s="142"/>
      <c r="CO658" s="142"/>
      <c r="CP658" s="142"/>
    </row>
    <row r="659">
      <c r="A659" s="42"/>
      <c r="B659" s="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c r="AU659" s="142"/>
      <c r="AV659" s="142"/>
      <c r="AW659" s="142"/>
      <c r="AX659" s="142"/>
      <c r="AY659" s="142"/>
      <c r="AZ659" s="142"/>
      <c r="BA659" s="142"/>
      <c r="BB659" s="142"/>
      <c r="BC659" s="142"/>
      <c r="BD659" s="142"/>
      <c r="BE659" s="142"/>
      <c r="BF659" s="142"/>
      <c r="BG659" s="142"/>
      <c r="BH659" s="142"/>
      <c r="BI659" s="142"/>
      <c r="BJ659" s="142"/>
      <c r="BK659" s="142"/>
      <c r="BL659" s="142"/>
      <c r="BM659" s="142"/>
      <c r="BN659" s="142"/>
      <c r="BO659" s="142"/>
      <c r="BP659" s="142"/>
      <c r="BQ659" s="142"/>
      <c r="BR659" s="142"/>
      <c r="BS659" s="142"/>
      <c r="BT659" s="142"/>
      <c r="BU659" s="142"/>
      <c r="BV659" s="142"/>
      <c r="BW659" s="142"/>
      <c r="BX659" s="142"/>
      <c r="BY659" s="142"/>
      <c r="BZ659" s="142"/>
      <c r="CA659" s="142"/>
      <c r="CB659" s="142"/>
      <c r="CC659" s="142"/>
      <c r="CD659" s="142"/>
      <c r="CE659" s="142"/>
      <c r="CF659" s="142"/>
      <c r="CG659" s="142"/>
      <c r="CH659" s="142"/>
      <c r="CI659" s="142"/>
      <c r="CJ659" s="142"/>
      <c r="CK659" s="142"/>
      <c r="CL659" s="142"/>
      <c r="CM659" s="142"/>
      <c r="CN659" s="142"/>
      <c r="CO659" s="142"/>
      <c r="CP659" s="142"/>
    </row>
    <row r="660">
      <c r="A660" s="42"/>
      <c r="B660" s="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c r="AU660" s="142"/>
      <c r="AV660" s="142"/>
      <c r="AW660" s="142"/>
      <c r="AX660" s="142"/>
      <c r="AY660" s="142"/>
      <c r="AZ660" s="142"/>
      <c r="BA660" s="142"/>
      <c r="BB660" s="142"/>
      <c r="BC660" s="142"/>
      <c r="BD660" s="142"/>
      <c r="BE660" s="142"/>
      <c r="BF660" s="142"/>
      <c r="BG660" s="142"/>
      <c r="BH660" s="142"/>
      <c r="BI660" s="142"/>
      <c r="BJ660" s="142"/>
      <c r="BK660" s="142"/>
      <c r="BL660" s="142"/>
      <c r="BM660" s="142"/>
      <c r="BN660" s="142"/>
      <c r="BO660" s="142"/>
      <c r="BP660" s="142"/>
      <c r="BQ660" s="142"/>
      <c r="BR660" s="142"/>
      <c r="BS660" s="142"/>
      <c r="BT660" s="142"/>
      <c r="BU660" s="142"/>
      <c r="BV660" s="142"/>
      <c r="BW660" s="142"/>
      <c r="BX660" s="142"/>
      <c r="BY660" s="142"/>
      <c r="BZ660" s="142"/>
      <c r="CA660" s="142"/>
      <c r="CB660" s="142"/>
      <c r="CC660" s="142"/>
      <c r="CD660" s="142"/>
      <c r="CE660" s="142"/>
      <c r="CF660" s="142"/>
      <c r="CG660" s="142"/>
      <c r="CH660" s="142"/>
      <c r="CI660" s="142"/>
      <c r="CJ660" s="142"/>
      <c r="CK660" s="142"/>
      <c r="CL660" s="142"/>
      <c r="CM660" s="142"/>
      <c r="CN660" s="142"/>
      <c r="CO660" s="142"/>
      <c r="CP660" s="142"/>
    </row>
    <row r="661">
      <c r="A661" s="42"/>
      <c r="B661" s="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c r="AU661" s="142"/>
      <c r="AV661" s="142"/>
      <c r="AW661" s="142"/>
      <c r="AX661" s="142"/>
      <c r="AY661" s="142"/>
      <c r="AZ661" s="142"/>
      <c r="BA661" s="142"/>
      <c r="BB661" s="142"/>
      <c r="BC661" s="142"/>
      <c r="BD661" s="142"/>
      <c r="BE661" s="142"/>
      <c r="BF661" s="142"/>
      <c r="BG661" s="142"/>
      <c r="BH661" s="142"/>
      <c r="BI661" s="142"/>
      <c r="BJ661" s="142"/>
      <c r="BK661" s="142"/>
      <c r="BL661" s="142"/>
      <c r="BM661" s="142"/>
      <c r="BN661" s="142"/>
      <c r="BO661" s="142"/>
      <c r="BP661" s="142"/>
      <c r="BQ661" s="142"/>
      <c r="BR661" s="142"/>
      <c r="BS661" s="142"/>
      <c r="BT661" s="142"/>
      <c r="BU661" s="142"/>
      <c r="BV661" s="142"/>
      <c r="BW661" s="142"/>
      <c r="BX661" s="142"/>
      <c r="BY661" s="142"/>
      <c r="BZ661" s="142"/>
      <c r="CA661" s="142"/>
      <c r="CB661" s="142"/>
      <c r="CC661" s="142"/>
      <c r="CD661" s="142"/>
      <c r="CE661" s="142"/>
      <c r="CF661" s="142"/>
      <c r="CG661" s="142"/>
      <c r="CH661" s="142"/>
      <c r="CI661" s="142"/>
      <c r="CJ661" s="142"/>
      <c r="CK661" s="142"/>
      <c r="CL661" s="142"/>
      <c r="CM661" s="142"/>
      <c r="CN661" s="142"/>
      <c r="CO661" s="142"/>
      <c r="CP661" s="142"/>
    </row>
    <row r="662">
      <c r="A662" s="42"/>
      <c r="B662" s="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c r="AU662" s="142"/>
      <c r="AV662" s="142"/>
      <c r="AW662" s="142"/>
      <c r="AX662" s="142"/>
      <c r="AY662" s="142"/>
      <c r="AZ662" s="142"/>
      <c r="BA662" s="142"/>
      <c r="BB662" s="142"/>
      <c r="BC662" s="142"/>
      <c r="BD662" s="142"/>
      <c r="BE662" s="142"/>
      <c r="BF662" s="142"/>
      <c r="BG662" s="142"/>
      <c r="BH662" s="142"/>
      <c r="BI662" s="142"/>
      <c r="BJ662" s="142"/>
      <c r="BK662" s="142"/>
      <c r="BL662" s="142"/>
      <c r="BM662" s="142"/>
      <c r="BN662" s="142"/>
      <c r="BO662" s="142"/>
      <c r="BP662" s="142"/>
      <c r="BQ662" s="142"/>
      <c r="BR662" s="142"/>
      <c r="BS662" s="142"/>
      <c r="BT662" s="142"/>
      <c r="BU662" s="142"/>
      <c r="BV662" s="142"/>
      <c r="BW662" s="142"/>
      <c r="BX662" s="142"/>
      <c r="BY662" s="142"/>
      <c r="BZ662" s="142"/>
      <c r="CA662" s="142"/>
      <c r="CB662" s="142"/>
      <c r="CC662" s="142"/>
      <c r="CD662" s="142"/>
      <c r="CE662" s="142"/>
      <c r="CF662" s="142"/>
      <c r="CG662" s="142"/>
      <c r="CH662" s="142"/>
      <c r="CI662" s="142"/>
      <c r="CJ662" s="142"/>
      <c r="CK662" s="142"/>
      <c r="CL662" s="142"/>
      <c r="CM662" s="142"/>
      <c r="CN662" s="142"/>
      <c r="CO662" s="142"/>
      <c r="CP662" s="142"/>
    </row>
    <row r="663">
      <c r="A663" s="42"/>
      <c r="B663" s="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c r="AU663" s="142"/>
      <c r="AV663" s="142"/>
      <c r="AW663" s="142"/>
      <c r="AX663" s="142"/>
      <c r="AY663" s="142"/>
      <c r="AZ663" s="142"/>
      <c r="BA663" s="142"/>
      <c r="BB663" s="142"/>
      <c r="BC663" s="142"/>
      <c r="BD663" s="142"/>
      <c r="BE663" s="142"/>
      <c r="BF663" s="142"/>
      <c r="BG663" s="142"/>
      <c r="BH663" s="142"/>
      <c r="BI663" s="142"/>
      <c r="BJ663" s="142"/>
      <c r="BK663" s="142"/>
      <c r="BL663" s="142"/>
      <c r="BM663" s="142"/>
      <c r="BN663" s="142"/>
      <c r="BO663" s="142"/>
      <c r="BP663" s="142"/>
      <c r="BQ663" s="142"/>
      <c r="BR663" s="142"/>
      <c r="BS663" s="142"/>
      <c r="BT663" s="142"/>
      <c r="BU663" s="142"/>
      <c r="BV663" s="142"/>
      <c r="BW663" s="142"/>
      <c r="BX663" s="142"/>
      <c r="BY663" s="142"/>
      <c r="BZ663" s="142"/>
      <c r="CA663" s="142"/>
      <c r="CB663" s="142"/>
      <c r="CC663" s="142"/>
      <c r="CD663" s="142"/>
      <c r="CE663" s="142"/>
      <c r="CF663" s="142"/>
      <c r="CG663" s="142"/>
      <c r="CH663" s="142"/>
      <c r="CI663" s="142"/>
      <c r="CJ663" s="142"/>
      <c r="CK663" s="142"/>
      <c r="CL663" s="142"/>
      <c r="CM663" s="142"/>
      <c r="CN663" s="142"/>
      <c r="CO663" s="142"/>
      <c r="CP663" s="142"/>
    </row>
    <row r="664">
      <c r="A664" s="42"/>
      <c r="B664" s="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c r="AU664" s="142"/>
      <c r="AV664" s="142"/>
      <c r="AW664" s="142"/>
      <c r="AX664" s="142"/>
      <c r="AY664" s="142"/>
      <c r="AZ664" s="142"/>
      <c r="BA664" s="142"/>
      <c r="BB664" s="142"/>
      <c r="BC664" s="142"/>
      <c r="BD664" s="142"/>
      <c r="BE664" s="142"/>
      <c r="BF664" s="142"/>
      <c r="BG664" s="142"/>
      <c r="BH664" s="142"/>
      <c r="BI664" s="142"/>
      <c r="BJ664" s="142"/>
      <c r="BK664" s="142"/>
      <c r="BL664" s="142"/>
      <c r="BM664" s="142"/>
      <c r="BN664" s="142"/>
      <c r="BO664" s="142"/>
      <c r="BP664" s="142"/>
      <c r="BQ664" s="142"/>
      <c r="BR664" s="142"/>
      <c r="BS664" s="142"/>
      <c r="BT664" s="142"/>
      <c r="BU664" s="142"/>
      <c r="BV664" s="142"/>
      <c r="BW664" s="142"/>
      <c r="BX664" s="142"/>
      <c r="BY664" s="142"/>
      <c r="BZ664" s="142"/>
      <c r="CA664" s="142"/>
      <c r="CB664" s="142"/>
      <c r="CC664" s="142"/>
      <c r="CD664" s="142"/>
      <c r="CE664" s="142"/>
      <c r="CF664" s="142"/>
      <c r="CG664" s="142"/>
      <c r="CH664" s="142"/>
      <c r="CI664" s="142"/>
      <c r="CJ664" s="142"/>
      <c r="CK664" s="142"/>
      <c r="CL664" s="142"/>
      <c r="CM664" s="142"/>
      <c r="CN664" s="142"/>
      <c r="CO664" s="142"/>
      <c r="CP664" s="142"/>
    </row>
    <row r="665">
      <c r="A665" s="42"/>
      <c r="B665" s="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c r="AU665" s="142"/>
      <c r="AV665" s="142"/>
      <c r="AW665" s="142"/>
      <c r="AX665" s="142"/>
      <c r="AY665" s="142"/>
      <c r="AZ665" s="142"/>
      <c r="BA665" s="142"/>
      <c r="BB665" s="142"/>
      <c r="BC665" s="142"/>
      <c r="BD665" s="142"/>
      <c r="BE665" s="142"/>
      <c r="BF665" s="142"/>
      <c r="BG665" s="142"/>
      <c r="BH665" s="142"/>
      <c r="BI665" s="142"/>
      <c r="BJ665" s="142"/>
      <c r="BK665" s="142"/>
      <c r="BL665" s="142"/>
      <c r="BM665" s="142"/>
      <c r="BN665" s="142"/>
      <c r="BO665" s="142"/>
      <c r="BP665" s="142"/>
      <c r="BQ665" s="142"/>
      <c r="BR665" s="142"/>
      <c r="BS665" s="142"/>
      <c r="BT665" s="142"/>
      <c r="BU665" s="142"/>
      <c r="BV665" s="142"/>
      <c r="BW665" s="142"/>
      <c r="BX665" s="142"/>
      <c r="BY665" s="142"/>
      <c r="BZ665" s="142"/>
      <c r="CA665" s="142"/>
      <c r="CB665" s="142"/>
      <c r="CC665" s="142"/>
      <c r="CD665" s="142"/>
      <c r="CE665" s="142"/>
      <c r="CF665" s="142"/>
      <c r="CG665" s="142"/>
      <c r="CH665" s="142"/>
      <c r="CI665" s="142"/>
      <c r="CJ665" s="142"/>
      <c r="CK665" s="142"/>
      <c r="CL665" s="142"/>
      <c r="CM665" s="142"/>
      <c r="CN665" s="142"/>
      <c r="CO665" s="142"/>
      <c r="CP665" s="142"/>
    </row>
    <row r="666">
      <c r="A666" s="42"/>
      <c r="B666" s="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c r="AU666" s="142"/>
      <c r="AV666" s="142"/>
      <c r="AW666" s="142"/>
      <c r="AX666" s="142"/>
      <c r="AY666" s="142"/>
      <c r="AZ666" s="142"/>
      <c r="BA666" s="142"/>
      <c r="BB666" s="142"/>
      <c r="BC666" s="142"/>
      <c r="BD666" s="142"/>
      <c r="BE666" s="142"/>
      <c r="BF666" s="142"/>
      <c r="BG666" s="142"/>
      <c r="BH666" s="142"/>
      <c r="BI666" s="142"/>
      <c r="BJ666" s="142"/>
      <c r="BK666" s="142"/>
      <c r="BL666" s="142"/>
      <c r="BM666" s="142"/>
      <c r="BN666" s="142"/>
      <c r="BO666" s="142"/>
      <c r="BP666" s="142"/>
      <c r="BQ666" s="142"/>
      <c r="BR666" s="142"/>
      <c r="BS666" s="142"/>
      <c r="BT666" s="142"/>
      <c r="BU666" s="142"/>
      <c r="BV666" s="142"/>
      <c r="BW666" s="142"/>
      <c r="BX666" s="142"/>
      <c r="BY666" s="142"/>
      <c r="BZ666" s="142"/>
      <c r="CA666" s="142"/>
      <c r="CB666" s="142"/>
      <c r="CC666" s="142"/>
      <c r="CD666" s="142"/>
      <c r="CE666" s="142"/>
      <c r="CF666" s="142"/>
      <c r="CG666" s="142"/>
      <c r="CH666" s="142"/>
      <c r="CI666" s="142"/>
      <c r="CJ666" s="142"/>
      <c r="CK666" s="142"/>
      <c r="CL666" s="142"/>
      <c r="CM666" s="142"/>
      <c r="CN666" s="142"/>
      <c r="CO666" s="142"/>
      <c r="CP666" s="142"/>
    </row>
    <row r="667">
      <c r="A667" s="42"/>
      <c r="B667" s="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c r="AU667" s="142"/>
      <c r="AV667" s="142"/>
      <c r="AW667" s="142"/>
      <c r="AX667" s="142"/>
      <c r="AY667" s="142"/>
      <c r="AZ667" s="142"/>
      <c r="BA667" s="142"/>
      <c r="BB667" s="142"/>
      <c r="BC667" s="142"/>
      <c r="BD667" s="142"/>
      <c r="BE667" s="142"/>
      <c r="BF667" s="142"/>
      <c r="BG667" s="142"/>
      <c r="BH667" s="142"/>
      <c r="BI667" s="142"/>
      <c r="BJ667" s="142"/>
      <c r="BK667" s="142"/>
      <c r="BL667" s="142"/>
      <c r="BM667" s="142"/>
      <c r="BN667" s="142"/>
      <c r="BO667" s="142"/>
      <c r="BP667" s="142"/>
      <c r="BQ667" s="142"/>
      <c r="BR667" s="142"/>
      <c r="BS667" s="142"/>
      <c r="BT667" s="142"/>
      <c r="BU667" s="142"/>
      <c r="BV667" s="142"/>
      <c r="BW667" s="142"/>
      <c r="BX667" s="142"/>
      <c r="BY667" s="142"/>
      <c r="BZ667" s="142"/>
      <c r="CA667" s="142"/>
      <c r="CB667" s="142"/>
      <c r="CC667" s="142"/>
      <c r="CD667" s="142"/>
      <c r="CE667" s="142"/>
      <c r="CF667" s="142"/>
      <c r="CG667" s="142"/>
      <c r="CH667" s="142"/>
      <c r="CI667" s="142"/>
      <c r="CJ667" s="142"/>
      <c r="CK667" s="142"/>
      <c r="CL667" s="142"/>
      <c r="CM667" s="142"/>
      <c r="CN667" s="142"/>
      <c r="CO667" s="142"/>
      <c r="CP667" s="142"/>
    </row>
    <row r="668">
      <c r="A668" s="42"/>
      <c r="B668" s="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c r="AU668" s="142"/>
      <c r="AV668" s="142"/>
      <c r="AW668" s="142"/>
      <c r="AX668" s="142"/>
      <c r="AY668" s="142"/>
      <c r="AZ668" s="142"/>
      <c r="BA668" s="142"/>
      <c r="BB668" s="142"/>
      <c r="BC668" s="142"/>
      <c r="BD668" s="142"/>
      <c r="BE668" s="142"/>
      <c r="BF668" s="142"/>
      <c r="BG668" s="142"/>
      <c r="BH668" s="142"/>
      <c r="BI668" s="142"/>
      <c r="BJ668" s="142"/>
      <c r="BK668" s="142"/>
      <c r="BL668" s="142"/>
      <c r="BM668" s="142"/>
      <c r="BN668" s="142"/>
      <c r="BO668" s="142"/>
      <c r="BP668" s="142"/>
      <c r="BQ668" s="142"/>
      <c r="BR668" s="142"/>
      <c r="BS668" s="142"/>
      <c r="BT668" s="142"/>
      <c r="BU668" s="142"/>
      <c r="BV668" s="142"/>
      <c r="BW668" s="142"/>
      <c r="BX668" s="142"/>
      <c r="BY668" s="142"/>
      <c r="BZ668" s="142"/>
      <c r="CA668" s="142"/>
      <c r="CB668" s="142"/>
      <c r="CC668" s="142"/>
      <c r="CD668" s="142"/>
      <c r="CE668" s="142"/>
      <c r="CF668" s="142"/>
      <c r="CG668" s="142"/>
      <c r="CH668" s="142"/>
      <c r="CI668" s="142"/>
      <c r="CJ668" s="142"/>
      <c r="CK668" s="142"/>
      <c r="CL668" s="142"/>
      <c r="CM668" s="142"/>
      <c r="CN668" s="142"/>
      <c r="CO668" s="142"/>
      <c r="CP668" s="142"/>
    </row>
    <row r="669">
      <c r="A669" s="42"/>
      <c r="B669" s="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c r="AU669" s="142"/>
      <c r="AV669" s="142"/>
      <c r="AW669" s="142"/>
      <c r="AX669" s="142"/>
      <c r="AY669" s="142"/>
      <c r="AZ669" s="142"/>
      <c r="BA669" s="142"/>
      <c r="BB669" s="142"/>
      <c r="BC669" s="142"/>
      <c r="BD669" s="142"/>
      <c r="BE669" s="142"/>
      <c r="BF669" s="142"/>
      <c r="BG669" s="142"/>
      <c r="BH669" s="142"/>
      <c r="BI669" s="142"/>
      <c r="BJ669" s="142"/>
      <c r="BK669" s="142"/>
      <c r="BL669" s="142"/>
      <c r="BM669" s="142"/>
      <c r="BN669" s="142"/>
      <c r="BO669" s="142"/>
      <c r="BP669" s="142"/>
      <c r="BQ669" s="142"/>
      <c r="BR669" s="142"/>
      <c r="BS669" s="142"/>
      <c r="BT669" s="142"/>
      <c r="BU669" s="142"/>
      <c r="BV669" s="142"/>
      <c r="BW669" s="142"/>
      <c r="BX669" s="142"/>
      <c r="BY669" s="142"/>
      <c r="BZ669" s="142"/>
      <c r="CA669" s="142"/>
      <c r="CB669" s="142"/>
      <c r="CC669" s="142"/>
      <c r="CD669" s="142"/>
      <c r="CE669" s="142"/>
      <c r="CF669" s="142"/>
      <c r="CG669" s="142"/>
      <c r="CH669" s="142"/>
      <c r="CI669" s="142"/>
      <c r="CJ669" s="142"/>
      <c r="CK669" s="142"/>
      <c r="CL669" s="142"/>
      <c r="CM669" s="142"/>
      <c r="CN669" s="142"/>
      <c r="CO669" s="142"/>
      <c r="CP669" s="142"/>
    </row>
    <row r="670">
      <c r="A670" s="42"/>
      <c r="B670" s="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c r="AU670" s="142"/>
      <c r="AV670" s="142"/>
      <c r="AW670" s="142"/>
      <c r="AX670" s="142"/>
      <c r="AY670" s="142"/>
      <c r="AZ670" s="142"/>
      <c r="BA670" s="142"/>
      <c r="BB670" s="142"/>
      <c r="BC670" s="142"/>
      <c r="BD670" s="142"/>
      <c r="BE670" s="142"/>
      <c r="BF670" s="142"/>
      <c r="BG670" s="142"/>
      <c r="BH670" s="142"/>
      <c r="BI670" s="142"/>
      <c r="BJ670" s="142"/>
      <c r="BK670" s="142"/>
      <c r="BL670" s="142"/>
      <c r="BM670" s="142"/>
      <c r="BN670" s="142"/>
      <c r="BO670" s="142"/>
      <c r="BP670" s="142"/>
      <c r="BQ670" s="142"/>
      <c r="BR670" s="142"/>
      <c r="BS670" s="142"/>
      <c r="BT670" s="142"/>
      <c r="BU670" s="142"/>
      <c r="BV670" s="142"/>
      <c r="BW670" s="142"/>
      <c r="BX670" s="142"/>
      <c r="BY670" s="142"/>
      <c r="BZ670" s="142"/>
      <c r="CA670" s="142"/>
      <c r="CB670" s="142"/>
      <c r="CC670" s="142"/>
      <c r="CD670" s="142"/>
      <c r="CE670" s="142"/>
      <c r="CF670" s="142"/>
      <c r="CG670" s="142"/>
      <c r="CH670" s="142"/>
      <c r="CI670" s="142"/>
      <c r="CJ670" s="142"/>
      <c r="CK670" s="142"/>
      <c r="CL670" s="142"/>
      <c r="CM670" s="142"/>
      <c r="CN670" s="142"/>
      <c r="CO670" s="142"/>
      <c r="CP670" s="142"/>
    </row>
    <row r="671">
      <c r="A671" s="42"/>
      <c r="B671" s="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c r="AU671" s="142"/>
      <c r="AV671" s="142"/>
      <c r="AW671" s="142"/>
      <c r="AX671" s="142"/>
      <c r="AY671" s="142"/>
      <c r="AZ671" s="142"/>
      <c r="BA671" s="142"/>
      <c r="BB671" s="142"/>
      <c r="BC671" s="142"/>
      <c r="BD671" s="142"/>
      <c r="BE671" s="142"/>
      <c r="BF671" s="142"/>
      <c r="BG671" s="142"/>
      <c r="BH671" s="142"/>
      <c r="BI671" s="142"/>
      <c r="BJ671" s="142"/>
      <c r="BK671" s="142"/>
      <c r="BL671" s="142"/>
      <c r="BM671" s="142"/>
      <c r="BN671" s="142"/>
      <c r="BO671" s="142"/>
      <c r="BP671" s="142"/>
      <c r="BQ671" s="142"/>
      <c r="BR671" s="142"/>
      <c r="BS671" s="142"/>
      <c r="BT671" s="142"/>
      <c r="BU671" s="142"/>
      <c r="BV671" s="142"/>
      <c r="BW671" s="142"/>
      <c r="BX671" s="142"/>
      <c r="BY671" s="142"/>
      <c r="BZ671" s="142"/>
      <c r="CA671" s="142"/>
      <c r="CB671" s="142"/>
      <c r="CC671" s="142"/>
      <c r="CD671" s="142"/>
      <c r="CE671" s="142"/>
      <c r="CF671" s="142"/>
      <c r="CG671" s="142"/>
      <c r="CH671" s="142"/>
      <c r="CI671" s="142"/>
      <c r="CJ671" s="142"/>
      <c r="CK671" s="142"/>
      <c r="CL671" s="142"/>
      <c r="CM671" s="142"/>
      <c r="CN671" s="142"/>
      <c r="CO671" s="142"/>
      <c r="CP671" s="142"/>
    </row>
    <row r="672">
      <c r="A672" s="42"/>
      <c r="B672" s="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c r="AU672" s="142"/>
      <c r="AV672" s="142"/>
      <c r="AW672" s="142"/>
      <c r="AX672" s="142"/>
      <c r="AY672" s="142"/>
      <c r="AZ672" s="142"/>
      <c r="BA672" s="142"/>
      <c r="BB672" s="142"/>
      <c r="BC672" s="142"/>
      <c r="BD672" s="142"/>
      <c r="BE672" s="142"/>
      <c r="BF672" s="142"/>
      <c r="BG672" s="142"/>
      <c r="BH672" s="142"/>
      <c r="BI672" s="142"/>
      <c r="BJ672" s="142"/>
      <c r="BK672" s="142"/>
      <c r="BL672" s="142"/>
      <c r="BM672" s="142"/>
      <c r="BN672" s="142"/>
      <c r="BO672" s="142"/>
      <c r="BP672" s="142"/>
      <c r="BQ672" s="142"/>
      <c r="BR672" s="142"/>
      <c r="BS672" s="142"/>
      <c r="BT672" s="142"/>
      <c r="BU672" s="142"/>
      <c r="BV672" s="142"/>
      <c r="BW672" s="142"/>
      <c r="BX672" s="142"/>
      <c r="BY672" s="142"/>
      <c r="BZ672" s="142"/>
      <c r="CA672" s="142"/>
      <c r="CB672" s="142"/>
      <c r="CC672" s="142"/>
      <c r="CD672" s="142"/>
      <c r="CE672" s="142"/>
      <c r="CF672" s="142"/>
      <c r="CG672" s="142"/>
      <c r="CH672" s="142"/>
      <c r="CI672" s="142"/>
      <c r="CJ672" s="142"/>
      <c r="CK672" s="142"/>
      <c r="CL672" s="142"/>
      <c r="CM672" s="142"/>
      <c r="CN672" s="142"/>
      <c r="CO672" s="142"/>
      <c r="CP672" s="142"/>
    </row>
    <row r="673">
      <c r="A673" s="42"/>
      <c r="B673" s="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c r="AU673" s="142"/>
      <c r="AV673" s="142"/>
      <c r="AW673" s="142"/>
      <c r="AX673" s="142"/>
      <c r="AY673" s="142"/>
      <c r="AZ673" s="142"/>
      <c r="BA673" s="142"/>
      <c r="BB673" s="142"/>
      <c r="BC673" s="142"/>
      <c r="BD673" s="142"/>
      <c r="BE673" s="142"/>
      <c r="BF673" s="142"/>
      <c r="BG673" s="142"/>
      <c r="BH673" s="142"/>
      <c r="BI673" s="142"/>
      <c r="BJ673" s="142"/>
      <c r="BK673" s="142"/>
      <c r="BL673" s="142"/>
      <c r="BM673" s="142"/>
      <c r="BN673" s="142"/>
      <c r="BO673" s="142"/>
      <c r="BP673" s="142"/>
      <c r="BQ673" s="142"/>
      <c r="BR673" s="142"/>
      <c r="BS673" s="142"/>
      <c r="BT673" s="142"/>
      <c r="BU673" s="142"/>
      <c r="BV673" s="142"/>
      <c r="BW673" s="142"/>
      <c r="BX673" s="142"/>
      <c r="BY673" s="142"/>
      <c r="BZ673" s="142"/>
      <c r="CA673" s="142"/>
      <c r="CB673" s="142"/>
      <c r="CC673" s="142"/>
      <c r="CD673" s="142"/>
      <c r="CE673" s="142"/>
      <c r="CF673" s="142"/>
      <c r="CG673" s="142"/>
      <c r="CH673" s="142"/>
      <c r="CI673" s="142"/>
      <c r="CJ673" s="142"/>
      <c r="CK673" s="142"/>
      <c r="CL673" s="142"/>
      <c r="CM673" s="142"/>
      <c r="CN673" s="142"/>
      <c r="CO673" s="142"/>
      <c r="CP673" s="142"/>
    </row>
    <row r="674">
      <c r="A674" s="42"/>
      <c r="B674" s="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c r="AU674" s="142"/>
      <c r="AV674" s="142"/>
      <c r="AW674" s="142"/>
      <c r="AX674" s="142"/>
      <c r="AY674" s="142"/>
      <c r="AZ674" s="142"/>
      <c r="BA674" s="142"/>
      <c r="BB674" s="142"/>
      <c r="BC674" s="142"/>
      <c r="BD674" s="142"/>
      <c r="BE674" s="142"/>
      <c r="BF674" s="142"/>
      <c r="BG674" s="142"/>
      <c r="BH674" s="142"/>
      <c r="BI674" s="142"/>
      <c r="BJ674" s="142"/>
      <c r="BK674" s="142"/>
      <c r="BL674" s="142"/>
      <c r="BM674" s="142"/>
      <c r="BN674" s="142"/>
      <c r="BO674" s="142"/>
      <c r="BP674" s="142"/>
      <c r="BQ674" s="142"/>
      <c r="BR674" s="142"/>
      <c r="BS674" s="142"/>
      <c r="BT674" s="142"/>
      <c r="BU674" s="142"/>
      <c r="BV674" s="142"/>
      <c r="BW674" s="142"/>
      <c r="BX674" s="142"/>
      <c r="BY674" s="142"/>
      <c r="BZ674" s="142"/>
      <c r="CA674" s="142"/>
      <c r="CB674" s="142"/>
      <c r="CC674" s="142"/>
      <c r="CD674" s="142"/>
      <c r="CE674" s="142"/>
      <c r="CF674" s="142"/>
      <c r="CG674" s="142"/>
      <c r="CH674" s="142"/>
      <c r="CI674" s="142"/>
      <c r="CJ674" s="142"/>
      <c r="CK674" s="142"/>
      <c r="CL674" s="142"/>
      <c r="CM674" s="142"/>
      <c r="CN674" s="142"/>
      <c r="CO674" s="142"/>
      <c r="CP674" s="142"/>
    </row>
    <row r="675">
      <c r="A675" s="42"/>
      <c r="B675" s="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c r="BE675" s="142"/>
      <c r="BF675" s="142"/>
      <c r="BG675" s="142"/>
      <c r="BH675" s="142"/>
      <c r="BI675" s="142"/>
      <c r="BJ675" s="142"/>
      <c r="BK675" s="142"/>
      <c r="BL675" s="142"/>
      <c r="BM675" s="142"/>
      <c r="BN675" s="142"/>
      <c r="BO675" s="142"/>
      <c r="BP675" s="142"/>
      <c r="BQ675" s="142"/>
      <c r="BR675" s="142"/>
      <c r="BS675" s="142"/>
      <c r="BT675" s="142"/>
      <c r="BU675" s="142"/>
      <c r="BV675" s="142"/>
      <c r="BW675" s="142"/>
      <c r="BX675" s="142"/>
      <c r="BY675" s="142"/>
      <c r="BZ675" s="142"/>
      <c r="CA675" s="142"/>
      <c r="CB675" s="142"/>
      <c r="CC675" s="142"/>
      <c r="CD675" s="142"/>
      <c r="CE675" s="142"/>
      <c r="CF675" s="142"/>
      <c r="CG675" s="142"/>
      <c r="CH675" s="142"/>
      <c r="CI675" s="142"/>
      <c r="CJ675" s="142"/>
      <c r="CK675" s="142"/>
      <c r="CL675" s="142"/>
      <c r="CM675" s="142"/>
      <c r="CN675" s="142"/>
      <c r="CO675" s="142"/>
      <c r="CP675" s="142"/>
    </row>
    <row r="676">
      <c r="A676" s="42"/>
      <c r="B676" s="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c r="AU676" s="142"/>
      <c r="AV676" s="142"/>
      <c r="AW676" s="142"/>
      <c r="AX676" s="142"/>
      <c r="AY676" s="142"/>
      <c r="AZ676" s="142"/>
      <c r="BA676" s="142"/>
      <c r="BB676" s="142"/>
      <c r="BC676" s="142"/>
      <c r="BD676" s="142"/>
      <c r="BE676" s="142"/>
      <c r="BF676" s="142"/>
      <c r="BG676" s="142"/>
      <c r="BH676" s="142"/>
      <c r="BI676" s="142"/>
      <c r="BJ676" s="142"/>
      <c r="BK676" s="142"/>
      <c r="BL676" s="142"/>
      <c r="BM676" s="142"/>
      <c r="BN676" s="142"/>
      <c r="BO676" s="142"/>
      <c r="BP676" s="142"/>
      <c r="BQ676" s="142"/>
      <c r="BR676" s="142"/>
      <c r="BS676" s="142"/>
      <c r="BT676" s="142"/>
      <c r="BU676" s="142"/>
      <c r="BV676" s="142"/>
      <c r="BW676" s="142"/>
      <c r="BX676" s="142"/>
      <c r="BY676" s="142"/>
      <c r="BZ676" s="142"/>
      <c r="CA676" s="142"/>
      <c r="CB676" s="142"/>
      <c r="CC676" s="142"/>
      <c r="CD676" s="142"/>
      <c r="CE676" s="142"/>
      <c r="CF676" s="142"/>
      <c r="CG676" s="142"/>
      <c r="CH676" s="142"/>
      <c r="CI676" s="142"/>
      <c r="CJ676" s="142"/>
      <c r="CK676" s="142"/>
      <c r="CL676" s="142"/>
      <c r="CM676" s="142"/>
      <c r="CN676" s="142"/>
      <c r="CO676" s="142"/>
      <c r="CP676" s="142"/>
    </row>
    <row r="677">
      <c r="A677" s="42"/>
      <c r="B677" s="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c r="AU677" s="142"/>
      <c r="AV677" s="142"/>
      <c r="AW677" s="142"/>
      <c r="AX677" s="142"/>
      <c r="AY677" s="142"/>
      <c r="AZ677" s="142"/>
      <c r="BA677" s="142"/>
      <c r="BB677" s="142"/>
      <c r="BC677" s="142"/>
      <c r="BD677" s="142"/>
      <c r="BE677" s="142"/>
      <c r="BF677" s="142"/>
      <c r="BG677" s="142"/>
      <c r="BH677" s="142"/>
      <c r="BI677" s="142"/>
      <c r="BJ677" s="142"/>
      <c r="BK677" s="142"/>
      <c r="BL677" s="142"/>
      <c r="BM677" s="142"/>
      <c r="BN677" s="142"/>
      <c r="BO677" s="142"/>
      <c r="BP677" s="142"/>
      <c r="BQ677" s="142"/>
      <c r="BR677" s="142"/>
      <c r="BS677" s="142"/>
      <c r="BT677" s="142"/>
      <c r="BU677" s="142"/>
      <c r="BV677" s="142"/>
      <c r="BW677" s="142"/>
      <c r="BX677" s="142"/>
      <c r="BY677" s="142"/>
      <c r="BZ677" s="142"/>
      <c r="CA677" s="142"/>
      <c r="CB677" s="142"/>
      <c r="CC677" s="142"/>
      <c r="CD677" s="142"/>
      <c r="CE677" s="142"/>
      <c r="CF677" s="142"/>
      <c r="CG677" s="142"/>
      <c r="CH677" s="142"/>
      <c r="CI677" s="142"/>
      <c r="CJ677" s="142"/>
      <c r="CK677" s="142"/>
      <c r="CL677" s="142"/>
      <c r="CM677" s="142"/>
      <c r="CN677" s="142"/>
      <c r="CO677" s="142"/>
      <c r="CP677" s="142"/>
    </row>
    <row r="678">
      <c r="A678" s="42"/>
      <c r="B678" s="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c r="AU678" s="142"/>
      <c r="AV678" s="142"/>
      <c r="AW678" s="142"/>
      <c r="AX678" s="142"/>
      <c r="AY678" s="142"/>
      <c r="AZ678" s="142"/>
      <c r="BA678" s="142"/>
      <c r="BB678" s="142"/>
      <c r="BC678" s="142"/>
      <c r="BD678" s="142"/>
      <c r="BE678" s="142"/>
      <c r="BF678" s="142"/>
      <c r="BG678" s="142"/>
      <c r="BH678" s="142"/>
      <c r="BI678" s="142"/>
      <c r="BJ678" s="142"/>
      <c r="BK678" s="142"/>
      <c r="BL678" s="142"/>
      <c r="BM678" s="142"/>
      <c r="BN678" s="142"/>
      <c r="BO678" s="142"/>
      <c r="BP678" s="142"/>
      <c r="BQ678" s="142"/>
      <c r="BR678" s="142"/>
      <c r="BS678" s="142"/>
      <c r="BT678" s="142"/>
      <c r="BU678" s="142"/>
      <c r="BV678" s="142"/>
      <c r="BW678" s="142"/>
      <c r="BX678" s="142"/>
      <c r="BY678" s="142"/>
      <c r="BZ678" s="142"/>
      <c r="CA678" s="142"/>
      <c r="CB678" s="142"/>
      <c r="CC678" s="142"/>
      <c r="CD678" s="142"/>
      <c r="CE678" s="142"/>
      <c r="CF678" s="142"/>
      <c r="CG678" s="142"/>
      <c r="CH678" s="142"/>
      <c r="CI678" s="142"/>
      <c r="CJ678" s="142"/>
      <c r="CK678" s="142"/>
      <c r="CL678" s="142"/>
      <c r="CM678" s="142"/>
      <c r="CN678" s="142"/>
      <c r="CO678" s="142"/>
      <c r="CP678" s="142"/>
    </row>
    <row r="679">
      <c r="A679" s="42"/>
      <c r="B679" s="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c r="AU679" s="142"/>
      <c r="AV679" s="142"/>
      <c r="AW679" s="142"/>
      <c r="AX679" s="142"/>
      <c r="AY679" s="142"/>
      <c r="AZ679" s="142"/>
      <c r="BA679" s="142"/>
      <c r="BB679" s="142"/>
      <c r="BC679" s="142"/>
      <c r="BD679" s="142"/>
      <c r="BE679" s="142"/>
      <c r="BF679" s="142"/>
      <c r="BG679" s="142"/>
      <c r="BH679" s="142"/>
      <c r="BI679" s="142"/>
      <c r="BJ679" s="142"/>
      <c r="BK679" s="142"/>
      <c r="BL679" s="142"/>
      <c r="BM679" s="142"/>
      <c r="BN679" s="142"/>
      <c r="BO679" s="142"/>
      <c r="BP679" s="142"/>
      <c r="BQ679" s="142"/>
      <c r="BR679" s="142"/>
      <c r="BS679" s="142"/>
      <c r="BT679" s="142"/>
      <c r="BU679" s="142"/>
      <c r="BV679" s="142"/>
      <c r="BW679" s="142"/>
      <c r="BX679" s="142"/>
      <c r="BY679" s="142"/>
      <c r="BZ679" s="142"/>
      <c r="CA679" s="142"/>
      <c r="CB679" s="142"/>
      <c r="CC679" s="142"/>
      <c r="CD679" s="142"/>
      <c r="CE679" s="142"/>
      <c r="CF679" s="142"/>
      <c r="CG679" s="142"/>
      <c r="CH679" s="142"/>
      <c r="CI679" s="142"/>
      <c r="CJ679" s="142"/>
      <c r="CK679" s="142"/>
      <c r="CL679" s="142"/>
      <c r="CM679" s="142"/>
      <c r="CN679" s="142"/>
      <c r="CO679" s="142"/>
      <c r="CP679" s="142"/>
    </row>
    <row r="680">
      <c r="A680" s="42"/>
      <c r="B680" s="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c r="AU680" s="142"/>
      <c r="AV680" s="142"/>
      <c r="AW680" s="142"/>
      <c r="AX680" s="142"/>
      <c r="AY680" s="142"/>
      <c r="AZ680" s="142"/>
      <c r="BA680" s="142"/>
      <c r="BB680" s="142"/>
      <c r="BC680" s="142"/>
      <c r="BD680" s="142"/>
      <c r="BE680" s="142"/>
      <c r="BF680" s="142"/>
      <c r="BG680" s="142"/>
      <c r="BH680" s="142"/>
      <c r="BI680" s="142"/>
      <c r="BJ680" s="142"/>
      <c r="BK680" s="142"/>
      <c r="BL680" s="142"/>
      <c r="BM680" s="142"/>
      <c r="BN680" s="142"/>
      <c r="BO680" s="142"/>
      <c r="BP680" s="142"/>
      <c r="BQ680" s="142"/>
      <c r="BR680" s="142"/>
      <c r="BS680" s="142"/>
      <c r="BT680" s="142"/>
      <c r="BU680" s="142"/>
      <c r="BV680" s="142"/>
      <c r="BW680" s="142"/>
      <c r="BX680" s="142"/>
      <c r="BY680" s="142"/>
      <c r="BZ680" s="142"/>
      <c r="CA680" s="142"/>
      <c r="CB680" s="142"/>
      <c r="CC680" s="142"/>
      <c r="CD680" s="142"/>
      <c r="CE680" s="142"/>
      <c r="CF680" s="142"/>
      <c r="CG680" s="142"/>
      <c r="CH680" s="142"/>
      <c r="CI680" s="142"/>
      <c r="CJ680" s="142"/>
      <c r="CK680" s="142"/>
      <c r="CL680" s="142"/>
      <c r="CM680" s="142"/>
      <c r="CN680" s="142"/>
      <c r="CO680" s="142"/>
      <c r="CP680" s="142"/>
    </row>
    <row r="681">
      <c r="A681" s="42"/>
      <c r="B681" s="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c r="AU681" s="142"/>
      <c r="AV681" s="142"/>
      <c r="AW681" s="142"/>
      <c r="AX681" s="142"/>
      <c r="AY681" s="142"/>
      <c r="AZ681" s="142"/>
      <c r="BA681" s="142"/>
      <c r="BB681" s="142"/>
      <c r="BC681" s="142"/>
      <c r="BD681" s="142"/>
      <c r="BE681" s="142"/>
      <c r="BF681" s="142"/>
      <c r="BG681" s="142"/>
      <c r="BH681" s="142"/>
      <c r="BI681" s="142"/>
      <c r="BJ681" s="142"/>
      <c r="BK681" s="142"/>
      <c r="BL681" s="142"/>
      <c r="BM681" s="142"/>
      <c r="BN681" s="142"/>
      <c r="BO681" s="142"/>
      <c r="BP681" s="142"/>
      <c r="BQ681" s="142"/>
      <c r="BR681" s="142"/>
      <c r="BS681" s="142"/>
      <c r="BT681" s="142"/>
      <c r="BU681" s="142"/>
      <c r="BV681" s="142"/>
      <c r="BW681" s="142"/>
      <c r="BX681" s="142"/>
      <c r="BY681" s="142"/>
      <c r="BZ681" s="142"/>
      <c r="CA681" s="142"/>
      <c r="CB681" s="142"/>
      <c r="CC681" s="142"/>
      <c r="CD681" s="142"/>
      <c r="CE681" s="142"/>
      <c r="CF681" s="142"/>
      <c r="CG681" s="142"/>
      <c r="CH681" s="142"/>
      <c r="CI681" s="142"/>
      <c r="CJ681" s="142"/>
      <c r="CK681" s="142"/>
      <c r="CL681" s="142"/>
      <c r="CM681" s="142"/>
      <c r="CN681" s="142"/>
      <c r="CO681" s="142"/>
      <c r="CP681" s="142"/>
    </row>
    <row r="682">
      <c r="A682" s="42"/>
      <c r="B682" s="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c r="AU682" s="142"/>
      <c r="AV682" s="142"/>
      <c r="AW682" s="142"/>
      <c r="AX682" s="142"/>
      <c r="AY682" s="142"/>
      <c r="AZ682" s="142"/>
      <c r="BA682" s="142"/>
      <c r="BB682" s="142"/>
      <c r="BC682" s="142"/>
      <c r="BD682" s="142"/>
      <c r="BE682" s="142"/>
      <c r="BF682" s="142"/>
      <c r="BG682" s="142"/>
      <c r="BH682" s="142"/>
      <c r="BI682" s="142"/>
      <c r="BJ682" s="142"/>
      <c r="BK682" s="142"/>
      <c r="BL682" s="142"/>
      <c r="BM682" s="142"/>
      <c r="BN682" s="142"/>
      <c r="BO682" s="142"/>
      <c r="BP682" s="142"/>
      <c r="BQ682" s="142"/>
      <c r="BR682" s="142"/>
      <c r="BS682" s="142"/>
      <c r="BT682" s="142"/>
      <c r="BU682" s="142"/>
      <c r="BV682" s="142"/>
      <c r="BW682" s="142"/>
      <c r="BX682" s="142"/>
      <c r="BY682" s="142"/>
      <c r="BZ682" s="142"/>
      <c r="CA682" s="142"/>
      <c r="CB682" s="142"/>
      <c r="CC682" s="142"/>
      <c r="CD682" s="142"/>
      <c r="CE682" s="142"/>
      <c r="CF682" s="142"/>
      <c r="CG682" s="142"/>
      <c r="CH682" s="142"/>
      <c r="CI682" s="142"/>
      <c r="CJ682" s="142"/>
      <c r="CK682" s="142"/>
      <c r="CL682" s="142"/>
      <c r="CM682" s="142"/>
      <c r="CN682" s="142"/>
      <c r="CO682" s="142"/>
      <c r="CP682" s="142"/>
    </row>
    <row r="683">
      <c r="A683" s="42"/>
      <c r="B683" s="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c r="AU683" s="142"/>
      <c r="AV683" s="142"/>
      <c r="AW683" s="142"/>
      <c r="AX683" s="142"/>
      <c r="AY683" s="142"/>
      <c r="AZ683" s="142"/>
      <c r="BA683" s="142"/>
      <c r="BB683" s="142"/>
      <c r="BC683" s="142"/>
      <c r="BD683" s="142"/>
      <c r="BE683" s="142"/>
      <c r="BF683" s="142"/>
      <c r="BG683" s="142"/>
      <c r="BH683" s="142"/>
      <c r="BI683" s="142"/>
      <c r="BJ683" s="142"/>
      <c r="BK683" s="142"/>
      <c r="BL683" s="142"/>
      <c r="BM683" s="142"/>
      <c r="BN683" s="142"/>
      <c r="BO683" s="142"/>
      <c r="BP683" s="142"/>
      <c r="BQ683" s="142"/>
      <c r="BR683" s="142"/>
      <c r="BS683" s="142"/>
      <c r="BT683" s="142"/>
      <c r="BU683" s="142"/>
      <c r="BV683" s="142"/>
      <c r="BW683" s="142"/>
      <c r="BX683" s="142"/>
      <c r="BY683" s="142"/>
      <c r="BZ683" s="142"/>
      <c r="CA683" s="142"/>
      <c r="CB683" s="142"/>
      <c r="CC683" s="142"/>
      <c r="CD683" s="142"/>
      <c r="CE683" s="142"/>
      <c r="CF683" s="142"/>
      <c r="CG683" s="142"/>
      <c r="CH683" s="142"/>
      <c r="CI683" s="142"/>
      <c r="CJ683" s="142"/>
      <c r="CK683" s="142"/>
      <c r="CL683" s="142"/>
      <c r="CM683" s="142"/>
      <c r="CN683" s="142"/>
      <c r="CO683" s="142"/>
      <c r="CP683" s="142"/>
    </row>
    <row r="684">
      <c r="A684" s="42"/>
      <c r="B684" s="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c r="AU684" s="142"/>
      <c r="AV684" s="142"/>
      <c r="AW684" s="142"/>
      <c r="AX684" s="142"/>
      <c r="AY684" s="142"/>
      <c r="AZ684" s="142"/>
      <c r="BA684" s="142"/>
      <c r="BB684" s="142"/>
      <c r="BC684" s="142"/>
      <c r="BD684" s="142"/>
      <c r="BE684" s="142"/>
      <c r="BF684" s="142"/>
      <c r="BG684" s="142"/>
      <c r="BH684" s="142"/>
      <c r="BI684" s="142"/>
      <c r="BJ684" s="142"/>
      <c r="BK684" s="142"/>
      <c r="BL684" s="142"/>
      <c r="BM684" s="142"/>
      <c r="BN684" s="142"/>
      <c r="BO684" s="142"/>
      <c r="BP684" s="142"/>
      <c r="BQ684" s="142"/>
      <c r="BR684" s="142"/>
      <c r="BS684" s="142"/>
      <c r="BT684" s="142"/>
      <c r="BU684" s="142"/>
      <c r="BV684" s="142"/>
      <c r="BW684" s="142"/>
      <c r="BX684" s="142"/>
      <c r="BY684" s="142"/>
      <c r="BZ684" s="142"/>
      <c r="CA684" s="142"/>
      <c r="CB684" s="142"/>
      <c r="CC684" s="142"/>
      <c r="CD684" s="142"/>
      <c r="CE684" s="142"/>
      <c r="CF684" s="142"/>
      <c r="CG684" s="142"/>
      <c r="CH684" s="142"/>
      <c r="CI684" s="142"/>
      <c r="CJ684" s="142"/>
      <c r="CK684" s="142"/>
      <c r="CL684" s="142"/>
      <c r="CM684" s="142"/>
      <c r="CN684" s="142"/>
      <c r="CO684" s="142"/>
      <c r="CP684" s="142"/>
    </row>
    <row r="685">
      <c r="A685" s="42"/>
      <c r="B685" s="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c r="AU685" s="142"/>
      <c r="AV685" s="142"/>
      <c r="AW685" s="142"/>
      <c r="AX685" s="142"/>
      <c r="AY685" s="142"/>
      <c r="AZ685" s="142"/>
      <c r="BA685" s="142"/>
      <c r="BB685" s="142"/>
      <c r="BC685" s="142"/>
      <c r="BD685" s="142"/>
      <c r="BE685" s="142"/>
      <c r="BF685" s="142"/>
      <c r="BG685" s="142"/>
      <c r="BH685" s="142"/>
      <c r="BI685" s="142"/>
      <c r="BJ685" s="142"/>
      <c r="BK685" s="142"/>
      <c r="BL685" s="142"/>
      <c r="BM685" s="142"/>
      <c r="BN685" s="142"/>
      <c r="BO685" s="142"/>
      <c r="BP685" s="142"/>
      <c r="BQ685" s="142"/>
      <c r="BR685" s="142"/>
      <c r="BS685" s="142"/>
      <c r="BT685" s="142"/>
      <c r="BU685" s="142"/>
      <c r="BV685" s="142"/>
      <c r="BW685" s="142"/>
      <c r="BX685" s="142"/>
      <c r="BY685" s="142"/>
      <c r="BZ685" s="142"/>
      <c r="CA685" s="142"/>
      <c r="CB685" s="142"/>
      <c r="CC685" s="142"/>
      <c r="CD685" s="142"/>
      <c r="CE685" s="142"/>
      <c r="CF685" s="142"/>
      <c r="CG685" s="142"/>
      <c r="CH685" s="142"/>
      <c r="CI685" s="142"/>
      <c r="CJ685" s="142"/>
      <c r="CK685" s="142"/>
      <c r="CL685" s="142"/>
      <c r="CM685" s="142"/>
      <c r="CN685" s="142"/>
      <c r="CO685" s="142"/>
      <c r="CP685" s="142"/>
    </row>
    <row r="686">
      <c r="A686" s="42"/>
      <c r="B686" s="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c r="AU686" s="142"/>
      <c r="AV686" s="142"/>
      <c r="AW686" s="142"/>
      <c r="AX686" s="142"/>
      <c r="AY686" s="142"/>
      <c r="AZ686" s="142"/>
      <c r="BA686" s="142"/>
      <c r="BB686" s="142"/>
      <c r="BC686" s="142"/>
      <c r="BD686" s="142"/>
      <c r="BE686" s="142"/>
      <c r="BF686" s="142"/>
      <c r="BG686" s="142"/>
      <c r="BH686" s="142"/>
      <c r="BI686" s="142"/>
      <c r="BJ686" s="142"/>
      <c r="BK686" s="142"/>
      <c r="BL686" s="142"/>
      <c r="BM686" s="142"/>
      <c r="BN686" s="142"/>
      <c r="BO686" s="142"/>
      <c r="BP686" s="142"/>
      <c r="BQ686" s="142"/>
      <c r="BR686" s="142"/>
      <c r="BS686" s="142"/>
      <c r="BT686" s="142"/>
      <c r="BU686" s="142"/>
      <c r="BV686" s="142"/>
      <c r="BW686" s="142"/>
      <c r="BX686" s="142"/>
      <c r="BY686" s="142"/>
      <c r="BZ686" s="142"/>
      <c r="CA686" s="142"/>
      <c r="CB686" s="142"/>
      <c r="CC686" s="142"/>
      <c r="CD686" s="142"/>
      <c r="CE686" s="142"/>
      <c r="CF686" s="142"/>
      <c r="CG686" s="142"/>
      <c r="CH686" s="142"/>
      <c r="CI686" s="142"/>
      <c r="CJ686" s="142"/>
      <c r="CK686" s="142"/>
      <c r="CL686" s="142"/>
      <c r="CM686" s="142"/>
      <c r="CN686" s="142"/>
      <c r="CO686" s="142"/>
      <c r="CP686" s="142"/>
    </row>
    <row r="687">
      <c r="A687" s="42"/>
      <c r="B687" s="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c r="AU687" s="142"/>
      <c r="AV687" s="142"/>
      <c r="AW687" s="142"/>
      <c r="AX687" s="142"/>
      <c r="AY687" s="142"/>
      <c r="AZ687" s="142"/>
      <c r="BA687" s="142"/>
      <c r="BB687" s="142"/>
      <c r="BC687" s="142"/>
      <c r="BD687" s="142"/>
      <c r="BE687" s="142"/>
      <c r="BF687" s="142"/>
      <c r="BG687" s="142"/>
      <c r="BH687" s="142"/>
      <c r="BI687" s="142"/>
      <c r="BJ687" s="142"/>
      <c r="BK687" s="142"/>
      <c r="BL687" s="142"/>
      <c r="BM687" s="142"/>
      <c r="BN687" s="142"/>
      <c r="BO687" s="142"/>
      <c r="BP687" s="142"/>
      <c r="BQ687" s="142"/>
      <c r="BR687" s="142"/>
      <c r="BS687" s="142"/>
      <c r="BT687" s="142"/>
      <c r="BU687" s="142"/>
      <c r="BV687" s="142"/>
      <c r="BW687" s="142"/>
      <c r="BX687" s="142"/>
      <c r="BY687" s="142"/>
      <c r="BZ687" s="142"/>
      <c r="CA687" s="142"/>
      <c r="CB687" s="142"/>
      <c r="CC687" s="142"/>
      <c r="CD687" s="142"/>
      <c r="CE687" s="142"/>
      <c r="CF687" s="142"/>
      <c r="CG687" s="142"/>
      <c r="CH687" s="142"/>
      <c r="CI687" s="142"/>
      <c r="CJ687" s="142"/>
      <c r="CK687" s="142"/>
      <c r="CL687" s="142"/>
      <c r="CM687" s="142"/>
      <c r="CN687" s="142"/>
      <c r="CO687" s="142"/>
      <c r="CP687" s="142"/>
    </row>
    <row r="688">
      <c r="A688" s="42"/>
      <c r="B688" s="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c r="AU688" s="142"/>
      <c r="AV688" s="142"/>
      <c r="AW688" s="142"/>
      <c r="AX688" s="142"/>
      <c r="AY688" s="142"/>
      <c r="AZ688" s="142"/>
      <c r="BA688" s="142"/>
      <c r="BB688" s="142"/>
      <c r="BC688" s="142"/>
      <c r="BD688" s="142"/>
      <c r="BE688" s="142"/>
      <c r="BF688" s="142"/>
      <c r="BG688" s="142"/>
      <c r="BH688" s="142"/>
      <c r="BI688" s="142"/>
      <c r="BJ688" s="142"/>
      <c r="BK688" s="142"/>
      <c r="BL688" s="142"/>
      <c r="BM688" s="142"/>
      <c r="BN688" s="142"/>
      <c r="BO688" s="142"/>
      <c r="BP688" s="142"/>
      <c r="BQ688" s="142"/>
      <c r="BR688" s="142"/>
      <c r="BS688" s="142"/>
      <c r="BT688" s="142"/>
      <c r="BU688" s="142"/>
      <c r="BV688" s="142"/>
      <c r="BW688" s="142"/>
      <c r="BX688" s="142"/>
      <c r="BY688" s="142"/>
      <c r="BZ688" s="142"/>
      <c r="CA688" s="142"/>
      <c r="CB688" s="142"/>
      <c r="CC688" s="142"/>
      <c r="CD688" s="142"/>
      <c r="CE688" s="142"/>
      <c r="CF688" s="142"/>
      <c r="CG688" s="142"/>
      <c r="CH688" s="142"/>
      <c r="CI688" s="142"/>
      <c r="CJ688" s="142"/>
      <c r="CK688" s="142"/>
      <c r="CL688" s="142"/>
      <c r="CM688" s="142"/>
      <c r="CN688" s="142"/>
      <c r="CO688" s="142"/>
      <c r="CP688" s="142"/>
    </row>
    <row r="689">
      <c r="A689" s="42"/>
      <c r="B689" s="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c r="AU689" s="142"/>
      <c r="AV689" s="142"/>
      <c r="AW689" s="142"/>
      <c r="AX689" s="142"/>
      <c r="AY689" s="142"/>
      <c r="AZ689" s="142"/>
      <c r="BA689" s="142"/>
      <c r="BB689" s="142"/>
      <c r="BC689" s="142"/>
      <c r="BD689" s="142"/>
      <c r="BE689" s="142"/>
      <c r="BF689" s="142"/>
      <c r="BG689" s="142"/>
      <c r="BH689" s="142"/>
      <c r="BI689" s="142"/>
      <c r="BJ689" s="142"/>
      <c r="BK689" s="142"/>
      <c r="BL689" s="142"/>
      <c r="BM689" s="142"/>
      <c r="BN689" s="142"/>
      <c r="BO689" s="142"/>
      <c r="BP689" s="142"/>
      <c r="BQ689" s="142"/>
      <c r="BR689" s="142"/>
      <c r="BS689" s="142"/>
      <c r="BT689" s="142"/>
      <c r="BU689" s="142"/>
      <c r="BV689" s="142"/>
      <c r="BW689" s="142"/>
      <c r="BX689" s="142"/>
      <c r="BY689" s="142"/>
      <c r="BZ689" s="142"/>
      <c r="CA689" s="142"/>
      <c r="CB689" s="142"/>
      <c r="CC689" s="142"/>
      <c r="CD689" s="142"/>
      <c r="CE689" s="142"/>
      <c r="CF689" s="142"/>
      <c r="CG689" s="142"/>
      <c r="CH689" s="142"/>
      <c r="CI689" s="142"/>
      <c r="CJ689" s="142"/>
      <c r="CK689" s="142"/>
      <c r="CL689" s="142"/>
      <c r="CM689" s="142"/>
      <c r="CN689" s="142"/>
      <c r="CO689" s="142"/>
      <c r="CP689" s="142"/>
    </row>
    <row r="690">
      <c r="A690" s="42"/>
      <c r="B690" s="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c r="AU690" s="142"/>
      <c r="AV690" s="142"/>
      <c r="AW690" s="142"/>
      <c r="AX690" s="142"/>
      <c r="AY690" s="142"/>
      <c r="AZ690" s="142"/>
      <c r="BA690" s="142"/>
      <c r="BB690" s="142"/>
      <c r="BC690" s="142"/>
      <c r="BD690" s="142"/>
      <c r="BE690" s="142"/>
      <c r="BF690" s="142"/>
      <c r="BG690" s="142"/>
      <c r="BH690" s="142"/>
      <c r="BI690" s="142"/>
      <c r="BJ690" s="142"/>
      <c r="BK690" s="142"/>
      <c r="BL690" s="142"/>
      <c r="BM690" s="142"/>
      <c r="BN690" s="142"/>
      <c r="BO690" s="142"/>
      <c r="BP690" s="142"/>
      <c r="BQ690" s="142"/>
      <c r="BR690" s="142"/>
      <c r="BS690" s="142"/>
      <c r="BT690" s="142"/>
      <c r="BU690" s="142"/>
      <c r="BV690" s="142"/>
      <c r="BW690" s="142"/>
      <c r="BX690" s="142"/>
      <c r="BY690" s="142"/>
      <c r="BZ690" s="142"/>
      <c r="CA690" s="142"/>
      <c r="CB690" s="142"/>
      <c r="CC690" s="142"/>
      <c r="CD690" s="142"/>
      <c r="CE690" s="142"/>
      <c r="CF690" s="142"/>
      <c r="CG690" s="142"/>
      <c r="CH690" s="142"/>
      <c r="CI690" s="142"/>
      <c r="CJ690" s="142"/>
      <c r="CK690" s="142"/>
      <c r="CL690" s="142"/>
      <c r="CM690" s="142"/>
      <c r="CN690" s="142"/>
      <c r="CO690" s="142"/>
      <c r="CP690" s="142"/>
    </row>
    <row r="691">
      <c r="A691" s="42"/>
      <c r="B691" s="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c r="AU691" s="142"/>
      <c r="AV691" s="142"/>
      <c r="AW691" s="142"/>
      <c r="AX691" s="142"/>
      <c r="AY691" s="142"/>
      <c r="AZ691" s="142"/>
      <c r="BA691" s="142"/>
      <c r="BB691" s="142"/>
      <c r="BC691" s="142"/>
      <c r="BD691" s="142"/>
      <c r="BE691" s="142"/>
      <c r="BF691" s="142"/>
      <c r="BG691" s="142"/>
      <c r="BH691" s="142"/>
      <c r="BI691" s="142"/>
      <c r="BJ691" s="142"/>
      <c r="BK691" s="142"/>
      <c r="BL691" s="142"/>
      <c r="BM691" s="142"/>
      <c r="BN691" s="142"/>
      <c r="BO691" s="142"/>
      <c r="BP691" s="142"/>
      <c r="BQ691" s="142"/>
      <c r="BR691" s="142"/>
      <c r="BS691" s="142"/>
      <c r="BT691" s="142"/>
      <c r="BU691" s="142"/>
      <c r="BV691" s="142"/>
      <c r="BW691" s="142"/>
      <c r="BX691" s="142"/>
      <c r="BY691" s="142"/>
      <c r="BZ691" s="142"/>
      <c r="CA691" s="142"/>
      <c r="CB691" s="142"/>
      <c r="CC691" s="142"/>
      <c r="CD691" s="142"/>
      <c r="CE691" s="142"/>
      <c r="CF691" s="142"/>
      <c r="CG691" s="142"/>
      <c r="CH691" s="142"/>
      <c r="CI691" s="142"/>
      <c r="CJ691" s="142"/>
      <c r="CK691" s="142"/>
      <c r="CL691" s="142"/>
      <c r="CM691" s="142"/>
      <c r="CN691" s="142"/>
      <c r="CO691" s="142"/>
      <c r="CP691" s="142"/>
    </row>
    <row r="692">
      <c r="A692" s="42"/>
      <c r="B692" s="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c r="AU692" s="142"/>
      <c r="AV692" s="142"/>
      <c r="AW692" s="142"/>
      <c r="AX692" s="142"/>
      <c r="AY692" s="142"/>
      <c r="AZ692" s="142"/>
      <c r="BA692" s="142"/>
      <c r="BB692" s="142"/>
      <c r="BC692" s="142"/>
      <c r="BD692" s="142"/>
      <c r="BE692" s="142"/>
      <c r="BF692" s="142"/>
      <c r="BG692" s="142"/>
      <c r="BH692" s="142"/>
      <c r="BI692" s="142"/>
      <c r="BJ692" s="142"/>
      <c r="BK692" s="142"/>
      <c r="BL692" s="142"/>
      <c r="BM692" s="142"/>
      <c r="BN692" s="142"/>
      <c r="BO692" s="142"/>
      <c r="BP692" s="142"/>
      <c r="BQ692" s="142"/>
      <c r="BR692" s="142"/>
      <c r="BS692" s="142"/>
      <c r="BT692" s="142"/>
      <c r="BU692" s="142"/>
      <c r="BV692" s="142"/>
      <c r="BW692" s="142"/>
      <c r="BX692" s="142"/>
      <c r="BY692" s="142"/>
      <c r="BZ692" s="142"/>
      <c r="CA692" s="142"/>
      <c r="CB692" s="142"/>
      <c r="CC692" s="142"/>
      <c r="CD692" s="142"/>
      <c r="CE692" s="142"/>
      <c r="CF692" s="142"/>
      <c r="CG692" s="142"/>
      <c r="CH692" s="142"/>
      <c r="CI692" s="142"/>
      <c r="CJ692" s="142"/>
      <c r="CK692" s="142"/>
      <c r="CL692" s="142"/>
      <c r="CM692" s="142"/>
      <c r="CN692" s="142"/>
      <c r="CO692" s="142"/>
      <c r="CP692" s="142"/>
    </row>
    <row r="693">
      <c r="A693" s="42"/>
      <c r="B693" s="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c r="AU693" s="142"/>
      <c r="AV693" s="142"/>
      <c r="AW693" s="142"/>
      <c r="AX693" s="142"/>
      <c r="AY693" s="142"/>
      <c r="AZ693" s="142"/>
      <c r="BA693" s="142"/>
      <c r="BB693" s="142"/>
      <c r="BC693" s="142"/>
      <c r="BD693" s="142"/>
      <c r="BE693" s="142"/>
      <c r="BF693" s="142"/>
      <c r="BG693" s="142"/>
      <c r="BH693" s="142"/>
      <c r="BI693" s="142"/>
      <c r="BJ693" s="142"/>
      <c r="BK693" s="142"/>
      <c r="BL693" s="142"/>
      <c r="BM693" s="142"/>
      <c r="BN693" s="142"/>
      <c r="BO693" s="142"/>
      <c r="BP693" s="142"/>
      <c r="BQ693" s="142"/>
      <c r="BR693" s="142"/>
      <c r="BS693" s="142"/>
      <c r="BT693" s="142"/>
      <c r="BU693" s="142"/>
      <c r="BV693" s="142"/>
      <c r="BW693" s="142"/>
      <c r="BX693" s="142"/>
      <c r="BY693" s="142"/>
      <c r="BZ693" s="142"/>
      <c r="CA693" s="142"/>
      <c r="CB693" s="142"/>
      <c r="CC693" s="142"/>
      <c r="CD693" s="142"/>
      <c r="CE693" s="142"/>
      <c r="CF693" s="142"/>
      <c r="CG693" s="142"/>
      <c r="CH693" s="142"/>
      <c r="CI693" s="142"/>
      <c r="CJ693" s="142"/>
      <c r="CK693" s="142"/>
      <c r="CL693" s="142"/>
      <c r="CM693" s="142"/>
      <c r="CN693" s="142"/>
      <c r="CO693" s="142"/>
      <c r="CP693" s="142"/>
    </row>
    <row r="694">
      <c r="A694" s="42"/>
      <c r="B694" s="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c r="AU694" s="142"/>
      <c r="AV694" s="142"/>
      <c r="AW694" s="142"/>
      <c r="AX694" s="142"/>
      <c r="AY694" s="142"/>
      <c r="AZ694" s="142"/>
      <c r="BA694" s="142"/>
      <c r="BB694" s="142"/>
      <c r="BC694" s="142"/>
      <c r="BD694" s="142"/>
      <c r="BE694" s="142"/>
      <c r="BF694" s="142"/>
      <c r="BG694" s="142"/>
      <c r="BH694" s="142"/>
      <c r="BI694" s="142"/>
      <c r="BJ694" s="142"/>
      <c r="BK694" s="142"/>
      <c r="BL694" s="142"/>
      <c r="BM694" s="142"/>
      <c r="BN694" s="142"/>
      <c r="BO694" s="142"/>
      <c r="BP694" s="142"/>
      <c r="BQ694" s="142"/>
      <c r="BR694" s="142"/>
      <c r="BS694" s="142"/>
      <c r="BT694" s="142"/>
      <c r="BU694" s="142"/>
      <c r="BV694" s="142"/>
      <c r="BW694" s="142"/>
      <c r="BX694" s="142"/>
      <c r="BY694" s="142"/>
      <c r="BZ694" s="142"/>
      <c r="CA694" s="142"/>
      <c r="CB694" s="142"/>
      <c r="CC694" s="142"/>
      <c r="CD694" s="142"/>
      <c r="CE694" s="142"/>
      <c r="CF694" s="142"/>
      <c r="CG694" s="142"/>
      <c r="CH694" s="142"/>
      <c r="CI694" s="142"/>
      <c r="CJ694" s="142"/>
      <c r="CK694" s="142"/>
      <c r="CL694" s="142"/>
      <c r="CM694" s="142"/>
      <c r="CN694" s="142"/>
      <c r="CO694" s="142"/>
      <c r="CP694" s="142"/>
    </row>
    <row r="695">
      <c r="A695" s="42"/>
      <c r="B695" s="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c r="AU695" s="142"/>
      <c r="AV695" s="142"/>
      <c r="AW695" s="142"/>
      <c r="AX695" s="142"/>
      <c r="AY695" s="142"/>
      <c r="AZ695" s="142"/>
      <c r="BA695" s="142"/>
      <c r="BB695" s="142"/>
      <c r="BC695" s="142"/>
      <c r="BD695" s="142"/>
      <c r="BE695" s="142"/>
      <c r="BF695" s="142"/>
      <c r="BG695" s="142"/>
      <c r="BH695" s="142"/>
      <c r="BI695" s="142"/>
      <c r="BJ695" s="142"/>
      <c r="BK695" s="142"/>
      <c r="BL695" s="142"/>
      <c r="BM695" s="142"/>
      <c r="BN695" s="142"/>
      <c r="BO695" s="142"/>
      <c r="BP695" s="142"/>
      <c r="BQ695" s="142"/>
      <c r="BR695" s="142"/>
      <c r="BS695" s="142"/>
      <c r="BT695" s="142"/>
      <c r="BU695" s="142"/>
      <c r="BV695" s="142"/>
      <c r="BW695" s="142"/>
      <c r="BX695" s="142"/>
      <c r="BY695" s="142"/>
      <c r="BZ695" s="142"/>
      <c r="CA695" s="142"/>
      <c r="CB695" s="142"/>
      <c r="CC695" s="142"/>
      <c r="CD695" s="142"/>
      <c r="CE695" s="142"/>
      <c r="CF695" s="142"/>
      <c r="CG695" s="142"/>
      <c r="CH695" s="142"/>
      <c r="CI695" s="142"/>
      <c r="CJ695" s="142"/>
      <c r="CK695" s="142"/>
      <c r="CL695" s="142"/>
      <c r="CM695" s="142"/>
      <c r="CN695" s="142"/>
      <c r="CO695" s="142"/>
      <c r="CP695" s="142"/>
    </row>
    <row r="696">
      <c r="A696" s="42"/>
      <c r="B696" s="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c r="AU696" s="142"/>
      <c r="AV696" s="142"/>
      <c r="AW696" s="142"/>
      <c r="AX696" s="142"/>
      <c r="AY696" s="142"/>
      <c r="AZ696" s="142"/>
      <c r="BA696" s="142"/>
      <c r="BB696" s="142"/>
      <c r="BC696" s="142"/>
      <c r="BD696" s="142"/>
      <c r="BE696" s="142"/>
      <c r="BF696" s="142"/>
      <c r="BG696" s="142"/>
      <c r="BH696" s="142"/>
      <c r="BI696" s="142"/>
      <c r="BJ696" s="142"/>
      <c r="BK696" s="142"/>
      <c r="BL696" s="142"/>
      <c r="BM696" s="142"/>
      <c r="BN696" s="142"/>
      <c r="BO696" s="142"/>
      <c r="BP696" s="142"/>
      <c r="BQ696" s="142"/>
      <c r="BR696" s="142"/>
      <c r="BS696" s="142"/>
      <c r="BT696" s="142"/>
      <c r="BU696" s="142"/>
      <c r="BV696" s="142"/>
      <c r="BW696" s="142"/>
      <c r="BX696" s="142"/>
      <c r="BY696" s="142"/>
      <c r="BZ696" s="142"/>
      <c r="CA696" s="142"/>
      <c r="CB696" s="142"/>
      <c r="CC696" s="142"/>
      <c r="CD696" s="142"/>
      <c r="CE696" s="142"/>
      <c r="CF696" s="142"/>
      <c r="CG696" s="142"/>
      <c r="CH696" s="142"/>
      <c r="CI696" s="142"/>
      <c r="CJ696" s="142"/>
      <c r="CK696" s="142"/>
      <c r="CL696" s="142"/>
      <c r="CM696" s="142"/>
      <c r="CN696" s="142"/>
      <c r="CO696" s="142"/>
      <c r="CP696" s="142"/>
    </row>
    <row r="697">
      <c r="A697" s="42"/>
      <c r="B697" s="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c r="AU697" s="142"/>
      <c r="AV697" s="142"/>
      <c r="AW697" s="142"/>
      <c r="AX697" s="142"/>
      <c r="AY697" s="142"/>
      <c r="AZ697" s="142"/>
      <c r="BA697" s="142"/>
      <c r="BB697" s="142"/>
      <c r="BC697" s="142"/>
      <c r="BD697" s="142"/>
      <c r="BE697" s="142"/>
      <c r="BF697" s="142"/>
      <c r="BG697" s="142"/>
      <c r="BH697" s="142"/>
      <c r="BI697" s="142"/>
      <c r="BJ697" s="142"/>
      <c r="BK697" s="142"/>
      <c r="BL697" s="142"/>
      <c r="BM697" s="142"/>
      <c r="BN697" s="142"/>
      <c r="BO697" s="142"/>
      <c r="BP697" s="142"/>
      <c r="BQ697" s="142"/>
      <c r="BR697" s="142"/>
      <c r="BS697" s="142"/>
      <c r="BT697" s="142"/>
      <c r="BU697" s="142"/>
      <c r="BV697" s="142"/>
      <c r="BW697" s="142"/>
      <c r="BX697" s="142"/>
      <c r="BY697" s="142"/>
      <c r="BZ697" s="142"/>
      <c r="CA697" s="142"/>
      <c r="CB697" s="142"/>
      <c r="CC697" s="142"/>
      <c r="CD697" s="142"/>
      <c r="CE697" s="142"/>
      <c r="CF697" s="142"/>
      <c r="CG697" s="142"/>
      <c r="CH697" s="142"/>
      <c r="CI697" s="142"/>
      <c r="CJ697" s="142"/>
      <c r="CK697" s="142"/>
      <c r="CL697" s="142"/>
      <c r="CM697" s="142"/>
      <c r="CN697" s="142"/>
      <c r="CO697" s="142"/>
      <c r="CP697" s="142"/>
    </row>
    <row r="698">
      <c r="A698" s="42"/>
      <c r="B698" s="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c r="AU698" s="142"/>
      <c r="AV698" s="142"/>
      <c r="AW698" s="142"/>
      <c r="AX698" s="142"/>
      <c r="AY698" s="142"/>
      <c r="AZ698" s="142"/>
      <c r="BA698" s="142"/>
      <c r="BB698" s="142"/>
      <c r="BC698" s="142"/>
      <c r="BD698" s="142"/>
      <c r="BE698" s="142"/>
      <c r="BF698" s="142"/>
      <c r="BG698" s="142"/>
      <c r="BH698" s="142"/>
      <c r="BI698" s="142"/>
      <c r="BJ698" s="142"/>
      <c r="BK698" s="142"/>
      <c r="BL698" s="142"/>
      <c r="BM698" s="142"/>
      <c r="BN698" s="142"/>
      <c r="BO698" s="142"/>
      <c r="BP698" s="142"/>
      <c r="BQ698" s="142"/>
      <c r="BR698" s="142"/>
      <c r="BS698" s="142"/>
      <c r="BT698" s="142"/>
      <c r="BU698" s="142"/>
      <c r="BV698" s="142"/>
      <c r="BW698" s="142"/>
      <c r="BX698" s="142"/>
      <c r="BY698" s="142"/>
      <c r="BZ698" s="142"/>
      <c r="CA698" s="142"/>
      <c r="CB698" s="142"/>
      <c r="CC698" s="142"/>
      <c r="CD698" s="142"/>
      <c r="CE698" s="142"/>
      <c r="CF698" s="142"/>
      <c r="CG698" s="142"/>
      <c r="CH698" s="142"/>
      <c r="CI698" s="142"/>
      <c r="CJ698" s="142"/>
      <c r="CK698" s="142"/>
      <c r="CL698" s="142"/>
      <c r="CM698" s="142"/>
      <c r="CN698" s="142"/>
      <c r="CO698" s="142"/>
      <c r="CP698" s="142"/>
    </row>
    <row r="699">
      <c r="A699" s="42"/>
      <c r="B699" s="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c r="AU699" s="142"/>
      <c r="AV699" s="142"/>
      <c r="AW699" s="142"/>
      <c r="AX699" s="142"/>
      <c r="AY699" s="142"/>
      <c r="AZ699" s="142"/>
      <c r="BA699" s="142"/>
      <c r="BB699" s="142"/>
      <c r="BC699" s="142"/>
      <c r="BD699" s="142"/>
      <c r="BE699" s="142"/>
      <c r="BF699" s="142"/>
      <c r="BG699" s="142"/>
      <c r="BH699" s="142"/>
      <c r="BI699" s="142"/>
      <c r="BJ699" s="142"/>
      <c r="BK699" s="142"/>
      <c r="BL699" s="142"/>
      <c r="BM699" s="142"/>
      <c r="BN699" s="142"/>
      <c r="BO699" s="142"/>
      <c r="BP699" s="142"/>
      <c r="BQ699" s="142"/>
      <c r="BR699" s="142"/>
      <c r="BS699" s="142"/>
      <c r="BT699" s="142"/>
      <c r="BU699" s="142"/>
      <c r="BV699" s="142"/>
      <c r="BW699" s="142"/>
      <c r="BX699" s="142"/>
      <c r="BY699" s="142"/>
      <c r="BZ699" s="142"/>
      <c r="CA699" s="142"/>
      <c r="CB699" s="142"/>
      <c r="CC699" s="142"/>
      <c r="CD699" s="142"/>
      <c r="CE699" s="142"/>
      <c r="CF699" s="142"/>
      <c r="CG699" s="142"/>
      <c r="CH699" s="142"/>
      <c r="CI699" s="142"/>
      <c r="CJ699" s="142"/>
      <c r="CK699" s="142"/>
      <c r="CL699" s="142"/>
      <c r="CM699" s="142"/>
      <c r="CN699" s="142"/>
      <c r="CO699" s="142"/>
      <c r="CP699" s="142"/>
    </row>
    <row r="700">
      <c r="A700" s="42"/>
      <c r="B700" s="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c r="AU700" s="142"/>
      <c r="AV700" s="142"/>
      <c r="AW700" s="142"/>
      <c r="AX700" s="142"/>
      <c r="AY700" s="142"/>
      <c r="AZ700" s="142"/>
      <c r="BA700" s="142"/>
      <c r="BB700" s="142"/>
      <c r="BC700" s="142"/>
      <c r="BD700" s="142"/>
      <c r="BE700" s="142"/>
      <c r="BF700" s="142"/>
      <c r="BG700" s="142"/>
      <c r="BH700" s="142"/>
      <c r="BI700" s="142"/>
      <c r="BJ700" s="142"/>
      <c r="BK700" s="142"/>
      <c r="BL700" s="142"/>
      <c r="BM700" s="142"/>
      <c r="BN700" s="142"/>
      <c r="BO700" s="142"/>
      <c r="BP700" s="142"/>
      <c r="BQ700" s="142"/>
      <c r="BR700" s="142"/>
      <c r="BS700" s="142"/>
      <c r="BT700" s="142"/>
      <c r="BU700" s="142"/>
      <c r="BV700" s="142"/>
      <c r="BW700" s="142"/>
      <c r="BX700" s="142"/>
      <c r="BY700" s="142"/>
      <c r="BZ700" s="142"/>
      <c r="CA700" s="142"/>
      <c r="CB700" s="142"/>
      <c r="CC700" s="142"/>
      <c r="CD700" s="142"/>
      <c r="CE700" s="142"/>
      <c r="CF700" s="142"/>
      <c r="CG700" s="142"/>
      <c r="CH700" s="142"/>
      <c r="CI700" s="142"/>
      <c r="CJ700" s="142"/>
      <c r="CK700" s="142"/>
      <c r="CL700" s="142"/>
      <c r="CM700" s="142"/>
      <c r="CN700" s="142"/>
      <c r="CO700" s="142"/>
      <c r="CP700" s="142"/>
    </row>
    <row r="701">
      <c r="A701" s="42"/>
      <c r="B701" s="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c r="AU701" s="142"/>
      <c r="AV701" s="142"/>
      <c r="AW701" s="142"/>
      <c r="AX701" s="142"/>
      <c r="AY701" s="142"/>
      <c r="AZ701" s="142"/>
      <c r="BA701" s="142"/>
      <c r="BB701" s="142"/>
      <c r="BC701" s="142"/>
      <c r="BD701" s="142"/>
      <c r="BE701" s="142"/>
      <c r="BF701" s="142"/>
      <c r="BG701" s="142"/>
      <c r="BH701" s="142"/>
      <c r="BI701" s="142"/>
      <c r="BJ701" s="142"/>
      <c r="BK701" s="142"/>
      <c r="BL701" s="142"/>
      <c r="BM701" s="142"/>
      <c r="BN701" s="142"/>
      <c r="BO701" s="142"/>
      <c r="BP701" s="142"/>
      <c r="BQ701" s="142"/>
      <c r="BR701" s="142"/>
      <c r="BS701" s="142"/>
      <c r="BT701" s="142"/>
      <c r="BU701" s="142"/>
      <c r="BV701" s="142"/>
      <c r="BW701" s="142"/>
      <c r="BX701" s="142"/>
      <c r="BY701" s="142"/>
      <c r="BZ701" s="142"/>
      <c r="CA701" s="142"/>
      <c r="CB701" s="142"/>
      <c r="CC701" s="142"/>
      <c r="CD701" s="142"/>
      <c r="CE701" s="142"/>
      <c r="CF701" s="142"/>
      <c r="CG701" s="142"/>
      <c r="CH701" s="142"/>
      <c r="CI701" s="142"/>
      <c r="CJ701" s="142"/>
      <c r="CK701" s="142"/>
      <c r="CL701" s="142"/>
      <c r="CM701" s="142"/>
      <c r="CN701" s="142"/>
      <c r="CO701" s="142"/>
      <c r="CP701" s="142"/>
    </row>
    <row r="702">
      <c r="A702" s="42"/>
      <c r="B702" s="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c r="AU702" s="142"/>
      <c r="AV702" s="142"/>
      <c r="AW702" s="142"/>
      <c r="AX702" s="142"/>
      <c r="AY702" s="142"/>
      <c r="AZ702" s="142"/>
      <c r="BA702" s="142"/>
      <c r="BB702" s="142"/>
      <c r="BC702" s="142"/>
      <c r="BD702" s="142"/>
      <c r="BE702" s="142"/>
      <c r="BF702" s="142"/>
      <c r="BG702" s="142"/>
      <c r="BH702" s="142"/>
      <c r="BI702" s="142"/>
      <c r="BJ702" s="142"/>
      <c r="BK702" s="142"/>
      <c r="BL702" s="142"/>
      <c r="BM702" s="142"/>
      <c r="BN702" s="142"/>
      <c r="BO702" s="142"/>
      <c r="BP702" s="142"/>
      <c r="BQ702" s="142"/>
      <c r="BR702" s="142"/>
      <c r="BS702" s="142"/>
      <c r="BT702" s="142"/>
      <c r="BU702" s="142"/>
      <c r="BV702" s="142"/>
      <c r="BW702" s="142"/>
      <c r="BX702" s="142"/>
      <c r="BY702" s="142"/>
      <c r="BZ702" s="142"/>
      <c r="CA702" s="142"/>
      <c r="CB702" s="142"/>
      <c r="CC702" s="142"/>
      <c r="CD702" s="142"/>
      <c r="CE702" s="142"/>
      <c r="CF702" s="142"/>
      <c r="CG702" s="142"/>
      <c r="CH702" s="142"/>
      <c r="CI702" s="142"/>
      <c r="CJ702" s="142"/>
      <c r="CK702" s="142"/>
      <c r="CL702" s="142"/>
      <c r="CM702" s="142"/>
      <c r="CN702" s="142"/>
      <c r="CO702" s="142"/>
      <c r="CP702" s="142"/>
    </row>
    <row r="703">
      <c r="A703" s="42"/>
      <c r="B703" s="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c r="AU703" s="142"/>
      <c r="AV703" s="142"/>
      <c r="AW703" s="142"/>
      <c r="AX703" s="142"/>
      <c r="AY703" s="142"/>
      <c r="AZ703" s="142"/>
      <c r="BA703" s="142"/>
      <c r="BB703" s="142"/>
      <c r="BC703" s="142"/>
      <c r="BD703" s="142"/>
      <c r="BE703" s="142"/>
      <c r="BF703" s="142"/>
      <c r="BG703" s="142"/>
      <c r="BH703" s="142"/>
      <c r="BI703" s="142"/>
      <c r="BJ703" s="142"/>
      <c r="BK703" s="142"/>
      <c r="BL703" s="142"/>
      <c r="BM703" s="142"/>
      <c r="BN703" s="142"/>
      <c r="BO703" s="142"/>
      <c r="BP703" s="142"/>
      <c r="BQ703" s="142"/>
      <c r="BR703" s="142"/>
      <c r="BS703" s="142"/>
      <c r="BT703" s="142"/>
      <c r="BU703" s="142"/>
      <c r="BV703" s="142"/>
      <c r="BW703" s="142"/>
      <c r="BX703" s="142"/>
      <c r="BY703" s="142"/>
      <c r="BZ703" s="142"/>
      <c r="CA703" s="142"/>
      <c r="CB703" s="142"/>
      <c r="CC703" s="142"/>
      <c r="CD703" s="142"/>
      <c r="CE703" s="142"/>
      <c r="CF703" s="142"/>
      <c r="CG703" s="142"/>
      <c r="CH703" s="142"/>
      <c r="CI703" s="142"/>
      <c r="CJ703" s="142"/>
      <c r="CK703" s="142"/>
      <c r="CL703" s="142"/>
      <c r="CM703" s="142"/>
      <c r="CN703" s="142"/>
      <c r="CO703" s="142"/>
      <c r="CP703" s="142"/>
    </row>
    <row r="704">
      <c r="A704" s="42"/>
      <c r="B704" s="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c r="AU704" s="142"/>
      <c r="AV704" s="142"/>
      <c r="AW704" s="142"/>
      <c r="AX704" s="142"/>
      <c r="AY704" s="142"/>
      <c r="AZ704" s="142"/>
      <c r="BA704" s="142"/>
      <c r="BB704" s="142"/>
      <c r="BC704" s="142"/>
      <c r="BD704" s="142"/>
      <c r="BE704" s="142"/>
      <c r="BF704" s="142"/>
      <c r="BG704" s="142"/>
      <c r="BH704" s="142"/>
      <c r="BI704" s="142"/>
      <c r="BJ704" s="142"/>
      <c r="BK704" s="142"/>
      <c r="BL704" s="142"/>
      <c r="BM704" s="142"/>
      <c r="BN704" s="142"/>
      <c r="BO704" s="142"/>
      <c r="BP704" s="142"/>
      <c r="BQ704" s="142"/>
      <c r="BR704" s="142"/>
      <c r="BS704" s="142"/>
      <c r="BT704" s="142"/>
      <c r="BU704" s="142"/>
      <c r="BV704" s="142"/>
      <c r="BW704" s="142"/>
      <c r="BX704" s="142"/>
      <c r="BY704" s="142"/>
      <c r="BZ704" s="142"/>
      <c r="CA704" s="142"/>
      <c r="CB704" s="142"/>
      <c r="CC704" s="142"/>
      <c r="CD704" s="142"/>
      <c r="CE704" s="142"/>
      <c r="CF704" s="142"/>
      <c r="CG704" s="142"/>
      <c r="CH704" s="142"/>
      <c r="CI704" s="142"/>
      <c r="CJ704" s="142"/>
      <c r="CK704" s="142"/>
      <c r="CL704" s="142"/>
      <c r="CM704" s="142"/>
      <c r="CN704" s="142"/>
      <c r="CO704" s="142"/>
      <c r="CP704" s="142"/>
    </row>
    <row r="705">
      <c r="A705" s="42"/>
      <c r="B705" s="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c r="AU705" s="142"/>
      <c r="AV705" s="142"/>
      <c r="AW705" s="142"/>
      <c r="AX705" s="142"/>
      <c r="AY705" s="142"/>
      <c r="AZ705" s="142"/>
      <c r="BA705" s="142"/>
      <c r="BB705" s="142"/>
      <c r="BC705" s="142"/>
      <c r="BD705" s="142"/>
      <c r="BE705" s="142"/>
      <c r="BF705" s="142"/>
      <c r="BG705" s="142"/>
      <c r="BH705" s="142"/>
      <c r="BI705" s="142"/>
      <c r="BJ705" s="142"/>
      <c r="BK705" s="142"/>
      <c r="BL705" s="142"/>
      <c r="BM705" s="142"/>
      <c r="BN705" s="142"/>
      <c r="BO705" s="142"/>
      <c r="BP705" s="142"/>
      <c r="BQ705" s="142"/>
      <c r="BR705" s="142"/>
      <c r="BS705" s="142"/>
      <c r="BT705" s="142"/>
      <c r="BU705" s="142"/>
      <c r="BV705" s="142"/>
      <c r="BW705" s="142"/>
      <c r="BX705" s="142"/>
      <c r="BY705" s="142"/>
      <c r="BZ705" s="142"/>
      <c r="CA705" s="142"/>
      <c r="CB705" s="142"/>
      <c r="CC705" s="142"/>
      <c r="CD705" s="142"/>
      <c r="CE705" s="142"/>
      <c r="CF705" s="142"/>
      <c r="CG705" s="142"/>
      <c r="CH705" s="142"/>
      <c r="CI705" s="142"/>
      <c r="CJ705" s="142"/>
      <c r="CK705" s="142"/>
      <c r="CL705" s="142"/>
      <c r="CM705" s="142"/>
      <c r="CN705" s="142"/>
      <c r="CO705" s="142"/>
      <c r="CP705" s="142"/>
    </row>
    <row r="706">
      <c r="A706" s="42"/>
      <c r="B706" s="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c r="AU706" s="142"/>
      <c r="AV706" s="142"/>
      <c r="AW706" s="142"/>
      <c r="AX706" s="142"/>
      <c r="AY706" s="142"/>
      <c r="AZ706" s="142"/>
      <c r="BA706" s="142"/>
      <c r="BB706" s="142"/>
      <c r="BC706" s="142"/>
      <c r="BD706" s="142"/>
      <c r="BE706" s="142"/>
      <c r="BF706" s="142"/>
      <c r="BG706" s="142"/>
      <c r="BH706" s="142"/>
      <c r="BI706" s="142"/>
      <c r="BJ706" s="142"/>
      <c r="BK706" s="142"/>
      <c r="BL706" s="142"/>
      <c r="BM706" s="142"/>
      <c r="BN706" s="142"/>
      <c r="BO706" s="142"/>
      <c r="BP706" s="142"/>
      <c r="BQ706" s="142"/>
      <c r="BR706" s="142"/>
      <c r="BS706" s="142"/>
      <c r="BT706" s="142"/>
      <c r="BU706" s="142"/>
      <c r="BV706" s="142"/>
      <c r="BW706" s="142"/>
      <c r="BX706" s="142"/>
      <c r="BY706" s="142"/>
      <c r="BZ706" s="142"/>
      <c r="CA706" s="142"/>
      <c r="CB706" s="142"/>
      <c r="CC706" s="142"/>
      <c r="CD706" s="142"/>
      <c r="CE706" s="142"/>
      <c r="CF706" s="142"/>
      <c r="CG706" s="142"/>
      <c r="CH706" s="142"/>
      <c r="CI706" s="142"/>
      <c r="CJ706" s="142"/>
      <c r="CK706" s="142"/>
      <c r="CL706" s="142"/>
      <c r="CM706" s="142"/>
      <c r="CN706" s="142"/>
      <c r="CO706" s="142"/>
      <c r="CP706" s="142"/>
    </row>
    <row r="707">
      <c r="A707" s="42"/>
      <c r="B707" s="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c r="AU707" s="142"/>
      <c r="AV707" s="142"/>
      <c r="AW707" s="142"/>
      <c r="AX707" s="142"/>
      <c r="AY707" s="142"/>
      <c r="AZ707" s="142"/>
      <c r="BA707" s="142"/>
      <c r="BB707" s="142"/>
      <c r="BC707" s="142"/>
      <c r="BD707" s="142"/>
      <c r="BE707" s="142"/>
      <c r="BF707" s="142"/>
      <c r="BG707" s="142"/>
      <c r="BH707" s="142"/>
      <c r="BI707" s="142"/>
      <c r="BJ707" s="142"/>
      <c r="BK707" s="142"/>
      <c r="BL707" s="142"/>
      <c r="BM707" s="142"/>
      <c r="BN707" s="142"/>
      <c r="BO707" s="142"/>
      <c r="BP707" s="142"/>
      <c r="BQ707" s="142"/>
      <c r="BR707" s="142"/>
      <c r="BS707" s="142"/>
      <c r="BT707" s="142"/>
      <c r="BU707" s="142"/>
      <c r="BV707" s="142"/>
      <c r="BW707" s="142"/>
      <c r="BX707" s="142"/>
      <c r="BY707" s="142"/>
      <c r="BZ707" s="142"/>
      <c r="CA707" s="142"/>
      <c r="CB707" s="142"/>
      <c r="CC707" s="142"/>
      <c r="CD707" s="142"/>
      <c r="CE707" s="142"/>
      <c r="CF707" s="142"/>
      <c r="CG707" s="142"/>
      <c r="CH707" s="142"/>
      <c r="CI707" s="142"/>
      <c r="CJ707" s="142"/>
      <c r="CK707" s="142"/>
      <c r="CL707" s="142"/>
      <c r="CM707" s="142"/>
      <c r="CN707" s="142"/>
      <c r="CO707" s="142"/>
      <c r="CP707" s="142"/>
    </row>
    <row r="708">
      <c r="A708" s="42"/>
      <c r="B708" s="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c r="AU708" s="142"/>
      <c r="AV708" s="142"/>
      <c r="AW708" s="142"/>
      <c r="AX708" s="142"/>
      <c r="AY708" s="142"/>
      <c r="AZ708" s="142"/>
      <c r="BA708" s="142"/>
      <c r="BB708" s="142"/>
      <c r="BC708" s="142"/>
      <c r="BD708" s="142"/>
      <c r="BE708" s="142"/>
      <c r="BF708" s="142"/>
      <c r="BG708" s="142"/>
      <c r="BH708" s="142"/>
      <c r="BI708" s="142"/>
      <c r="BJ708" s="142"/>
      <c r="BK708" s="142"/>
      <c r="BL708" s="142"/>
      <c r="BM708" s="142"/>
      <c r="BN708" s="142"/>
      <c r="BO708" s="142"/>
      <c r="BP708" s="142"/>
      <c r="BQ708" s="142"/>
      <c r="BR708" s="142"/>
      <c r="BS708" s="142"/>
      <c r="BT708" s="142"/>
      <c r="BU708" s="142"/>
      <c r="BV708" s="142"/>
      <c r="BW708" s="142"/>
      <c r="BX708" s="142"/>
      <c r="BY708" s="142"/>
      <c r="BZ708" s="142"/>
      <c r="CA708" s="142"/>
      <c r="CB708" s="142"/>
      <c r="CC708" s="142"/>
      <c r="CD708" s="142"/>
      <c r="CE708" s="142"/>
      <c r="CF708" s="142"/>
      <c r="CG708" s="142"/>
      <c r="CH708" s="142"/>
      <c r="CI708" s="142"/>
      <c r="CJ708" s="142"/>
      <c r="CK708" s="142"/>
      <c r="CL708" s="142"/>
      <c r="CM708" s="142"/>
      <c r="CN708" s="142"/>
      <c r="CO708" s="142"/>
      <c r="CP708" s="142"/>
    </row>
    <row r="709">
      <c r="A709" s="42"/>
      <c r="B709" s="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c r="AU709" s="142"/>
      <c r="AV709" s="142"/>
      <c r="AW709" s="142"/>
      <c r="AX709" s="142"/>
      <c r="AY709" s="142"/>
      <c r="AZ709" s="142"/>
      <c r="BA709" s="142"/>
      <c r="BB709" s="142"/>
      <c r="BC709" s="142"/>
      <c r="BD709" s="142"/>
      <c r="BE709" s="142"/>
      <c r="BF709" s="142"/>
      <c r="BG709" s="142"/>
      <c r="BH709" s="142"/>
      <c r="BI709" s="142"/>
      <c r="BJ709" s="142"/>
      <c r="BK709" s="142"/>
      <c r="BL709" s="142"/>
      <c r="BM709" s="142"/>
      <c r="BN709" s="142"/>
      <c r="BO709" s="142"/>
      <c r="BP709" s="142"/>
      <c r="BQ709" s="142"/>
      <c r="BR709" s="142"/>
      <c r="BS709" s="142"/>
      <c r="BT709" s="142"/>
      <c r="BU709" s="142"/>
      <c r="BV709" s="142"/>
      <c r="BW709" s="142"/>
      <c r="BX709" s="142"/>
      <c r="BY709" s="142"/>
      <c r="BZ709" s="142"/>
      <c r="CA709" s="142"/>
      <c r="CB709" s="142"/>
      <c r="CC709" s="142"/>
      <c r="CD709" s="142"/>
      <c r="CE709" s="142"/>
      <c r="CF709" s="142"/>
      <c r="CG709" s="142"/>
      <c r="CH709" s="142"/>
      <c r="CI709" s="142"/>
      <c r="CJ709" s="142"/>
      <c r="CK709" s="142"/>
      <c r="CL709" s="142"/>
      <c r="CM709" s="142"/>
      <c r="CN709" s="142"/>
      <c r="CO709" s="142"/>
      <c r="CP709" s="142"/>
    </row>
    <row r="710">
      <c r="A710" s="42"/>
      <c r="B710" s="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c r="AU710" s="142"/>
      <c r="AV710" s="142"/>
      <c r="AW710" s="142"/>
      <c r="AX710" s="142"/>
      <c r="AY710" s="142"/>
      <c r="AZ710" s="142"/>
      <c r="BA710" s="142"/>
      <c r="BB710" s="142"/>
      <c r="BC710" s="142"/>
      <c r="BD710" s="142"/>
      <c r="BE710" s="142"/>
      <c r="BF710" s="142"/>
      <c r="BG710" s="142"/>
      <c r="BH710" s="142"/>
      <c r="BI710" s="142"/>
      <c r="BJ710" s="142"/>
      <c r="BK710" s="142"/>
      <c r="BL710" s="142"/>
      <c r="BM710" s="142"/>
      <c r="BN710" s="142"/>
      <c r="BO710" s="142"/>
      <c r="BP710" s="142"/>
      <c r="BQ710" s="142"/>
      <c r="BR710" s="142"/>
      <c r="BS710" s="142"/>
      <c r="BT710" s="142"/>
      <c r="BU710" s="142"/>
      <c r="BV710" s="142"/>
      <c r="BW710" s="142"/>
      <c r="BX710" s="142"/>
      <c r="BY710" s="142"/>
      <c r="BZ710" s="142"/>
      <c r="CA710" s="142"/>
      <c r="CB710" s="142"/>
      <c r="CC710" s="142"/>
      <c r="CD710" s="142"/>
      <c r="CE710" s="142"/>
      <c r="CF710" s="142"/>
      <c r="CG710" s="142"/>
      <c r="CH710" s="142"/>
      <c r="CI710" s="142"/>
      <c r="CJ710" s="142"/>
      <c r="CK710" s="142"/>
      <c r="CL710" s="142"/>
      <c r="CM710" s="142"/>
      <c r="CN710" s="142"/>
      <c r="CO710" s="142"/>
      <c r="CP710" s="142"/>
    </row>
    <row r="711">
      <c r="A711" s="42"/>
      <c r="B711" s="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c r="AU711" s="142"/>
      <c r="AV711" s="142"/>
      <c r="AW711" s="142"/>
      <c r="AX711" s="142"/>
      <c r="AY711" s="142"/>
      <c r="AZ711" s="142"/>
      <c r="BA711" s="142"/>
      <c r="BB711" s="142"/>
      <c r="BC711" s="142"/>
      <c r="BD711" s="142"/>
      <c r="BE711" s="142"/>
      <c r="BF711" s="142"/>
      <c r="BG711" s="142"/>
      <c r="BH711" s="142"/>
      <c r="BI711" s="142"/>
      <c r="BJ711" s="142"/>
      <c r="BK711" s="142"/>
      <c r="BL711" s="142"/>
      <c r="BM711" s="142"/>
      <c r="BN711" s="142"/>
      <c r="BO711" s="142"/>
      <c r="BP711" s="142"/>
      <c r="BQ711" s="142"/>
      <c r="BR711" s="142"/>
      <c r="BS711" s="142"/>
      <c r="BT711" s="142"/>
      <c r="BU711" s="142"/>
      <c r="BV711" s="142"/>
      <c r="BW711" s="142"/>
      <c r="BX711" s="142"/>
      <c r="BY711" s="142"/>
      <c r="BZ711" s="142"/>
      <c r="CA711" s="142"/>
      <c r="CB711" s="142"/>
      <c r="CC711" s="142"/>
      <c r="CD711" s="142"/>
      <c r="CE711" s="142"/>
      <c r="CF711" s="142"/>
      <c r="CG711" s="142"/>
      <c r="CH711" s="142"/>
      <c r="CI711" s="142"/>
      <c r="CJ711" s="142"/>
      <c r="CK711" s="142"/>
      <c r="CL711" s="142"/>
      <c r="CM711" s="142"/>
      <c r="CN711" s="142"/>
      <c r="CO711" s="142"/>
      <c r="CP711" s="142"/>
    </row>
    <row r="712">
      <c r="A712" s="42"/>
      <c r="B712" s="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c r="AU712" s="142"/>
      <c r="AV712" s="142"/>
      <c r="AW712" s="142"/>
      <c r="AX712" s="142"/>
      <c r="AY712" s="142"/>
      <c r="AZ712" s="142"/>
      <c r="BA712" s="142"/>
      <c r="BB712" s="142"/>
      <c r="BC712" s="142"/>
      <c r="BD712" s="142"/>
      <c r="BE712" s="142"/>
      <c r="BF712" s="142"/>
      <c r="BG712" s="142"/>
      <c r="BH712" s="142"/>
      <c r="BI712" s="142"/>
      <c r="BJ712" s="142"/>
      <c r="BK712" s="142"/>
      <c r="BL712" s="142"/>
      <c r="BM712" s="142"/>
      <c r="BN712" s="142"/>
      <c r="BO712" s="142"/>
      <c r="BP712" s="142"/>
      <c r="BQ712" s="142"/>
      <c r="BR712" s="142"/>
      <c r="BS712" s="142"/>
      <c r="BT712" s="142"/>
      <c r="BU712" s="142"/>
      <c r="BV712" s="142"/>
      <c r="BW712" s="142"/>
      <c r="BX712" s="142"/>
      <c r="BY712" s="142"/>
      <c r="BZ712" s="142"/>
      <c r="CA712" s="142"/>
      <c r="CB712" s="142"/>
      <c r="CC712" s="142"/>
      <c r="CD712" s="142"/>
      <c r="CE712" s="142"/>
      <c r="CF712" s="142"/>
      <c r="CG712" s="142"/>
      <c r="CH712" s="142"/>
      <c r="CI712" s="142"/>
      <c r="CJ712" s="142"/>
      <c r="CK712" s="142"/>
      <c r="CL712" s="142"/>
      <c r="CM712" s="142"/>
      <c r="CN712" s="142"/>
      <c r="CO712" s="142"/>
      <c r="CP712" s="142"/>
    </row>
    <row r="713">
      <c r="A713" s="42"/>
      <c r="B713" s="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c r="AU713" s="142"/>
      <c r="AV713" s="142"/>
      <c r="AW713" s="142"/>
      <c r="AX713" s="142"/>
      <c r="AY713" s="142"/>
      <c r="AZ713" s="142"/>
      <c r="BA713" s="142"/>
      <c r="BB713" s="142"/>
      <c r="BC713" s="142"/>
      <c r="BD713" s="142"/>
      <c r="BE713" s="142"/>
      <c r="BF713" s="142"/>
      <c r="BG713" s="142"/>
      <c r="BH713" s="142"/>
      <c r="BI713" s="142"/>
      <c r="BJ713" s="142"/>
      <c r="BK713" s="142"/>
      <c r="BL713" s="142"/>
      <c r="BM713" s="142"/>
      <c r="BN713" s="142"/>
      <c r="BO713" s="142"/>
      <c r="BP713" s="142"/>
      <c r="BQ713" s="142"/>
      <c r="BR713" s="142"/>
      <c r="BS713" s="142"/>
      <c r="BT713" s="142"/>
      <c r="BU713" s="142"/>
      <c r="BV713" s="142"/>
      <c r="BW713" s="142"/>
      <c r="BX713" s="142"/>
      <c r="BY713" s="142"/>
      <c r="BZ713" s="142"/>
      <c r="CA713" s="142"/>
      <c r="CB713" s="142"/>
      <c r="CC713" s="142"/>
      <c r="CD713" s="142"/>
      <c r="CE713" s="142"/>
      <c r="CF713" s="142"/>
      <c r="CG713" s="142"/>
      <c r="CH713" s="142"/>
      <c r="CI713" s="142"/>
      <c r="CJ713" s="142"/>
      <c r="CK713" s="142"/>
      <c r="CL713" s="142"/>
      <c r="CM713" s="142"/>
      <c r="CN713" s="142"/>
      <c r="CO713" s="142"/>
      <c r="CP713" s="142"/>
    </row>
    <row r="714">
      <c r="A714" s="42"/>
      <c r="B714" s="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c r="AU714" s="142"/>
      <c r="AV714" s="142"/>
      <c r="AW714" s="142"/>
      <c r="AX714" s="142"/>
      <c r="AY714" s="142"/>
      <c r="AZ714" s="142"/>
      <c r="BA714" s="142"/>
      <c r="BB714" s="142"/>
      <c r="BC714" s="142"/>
      <c r="BD714" s="142"/>
      <c r="BE714" s="142"/>
      <c r="BF714" s="142"/>
      <c r="BG714" s="142"/>
      <c r="BH714" s="142"/>
      <c r="BI714" s="142"/>
      <c r="BJ714" s="142"/>
      <c r="BK714" s="142"/>
      <c r="BL714" s="142"/>
      <c r="BM714" s="142"/>
      <c r="BN714" s="142"/>
      <c r="BO714" s="142"/>
      <c r="BP714" s="142"/>
      <c r="BQ714" s="142"/>
      <c r="BR714" s="142"/>
      <c r="BS714" s="142"/>
      <c r="BT714" s="142"/>
      <c r="BU714" s="142"/>
      <c r="BV714" s="142"/>
      <c r="BW714" s="142"/>
      <c r="BX714" s="142"/>
      <c r="BY714" s="142"/>
      <c r="BZ714" s="142"/>
      <c r="CA714" s="142"/>
      <c r="CB714" s="142"/>
      <c r="CC714" s="142"/>
      <c r="CD714" s="142"/>
      <c r="CE714" s="142"/>
      <c r="CF714" s="142"/>
      <c r="CG714" s="142"/>
      <c r="CH714" s="142"/>
      <c r="CI714" s="142"/>
      <c r="CJ714" s="142"/>
      <c r="CK714" s="142"/>
      <c r="CL714" s="142"/>
      <c r="CM714" s="142"/>
      <c r="CN714" s="142"/>
      <c r="CO714" s="142"/>
      <c r="CP714" s="142"/>
    </row>
    <row r="715">
      <c r="A715" s="42"/>
      <c r="B715" s="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c r="AU715" s="142"/>
      <c r="AV715" s="142"/>
      <c r="AW715" s="142"/>
      <c r="AX715" s="142"/>
      <c r="AY715" s="142"/>
      <c r="AZ715" s="142"/>
      <c r="BA715" s="142"/>
      <c r="BB715" s="142"/>
      <c r="BC715" s="142"/>
      <c r="BD715" s="142"/>
      <c r="BE715" s="142"/>
      <c r="BF715" s="142"/>
      <c r="BG715" s="142"/>
      <c r="BH715" s="142"/>
      <c r="BI715" s="142"/>
      <c r="BJ715" s="142"/>
      <c r="BK715" s="142"/>
      <c r="BL715" s="142"/>
      <c r="BM715" s="142"/>
      <c r="BN715" s="142"/>
      <c r="BO715" s="142"/>
      <c r="BP715" s="142"/>
      <c r="BQ715" s="142"/>
      <c r="BR715" s="142"/>
      <c r="BS715" s="142"/>
      <c r="BT715" s="142"/>
      <c r="BU715" s="142"/>
      <c r="BV715" s="142"/>
      <c r="BW715" s="142"/>
      <c r="BX715" s="142"/>
      <c r="BY715" s="142"/>
      <c r="BZ715" s="142"/>
      <c r="CA715" s="142"/>
      <c r="CB715" s="142"/>
      <c r="CC715" s="142"/>
      <c r="CD715" s="142"/>
      <c r="CE715" s="142"/>
      <c r="CF715" s="142"/>
      <c r="CG715" s="142"/>
      <c r="CH715" s="142"/>
      <c r="CI715" s="142"/>
      <c r="CJ715" s="142"/>
      <c r="CK715" s="142"/>
      <c r="CL715" s="142"/>
      <c r="CM715" s="142"/>
      <c r="CN715" s="142"/>
      <c r="CO715" s="142"/>
      <c r="CP715" s="142"/>
    </row>
    <row r="716">
      <c r="A716" s="42"/>
      <c r="B716" s="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c r="AU716" s="142"/>
      <c r="AV716" s="142"/>
      <c r="AW716" s="142"/>
      <c r="AX716" s="142"/>
      <c r="AY716" s="142"/>
      <c r="AZ716" s="142"/>
      <c r="BA716" s="142"/>
      <c r="BB716" s="142"/>
      <c r="BC716" s="142"/>
      <c r="BD716" s="142"/>
      <c r="BE716" s="142"/>
      <c r="BF716" s="142"/>
      <c r="BG716" s="142"/>
      <c r="BH716" s="142"/>
      <c r="BI716" s="142"/>
      <c r="BJ716" s="142"/>
      <c r="BK716" s="142"/>
      <c r="BL716" s="142"/>
      <c r="BM716" s="142"/>
      <c r="BN716" s="142"/>
      <c r="BO716" s="142"/>
      <c r="BP716" s="142"/>
      <c r="BQ716" s="142"/>
      <c r="BR716" s="142"/>
      <c r="BS716" s="142"/>
      <c r="BT716" s="142"/>
      <c r="BU716" s="142"/>
      <c r="BV716" s="142"/>
      <c r="BW716" s="142"/>
      <c r="BX716" s="142"/>
      <c r="BY716" s="142"/>
      <c r="BZ716" s="142"/>
      <c r="CA716" s="142"/>
      <c r="CB716" s="142"/>
      <c r="CC716" s="142"/>
      <c r="CD716" s="142"/>
      <c r="CE716" s="142"/>
      <c r="CF716" s="142"/>
      <c r="CG716" s="142"/>
      <c r="CH716" s="142"/>
      <c r="CI716" s="142"/>
      <c r="CJ716" s="142"/>
      <c r="CK716" s="142"/>
      <c r="CL716" s="142"/>
      <c r="CM716" s="142"/>
      <c r="CN716" s="142"/>
      <c r="CO716" s="142"/>
      <c r="CP716" s="142"/>
    </row>
    <row r="717">
      <c r="A717" s="42"/>
      <c r="B717" s="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c r="AU717" s="142"/>
      <c r="AV717" s="142"/>
      <c r="AW717" s="142"/>
      <c r="AX717" s="142"/>
      <c r="AY717" s="142"/>
      <c r="AZ717" s="142"/>
      <c r="BA717" s="142"/>
      <c r="BB717" s="142"/>
      <c r="BC717" s="142"/>
      <c r="BD717" s="142"/>
      <c r="BE717" s="142"/>
      <c r="BF717" s="142"/>
      <c r="BG717" s="142"/>
      <c r="BH717" s="142"/>
      <c r="BI717" s="142"/>
      <c r="BJ717" s="142"/>
      <c r="BK717" s="142"/>
      <c r="BL717" s="142"/>
      <c r="BM717" s="142"/>
      <c r="BN717" s="142"/>
      <c r="BO717" s="142"/>
      <c r="BP717" s="142"/>
      <c r="BQ717" s="142"/>
      <c r="BR717" s="142"/>
      <c r="BS717" s="142"/>
      <c r="BT717" s="142"/>
      <c r="BU717" s="142"/>
      <c r="BV717" s="142"/>
      <c r="BW717" s="142"/>
      <c r="BX717" s="142"/>
      <c r="BY717" s="142"/>
      <c r="BZ717" s="142"/>
      <c r="CA717" s="142"/>
      <c r="CB717" s="142"/>
      <c r="CC717" s="142"/>
      <c r="CD717" s="142"/>
      <c r="CE717" s="142"/>
      <c r="CF717" s="142"/>
      <c r="CG717" s="142"/>
      <c r="CH717" s="142"/>
      <c r="CI717" s="142"/>
      <c r="CJ717" s="142"/>
      <c r="CK717" s="142"/>
      <c r="CL717" s="142"/>
      <c r="CM717" s="142"/>
      <c r="CN717" s="142"/>
      <c r="CO717" s="142"/>
      <c r="CP717" s="142"/>
    </row>
    <row r="718">
      <c r="A718" s="42"/>
      <c r="B718" s="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c r="AU718" s="142"/>
      <c r="AV718" s="142"/>
      <c r="AW718" s="142"/>
      <c r="AX718" s="142"/>
      <c r="AY718" s="142"/>
      <c r="AZ718" s="142"/>
      <c r="BA718" s="142"/>
      <c r="BB718" s="142"/>
      <c r="BC718" s="142"/>
      <c r="BD718" s="142"/>
      <c r="BE718" s="142"/>
      <c r="BF718" s="142"/>
      <c r="BG718" s="142"/>
      <c r="BH718" s="142"/>
      <c r="BI718" s="142"/>
      <c r="BJ718" s="142"/>
      <c r="BK718" s="142"/>
      <c r="BL718" s="142"/>
      <c r="BM718" s="142"/>
      <c r="BN718" s="142"/>
      <c r="BO718" s="142"/>
      <c r="BP718" s="142"/>
      <c r="BQ718" s="142"/>
      <c r="BR718" s="142"/>
      <c r="BS718" s="142"/>
      <c r="BT718" s="142"/>
      <c r="BU718" s="142"/>
      <c r="BV718" s="142"/>
      <c r="BW718" s="142"/>
      <c r="BX718" s="142"/>
      <c r="BY718" s="142"/>
      <c r="BZ718" s="142"/>
      <c r="CA718" s="142"/>
      <c r="CB718" s="142"/>
      <c r="CC718" s="142"/>
      <c r="CD718" s="142"/>
      <c r="CE718" s="142"/>
      <c r="CF718" s="142"/>
      <c r="CG718" s="142"/>
      <c r="CH718" s="142"/>
      <c r="CI718" s="142"/>
      <c r="CJ718" s="142"/>
      <c r="CK718" s="142"/>
      <c r="CL718" s="142"/>
      <c r="CM718" s="142"/>
      <c r="CN718" s="142"/>
      <c r="CO718" s="142"/>
      <c r="CP718" s="142"/>
    </row>
    <row r="719">
      <c r="A719" s="42"/>
      <c r="B719" s="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c r="AU719" s="142"/>
      <c r="AV719" s="142"/>
      <c r="AW719" s="142"/>
      <c r="AX719" s="142"/>
      <c r="AY719" s="142"/>
      <c r="AZ719" s="142"/>
      <c r="BA719" s="142"/>
      <c r="BB719" s="142"/>
      <c r="BC719" s="142"/>
      <c r="BD719" s="142"/>
      <c r="BE719" s="142"/>
      <c r="BF719" s="142"/>
      <c r="BG719" s="142"/>
      <c r="BH719" s="142"/>
      <c r="BI719" s="142"/>
      <c r="BJ719" s="142"/>
      <c r="BK719" s="142"/>
      <c r="BL719" s="142"/>
      <c r="BM719" s="142"/>
      <c r="BN719" s="142"/>
      <c r="BO719" s="142"/>
      <c r="BP719" s="142"/>
      <c r="BQ719" s="142"/>
      <c r="BR719" s="142"/>
      <c r="BS719" s="142"/>
      <c r="BT719" s="142"/>
      <c r="BU719" s="142"/>
      <c r="BV719" s="142"/>
      <c r="BW719" s="142"/>
      <c r="BX719" s="142"/>
      <c r="BY719" s="142"/>
      <c r="BZ719" s="142"/>
      <c r="CA719" s="142"/>
      <c r="CB719" s="142"/>
      <c r="CC719" s="142"/>
      <c r="CD719" s="142"/>
      <c r="CE719" s="142"/>
      <c r="CF719" s="142"/>
      <c r="CG719" s="142"/>
      <c r="CH719" s="142"/>
      <c r="CI719" s="142"/>
      <c r="CJ719" s="142"/>
      <c r="CK719" s="142"/>
      <c r="CL719" s="142"/>
      <c r="CM719" s="142"/>
      <c r="CN719" s="142"/>
      <c r="CO719" s="142"/>
      <c r="CP719" s="142"/>
    </row>
    <row r="720">
      <c r="A720" s="42"/>
      <c r="B720" s="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c r="AU720" s="142"/>
      <c r="AV720" s="142"/>
      <c r="AW720" s="142"/>
      <c r="AX720" s="142"/>
      <c r="AY720" s="142"/>
      <c r="AZ720" s="142"/>
      <c r="BA720" s="142"/>
      <c r="BB720" s="142"/>
      <c r="BC720" s="142"/>
      <c r="BD720" s="142"/>
      <c r="BE720" s="142"/>
      <c r="BF720" s="142"/>
      <c r="BG720" s="142"/>
      <c r="BH720" s="142"/>
      <c r="BI720" s="142"/>
      <c r="BJ720" s="142"/>
      <c r="BK720" s="142"/>
      <c r="BL720" s="142"/>
      <c r="BM720" s="142"/>
      <c r="BN720" s="142"/>
      <c r="BO720" s="142"/>
      <c r="BP720" s="142"/>
      <c r="BQ720" s="142"/>
      <c r="BR720" s="142"/>
      <c r="BS720" s="142"/>
      <c r="BT720" s="142"/>
      <c r="BU720" s="142"/>
      <c r="BV720" s="142"/>
      <c r="BW720" s="142"/>
      <c r="BX720" s="142"/>
      <c r="BY720" s="142"/>
      <c r="BZ720" s="142"/>
      <c r="CA720" s="142"/>
      <c r="CB720" s="142"/>
      <c r="CC720" s="142"/>
      <c r="CD720" s="142"/>
      <c r="CE720" s="142"/>
      <c r="CF720" s="142"/>
      <c r="CG720" s="142"/>
      <c r="CH720" s="142"/>
      <c r="CI720" s="142"/>
      <c r="CJ720" s="142"/>
      <c r="CK720" s="142"/>
      <c r="CL720" s="142"/>
      <c r="CM720" s="142"/>
      <c r="CN720" s="142"/>
      <c r="CO720" s="142"/>
      <c r="CP720" s="142"/>
    </row>
    <row r="721">
      <c r="A721" s="42"/>
      <c r="B721" s="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c r="AU721" s="142"/>
      <c r="AV721" s="142"/>
      <c r="AW721" s="142"/>
      <c r="AX721" s="142"/>
      <c r="AY721" s="142"/>
      <c r="AZ721" s="142"/>
      <c r="BA721" s="142"/>
      <c r="BB721" s="142"/>
      <c r="BC721" s="142"/>
      <c r="BD721" s="142"/>
      <c r="BE721" s="142"/>
      <c r="BF721" s="142"/>
      <c r="BG721" s="142"/>
      <c r="BH721" s="142"/>
      <c r="BI721" s="142"/>
      <c r="BJ721" s="142"/>
      <c r="BK721" s="142"/>
      <c r="BL721" s="142"/>
      <c r="BM721" s="142"/>
      <c r="BN721" s="142"/>
      <c r="BO721" s="142"/>
      <c r="BP721" s="142"/>
      <c r="BQ721" s="142"/>
      <c r="BR721" s="142"/>
      <c r="BS721" s="142"/>
      <c r="BT721" s="142"/>
      <c r="BU721" s="142"/>
      <c r="BV721" s="142"/>
      <c r="BW721" s="142"/>
      <c r="BX721" s="142"/>
      <c r="BY721" s="142"/>
      <c r="BZ721" s="142"/>
      <c r="CA721" s="142"/>
      <c r="CB721" s="142"/>
      <c r="CC721" s="142"/>
      <c r="CD721" s="142"/>
      <c r="CE721" s="142"/>
      <c r="CF721" s="142"/>
      <c r="CG721" s="142"/>
      <c r="CH721" s="142"/>
      <c r="CI721" s="142"/>
      <c r="CJ721" s="142"/>
      <c r="CK721" s="142"/>
      <c r="CL721" s="142"/>
      <c r="CM721" s="142"/>
      <c r="CN721" s="142"/>
      <c r="CO721" s="142"/>
      <c r="CP721" s="142"/>
    </row>
    <row r="722">
      <c r="A722" s="42"/>
      <c r="B722" s="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c r="AU722" s="142"/>
      <c r="AV722" s="142"/>
      <c r="AW722" s="142"/>
      <c r="AX722" s="142"/>
      <c r="AY722" s="142"/>
      <c r="AZ722" s="142"/>
      <c r="BA722" s="142"/>
      <c r="BB722" s="142"/>
      <c r="BC722" s="142"/>
      <c r="BD722" s="142"/>
      <c r="BE722" s="142"/>
      <c r="BF722" s="142"/>
      <c r="BG722" s="142"/>
      <c r="BH722" s="142"/>
      <c r="BI722" s="142"/>
      <c r="BJ722" s="142"/>
      <c r="BK722" s="142"/>
      <c r="BL722" s="142"/>
      <c r="BM722" s="142"/>
      <c r="BN722" s="142"/>
      <c r="BO722" s="142"/>
      <c r="BP722" s="142"/>
      <c r="BQ722" s="142"/>
      <c r="BR722" s="142"/>
      <c r="BS722" s="142"/>
      <c r="BT722" s="142"/>
      <c r="BU722" s="142"/>
      <c r="BV722" s="142"/>
      <c r="BW722" s="142"/>
      <c r="BX722" s="142"/>
      <c r="BY722" s="142"/>
      <c r="BZ722" s="142"/>
      <c r="CA722" s="142"/>
      <c r="CB722" s="142"/>
      <c r="CC722" s="142"/>
      <c r="CD722" s="142"/>
      <c r="CE722" s="142"/>
      <c r="CF722" s="142"/>
      <c r="CG722" s="142"/>
      <c r="CH722" s="142"/>
      <c r="CI722" s="142"/>
      <c r="CJ722" s="142"/>
      <c r="CK722" s="142"/>
      <c r="CL722" s="142"/>
      <c r="CM722" s="142"/>
      <c r="CN722" s="142"/>
      <c r="CO722" s="142"/>
      <c r="CP722" s="142"/>
    </row>
    <row r="723">
      <c r="A723" s="42"/>
      <c r="B723" s="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c r="AU723" s="142"/>
      <c r="AV723" s="142"/>
      <c r="AW723" s="142"/>
      <c r="AX723" s="142"/>
      <c r="AY723" s="142"/>
      <c r="AZ723" s="142"/>
      <c r="BA723" s="142"/>
      <c r="BB723" s="142"/>
      <c r="BC723" s="142"/>
      <c r="BD723" s="142"/>
      <c r="BE723" s="142"/>
      <c r="BF723" s="142"/>
      <c r="BG723" s="142"/>
      <c r="BH723" s="142"/>
      <c r="BI723" s="142"/>
      <c r="BJ723" s="142"/>
      <c r="BK723" s="142"/>
      <c r="BL723" s="142"/>
      <c r="BM723" s="142"/>
      <c r="BN723" s="142"/>
      <c r="BO723" s="142"/>
      <c r="BP723" s="142"/>
      <c r="BQ723" s="142"/>
      <c r="BR723" s="142"/>
      <c r="BS723" s="142"/>
      <c r="BT723" s="142"/>
      <c r="BU723" s="142"/>
      <c r="BV723" s="142"/>
      <c r="BW723" s="142"/>
      <c r="BX723" s="142"/>
      <c r="BY723" s="142"/>
      <c r="BZ723" s="142"/>
      <c r="CA723" s="142"/>
      <c r="CB723" s="142"/>
      <c r="CC723" s="142"/>
      <c r="CD723" s="142"/>
      <c r="CE723" s="142"/>
      <c r="CF723" s="142"/>
      <c r="CG723" s="142"/>
      <c r="CH723" s="142"/>
      <c r="CI723" s="142"/>
      <c r="CJ723" s="142"/>
      <c r="CK723" s="142"/>
      <c r="CL723" s="142"/>
      <c r="CM723" s="142"/>
      <c r="CN723" s="142"/>
      <c r="CO723" s="142"/>
      <c r="CP723" s="142"/>
    </row>
    <row r="724">
      <c r="A724" s="42"/>
      <c r="B724" s="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c r="AU724" s="142"/>
      <c r="AV724" s="142"/>
      <c r="AW724" s="142"/>
      <c r="AX724" s="142"/>
      <c r="AY724" s="142"/>
      <c r="AZ724" s="142"/>
      <c r="BA724" s="142"/>
      <c r="BB724" s="142"/>
      <c r="BC724" s="142"/>
      <c r="BD724" s="142"/>
      <c r="BE724" s="142"/>
      <c r="BF724" s="142"/>
      <c r="BG724" s="142"/>
      <c r="BH724" s="142"/>
      <c r="BI724" s="142"/>
      <c r="BJ724" s="142"/>
      <c r="BK724" s="142"/>
      <c r="BL724" s="142"/>
      <c r="BM724" s="142"/>
      <c r="BN724" s="142"/>
      <c r="BO724" s="142"/>
      <c r="BP724" s="142"/>
      <c r="BQ724" s="142"/>
      <c r="BR724" s="142"/>
      <c r="BS724" s="142"/>
      <c r="BT724" s="142"/>
      <c r="BU724" s="142"/>
      <c r="BV724" s="142"/>
      <c r="BW724" s="142"/>
      <c r="BX724" s="142"/>
      <c r="BY724" s="142"/>
      <c r="BZ724" s="142"/>
      <c r="CA724" s="142"/>
      <c r="CB724" s="142"/>
      <c r="CC724" s="142"/>
      <c r="CD724" s="142"/>
      <c r="CE724" s="142"/>
      <c r="CF724" s="142"/>
      <c r="CG724" s="142"/>
      <c r="CH724" s="142"/>
      <c r="CI724" s="142"/>
      <c r="CJ724" s="142"/>
      <c r="CK724" s="142"/>
      <c r="CL724" s="142"/>
      <c r="CM724" s="142"/>
      <c r="CN724" s="142"/>
      <c r="CO724" s="142"/>
      <c r="CP724" s="142"/>
    </row>
    <row r="725">
      <c r="A725" s="42"/>
      <c r="B725" s="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c r="AU725" s="142"/>
      <c r="AV725" s="142"/>
      <c r="AW725" s="142"/>
      <c r="AX725" s="142"/>
      <c r="AY725" s="142"/>
      <c r="AZ725" s="142"/>
      <c r="BA725" s="142"/>
      <c r="BB725" s="142"/>
      <c r="BC725" s="142"/>
      <c r="BD725" s="142"/>
      <c r="BE725" s="142"/>
      <c r="BF725" s="142"/>
      <c r="BG725" s="142"/>
      <c r="BH725" s="142"/>
      <c r="BI725" s="142"/>
      <c r="BJ725" s="142"/>
      <c r="BK725" s="142"/>
      <c r="BL725" s="142"/>
      <c r="BM725" s="142"/>
      <c r="BN725" s="142"/>
      <c r="BO725" s="142"/>
      <c r="BP725" s="142"/>
      <c r="BQ725" s="142"/>
      <c r="BR725" s="142"/>
      <c r="BS725" s="142"/>
      <c r="BT725" s="142"/>
      <c r="BU725" s="142"/>
      <c r="BV725" s="142"/>
      <c r="BW725" s="142"/>
      <c r="BX725" s="142"/>
      <c r="BY725" s="142"/>
      <c r="BZ725" s="142"/>
      <c r="CA725" s="142"/>
      <c r="CB725" s="142"/>
      <c r="CC725" s="142"/>
      <c r="CD725" s="142"/>
      <c r="CE725" s="142"/>
      <c r="CF725" s="142"/>
      <c r="CG725" s="142"/>
      <c r="CH725" s="142"/>
      <c r="CI725" s="142"/>
      <c r="CJ725" s="142"/>
      <c r="CK725" s="142"/>
      <c r="CL725" s="142"/>
      <c r="CM725" s="142"/>
      <c r="CN725" s="142"/>
      <c r="CO725" s="142"/>
      <c r="CP725" s="142"/>
    </row>
    <row r="726">
      <c r="A726" s="42"/>
      <c r="B726" s="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c r="AU726" s="142"/>
      <c r="AV726" s="142"/>
      <c r="AW726" s="142"/>
      <c r="AX726" s="142"/>
      <c r="AY726" s="142"/>
      <c r="AZ726" s="142"/>
      <c r="BA726" s="142"/>
      <c r="BB726" s="142"/>
      <c r="BC726" s="142"/>
      <c r="BD726" s="142"/>
      <c r="BE726" s="142"/>
      <c r="BF726" s="142"/>
      <c r="BG726" s="142"/>
      <c r="BH726" s="142"/>
      <c r="BI726" s="142"/>
      <c r="BJ726" s="142"/>
      <c r="BK726" s="142"/>
      <c r="BL726" s="142"/>
      <c r="BM726" s="142"/>
      <c r="BN726" s="142"/>
      <c r="BO726" s="142"/>
      <c r="BP726" s="142"/>
      <c r="BQ726" s="142"/>
      <c r="BR726" s="142"/>
      <c r="BS726" s="142"/>
      <c r="BT726" s="142"/>
      <c r="BU726" s="142"/>
      <c r="BV726" s="142"/>
      <c r="BW726" s="142"/>
      <c r="BX726" s="142"/>
      <c r="BY726" s="142"/>
      <c r="BZ726" s="142"/>
      <c r="CA726" s="142"/>
      <c r="CB726" s="142"/>
      <c r="CC726" s="142"/>
      <c r="CD726" s="142"/>
      <c r="CE726" s="142"/>
      <c r="CF726" s="142"/>
      <c r="CG726" s="142"/>
      <c r="CH726" s="142"/>
      <c r="CI726" s="142"/>
      <c r="CJ726" s="142"/>
      <c r="CK726" s="142"/>
      <c r="CL726" s="142"/>
      <c r="CM726" s="142"/>
      <c r="CN726" s="142"/>
      <c r="CO726" s="142"/>
      <c r="CP726" s="142"/>
    </row>
    <row r="727">
      <c r="A727" s="42"/>
      <c r="B727" s="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c r="AU727" s="142"/>
      <c r="AV727" s="142"/>
      <c r="AW727" s="142"/>
      <c r="AX727" s="142"/>
      <c r="AY727" s="142"/>
      <c r="AZ727" s="142"/>
      <c r="BA727" s="142"/>
      <c r="BB727" s="142"/>
      <c r="BC727" s="142"/>
      <c r="BD727" s="142"/>
      <c r="BE727" s="142"/>
      <c r="BF727" s="142"/>
      <c r="BG727" s="142"/>
      <c r="BH727" s="142"/>
      <c r="BI727" s="142"/>
      <c r="BJ727" s="142"/>
      <c r="BK727" s="142"/>
      <c r="BL727" s="142"/>
      <c r="BM727" s="142"/>
      <c r="BN727" s="142"/>
      <c r="BO727" s="142"/>
      <c r="BP727" s="142"/>
      <c r="BQ727" s="142"/>
      <c r="BR727" s="142"/>
      <c r="BS727" s="142"/>
      <c r="BT727" s="142"/>
      <c r="BU727" s="142"/>
      <c r="BV727" s="142"/>
      <c r="BW727" s="142"/>
      <c r="BX727" s="142"/>
      <c r="BY727" s="142"/>
      <c r="BZ727" s="142"/>
      <c r="CA727" s="142"/>
      <c r="CB727" s="142"/>
      <c r="CC727" s="142"/>
      <c r="CD727" s="142"/>
      <c r="CE727" s="142"/>
      <c r="CF727" s="142"/>
      <c r="CG727" s="142"/>
      <c r="CH727" s="142"/>
      <c r="CI727" s="142"/>
      <c r="CJ727" s="142"/>
      <c r="CK727" s="142"/>
      <c r="CL727" s="142"/>
      <c r="CM727" s="142"/>
      <c r="CN727" s="142"/>
      <c r="CO727" s="142"/>
      <c r="CP727" s="142"/>
    </row>
    <row r="728">
      <c r="A728" s="42"/>
      <c r="B728" s="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c r="AU728" s="142"/>
      <c r="AV728" s="142"/>
      <c r="AW728" s="142"/>
      <c r="AX728" s="142"/>
      <c r="AY728" s="142"/>
      <c r="AZ728" s="142"/>
      <c r="BA728" s="142"/>
      <c r="BB728" s="142"/>
      <c r="BC728" s="142"/>
      <c r="BD728" s="142"/>
      <c r="BE728" s="142"/>
      <c r="BF728" s="142"/>
      <c r="BG728" s="142"/>
      <c r="BH728" s="142"/>
      <c r="BI728" s="142"/>
      <c r="BJ728" s="142"/>
      <c r="BK728" s="142"/>
      <c r="BL728" s="142"/>
      <c r="BM728" s="142"/>
      <c r="BN728" s="142"/>
      <c r="BO728" s="142"/>
      <c r="BP728" s="142"/>
      <c r="BQ728" s="142"/>
      <c r="BR728" s="142"/>
      <c r="BS728" s="142"/>
      <c r="BT728" s="142"/>
      <c r="BU728" s="142"/>
      <c r="BV728" s="142"/>
      <c r="BW728" s="142"/>
      <c r="BX728" s="142"/>
      <c r="BY728" s="142"/>
      <c r="BZ728" s="142"/>
      <c r="CA728" s="142"/>
      <c r="CB728" s="142"/>
      <c r="CC728" s="142"/>
      <c r="CD728" s="142"/>
      <c r="CE728" s="142"/>
      <c r="CF728" s="142"/>
      <c r="CG728" s="142"/>
      <c r="CH728" s="142"/>
      <c r="CI728" s="142"/>
      <c r="CJ728" s="142"/>
      <c r="CK728" s="142"/>
      <c r="CL728" s="142"/>
      <c r="CM728" s="142"/>
      <c r="CN728" s="142"/>
      <c r="CO728" s="142"/>
      <c r="CP728" s="142"/>
    </row>
    <row r="729">
      <c r="A729" s="42"/>
      <c r="B729" s="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c r="AU729" s="142"/>
      <c r="AV729" s="142"/>
      <c r="AW729" s="142"/>
      <c r="AX729" s="142"/>
      <c r="AY729" s="142"/>
      <c r="AZ729" s="142"/>
      <c r="BA729" s="142"/>
      <c r="BB729" s="142"/>
      <c r="BC729" s="142"/>
      <c r="BD729" s="142"/>
      <c r="BE729" s="142"/>
      <c r="BF729" s="142"/>
      <c r="BG729" s="142"/>
      <c r="BH729" s="142"/>
      <c r="BI729" s="142"/>
      <c r="BJ729" s="142"/>
      <c r="BK729" s="142"/>
      <c r="BL729" s="142"/>
      <c r="BM729" s="142"/>
      <c r="BN729" s="142"/>
      <c r="BO729" s="142"/>
      <c r="BP729" s="142"/>
      <c r="BQ729" s="142"/>
      <c r="BR729" s="142"/>
      <c r="BS729" s="142"/>
      <c r="BT729" s="142"/>
      <c r="BU729" s="142"/>
      <c r="BV729" s="142"/>
      <c r="BW729" s="142"/>
      <c r="BX729" s="142"/>
      <c r="BY729" s="142"/>
      <c r="BZ729" s="142"/>
      <c r="CA729" s="142"/>
      <c r="CB729" s="142"/>
      <c r="CC729" s="142"/>
      <c r="CD729" s="142"/>
      <c r="CE729" s="142"/>
      <c r="CF729" s="142"/>
      <c r="CG729" s="142"/>
      <c r="CH729" s="142"/>
      <c r="CI729" s="142"/>
      <c r="CJ729" s="142"/>
      <c r="CK729" s="142"/>
      <c r="CL729" s="142"/>
      <c r="CM729" s="142"/>
      <c r="CN729" s="142"/>
      <c r="CO729" s="142"/>
      <c r="CP729" s="142"/>
    </row>
    <row r="730">
      <c r="A730" s="42"/>
      <c r="B730" s="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c r="AU730" s="142"/>
      <c r="AV730" s="142"/>
      <c r="AW730" s="142"/>
      <c r="AX730" s="142"/>
      <c r="AY730" s="142"/>
      <c r="AZ730" s="142"/>
      <c r="BA730" s="142"/>
      <c r="BB730" s="142"/>
      <c r="BC730" s="142"/>
      <c r="BD730" s="142"/>
      <c r="BE730" s="142"/>
      <c r="BF730" s="142"/>
      <c r="BG730" s="142"/>
      <c r="BH730" s="142"/>
      <c r="BI730" s="142"/>
      <c r="BJ730" s="142"/>
      <c r="BK730" s="142"/>
      <c r="BL730" s="142"/>
      <c r="BM730" s="142"/>
      <c r="BN730" s="142"/>
      <c r="BO730" s="142"/>
      <c r="BP730" s="142"/>
      <c r="BQ730" s="142"/>
      <c r="BR730" s="142"/>
      <c r="BS730" s="142"/>
      <c r="BT730" s="142"/>
      <c r="BU730" s="142"/>
      <c r="BV730" s="142"/>
      <c r="BW730" s="142"/>
      <c r="BX730" s="142"/>
      <c r="BY730" s="142"/>
      <c r="BZ730" s="142"/>
      <c r="CA730" s="142"/>
      <c r="CB730" s="142"/>
      <c r="CC730" s="142"/>
      <c r="CD730" s="142"/>
      <c r="CE730" s="142"/>
      <c r="CF730" s="142"/>
      <c r="CG730" s="142"/>
      <c r="CH730" s="142"/>
      <c r="CI730" s="142"/>
      <c r="CJ730" s="142"/>
      <c r="CK730" s="142"/>
      <c r="CL730" s="142"/>
      <c r="CM730" s="142"/>
      <c r="CN730" s="142"/>
      <c r="CO730" s="142"/>
      <c r="CP730" s="142"/>
    </row>
    <row r="731">
      <c r="A731" s="42"/>
      <c r="B731" s="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c r="AU731" s="142"/>
      <c r="AV731" s="142"/>
      <c r="AW731" s="142"/>
      <c r="AX731" s="142"/>
      <c r="AY731" s="142"/>
      <c r="AZ731" s="142"/>
      <c r="BA731" s="142"/>
      <c r="BB731" s="142"/>
      <c r="BC731" s="142"/>
      <c r="BD731" s="142"/>
      <c r="BE731" s="142"/>
      <c r="BF731" s="142"/>
      <c r="BG731" s="142"/>
      <c r="BH731" s="142"/>
      <c r="BI731" s="142"/>
      <c r="BJ731" s="142"/>
      <c r="BK731" s="142"/>
      <c r="BL731" s="142"/>
      <c r="BM731" s="142"/>
      <c r="BN731" s="142"/>
      <c r="BO731" s="142"/>
      <c r="BP731" s="142"/>
      <c r="BQ731" s="142"/>
      <c r="BR731" s="142"/>
      <c r="BS731" s="142"/>
      <c r="BT731" s="142"/>
      <c r="BU731" s="142"/>
      <c r="BV731" s="142"/>
      <c r="BW731" s="142"/>
      <c r="BX731" s="142"/>
      <c r="BY731" s="142"/>
      <c r="BZ731" s="142"/>
      <c r="CA731" s="142"/>
      <c r="CB731" s="142"/>
      <c r="CC731" s="142"/>
      <c r="CD731" s="142"/>
      <c r="CE731" s="142"/>
      <c r="CF731" s="142"/>
      <c r="CG731" s="142"/>
      <c r="CH731" s="142"/>
      <c r="CI731" s="142"/>
      <c r="CJ731" s="142"/>
      <c r="CK731" s="142"/>
      <c r="CL731" s="142"/>
      <c r="CM731" s="142"/>
      <c r="CN731" s="142"/>
      <c r="CO731" s="142"/>
      <c r="CP731" s="142"/>
    </row>
    <row r="732">
      <c r="A732" s="42"/>
      <c r="B732" s="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c r="AU732" s="142"/>
      <c r="AV732" s="142"/>
      <c r="AW732" s="142"/>
      <c r="AX732" s="142"/>
      <c r="AY732" s="142"/>
      <c r="AZ732" s="142"/>
      <c r="BA732" s="142"/>
      <c r="BB732" s="142"/>
      <c r="BC732" s="142"/>
      <c r="BD732" s="142"/>
      <c r="BE732" s="142"/>
      <c r="BF732" s="142"/>
      <c r="BG732" s="142"/>
      <c r="BH732" s="142"/>
      <c r="BI732" s="142"/>
      <c r="BJ732" s="142"/>
      <c r="BK732" s="142"/>
      <c r="BL732" s="142"/>
      <c r="BM732" s="142"/>
      <c r="BN732" s="142"/>
      <c r="BO732" s="142"/>
      <c r="BP732" s="142"/>
      <c r="BQ732" s="142"/>
      <c r="BR732" s="142"/>
      <c r="BS732" s="142"/>
      <c r="BT732" s="142"/>
      <c r="BU732" s="142"/>
      <c r="BV732" s="142"/>
      <c r="BW732" s="142"/>
      <c r="BX732" s="142"/>
      <c r="BY732" s="142"/>
      <c r="BZ732" s="142"/>
      <c r="CA732" s="142"/>
      <c r="CB732" s="142"/>
      <c r="CC732" s="142"/>
      <c r="CD732" s="142"/>
      <c r="CE732" s="142"/>
      <c r="CF732" s="142"/>
      <c r="CG732" s="142"/>
      <c r="CH732" s="142"/>
      <c r="CI732" s="142"/>
      <c r="CJ732" s="142"/>
      <c r="CK732" s="142"/>
      <c r="CL732" s="142"/>
      <c r="CM732" s="142"/>
      <c r="CN732" s="142"/>
      <c r="CO732" s="142"/>
      <c r="CP732" s="142"/>
    </row>
    <row r="733">
      <c r="A733" s="42"/>
      <c r="B733" s="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c r="AU733" s="142"/>
      <c r="AV733" s="142"/>
      <c r="AW733" s="142"/>
      <c r="AX733" s="142"/>
      <c r="AY733" s="142"/>
      <c r="AZ733" s="142"/>
      <c r="BA733" s="142"/>
      <c r="BB733" s="142"/>
      <c r="BC733" s="142"/>
      <c r="BD733" s="142"/>
      <c r="BE733" s="142"/>
      <c r="BF733" s="142"/>
      <c r="BG733" s="142"/>
      <c r="BH733" s="142"/>
      <c r="BI733" s="142"/>
      <c r="BJ733" s="142"/>
      <c r="BK733" s="142"/>
      <c r="BL733" s="142"/>
      <c r="BM733" s="142"/>
      <c r="BN733" s="142"/>
      <c r="BO733" s="142"/>
      <c r="BP733" s="142"/>
      <c r="BQ733" s="142"/>
      <c r="BR733" s="142"/>
      <c r="BS733" s="142"/>
      <c r="BT733" s="142"/>
      <c r="BU733" s="142"/>
      <c r="BV733" s="142"/>
      <c r="BW733" s="142"/>
      <c r="BX733" s="142"/>
      <c r="BY733" s="142"/>
      <c r="BZ733" s="142"/>
      <c r="CA733" s="142"/>
      <c r="CB733" s="142"/>
      <c r="CC733" s="142"/>
      <c r="CD733" s="142"/>
      <c r="CE733" s="142"/>
      <c r="CF733" s="142"/>
      <c r="CG733" s="142"/>
      <c r="CH733" s="142"/>
      <c r="CI733" s="142"/>
      <c r="CJ733" s="142"/>
      <c r="CK733" s="142"/>
      <c r="CL733" s="142"/>
      <c r="CM733" s="142"/>
      <c r="CN733" s="142"/>
      <c r="CO733" s="142"/>
      <c r="CP733" s="142"/>
    </row>
    <row r="734">
      <c r="A734" s="42"/>
      <c r="B734" s="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c r="AU734" s="142"/>
      <c r="AV734" s="142"/>
      <c r="AW734" s="142"/>
      <c r="AX734" s="142"/>
      <c r="AY734" s="142"/>
      <c r="AZ734" s="142"/>
      <c r="BA734" s="142"/>
      <c r="BB734" s="142"/>
      <c r="BC734" s="142"/>
      <c r="BD734" s="142"/>
      <c r="BE734" s="142"/>
      <c r="BF734" s="142"/>
      <c r="BG734" s="142"/>
      <c r="BH734" s="142"/>
      <c r="BI734" s="142"/>
      <c r="BJ734" s="142"/>
      <c r="BK734" s="142"/>
      <c r="BL734" s="142"/>
      <c r="BM734" s="142"/>
      <c r="BN734" s="142"/>
      <c r="BO734" s="142"/>
      <c r="BP734" s="142"/>
      <c r="BQ734" s="142"/>
      <c r="BR734" s="142"/>
      <c r="BS734" s="142"/>
      <c r="BT734" s="142"/>
      <c r="BU734" s="142"/>
      <c r="BV734" s="142"/>
      <c r="BW734" s="142"/>
      <c r="BX734" s="142"/>
      <c r="BY734" s="142"/>
      <c r="BZ734" s="142"/>
      <c r="CA734" s="142"/>
      <c r="CB734" s="142"/>
      <c r="CC734" s="142"/>
      <c r="CD734" s="142"/>
      <c r="CE734" s="142"/>
      <c r="CF734" s="142"/>
      <c r="CG734" s="142"/>
      <c r="CH734" s="142"/>
      <c r="CI734" s="142"/>
      <c r="CJ734" s="142"/>
      <c r="CK734" s="142"/>
      <c r="CL734" s="142"/>
      <c r="CM734" s="142"/>
      <c r="CN734" s="142"/>
      <c r="CO734" s="142"/>
      <c r="CP734" s="142"/>
    </row>
    <row r="735">
      <c r="A735" s="42"/>
      <c r="B735" s="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c r="AU735" s="142"/>
      <c r="AV735" s="142"/>
      <c r="AW735" s="142"/>
      <c r="AX735" s="142"/>
      <c r="AY735" s="142"/>
      <c r="AZ735" s="142"/>
      <c r="BA735" s="142"/>
      <c r="BB735" s="142"/>
      <c r="BC735" s="142"/>
      <c r="BD735" s="142"/>
      <c r="BE735" s="142"/>
      <c r="BF735" s="142"/>
      <c r="BG735" s="142"/>
      <c r="BH735" s="142"/>
      <c r="BI735" s="142"/>
      <c r="BJ735" s="142"/>
      <c r="BK735" s="142"/>
      <c r="BL735" s="142"/>
      <c r="BM735" s="142"/>
      <c r="BN735" s="142"/>
      <c r="BO735" s="142"/>
      <c r="BP735" s="142"/>
      <c r="BQ735" s="142"/>
      <c r="BR735" s="142"/>
      <c r="BS735" s="142"/>
      <c r="BT735" s="142"/>
      <c r="BU735" s="142"/>
      <c r="BV735" s="142"/>
      <c r="BW735" s="142"/>
      <c r="BX735" s="142"/>
      <c r="BY735" s="142"/>
      <c r="BZ735" s="142"/>
      <c r="CA735" s="142"/>
      <c r="CB735" s="142"/>
      <c r="CC735" s="142"/>
      <c r="CD735" s="142"/>
      <c r="CE735" s="142"/>
      <c r="CF735" s="142"/>
      <c r="CG735" s="142"/>
      <c r="CH735" s="142"/>
      <c r="CI735" s="142"/>
      <c r="CJ735" s="142"/>
      <c r="CK735" s="142"/>
      <c r="CL735" s="142"/>
      <c r="CM735" s="142"/>
      <c r="CN735" s="142"/>
      <c r="CO735" s="142"/>
      <c r="CP735" s="142"/>
    </row>
    <row r="736">
      <c r="A736" s="42"/>
      <c r="B736" s="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c r="AU736" s="142"/>
      <c r="AV736" s="142"/>
      <c r="AW736" s="142"/>
      <c r="AX736" s="142"/>
      <c r="AY736" s="142"/>
      <c r="AZ736" s="142"/>
      <c r="BA736" s="142"/>
      <c r="BB736" s="142"/>
      <c r="BC736" s="142"/>
      <c r="BD736" s="142"/>
      <c r="BE736" s="142"/>
      <c r="BF736" s="142"/>
      <c r="BG736" s="142"/>
      <c r="BH736" s="142"/>
      <c r="BI736" s="142"/>
      <c r="BJ736" s="142"/>
      <c r="BK736" s="142"/>
      <c r="BL736" s="142"/>
      <c r="BM736" s="142"/>
      <c r="BN736" s="142"/>
      <c r="BO736" s="142"/>
      <c r="BP736" s="142"/>
      <c r="BQ736" s="142"/>
      <c r="BR736" s="142"/>
      <c r="BS736" s="142"/>
      <c r="BT736" s="142"/>
      <c r="BU736" s="142"/>
      <c r="BV736" s="142"/>
      <c r="BW736" s="142"/>
      <c r="BX736" s="142"/>
      <c r="BY736" s="142"/>
      <c r="BZ736" s="142"/>
      <c r="CA736" s="142"/>
      <c r="CB736" s="142"/>
      <c r="CC736" s="142"/>
      <c r="CD736" s="142"/>
      <c r="CE736" s="142"/>
      <c r="CF736" s="142"/>
      <c r="CG736" s="142"/>
      <c r="CH736" s="142"/>
      <c r="CI736" s="142"/>
      <c r="CJ736" s="142"/>
      <c r="CK736" s="142"/>
      <c r="CL736" s="142"/>
      <c r="CM736" s="142"/>
      <c r="CN736" s="142"/>
      <c r="CO736" s="142"/>
      <c r="CP736" s="142"/>
    </row>
    <row r="737">
      <c r="A737" s="42"/>
      <c r="B737" s="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c r="AU737" s="142"/>
      <c r="AV737" s="142"/>
      <c r="AW737" s="142"/>
      <c r="AX737" s="142"/>
      <c r="AY737" s="142"/>
      <c r="AZ737" s="142"/>
      <c r="BA737" s="142"/>
      <c r="BB737" s="142"/>
      <c r="BC737" s="142"/>
      <c r="BD737" s="142"/>
      <c r="BE737" s="142"/>
      <c r="BF737" s="142"/>
      <c r="BG737" s="142"/>
      <c r="BH737" s="142"/>
      <c r="BI737" s="142"/>
      <c r="BJ737" s="142"/>
      <c r="BK737" s="142"/>
      <c r="BL737" s="142"/>
      <c r="BM737" s="142"/>
      <c r="BN737" s="142"/>
      <c r="BO737" s="142"/>
      <c r="BP737" s="142"/>
      <c r="BQ737" s="142"/>
      <c r="BR737" s="142"/>
      <c r="BS737" s="142"/>
      <c r="BT737" s="142"/>
      <c r="BU737" s="142"/>
      <c r="BV737" s="142"/>
      <c r="BW737" s="142"/>
      <c r="BX737" s="142"/>
      <c r="BY737" s="142"/>
      <c r="BZ737" s="142"/>
      <c r="CA737" s="142"/>
      <c r="CB737" s="142"/>
      <c r="CC737" s="142"/>
      <c r="CD737" s="142"/>
      <c r="CE737" s="142"/>
      <c r="CF737" s="142"/>
      <c r="CG737" s="142"/>
      <c r="CH737" s="142"/>
      <c r="CI737" s="142"/>
      <c r="CJ737" s="142"/>
      <c r="CK737" s="142"/>
      <c r="CL737" s="142"/>
      <c r="CM737" s="142"/>
      <c r="CN737" s="142"/>
      <c r="CO737" s="142"/>
      <c r="CP737" s="142"/>
    </row>
    <row r="738">
      <c r="A738" s="42"/>
      <c r="B738" s="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c r="AU738" s="142"/>
      <c r="AV738" s="142"/>
      <c r="AW738" s="142"/>
      <c r="AX738" s="142"/>
      <c r="AY738" s="142"/>
      <c r="AZ738" s="142"/>
      <c r="BA738" s="142"/>
      <c r="BB738" s="142"/>
      <c r="BC738" s="142"/>
      <c r="BD738" s="142"/>
      <c r="BE738" s="142"/>
      <c r="BF738" s="142"/>
      <c r="BG738" s="142"/>
      <c r="BH738" s="142"/>
      <c r="BI738" s="142"/>
      <c r="BJ738" s="142"/>
      <c r="BK738" s="142"/>
      <c r="BL738" s="142"/>
      <c r="BM738" s="142"/>
      <c r="BN738" s="142"/>
      <c r="BO738" s="142"/>
      <c r="BP738" s="142"/>
      <c r="BQ738" s="142"/>
      <c r="BR738" s="142"/>
      <c r="BS738" s="142"/>
      <c r="BT738" s="142"/>
      <c r="BU738" s="142"/>
      <c r="BV738" s="142"/>
      <c r="BW738" s="142"/>
      <c r="BX738" s="142"/>
      <c r="BY738" s="142"/>
      <c r="BZ738" s="142"/>
      <c r="CA738" s="142"/>
      <c r="CB738" s="142"/>
      <c r="CC738" s="142"/>
      <c r="CD738" s="142"/>
      <c r="CE738" s="142"/>
      <c r="CF738" s="142"/>
      <c r="CG738" s="142"/>
      <c r="CH738" s="142"/>
      <c r="CI738" s="142"/>
      <c r="CJ738" s="142"/>
      <c r="CK738" s="142"/>
      <c r="CL738" s="142"/>
      <c r="CM738" s="142"/>
      <c r="CN738" s="142"/>
      <c r="CO738" s="142"/>
      <c r="CP738" s="142"/>
    </row>
    <row r="739">
      <c r="A739" s="42"/>
      <c r="B739" s="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c r="AU739" s="142"/>
      <c r="AV739" s="142"/>
      <c r="AW739" s="142"/>
      <c r="AX739" s="142"/>
      <c r="AY739" s="142"/>
      <c r="AZ739" s="142"/>
      <c r="BA739" s="142"/>
      <c r="BB739" s="142"/>
      <c r="BC739" s="142"/>
      <c r="BD739" s="142"/>
      <c r="BE739" s="142"/>
      <c r="BF739" s="142"/>
      <c r="BG739" s="142"/>
      <c r="BH739" s="142"/>
      <c r="BI739" s="142"/>
      <c r="BJ739" s="142"/>
      <c r="BK739" s="142"/>
      <c r="BL739" s="142"/>
      <c r="BM739" s="142"/>
      <c r="BN739" s="142"/>
      <c r="BO739" s="142"/>
      <c r="BP739" s="142"/>
      <c r="BQ739" s="142"/>
      <c r="BR739" s="142"/>
      <c r="BS739" s="142"/>
      <c r="BT739" s="142"/>
      <c r="BU739" s="142"/>
      <c r="BV739" s="142"/>
      <c r="BW739" s="142"/>
      <c r="BX739" s="142"/>
      <c r="BY739" s="142"/>
      <c r="BZ739" s="142"/>
      <c r="CA739" s="142"/>
      <c r="CB739" s="142"/>
      <c r="CC739" s="142"/>
      <c r="CD739" s="142"/>
      <c r="CE739" s="142"/>
      <c r="CF739" s="142"/>
      <c r="CG739" s="142"/>
      <c r="CH739" s="142"/>
      <c r="CI739" s="142"/>
      <c r="CJ739" s="142"/>
      <c r="CK739" s="142"/>
      <c r="CL739" s="142"/>
      <c r="CM739" s="142"/>
      <c r="CN739" s="142"/>
      <c r="CO739" s="142"/>
      <c r="CP739" s="142"/>
    </row>
    <row r="740">
      <c r="A740" s="42"/>
      <c r="B740" s="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c r="AU740" s="142"/>
      <c r="AV740" s="142"/>
      <c r="AW740" s="142"/>
      <c r="AX740" s="142"/>
      <c r="AY740" s="142"/>
      <c r="AZ740" s="142"/>
      <c r="BA740" s="142"/>
      <c r="BB740" s="142"/>
      <c r="BC740" s="142"/>
      <c r="BD740" s="142"/>
      <c r="BE740" s="142"/>
      <c r="BF740" s="142"/>
      <c r="BG740" s="142"/>
      <c r="BH740" s="142"/>
      <c r="BI740" s="142"/>
      <c r="BJ740" s="142"/>
      <c r="BK740" s="142"/>
      <c r="BL740" s="142"/>
      <c r="BM740" s="142"/>
      <c r="BN740" s="142"/>
      <c r="BO740" s="142"/>
      <c r="BP740" s="142"/>
      <c r="BQ740" s="142"/>
      <c r="BR740" s="142"/>
      <c r="BS740" s="142"/>
      <c r="BT740" s="142"/>
      <c r="BU740" s="142"/>
      <c r="BV740" s="142"/>
      <c r="BW740" s="142"/>
      <c r="BX740" s="142"/>
      <c r="BY740" s="142"/>
      <c r="BZ740" s="142"/>
      <c r="CA740" s="142"/>
      <c r="CB740" s="142"/>
      <c r="CC740" s="142"/>
      <c r="CD740" s="142"/>
      <c r="CE740" s="142"/>
      <c r="CF740" s="142"/>
      <c r="CG740" s="142"/>
      <c r="CH740" s="142"/>
      <c r="CI740" s="142"/>
      <c r="CJ740" s="142"/>
      <c r="CK740" s="142"/>
      <c r="CL740" s="142"/>
      <c r="CM740" s="142"/>
      <c r="CN740" s="142"/>
      <c r="CO740" s="142"/>
      <c r="CP740" s="142"/>
    </row>
    <row r="741">
      <c r="A741" s="42"/>
      <c r="B741" s="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c r="AU741" s="142"/>
      <c r="AV741" s="142"/>
      <c r="AW741" s="142"/>
      <c r="AX741" s="142"/>
      <c r="AY741" s="142"/>
      <c r="AZ741" s="142"/>
      <c r="BA741" s="142"/>
      <c r="BB741" s="142"/>
      <c r="BC741" s="142"/>
      <c r="BD741" s="142"/>
      <c r="BE741" s="142"/>
      <c r="BF741" s="142"/>
      <c r="BG741" s="142"/>
      <c r="BH741" s="142"/>
      <c r="BI741" s="142"/>
      <c r="BJ741" s="142"/>
      <c r="BK741" s="142"/>
      <c r="BL741" s="142"/>
      <c r="BM741" s="142"/>
      <c r="BN741" s="142"/>
      <c r="BO741" s="142"/>
      <c r="BP741" s="142"/>
      <c r="BQ741" s="142"/>
      <c r="BR741" s="142"/>
      <c r="BS741" s="142"/>
      <c r="BT741" s="142"/>
      <c r="BU741" s="142"/>
      <c r="BV741" s="142"/>
      <c r="BW741" s="142"/>
      <c r="BX741" s="142"/>
      <c r="BY741" s="142"/>
      <c r="BZ741" s="142"/>
      <c r="CA741" s="142"/>
      <c r="CB741" s="142"/>
      <c r="CC741" s="142"/>
      <c r="CD741" s="142"/>
      <c r="CE741" s="142"/>
      <c r="CF741" s="142"/>
      <c r="CG741" s="142"/>
      <c r="CH741" s="142"/>
      <c r="CI741" s="142"/>
      <c r="CJ741" s="142"/>
      <c r="CK741" s="142"/>
      <c r="CL741" s="142"/>
      <c r="CM741" s="142"/>
      <c r="CN741" s="142"/>
      <c r="CO741" s="142"/>
      <c r="CP741" s="142"/>
    </row>
    <row r="742">
      <c r="A742" s="42"/>
      <c r="B742" s="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c r="AU742" s="142"/>
      <c r="AV742" s="142"/>
      <c r="AW742" s="142"/>
      <c r="AX742" s="142"/>
      <c r="AY742" s="142"/>
      <c r="AZ742" s="142"/>
      <c r="BA742" s="142"/>
      <c r="BB742" s="142"/>
      <c r="BC742" s="142"/>
      <c r="BD742" s="142"/>
      <c r="BE742" s="142"/>
      <c r="BF742" s="142"/>
      <c r="BG742" s="142"/>
      <c r="BH742" s="142"/>
      <c r="BI742" s="142"/>
      <c r="BJ742" s="142"/>
      <c r="BK742" s="142"/>
      <c r="BL742" s="142"/>
      <c r="BM742" s="142"/>
      <c r="BN742" s="142"/>
      <c r="BO742" s="142"/>
      <c r="BP742" s="142"/>
      <c r="BQ742" s="142"/>
      <c r="BR742" s="142"/>
      <c r="BS742" s="142"/>
      <c r="BT742" s="142"/>
      <c r="BU742" s="142"/>
      <c r="BV742" s="142"/>
      <c r="BW742" s="142"/>
      <c r="BX742" s="142"/>
      <c r="BY742" s="142"/>
      <c r="BZ742" s="142"/>
      <c r="CA742" s="142"/>
      <c r="CB742" s="142"/>
      <c r="CC742" s="142"/>
      <c r="CD742" s="142"/>
      <c r="CE742" s="142"/>
      <c r="CF742" s="142"/>
      <c r="CG742" s="142"/>
      <c r="CH742" s="142"/>
      <c r="CI742" s="142"/>
      <c r="CJ742" s="142"/>
      <c r="CK742" s="142"/>
      <c r="CL742" s="142"/>
      <c r="CM742" s="142"/>
      <c r="CN742" s="142"/>
      <c r="CO742" s="142"/>
      <c r="CP742" s="142"/>
    </row>
    <row r="743">
      <c r="A743" s="42"/>
      <c r="B743" s="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c r="AU743" s="142"/>
      <c r="AV743" s="142"/>
      <c r="AW743" s="142"/>
      <c r="AX743" s="142"/>
      <c r="AY743" s="142"/>
      <c r="AZ743" s="142"/>
      <c r="BA743" s="142"/>
      <c r="BB743" s="142"/>
      <c r="BC743" s="142"/>
      <c r="BD743" s="142"/>
      <c r="BE743" s="142"/>
      <c r="BF743" s="142"/>
      <c r="BG743" s="142"/>
      <c r="BH743" s="142"/>
      <c r="BI743" s="142"/>
      <c r="BJ743" s="142"/>
      <c r="BK743" s="142"/>
      <c r="BL743" s="142"/>
      <c r="BM743" s="142"/>
      <c r="BN743" s="142"/>
      <c r="BO743" s="142"/>
      <c r="BP743" s="142"/>
      <c r="BQ743" s="142"/>
      <c r="BR743" s="142"/>
      <c r="BS743" s="142"/>
      <c r="BT743" s="142"/>
      <c r="BU743" s="142"/>
      <c r="BV743" s="142"/>
      <c r="BW743" s="142"/>
      <c r="BX743" s="142"/>
      <c r="BY743" s="142"/>
      <c r="BZ743" s="142"/>
      <c r="CA743" s="142"/>
      <c r="CB743" s="142"/>
      <c r="CC743" s="142"/>
      <c r="CD743" s="142"/>
      <c r="CE743" s="142"/>
      <c r="CF743" s="142"/>
      <c r="CG743" s="142"/>
      <c r="CH743" s="142"/>
      <c r="CI743" s="142"/>
      <c r="CJ743" s="142"/>
      <c r="CK743" s="142"/>
      <c r="CL743" s="142"/>
      <c r="CM743" s="142"/>
      <c r="CN743" s="142"/>
      <c r="CO743" s="142"/>
      <c r="CP743" s="142"/>
    </row>
    <row r="744">
      <c r="A744" s="42"/>
      <c r="B744" s="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c r="AU744" s="142"/>
      <c r="AV744" s="142"/>
      <c r="AW744" s="142"/>
      <c r="AX744" s="142"/>
      <c r="AY744" s="142"/>
      <c r="AZ744" s="142"/>
      <c r="BA744" s="142"/>
      <c r="BB744" s="142"/>
      <c r="BC744" s="142"/>
      <c r="BD744" s="142"/>
      <c r="BE744" s="142"/>
      <c r="BF744" s="142"/>
      <c r="BG744" s="142"/>
      <c r="BH744" s="142"/>
      <c r="BI744" s="142"/>
      <c r="BJ744" s="142"/>
      <c r="BK744" s="142"/>
      <c r="BL744" s="142"/>
      <c r="BM744" s="142"/>
      <c r="BN744" s="142"/>
      <c r="BO744" s="142"/>
      <c r="BP744" s="142"/>
      <c r="BQ744" s="142"/>
      <c r="BR744" s="142"/>
      <c r="BS744" s="142"/>
      <c r="BT744" s="142"/>
      <c r="BU744" s="142"/>
      <c r="BV744" s="142"/>
      <c r="BW744" s="142"/>
      <c r="BX744" s="142"/>
      <c r="BY744" s="142"/>
      <c r="BZ744" s="142"/>
      <c r="CA744" s="142"/>
      <c r="CB744" s="142"/>
      <c r="CC744" s="142"/>
      <c r="CD744" s="142"/>
      <c r="CE744" s="142"/>
      <c r="CF744" s="142"/>
      <c r="CG744" s="142"/>
      <c r="CH744" s="142"/>
      <c r="CI744" s="142"/>
      <c r="CJ744" s="142"/>
      <c r="CK744" s="142"/>
      <c r="CL744" s="142"/>
      <c r="CM744" s="142"/>
      <c r="CN744" s="142"/>
      <c r="CO744" s="142"/>
      <c r="CP744" s="142"/>
    </row>
    <row r="745">
      <c r="A745" s="42"/>
      <c r="B745" s="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c r="AU745" s="142"/>
      <c r="AV745" s="142"/>
      <c r="AW745" s="142"/>
      <c r="AX745" s="142"/>
      <c r="AY745" s="142"/>
      <c r="AZ745" s="142"/>
      <c r="BA745" s="142"/>
      <c r="BB745" s="142"/>
      <c r="BC745" s="142"/>
      <c r="BD745" s="142"/>
      <c r="BE745" s="142"/>
      <c r="BF745" s="142"/>
      <c r="BG745" s="142"/>
      <c r="BH745" s="142"/>
      <c r="BI745" s="142"/>
      <c r="BJ745" s="142"/>
      <c r="BK745" s="142"/>
      <c r="BL745" s="142"/>
      <c r="BM745" s="142"/>
      <c r="BN745" s="142"/>
      <c r="BO745" s="142"/>
      <c r="BP745" s="142"/>
      <c r="BQ745" s="142"/>
      <c r="BR745" s="142"/>
      <c r="BS745" s="142"/>
      <c r="BT745" s="142"/>
      <c r="BU745" s="142"/>
      <c r="BV745" s="142"/>
      <c r="BW745" s="142"/>
      <c r="BX745" s="142"/>
      <c r="BY745" s="142"/>
      <c r="BZ745" s="142"/>
      <c r="CA745" s="142"/>
      <c r="CB745" s="142"/>
      <c r="CC745" s="142"/>
      <c r="CD745" s="142"/>
      <c r="CE745" s="142"/>
      <c r="CF745" s="142"/>
      <c r="CG745" s="142"/>
      <c r="CH745" s="142"/>
      <c r="CI745" s="142"/>
      <c r="CJ745" s="142"/>
      <c r="CK745" s="142"/>
      <c r="CL745" s="142"/>
      <c r="CM745" s="142"/>
      <c r="CN745" s="142"/>
      <c r="CO745" s="142"/>
      <c r="CP745" s="142"/>
    </row>
    <row r="746">
      <c r="A746" s="42"/>
      <c r="B746" s="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c r="AU746" s="142"/>
      <c r="AV746" s="142"/>
      <c r="AW746" s="142"/>
      <c r="AX746" s="142"/>
      <c r="AY746" s="142"/>
      <c r="AZ746" s="142"/>
      <c r="BA746" s="142"/>
      <c r="BB746" s="142"/>
      <c r="BC746" s="142"/>
      <c r="BD746" s="142"/>
      <c r="BE746" s="142"/>
      <c r="BF746" s="142"/>
      <c r="BG746" s="142"/>
      <c r="BH746" s="142"/>
      <c r="BI746" s="142"/>
      <c r="BJ746" s="142"/>
      <c r="BK746" s="142"/>
      <c r="BL746" s="142"/>
      <c r="BM746" s="142"/>
      <c r="BN746" s="142"/>
      <c r="BO746" s="142"/>
      <c r="BP746" s="142"/>
      <c r="BQ746" s="142"/>
      <c r="BR746" s="142"/>
      <c r="BS746" s="142"/>
      <c r="BT746" s="142"/>
      <c r="BU746" s="142"/>
      <c r="BV746" s="142"/>
      <c r="BW746" s="142"/>
      <c r="BX746" s="142"/>
      <c r="BY746" s="142"/>
      <c r="BZ746" s="142"/>
      <c r="CA746" s="142"/>
      <c r="CB746" s="142"/>
      <c r="CC746" s="142"/>
      <c r="CD746" s="142"/>
      <c r="CE746" s="142"/>
      <c r="CF746" s="142"/>
      <c r="CG746" s="142"/>
      <c r="CH746" s="142"/>
      <c r="CI746" s="142"/>
      <c r="CJ746" s="142"/>
      <c r="CK746" s="142"/>
      <c r="CL746" s="142"/>
      <c r="CM746" s="142"/>
      <c r="CN746" s="142"/>
      <c r="CO746" s="142"/>
      <c r="CP746" s="142"/>
    </row>
    <row r="747">
      <c r="A747" s="42"/>
      <c r="B747" s="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c r="AU747" s="142"/>
      <c r="AV747" s="142"/>
      <c r="AW747" s="142"/>
      <c r="AX747" s="142"/>
      <c r="AY747" s="142"/>
      <c r="AZ747" s="142"/>
      <c r="BA747" s="142"/>
      <c r="BB747" s="142"/>
      <c r="BC747" s="142"/>
      <c r="BD747" s="142"/>
      <c r="BE747" s="142"/>
      <c r="BF747" s="142"/>
      <c r="BG747" s="142"/>
      <c r="BH747" s="142"/>
      <c r="BI747" s="142"/>
      <c r="BJ747" s="142"/>
      <c r="BK747" s="142"/>
      <c r="BL747" s="142"/>
      <c r="BM747" s="142"/>
      <c r="BN747" s="142"/>
      <c r="BO747" s="142"/>
      <c r="BP747" s="142"/>
      <c r="BQ747" s="142"/>
      <c r="BR747" s="142"/>
      <c r="BS747" s="142"/>
      <c r="BT747" s="142"/>
      <c r="BU747" s="142"/>
      <c r="BV747" s="142"/>
      <c r="BW747" s="142"/>
      <c r="BX747" s="142"/>
      <c r="BY747" s="142"/>
      <c r="BZ747" s="142"/>
      <c r="CA747" s="142"/>
      <c r="CB747" s="142"/>
      <c r="CC747" s="142"/>
      <c r="CD747" s="142"/>
      <c r="CE747" s="142"/>
      <c r="CF747" s="142"/>
      <c r="CG747" s="142"/>
      <c r="CH747" s="142"/>
      <c r="CI747" s="142"/>
      <c r="CJ747" s="142"/>
      <c r="CK747" s="142"/>
      <c r="CL747" s="142"/>
      <c r="CM747" s="142"/>
      <c r="CN747" s="142"/>
      <c r="CO747" s="142"/>
      <c r="CP747" s="142"/>
    </row>
    <row r="748">
      <c r="A748" s="42"/>
      <c r="B748" s="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c r="AU748" s="142"/>
      <c r="AV748" s="142"/>
      <c r="AW748" s="142"/>
      <c r="AX748" s="142"/>
      <c r="AY748" s="142"/>
      <c r="AZ748" s="142"/>
      <c r="BA748" s="142"/>
      <c r="BB748" s="142"/>
      <c r="BC748" s="142"/>
      <c r="BD748" s="142"/>
      <c r="BE748" s="142"/>
      <c r="BF748" s="142"/>
      <c r="BG748" s="142"/>
      <c r="BH748" s="142"/>
      <c r="BI748" s="142"/>
      <c r="BJ748" s="142"/>
      <c r="BK748" s="142"/>
      <c r="BL748" s="142"/>
      <c r="BM748" s="142"/>
      <c r="BN748" s="142"/>
      <c r="BO748" s="142"/>
      <c r="BP748" s="142"/>
      <c r="BQ748" s="142"/>
      <c r="BR748" s="142"/>
      <c r="BS748" s="142"/>
      <c r="BT748" s="142"/>
      <c r="BU748" s="142"/>
      <c r="BV748" s="142"/>
      <c r="BW748" s="142"/>
      <c r="BX748" s="142"/>
      <c r="BY748" s="142"/>
      <c r="BZ748" s="142"/>
      <c r="CA748" s="142"/>
      <c r="CB748" s="142"/>
      <c r="CC748" s="142"/>
      <c r="CD748" s="142"/>
      <c r="CE748" s="142"/>
      <c r="CF748" s="142"/>
      <c r="CG748" s="142"/>
      <c r="CH748" s="142"/>
      <c r="CI748" s="142"/>
      <c r="CJ748" s="142"/>
      <c r="CK748" s="142"/>
      <c r="CL748" s="142"/>
      <c r="CM748" s="142"/>
      <c r="CN748" s="142"/>
      <c r="CO748" s="142"/>
      <c r="CP748" s="142"/>
    </row>
    <row r="749">
      <c r="A749" s="42"/>
      <c r="B749" s="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c r="AU749" s="142"/>
      <c r="AV749" s="142"/>
      <c r="AW749" s="142"/>
      <c r="AX749" s="142"/>
      <c r="AY749" s="142"/>
      <c r="AZ749" s="142"/>
      <c r="BA749" s="142"/>
      <c r="BB749" s="142"/>
      <c r="BC749" s="142"/>
      <c r="BD749" s="142"/>
      <c r="BE749" s="142"/>
      <c r="BF749" s="142"/>
      <c r="BG749" s="142"/>
      <c r="BH749" s="142"/>
      <c r="BI749" s="142"/>
      <c r="BJ749" s="142"/>
      <c r="BK749" s="142"/>
      <c r="BL749" s="142"/>
      <c r="BM749" s="142"/>
      <c r="BN749" s="142"/>
      <c r="BO749" s="142"/>
      <c r="BP749" s="142"/>
      <c r="BQ749" s="142"/>
      <c r="BR749" s="142"/>
      <c r="BS749" s="142"/>
      <c r="BT749" s="142"/>
      <c r="BU749" s="142"/>
      <c r="BV749" s="142"/>
      <c r="BW749" s="142"/>
      <c r="BX749" s="142"/>
      <c r="BY749" s="142"/>
      <c r="BZ749" s="142"/>
      <c r="CA749" s="142"/>
      <c r="CB749" s="142"/>
      <c r="CC749" s="142"/>
      <c r="CD749" s="142"/>
      <c r="CE749" s="142"/>
      <c r="CF749" s="142"/>
      <c r="CG749" s="142"/>
      <c r="CH749" s="142"/>
      <c r="CI749" s="142"/>
      <c r="CJ749" s="142"/>
      <c r="CK749" s="142"/>
      <c r="CL749" s="142"/>
      <c r="CM749" s="142"/>
      <c r="CN749" s="142"/>
      <c r="CO749" s="142"/>
      <c r="CP749" s="142"/>
    </row>
    <row r="750">
      <c r="A750" s="42"/>
      <c r="B750" s="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c r="AU750" s="142"/>
      <c r="AV750" s="142"/>
      <c r="AW750" s="142"/>
      <c r="AX750" s="142"/>
      <c r="AY750" s="142"/>
      <c r="AZ750" s="142"/>
      <c r="BA750" s="142"/>
      <c r="BB750" s="142"/>
      <c r="BC750" s="142"/>
      <c r="BD750" s="142"/>
      <c r="BE750" s="142"/>
      <c r="BF750" s="142"/>
      <c r="BG750" s="142"/>
      <c r="BH750" s="142"/>
      <c r="BI750" s="142"/>
      <c r="BJ750" s="142"/>
      <c r="BK750" s="142"/>
      <c r="BL750" s="142"/>
      <c r="BM750" s="142"/>
      <c r="BN750" s="142"/>
      <c r="BO750" s="142"/>
      <c r="BP750" s="142"/>
      <c r="BQ750" s="142"/>
      <c r="BR750" s="142"/>
      <c r="BS750" s="142"/>
      <c r="BT750" s="142"/>
      <c r="BU750" s="142"/>
      <c r="BV750" s="142"/>
      <c r="BW750" s="142"/>
      <c r="BX750" s="142"/>
      <c r="BY750" s="142"/>
      <c r="BZ750" s="142"/>
      <c r="CA750" s="142"/>
      <c r="CB750" s="142"/>
      <c r="CC750" s="142"/>
      <c r="CD750" s="142"/>
      <c r="CE750" s="142"/>
      <c r="CF750" s="142"/>
      <c r="CG750" s="142"/>
      <c r="CH750" s="142"/>
      <c r="CI750" s="142"/>
      <c r="CJ750" s="142"/>
      <c r="CK750" s="142"/>
      <c r="CL750" s="142"/>
      <c r="CM750" s="142"/>
      <c r="CN750" s="142"/>
      <c r="CO750" s="142"/>
      <c r="CP750" s="142"/>
    </row>
    <row r="751">
      <c r="A751" s="42"/>
      <c r="B751" s="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c r="AU751" s="142"/>
      <c r="AV751" s="142"/>
      <c r="AW751" s="142"/>
      <c r="AX751" s="142"/>
      <c r="AY751" s="142"/>
      <c r="AZ751" s="142"/>
      <c r="BA751" s="142"/>
      <c r="BB751" s="142"/>
      <c r="BC751" s="142"/>
      <c r="BD751" s="142"/>
      <c r="BE751" s="142"/>
      <c r="BF751" s="142"/>
      <c r="BG751" s="142"/>
      <c r="BH751" s="142"/>
      <c r="BI751" s="142"/>
      <c r="BJ751" s="142"/>
      <c r="BK751" s="142"/>
      <c r="BL751" s="142"/>
      <c r="BM751" s="142"/>
      <c r="BN751" s="142"/>
      <c r="BO751" s="142"/>
      <c r="BP751" s="142"/>
      <c r="BQ751" s="142"/>
      <c r="BR751" s="142"/>
      <c r="BS751" s="142"/>
      <c r="BT751" s="142"/>
      <c r="BU751" s="142"/>
      <c r="BV751" s="142"/>
      <c r="BW751" s="142"/>
      <c r="BX751" s="142"/>
      <c r="BY751" s="142"/>
      <c r="BZ751" s="142"/>
      <c r="CA751" s="142"/>
      <c r="CB751" s="142"/>
      <c r="CC751" s="142"/>
      <c r="CD751" s="142"/>
      <c r="CE751" s="142"/>
      <c r="CF751" s="142"/>
      <c r="CG751" s="142"/>
      <c r="CH751" s="142"/>
      <c r="CI751" s="142"/>
      <c r="CJ751" s="142"/>
      <c r="CK751" s="142"/>
      <c r="CL751" s="142"/>
      <c r="CM751" s="142"/>
      <c r="CN751" s="142"/>
      <c r="CO751" s="142"/>
      <c r="CP751" s="142"/>
    </row>
    <row r="752">
      <c r="A752" s="42"/>
      <c r="B752" s="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c r="AU752" s="142"/>
      <c r="AV752" s="142"/>
      <c r="AW752" s="142"/>
      <c r="AX752" s="142"/>
      <c r="AY752" s="142"/>
      <c r="AZ752" s="142"/>
      <c r="BA752" s="142"/>
      <c r="BB752" s="142"/>
      <c r="BC752" s="142"/>
      <c r="BD752" s="142"/>
      <c r="BE752" s="142"/>
      <c r="BF752" s="142"/>
      <c r="BG752" s="142"/>
      <c r="BH752" s="142"/>
      <c r="BI752" s="142"/>
      <c r="BJ752" s="142"/>
      <c r="BK752" s="142"/>
      <c r="BL752" s="142"/>
      <c r="BM752" s="142"/>
      <c r="BN752" s="142"/>
      <c r="BO752" s="142"/>
      <c r="BP752" s="142"/>
      <c r="BQ752" s="142"/>
      <c r="BR752" s="142"/>
      <c r="BS752" s="142"/>
      <c r="BT752" s="142"/>
      <c r="BU752" s="142"/>
      <c r="BV752" s="142"/>
      <c r="BW752" s="142"/>
      <c r="BX752" s="142"/>
      <c r="BY752" s="142"/>
      <c r="BZ752" s="142"/>
      <c r="CA752" s="142"/>
      <c r="CB752" s="142"/>
      <c r="CC752" s="142"/>
      <c r="CD752" s="142"/>
      <c r="CE752" s="142"/>
      <c r="CF752" s="142"/>
      <c r="CG752" s="142"/>
      <c r="CH752" s="142"/>
      <c r="CI752" s="142"/>
      <c r="CJ752" s="142"/>
      <c r="CK752" s="142"/>
      <c r="CL752" s="142"/>
      <c r="CM752" s="142"/>
      <c r="CN752" s="142"/>
      <c r="CO752" s="142"/>
      <c r="CP752" s="142"/>
    </row>
    <row r="753">
      <c r="A753" s="42"/>
      <c r="B753" s="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c r="AU753" s="142"/>
      <c r="AV753" s="142"/>
      <c r="AW753" s="142"/>
      <c r="AX753" s="142"/>
      <c r="AY753" s="142"/>
      <c r="AZ753" s="142"/>
      <c r="BA753" s="142"/>
      <c r="BB753" s="142"/>
      <c r="BC753" s="142"/>
      <c r="BD753" s="142"/>
      <c r="BE753" s="142"/>
      <c r="BF753" s="142"/>
      <c r="BG753" s="142"/>
      <c r="BH753" s="142"/>
      <c r="BI753" s="142"/>
      <c r="BJ753" s="142"/>
      <c r="BK753" s="142"/>
      <c r="BL753" s="142"/>
      <c r="BM753" s="142"/>
      <c r="BN753" s="142"/>
      <c r="BO753" s="142"/>
      <c r="BP753" s="142"/>
      <c r="BQ753" s="142"/>
      <c r="BR753" s="142"/>
      <c r="BS753" s="142"/>
      <c r="BT753" s="142"/>
      <c r="BU753" s="142"/>
      <c r="BV753" s="142"/>
      <c r="BW753" s="142"/>
      <c r="BX753" s="142"/>
      <c r="BY753" s="142"/>
      <c r="BZ753" s="142"/>
      <c r="CA753" s="142"/>
      <c r="CB753" s="142"/>
      <c r="CC753" s="142"/>
      <c r="CD753" s="142"/>
      <c r="CE753" s="142"/>
      <c r="CF753" s="142"/>
      <c r="CG753" s="142"/>
      <c r="CH753" s="142"/>
      <c r="CI753" s="142"/>
      <c r="CJ753" s="142"/>
      <c r="CK753" s="142"/>
      <c r="CL753" s="142"/>
      <c r="CM753" s="142"/>
      <c r="CN753" s="142"/>
      <c r="CO753" s="142"/>
      <c r="CP753" s="142"/>
    </row>
    <row r="754">
      <c r="A754" s="42"/>
      <c r="B754" s="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c r="AU754" s="142"/>
      <c r="AV754" s="142"/>
      <c r="AW754" s="142"/>
      <c r="AX754" s="142"/>
      <c r="AY754" s="142"/>
      <c r="AZ754" s="142"/>
      <c r="BA754" s="142"/>
      <c r="BB754" s="142"/>
      <c r="BC754" s="142"/>
      <c r="BD754" s="142"/>
      <c r="BE754" s="142"/>
      <c r="BF754" s="142"/>
      <c r="BG754" s="142"/>
      <c r="BH754" s="142"/>
      <c r="BI754" s="142"/>
      <c r="BJ754" s="142"/>
      <c r="BK754" s="142"/>
      <c r="BL754" s="142"/>
      <c r="BM754" s="142"/>
      <c r="BN754" s="142"/>
      <c r="BO754" s="142"/>
      <c r="BP754" s="142"/>
      <c r="BQ754" s="142"/>
      <c r="BR754" s="142"/>
      <c r="BS754" s="142"/>
      <c r="BT754" s="142"/>
      <c r="BU754" s="142"/>
      <c r="BV754" s="142"/>
      <c r="BW754" s="142"/>
      <c r="BX754" s="142"/>
      <c r="BY754" s="142"/>
      <c r="BZ754" s="142"/>
      <c r="CA754" s="142"/>
      <c r="CB754" s="142"/>
      <c r="CC754" s="142"/>
      <c r="CD754" s="142"/>
      <c r="CE754" s="142"/>
      <c r="CF754" s="142"/>
      <c r="CG754" s="142"/>
      <c r="CH754" s="142"/>
      <c r="CI754" s="142"/>
      <c r="CJ754" s="142"/>
      <c r="CK754" s="142"/>
      <c r="CL754" s="142"/>
      <c r="CM754" s="142"/>
      <c r="CN754" s="142"/>
      <c r="CO754" s="142"/>
      <c r="CP754" s="142"/>
    </row>
    <row r="755">
      <c r="A755" s="42"/>
      <c r="B755" s="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c r="AU755" s="142"/>
      <c r="AV755" s="142"/>
      <c r="AW755" s="142"/>
      <c r="AX755" s="142"/>
      <c r="AY755" s="142"/>
      <c r="AZ755" s="142"/>
      <c r="BA755" s="142"/>
      <c r="BB755" s="142"/>
      <c r="BC755" s="142"/>
      <c r="BD755" s="142"/>
      <c r="BE755" s="142"/>
      <c r="BF755" s="142"/>
      <c r="BG755" s="142"/>
      <c r="BH755" s="142"/>
      <c r="BI755" s="142"/>
      <c r="BJ755" s="142"/>
      <c r="BK755" s="142"/>
      <c r="BL755" s="142"/>
      <c r="BM755" s="142"/>
      <c r="BN755" s="142"/>
      <c r="BO755" s="142"/>
      <c r="BP755" s="142"/>
      <c r="BQ755" s="142"/>
      <c r="BR755" s="142"/>
      <c r="BS755" s="142"/>
      <c r="BT755" s="142"/>
      <c r="BU755" s="142"/>
      <c r="BV755" s="142"/>
      <c r="BW755" s="142"/>
      <c r="BX755" s="142"/>
      <c r="BY755" s="142"/>
      <c r="BZ755" s="142"/>
      <c r="CA755" s="142"/>
      <c r="CB755" s="142"/>
      <c r="CC755" s="142"/>
      <c r="CD755" s="142"/>
      <c r="CE755" s="142"/>
      <c r="CF755" s="142"/>
      <c r="CG755" s="142"/>
      <c r="CH755" s="142"/>
      <c r="CI755" s="142"/>
      <c r="CJ755" s="142"/>
      <c r="CK755" s="142"/>
      <c r="CL755" s="142"/>
      <c r="CM755" s="142"/>
      <c r="CN755" s="142"/>
      <c r="CO755" s="142"/>
      <c r="CP755" s="142"/>
    </row>
    <row r="756">
      <c r="A756" s="42"/>
      <c r="B756" s="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c r="AU756" s="142"/>
      <c r="AV756" s="142"/>
      <c r="AW756" s="142"/>
      <c r="AX756" s="142"/>
      <c r="AY756" s="142"/>
      <c r="AZ756" s="142"/>
      <c r="BA756" s="142"/>
      <c r="BB756" s="142"/>
      <c r="BC756" s="142"/>
      <c r="BD756" s="142"/>
      <c r="BE756" s="142"/>
      <c r="BF756" s="142"/>
      <c r="BG756" s="142"/>
      <c r="BH756" s="142"/>
      <c r="BI756" s="142"/>
      <c r="BJ756" s="142"/>
      <c r="BK756" s="142"/>
      <c r="BL756" s="142"/>
      <c r="BM756" s="142"/>
      <c r="BN756" s="142"/>
      <c r="BO756" s="142"/>
      <c r="BP756" s="142"/>
      <c r="BQ756" s="142"/>
      <c r="BR756" s="142"/>
      <c r="BS756" s="142"/>
      <c r="BT756" s="142"/>
      <c r="BU756" s="142"/>
      <c r="BV756" s="142"/>
      <c r="BW756" s="142"/>
      <c r="BX756" s="142"/>
      <c r="BY756" s="142"/>
      <c r="BZ756" s="142"/>
      <c r="CA756" s="142"/>
      <c r="CB756" s="142"/>
      <c r="CC756" s="142"/>
      <c r="CD756" s="142"/>
      <c r="CE756" s="142"/>
      <c r="CF756" s="142"/>
      <c r="CG756" s="142"/>
      <c r="CH756" s="142"/>
      <c r="CI756" s="142"/>
      <c r="CJ756" s="142"/>
      <c r="CK756" s="142"/>
      <c r="CL756" s="142"/>
      <c r="CM756" s="142"/>
      <c r="CN756" s="142"/>
      <c r="CO756" s="142"/>
      <c r="CP756" s="142"/>
    </row>
    <row r="757">
      <c r="A757" s="42"/>
      <c r="B757" s="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c r="AU757" s="142"/>
      <c r="AV757" s="142"/>
      <c r="AW757" s="142"/>
      <c r="AX757" s="142"/>
      <c r="AY757" s="142"/>
      <c r="AZ757" s="142"/>
      <c r="BA757" s="142"/>
      <c r="BB757" s="142"/>
      <c r="BC757" s="142"/>
      <c r="BD757" s="142"/>
      <c r="BE757" s="142"/>
      <c r="BF757" s="142"/>
      <c r="BG757" s="142"/>
      <c r="BH757" s="142"/>
      <c r="BI757" s="142"/>
      <c r="BJ757" s="142"/>
      <c r="BK757" s="142"/>
      <c r="BL757" s="142"/>
      <c r="BM757" s="142"/>
      <c r="BN757" s="142"/>
      <c r="BO757" s="142"/>
      <c r="BP757" s="142"/>
      <c r="BQ757" s="142"/>
      <c r="BR757" s="142"/>
      <c r="BS757" s="142"/>
      <c r="BT757" s="142"/>
      <c r="BU757" s="142"/>
      <c r="BV757" s="142"/>
      <c r="BW757" s="142"/>
      <c r="BX757" s="142"/>
      <c r="BY757" s="142"/>
      <c r="BZ757" s="142"/>
      <c r="CA757" s="142"/>
      <c r="CB757" s="142"/>
      <c r="CC757" s="142"/>
      <c r="CD757" s="142"/>
      <c r="CE757" s="142"/>
      <c r="CF757" s="142"/>
      <c r="CG757" s="142"/>
      <c r="CH757" s="142"/>
      <c r="CI757" s="142"/>
      <c r="CJ757" s="142"/>
      <c r="CK757" s="142"/>
      <c r="CL757" s="142"/>
      <c r="CM757" s="142"/>
      <c r="CN757" s="142"/>
      <c r="CO757" s="142"/>
      <c r="CP757" s="142"/>
    </row>
    <row r="758">
      <c r="A758" s="42"/>
      <c r="B758" s="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c r="AU758" s="142"/>
      <c r="AV758" s="142"/>
      <c r="AW758" s="142"/>
      <c r="AX758" s="142"/>
      <c r="AY758" s="142"/>
      <c r="AZ758" s="142"/>
      <c r="BA758" s="142"/>
      <c r="BB758" s="142"/>
      <c r="BC758" s="142"/>
      <c r="BD758" s="142"/>
      <c r="BE758" s="142"/>
      <c r="BF758" s="142"/>
      <c r="BG758" s="142"/>
      <c r="BH758" s="142"/>
      <c r="BI758" s="142"/>
      <c r="BJ758" s="142"/>
      <c r="BK758" s="142"/>
      <c r="BL758" s="142"/>
      <c r="BM758" s="142"/>
      <c r="BN758" s="142"/>
      <c r="BO758" s="142"/>
      <c r="BP758" s="142"/>
      <c r="BQ758" s="142"/>
      <c r="BR758" s="142"/>
      <c r="BS758" s="142"/>
      <c r="BT758" s="142"/>
      <c r="BU758" s="142"/>
      <c r="BV758" s="142"/>
      <c r="BW758" s="142"/>
      <c r="BX758" s="142"/>
      <c r="BY758" s="142"/>
      <c r="BZ758" s="142"/>
      <c r="CA758" s="142"/>
      <c r="CB758" s="142"/>
      <c r="CC758" s="142"/>
      <c r="CD758" s="142"/>
      <c r="CE758" s="142"/>
      <c r="CF758" s="142"/>
      <c r="CG758" s="142"/>
      <c r="CH758" s="142"/>
      <c r="CI758" s="142"/>
      <c r="CJ758" s="142"/>
      <c r="CK758" s="142"/>
      <c r="CL758" s="142"/>
      <c r="CM758" s="142"/>
      <c r="CN758" s="142"/>
      <c r="CO758" s="142"/>
      <c r="CP758" s="142"/>
    </row>
    <row r="759">
      <c r="A759" s="42"/>
      <c r="B759" s="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c r="AU759" s="142"/>
      <c r="AV759" s="142"/>
      <c r="AW759" s="142"/>
      <c r="AX759" s="142"/>
      <c r="AY759" s="142"/>
      <c r="AZ759" s="142"/>
      <c r="BA759" s="142"/>
      <c r="BB759" s="142"/>
      <c r="BC759" s="142"/>
      <c r="BD759" s="142"/>
      <c r="BE759" s="142"/>
      <c r="BF759" s="142"/>
      <c r="BG759" s="142"/>
      <c r="BH759" s="142"/>
      <c r="BI759" s="142"/>
      <c r="BJ759" s="142"/>
      <c r="BK759" s="142"/>
      <c r="BL759" s="142"/>
      <c r="BM759" s="142"/>
      <c r="BN759" s="142"/>
      <c r="BO759" s="142"/>
      <c r="BP759" s="142"/>
      <c r="BQ759" s="142"/>
      <c r="BR759" s="142"/>
      <c r="BS759" s="142"/>
      <c r="BT759" s="142"/>
      <c r="BU759" s="142"/>
      <c r="BV759" s="142"/>
      <c r="BW759" s="142"/>
      <c r="BX759" s="142"/>
      <c r="BY759" s="142"/>
      <c r="BZ759" s="142"/>
      <c r="CA759" s="142"/>
      <c r="CB759" s="142"/>
      <c r="CC759" s="142"/>
      <c r="CD759" s="142"/>
      <c r="CE759" s="142"/>
      <c r="CF759" s="142"/>
      <c r="CG759" s="142"/>
      <c r="CH759" s="142"/>
      <c r="CI759" s="142"/>
      <c r="CJ759" s="142"/>
      <c r="CK759" s="142"/>
      <c r="CL759" s="142"/>
      <c r="CM759" s="142"/>
      <c r="CN759" s="142"/>
      <c r="CO759" s="142"/>
      <c r="CP759" s="142"/>
    </row>
    <row r="760">
      <c r="A760" s="42"/>
      <c r="B760" s="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c r="AU760" s="142"/>
      <c r="AV760" s="142"/>
      <c r="AW760" s="142"/>
      <c r="AX760" s="142"/>
      <c r="AY760" s="142"/>
      <c r="AZ760" s="142"/>
      <c r="BA760" s="142"/>
      <c r="BB760" s="142"/>
      <c r="BC760" s="142"/>
      <c r="BD760" s="142"/>
      <c r="BE760" s="142"/>
      <c r="BF760" s="142"/>
      <c r="BG760" s="142"/>
      <c r="BH760" s="142"/>
      <c r="BI760" s="142"/>
      <c r="BJ760" s="142"/>
      <c r="BK760" s="142"/>
      <c r="BL760" s="142"/>
      <c r="BM760" s="142"/>
      <c r="BN760" s="142"/>
      <c r="BO760" s="142"/>
      <c r="BP760" s="142"/>
      <c r="BQ760" s="142"/>
      <c r="BR760" s="142"/>
      <c r="BS760" s="142"/>
      <c r="BT760" s="142"/>
      <c r="BU760" s="142"/>
      <c r="BV760" s="142"/>
      <c r="BW760" s="142"/>
      <c r="BX760" s="142"/>
      <c r="BY760" s="142"/>
      <c r="BZ760" s="142"/>
      <c r="CA760" s="142"/>
      <c r="CB760" s="142"/>
      <c r="CC760" s="142"/>
      <c r="CD760" s="142"/>
      <c r="CE760" s="142"/>
      <c r="CF760" s="142"/>
      <c r="CG760" s="142"/>
      <c r="CH760" s="142"/>
      <c r="CI760" s="142"/>
      <c r="CJ760" s="142"/>
      <c r="CK760" s="142"/>
      <c r="CL760" s="142"/>
      <c r="CM760" s="142"/>
      <c r="CN760" s="142"/>
      <c r="CO760" s="142"/>
      <c r="CP760" s="142"/>
    </row>
    <row r="761">
      <c r="A761" s="42"/>
      <c r="B761" s="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c r="AU761" s="142"/>
      <c r="AV761" s="142"/>
      <c r="AW761" s="142"/>
      <c r="AX761" s="142"/>
      <c r="AY761" s="142"/>
      <c r="AZ761" s="142"/>
      <c r="BA761" s="142"/>
      <c r="BB761" s="142"/>
      <c r="BC761" s="142"/>
      <c r="BD761" s="142"/>
      <c r="BE761" s="142"/>
      <c r="BF761" s="142"/>
      <c r="BG761" s="142"/>
      <c r="BH761" s="142"/>
      <c r="BI761" s="142"/>
      <c r="BJ761" s="142"/>
      <c r="BK761" s="142"/>
      <c r="BL761" s="142"/>
      <c r="BM761" s="142"/>
      <c r="BN761" s="142"/>
      <c r="BO761" s="142"/>
      <c r="BP761" s="142"/>
      <c r="BQ761" s="142"/>
      <c r="BR761" s="142"/>
      <c r="BS761" s="142"/>
      <c r="BT761" s="142"/>
      <c r="BU761" s="142"/>
      <c r="BV761" s="142"/>
      <c r="BW761" s="142"/>
      <c r="BX761" s="142"/>
      <c r="BY761" s="142"/>
      <c r="BZ761" s="142"/>
      <c r="CA761" s="142"/>
      <c r="CB761" s="142"/>
      <c r="CC761" s="142"/>
      <c r="CD761" s="142"/>
      <c r="CE761" s="142"/>
      <c r="CF761" s="142"/>
      <c r="CG761" s="142"/>
      <c r="CH761" s="142"/>
      <c r="CI761" s="142"/>
      <c r="CJ761" s="142"/>
      <c r="CK761" s="142"/>
      <c r="CL761" s="142"/>
      <c r="CM761" s="142"/>
      <c r="CN761" s="142"/>
      <c r="CO761" s="142"/>
      <c r="CP761" s="142"/>
    </row>
    <row r="762">
      <c r="A762" s="42"/>
      <c r="B762" s="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c r="AU762" s="142"/>
      <c r="AV762" s="142"/>
      <c r="AW762" s="142"/>
      <c r="AX762" s="142"/>
      <c r="AY762" s="142"/>
      <c r="AZ762" s="142"/>
      <c r="BA762" s="142"/>
      <c r="BB762" s="142"/>
      <c r="BC762" s="142"/>
      <c r="BD762" s="142"/>
      <c r="BE762" s="142"/>
      <c r="BF762" s="142"/>
      <c r="BG762" s="142"/>
      <c r="BH762" s="142"/>
      <c r="BI762" s="142"/>
      <c r="BJ762" s="142"/>
      <c r="BK762" s="142"/>
      <c r="BL762" s="142"/>
      <c r="BM762" s="142"/>
      <c r="BN762" s="142"/>
      <c r="BO762" s="142"/>
      <c r="BP762" s="142"/>
      <c r="BQ762" s="142"/>
      <c r="BR762" s="142"/>
      <c r="BS762" s="142"/>
      <c r="BT762" s="142"/>
      <c r="BU762" s="142"/>
      <c r="BV762" s="142"/>
      <c r="BW762" s="142"/>
      <c r="BX762" s="142"/>
      <c r="BY762" s="142"/>
      <c r="BZ762" s="142"/>
      <c r="CA762" s="142"/>
      <c r="CB762" s="142"/>
      <c r="CC762" s="142"/>
      <c r="CD762" s="142"/>
      <c r="CE762" s="142"/>
      <c r="CF762" s="142"/>
      <c r="CG762" s="142"/>
      <c r="CH762" s="142"/>
      <c r="CI762" s="142"/>
      <c r="CJ762" s="142"/>
      <c r="CK762" s="142"/>
      <c r="CL762" s="142"/>
      <c r="CM762" s="142"/>
      <c r="CN762" s="142"/>
      <c r="CO762" s="142"/>
      <c r="CP762" s="142"/>
    </row>
    <row r="763">
      <c r="A763" s="42"/>
      <c r="B763" s="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c r="AU763" s="142"/>
      <c r="AV763" s="142"/>
      <c r="AW763" s="142"/>
      <c r="AX763" s="142"/>
      <c r="AY763" s="142"/>
      <c r="AZ763" s="142"/>
      <c r="BA763" s="142"/>
      <c r="BB763" s="142"/>
      <c r="BC763" s="142"/>
      <c r="BD763" s="142"/>
      <c r="BE763" s="142"/>
      <c r="BF763" s="142"/>
      <c r="BG763" s="142"/>
      <c r="BH763" s="142"/>
      <c r="BI763" s="142"/>
      <c r="BJ763" s="142"/>
      <c r="BK763" s="142"/>
      <c r="BL763" s="142"/>
      <c r="BM763" s="142"/>
      <c r="BN763" s="142"/>
      <c r="BO763" s="142"/>
      <c r="BP763" s="142"/>
      <c r="BQ763" s="142"/>
      <c r="BR763" s="142"/>
      <c r="BS763" s="142"/>
      <c r="BT763" s="142"/>
      <c r="BU763" s="142"/>
      <c r="BV763" s="142"/>
      <c r="BW763" s="142"/>
      <c r="BX763" s="142"/>
      <c r="BY763" s="142"/>
      <c r="BZ763" s="142"/>
      <c r="CA763" s="142"/>
      <c r="CB763" s="142"/>
      <c r="CC763" s="142"/>
      <c r="CD763" s="142"/>
      <c r="CE763" s="142"/>
      <c r="CF763" s="142"/>
      <c r="CG763" s="142"/>
      <c r="CH763" s="142"/>
      <c r="CI763" s="142"/>
      <c r="CJ763" s="142"/>
      <c r="CK763" s="142"/>
      <c r="CL763" s="142"/>
      <c r="CM763" s="142"/>
      <c r="CN763" s="142"/>
      <c r="CO763" s="142"/>
      <c r="CP763" s="142"/>
    </row>
    <row r="764">
      <c r="A764" s="42"/>
      <c r="B764" s="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c r="AU764" s="142"/>
      <c r="AV764" s="142"/>
      <c r="AW764" s="142"/>
      <c r="AX764" s="142"/>
      <c r="AY764" s="142"/>
      <c r="AZ764" s="142"/>
      <c r="BA764" s="142"/>
      <c r="BB764" s="142"/>
      <c r="BC764" s="142"/>
      <c r="BD764" s="142"/>
      <c r="BE764" s="142"/>
      <c r="BF764" s="142"/>
      <c r="BG764" s="142"/>
      <c r="BH764" s="142"/>
      <c r="BI764" s="142"/>
      <c r="BJ764" s="142"/>
      <c r="BK764" s="142"/>
      <c r="BL764" s="142"/>
      <c r="BM764" s="142"/>
      <c r="BN764" s="142"/>
      <c r="BO764" s="142"/>
      <c r="BP764" s="142"/>
      <c r="BQ764" s="142"/>
      <c r="BR764" s="142"/>
      <c r="BS764" s="142"/>
      <c r="BT764" s="142"/>
      <c r="BU764" s="142"/>
      <c r="BV764" s="142"/>
      <c r="BW764" s="142"/>
      <c r="BX764" s="142"/>
      <c r="BY764" s="142"/>
      <c r="BZ764" s="142"/>
      <c r="CA764" s="142"/>
      <c r="CB764" s="142"/>
      <c r="CC764" s="142"/>
      <c r="CD764" s="142"/>
      <c r="CE764" s="142"/>
      <c r="CF764" s="142"/>
      <c r="CG764" s="142"/>
      <c r="CH764" s="142"/>
      <c r="CI764" s="142"/>
      <c r="CJ764" s="142"/>
      <c r="CK764" s="142"/>
      <c r="CL764" s="142"/>
      <c r="CM764" s="142"/>
      <c r="CN764" s="142"/>
      <c r="CO764" s="142"/>
      <c r="CP764" s="142"/>
    </row>
    <row r="765">
      <c r="A765" s="75"/>
      <c r="B765" s="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c r="AU765" s="142"/>
      <c r="AV765" s="142"/>
      <c r="AW765" s="142"/>
      <c r="AX765" s="142"/>
      <c r="AY765" s="142"/>
      <c r="AZ765" s="142"/>
      <c r="BA765" s="142"/>
      <c r="BB765" s="142"/>
      <c r="BC765" s="142"/>
      <c r="BD765" s="142"/>
      <c r="BE765" s="142"/>
      <c r="BF765" s="142"/>
      <c r="BG765" s="142"/>
      <c r="BH765" s="142"/>
      <c r="BI765" s="142"/>
      <c r="BJ765" s="142"/>
      <c r="BK765" s="142"/>
      <c r="BL765" s="142"/>
      <c r="BM765" s="142"/>
      <c r="BN765" s="142"/>
      <c r="BO765" s="142"/>
      <c r="BP765" s="142"/>
      <c r="BQ765" s="142"/>
      <c r="BR765" s="142"/>
      <c r="BS765" s="142"/>
      <c r="BT765" s="142"/>
      <c r="BU765" s="142"/>
      <c r="BV765" s="142"/>
      <c r="BW765" s="142"/>
      <c r="BX765" s="142"/>
      <c r="BY765" s="142"/>
      <c r="BZ765" s="142"/>
      <c r="CA765" s="142"/>
      <c r="CB765" s="142"/>
      <c r="CC765" s="142"/>
      <c r="CD765" s="142"/>
      <c r="CE765" s="142"/>
      <c r="CF765" s="142"/>
      <c r="CG765" s="142"/>
      <c r="CH765" s="142"/>
      <c r="CI765" s="142"/>
      <c r="CJ765" s="142"/>
      <c r="CK765" s="142"/>
      <c r="CL765" s="142"/>
      <c r="CM765" s="142"/>
      <c r="CN765" s="142"/>
      <c r="CO765" s="142"/>
      <c r="CP765" s="142"/>
    </row>
    <row r="766">
      <c r="A766" s="75"/>
      <c r="B766" s="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c r="AU766" s="142"/>
      <c r="AV766" s="142"/>
      <c r="AW766" s="142"/>
      <c r="AX766" s="142"/>
      <c r="AY766" s="142"/>
      <c r="AZ766" s="142"/>
      <c r="BA766" s="142"/>
      <c r="BB766" s="142"/>
      <c r="BC766" s="142"/>
      <c r="BD766" s="142"/>
      <c r="BE766" s="142"/>
      <c r="BF766" s="142"/>
      <c r="BG766" s="142"/>
      <c r="BH766" s="142"/>
      <c r="BI766" s="142"/>
      <c r="BJ766" s="142"/>
      <c r="BK766" s="142"/>
      <c r="BL766" s="142"/>
      <c r="BM766" s="142"/>
      <c r="BN766" s="142"/>
      <c r="BO766" s="142"/>
      <c r="BP766" s="142"/>
      <c r="BQ766" s="142"/>
      <c r="BR766" s="142"/>
      <c r="BS766" s="142"/>
      <c r="BT766" s="142"/>
      <c r="BU766" s="142"/>
      <c r="BV766" s="142"/>
      <c r="BW766" s="142"/>
      <c r="BX766" s="142"/>
      <c r="BY766" s="142"/>
      <c r="BZ766" s="142"/>
      <c r="CA766" s="142"/>
      <c r="CB766" s="142"/>
      <c r="CC766" s="142"/>
      <c r="CD766" s="142"/>
      <c r="CE766" s="142"/>
      <c r="CF766" s="142"/>
      <c r="CG766" s="142"/>
      <c r="CH766" s="142"/>
      <c r="CI766" s="142"/>
      <c r="CJ766" s="142"/>
      <c r="CK766" s="142"/>
      <c r="CL766" s="142"/>
      <c r="CM766" s="142"/>
      <c r="CN766" s="142"/>
      <c r="CO766" s="142"/>
      <c r="CP766" s="142"/>
    </row>
    <row r="767">
      <c r="A767" s="75"/>
      <c r="B767" s="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c r="AU767" s="142"/>
      <c r="AV767" s="142"/>
      <c r="AW767" s="142"/>
      <c r="AX767" s="142"/>
      <c r="AY767" s="142"/>
      <c r="AZ767" s="142"/>
      <c r="BA767" s="142"/>
      <c r="BB767" s="142"/>
      <c r="BC767" s="142"/>
      <c r="BD767" s="142"/>
      <c r="BE767" s="142"/>
      <c r="BF767" s="142"/>
      <c r="BG767" s="142"/>
      <c r="BH767" s="142"/>
      <c r="BI767" s="142"/>
      <c r="BJ767" s="142"/>
      <c r="BK767" s="142"/>
      <c r="BL767" s="142"/>
      <c r="BM767" s="142"/>
      <c r="BN767" s="142"/>
      <c r="BO767" s="142"/>
      <c r="BP767" s="142"/>
      <c r="BQ767" s="142"/>
      <c r="BR767" s="142"/>
      <c r="BS767" s="142"/>
      <c r="BT767" s="142"/>
      <c r="BU767" s="142"/>
      <c r="BV767" s="142"/>
      <c r="BW767" s="142"/>
      <c r="BX767" s="142"/>
      <c r="BY767" s="142"/>
      <c r="BZ767" s="142"/>
      <c r="CA767" s="142"/>
      <c r="CB767" s="142"/>
      <c r="CC767" s="142"/>
      <c r="CD767" s="142"/>
      <c r="CE767" s="142"/>
      <c r="CF767" s="142"/>
      <c r="CG767" s="142"/>
      <c r="CH767" s="142"/>
      <c r="CI767" s="142"/>
      <c r="CJ767" s="142"/>
      <c r="CK767" s="142"/>
      <c r="CL767" s="142"/>
      <c r="CM767" s="142"/>
      <c r="CN767" s="142"/>
      <c r="CO767" s="142"/>
      <c r="CP767" s="142"/>
    </row>
    <row r="768">
      <c r="A768" s="75"/>
      <c r="B768" s="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c r="AU768" s="142"/>
      <c r="AV768" s="142"/>
      <c r="AW768" s="142"/>
      <c r="AX768" s="142"/>
      <c r="AY768" s="142"/>
      <c r="AZ768" s="142"/>
      <c r="BA768" s="142"/>
      <c r="BB768" s="142"/>
      <c r="BC768" s="142"/>
      <c r="BD768" s="142"/>
      <c r="BE768" s="142"/>
      <c r="BF768" s="142"/>
      <c r="BG768" s="142"/>
      <c r="BH768" s="142"/>
      <c r="BI768" s="142"/>
      <c r="BJ768" s="142"/>
      <c r="BK768" s="142"/>
      <c r="BL768" s="142"/>
      <c r="BM768" s="142"/>
      <c r="BN768" s="142"/>
      <c r="BO768" s="142"/>
      <c r="BP768" s="142"/>
      <c r="BQ768" s="142"/>
      <c r="BR768" s="142"/>
      <c r="BS768" s="142"/>
      <c r="BT768" s="142"/>
      <c r="BU768" s="142"/>
      <c r="BV768" s="142"/>
      <c r="BW768" s="142"/>
      <c r="BX768" s="142"/>
      <c r="BY768" s="142"/>
      <c r="BZ768" s="142"/>
      <c r="CA768" s="142"/>
      <c r="CB768" s="142"/>
      <c r="CC768" s="142"/>
      <c r="CD768" s="142"/>
      <c r="CE768" s="142"/>
      <c r="CF768" s="142"/>
      <c r="CG768" s="142"/>
      <c r="CH768" s="142"/>
      <c r="CI768" s="142"/>
      <c r="CJ768" s="142"/>
      <c r="CK768" s="142"/>
      <c r="CL768" s="142"/>
      <c r="CM768" s="142"/>
      <c r="CN768" s="142"/>
      <c r="CO768" s="142"/>
      <c r="CP768" s="142"/>
    </row>
    <row r="769">
      <c r="A769" s="75"/>
      <c r="B769" s="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c r="AU769" s="142"/>
      <c r="AV769" s="142"/>
      <c r="AW769" s="142"/>
      <c r="AX769" s="142"/>
      <c r="AY769" s="142"/>
      <c r="AZ769" s="142"/>
      <c r="BA769" s="142"/>
      <c r="BB769" s="142"/>
      <c r="BC769" s="142"/>
      <c r="BD769" s="142"/>
      <c r="BE769" s="142"/>
      <c r="BF769" s="142"/>
      <c r="BG769" s="142"/>
      <c r="BH769" s="142"/>
      <c r="BI769" s="142"/>
      <c r="BJ769" s="142"/>
      <c r="BK769" s="142"/>
      <c r="BL769" s="142"/>
      <c r="BM769" s="142"/>
      <c r="BN769" s="142"/>
      <c r="BO769" s="142"/>
      <c r="BP769" s="142"/>
      <c r="BQ769" s="142"/>
      <c r="BR769" s="142"/>
      <c r="BS769" s="142"/>
      <c r="BT769" s="142"/>
      <c r="BU769" s="142"/>
      <c r="BV769" s="142"/>
      <c r="BW769" s="142"/>
      <c r="BX769" s="142"/>
      <c r="BY769" s="142"/>
      <c r="BZ769" s="142"/>
      <c r="CA769" s="142"/>
      <c r="CB769" s="142"/>
      <c r="CC769" s="142"/>
      <c r="CD769" s="142"/>
      <c r="CE769" s="142"/>
      <c r="CF769" s="142"/>
      <c r="CG769" s="142"/>
      <c r="CH769" s="142"/>
      <c r="CI769" s="142"/>
      <c r="CJ769" s="142"/>
      <c r="CK769" s="142"/>
      <c r="CL769" s="142"/>
      <c r="CM769" s="142"/>
      <c r="CN769" s="142"/>
      <c r="CO769" s="142"/>
      <c r="CP769" s="142"/>
    </row>
    <row r="770">
      <c r="A770" s="75"/>
      <c r="B770" s="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c r="AU770" s="142"/>
      <c r="AV770" s="142"/>
      <c r="AW770" s="142"/>
      <c r="AX770" s="142"/>
      <c r="AY770" s="142"/>
      <c r="AZ770" s="142"/>
      <c r="BA770" s="142"/>
      <c r="BB770" s="142"/>
      <c r="BC770" s="142"/>
      <c r="BD770" s="142"/>
      <c r="BE770" s="142"/>
      <c r="BF770" s="142"/>
      <c r="BG770" s="142"/>
      <c r="BH770" s="142"/>
      <c r="BI770" s="142"/>
      <c r="BJ770" s="142"/>
      <c r="BK770" s="142"/>
      <c r="BL770" s="142"/>
      <c r="BM770" s="142"/>
      <c r="BN770" s="142"/>
      <c r="BO770" s="142"/>
      <c r="BP770" s="142"/>
      <c r="BQ770" s="142"/>
      <c r="BR770" s="142"/>
      <c r="BS770" s="142"/>
      <c r="BT770" s="142"/>
      <c r="BU770" s="142"/>
      <c r="BV770" s="142"/>
      <c r="BW770" s="142"/>
      <c r="BX770" s="142"/>
      <c r="BY770" s="142"/>
      <c r="BZ770" s="142"/>
      <c r="CA770" s="142"/>
      <c r="CB770" s="142"/>
      <c r="CC770" s="142"/>
      <c r="CD770" s="142"/>
      <c r="CE770" s="142"/>
      <c r="CF770" s="142"/>
      <c r="CG770" s="142"/>
      <c r="CH770" s="142"/>
      <c r="CI770" s="142"/>
      <c r="CJ770" s="142"/>
      <c r="CK770" s="142"/>
      <c r="CL770" s="142"/>
      <c r="CM770" s="142"/>
      <c r="CN770" s="142"/>
      <c r="CO770" s="142"/>
      <c r="CP770" s="142"/>
    </row>
    <row r="771">
      <c r="A771" s="75"/>
      <c r="B771" s="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c r="AU771" s="142"/>
      <c r="AV771" s="142"/>
      <c r="AW771" s="142"/>
      <c r="AX771" s="142"/>
      <c r="AY771" s="142"/>
      <c r="AZ771" s="142"/>
      <c r="BA771" s="142"/>
      <c r="BB771" s="142"/>
      <c r="BC771" s="142"/>
      <c r="BD771" s="142"/>
      <c r="BE771" s="142"/>
      <c r="BF771" s="142"/>
      <c r="BG771" s="142"/>
      <c r="BH771" s="142"/>
      <c r="BI771" s="142"/>
      <c r="BJ771" s="142"/>
      <c r="BK771" s="142"/>
      <c r="BL771" s="142"/>
      <c r="BM771" s="142"/>
      <c r="BN771" s="142"/>
      <c r="BO771" s="142"/>
      <c r="BP771" s="142"/>
      <c r="BQ771" s="142"/>
      <c r="BR771" s="142"/>
      <c r="BS771" s="142"/>
      <c r="BT771" s="142"/>
      <c r="BU771" s="142"/>
      <c r="BV771" s="142"/>
      <c r="BW771" s="142"/>
      <c r="BX771" s="142"/>
      <c r="BY771" s="142"/>
      <c r="BZ771" s="142"/>
      <c r="CA771" s="142"/>
      <c r="CB771" s="142"/>
      <c r="CC771" s="142"/>
      <c r="CD771" s="142"/>
      <c r="CE771" s="142"/>
      <c r="CF771" s="142"/>
      <c r="CG771" s="142"/>
      <c r="CH771" s="142"/>
      <c r="CI771" s="142"/>
      <c r="CJ771" s="142"/>
      <c r="CK771" s="142"/>
      <c r="CL771" s="142"/>
      <c r="CM771" s="142"/>
      <c r="CN771" s="142"/>
      <c r="CO771" s="142"/>
      <c r="CP771" s="142"/>
    </row>
    <row r="772">
      <c r="A772" s="75"/>
      <c r="B772" s="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c r="AU772" s="142"/>
      <c r="AV772" s="142"/>
      <c r="AW772" s="142"/>
      <c r="AX772" s="142"/>
      <c r="AY772" s="142"/>
      <c r="AZ772" s="142"/>
      <c r="BA772" s="142"/>
      <c r="BB772" s="142"/>
      <c r="BC772" s="142"/>
      <c r="BD772" s="142"/>
      <c r="BE772" s="142"/>
      <c r="BF772" s="142"/>
      <c r="BG772" s="142"/>
      <c r="BH772" s="142"/>
      <c r="BI772" s="142"/>
      <c r="BJ772" s="142"/>
      <c r="BK772" s="142"/>
      <c r="BL772" s="142"/>
      <c r="BM772" s="142"/>
      <c r="BN772" s="142"/>
      <c r="BO772" s="142"/>
      <c r="BP772" s="142"/>
      <c r="BQ772" s="142"/>
      <c r="BR772" s="142"/>
      <c r="BS772" s="142"/>
      <c r="BT772" s="142"/>
      <c r="BU772" s="142"/>
      <c r="BV772" s="142"/>
      <c r="BW772" s="142"/>
      <c r="BX772" s="142"/>
      <c r="BY772" s="142"/>
      <c r="BZ772" s="142"/>
      <c r="CA772" s="142"/>
      <c r="CB772" s="142"/>
      <c r="CC772" s="142"/>
      <c r="CD772" s="142"/>
      <c r="CE772" s="142"/>
      <c r="CF772" s="142"/>
      <c r="CG772" s="142"/>
      <c r="CH772" s="142"/>
      <c r="CI772" s="142"/>
      <c r="CJ772" s="142"/>
      <c r="CK772" s="142"/>
      <c r="CL772" s="142"/>
      <c r="CM772" s="142"/>
      <c r="CN772" s="142"/>
      <c r="CO772" s="142"/>
      <c r="CP772" s="142"/>
    </row>
    <row r="773">
      <c r="A773" s="75"/>
      <c r="B773" s="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c r="AU773" s="142"/>
      <c r="AV773" s="142"/>
      <c r="AW773" s="142"/>
      <c r="AX773" s="142"/>
      <c r="AY773" s="142"/>
      <c r="AZ773" s="142"/>
      <c r="BA773" s="142"/>
      <c r="BB773" s="142"/>
      <c r="BC773" s="142"/>
      <c r="BD773" s="142"/>
      <c r="BE773" s="142"/>
      <c r="BF773" s="142"/>
      <c r="BG773" s="142"/>
      <c r="BH773" s="142"/>
      <c r="BI773" s="142"/>
      <c r="BJ773" s="142"/>
      <c r="BK773" s="142"/>
      <c r="BL773" s="142"/>
      <c r="BM773" s="142"/>
      <c r="BN773" s="142"/>
      <c r="BO773" s="142"/>
      <c r="BP773" s="142"/>
      <c r="BQ773" s="142"/>
      <c r="BR773" s="142"/>
      <c r="BS773" s="142"/>
      <c r="BT773" s="142"/>
      <c r="BU773" s="142"/>
      <c r="BV773" s="142"/>
      <c r="BW773" s="142"/>
      <c r="BX773" s="142"/>
      <c r="BY773" s="142"/>
      <c r="BZ773" s="142"/>
      <c r="CA773" s="142"/>
      <c r="CB773" s="142"/>
      <c r="CC773" s="142"/>
      <c r="CD773" s="142"/>
      <c r="CE773" s="142"/>
      <c r="CF773" s="142"/>
      <c r="CG773" s="142"/>
      <c r="CH773" s="142"/>
      <c r="CI773" s="142"/>
      <c r="CJ773" s="142"/>
      <c r="CK773" s="142"/>
      <c r="CL773" s="142"/>
      <c r="CM773" s="142"/>
      <c r="CN773" s="142"/>
      <c r="CO773" s="142"/>
      <c r="CP773" s="142"/>
    </row>
    <row r="774">
      <c r="A774" s="75"/>
      <c r="B774" s="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c r="AU774" s="142"/>
      <c r="AV774" s="142"/>
      <c r="AW774" s="142"/>
      <c r="AX774" s="142"/>
      <c r="AY774" s="142"/>
      <c r="AZ774" s="142"/>
      <c r="BA774" s="142"/>
      <c r="BB774" s="142"/>
      <c r="BC774" s="142"/>
      <c r="BD774" s="142"/>
      <c r="BE774" s="142"/>
      <c r="BF774" s="142"/>
      <c r="BG774" s="142"/>
      <c r="BH774" s="142"/>
      <c r="BI774" s="142"/>
      <c r="BJ774" s="142"/>
      <c r="BK774" s="142"/>
      <c r="BL774" s="142"/>
      <c r="BM774" s="142"/>
      <c r="BN774" s="142"/>
      <c r="BO774" s="142"/>
      <c r="BP774" s="142"/>
      <c r="BQ774" s="142"/>
      <c r="BR774" s="142"/>
      <c r="BS774" s="142"/>
      <c r="BT774" s="142"/>
      <c r="BU774" s="142"/>
      <c r="BV774" s="142"/>
      <c r="BW774" s="142"/>
      <c r="BX774" s="142"/>
      <c r="BY774" s="142"/>
      <c r="BZ774" s="142"/>
      <c r="CA774" s="142"/>
      <c r="CB774" s="142"/>
      <c r="CC774" s="142"/>
      <c r="CD774" s="142"/>
      <c r="CE774" s="142"/>
      <c r="CF774" s="142"/>
      <c r="CG774" s="142"/>
      <c r="CH774" s="142"/>
      <c r="CI774" s="142"/>
      <c r="CJ774" s="142"/>
      <c r="CK774" s="142"/>
      <c r="CL774" s="142"/>
      <c r="CM774" s="142"/>
      <c r="CN774" s="142"/>
      <c r="CO774" s="142"/>
      <c r="CP774" s="142"/>
    </row>
    <row r="775">
      <c r="A775" s="75"/>
      <c r="B775" s="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c r="AU775" s="142"/>
      <c r="AV775" s="142"/>
      <c r="AW775" s="142"/>
      <c r="AX775" s="142"/>
      <c r="AY775" s="142"/>
      <c r="AZ775" s="142"/>
      <c r="BA775" s="142"/>
      <c r="BB775" s="142"/>
      <c r="BC775" s="142"/>
      <c r="BD775" s="142"/>
      <c r="BE775" s="142"/>
      <c r="BF775" s="142"/>
      <c r="BG775" s="142"/>
      <c r="BH775" s="142"/>
      <c r="BI775" s="142"/>
      <c r="BJ775" s="142"/>
      <c r="BK775" s="142"/>
      <c r="BL775" s="142"/>
      <c r="BM775" s="142"/>
      <c r="BN775" s="142"/>
      <c r="BO775" s="142"/>
      <c r="BP775" s="142"/>
      <c r="BQ775" s="142"/>
      <c r="BR775" s="142"/>
      <c r="BS775" s="142"/>
      <c r="BT775" s="142"/>
      <c r="BU775" s="142"/>
      <c r="BV775" s="142"/>
      <c r="BW775" s="142"/>
      <c r="BX775" s="142"/>
      <c r="BY775" s="142"/>
      <c r="BZ775" s="142"/>
      <c r="CA775" s="142"/>
      <c r="CB775" s="142"/>
      <c r="CC775" s="142"/>
      <c r="CD775" s="142"/>
      <c r="CE775" s="142"/>
      <c r="CF775" s="142"/>
      <c r="CG775" s="142"/>
      <c r="CH775" s="142"/>
      <c r="CI775" s="142"/>
      <c r="CJ775" s="142"/>
      <c r="CK775" s="142"/>
      <c r="CL775" s="142"/>
      <c r="CM775" s="142"/>
      <c r="CN775" s="142"/>
      <c r="CO775" s="142"/>
      <c r="CP775" s="142"/>
    </row>
    <row r="776">
      <c r="A776" s="75"/>
      <c r="B776" s="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c r="AU776" s="142"/>
      <c r="AV776" s="142"/>
      <c r="AW776" s="142"/>
      <c r="AX776" s="142"/>
      <c r="AY776" s="142"/>
      <c r="AZ776" s="142"/>
      <c r="BA776" s="142"/>
      <c r="BB776" s="142"/>
      <c r="BC776" s="142"/>
      <c r="BD776" s="142"/>
      <c r="BE776" s="142"/>
      <c r="BF776" s="142"/>
      <c r="BG776" s="142"/>
      <c r="BH776" s="142"/>
      <c r="BI776" s="142"/>
      <c r="BJ776" s="142"/>
      <c r="BK776" s="142"/>
      <c r="BL776" s="142"/>
      <c r="BM776" s="142"/>
      <c r="BN776" s="142"/>
      <c r="BO776" s="142"/>
      <c r="BP776" s="142"/>
      <c r="BQ776" s="142"/>
      <c r="BR776" s="142"/>
      <c r="BS776" s="142"/>
      <c r="BT776" s="142"/>
      <c r="BU776" s="142"/>
      <c r="BV776" s="142"/>
      <c r="BW776" s="142"/>
      <c r="BX776" s="142"/>
      <c r="BY776" s="142"/>
      <c r="BZ776" s="142"/>
      <c r="CA776" s="142"/>
      <c r="CB776" s="142"/>
      <c r="CC776" s="142"/>
      <c r="CD776" s="142"/>
      <c r="CE776" s="142"/>
      <c r="CF776" s="142"/>
      <c r="CG776" s="142"/>
      <c r="CH776" s="142"/>
      <c r="CI776" s="142"/>
      <c r="CJ776" s="142"/>
      <c r="CK776" s="142"/>
      <c r="CL776" s="142"/>
      <c r="CM776" s="142"/>
      <c r="CN776" s="142"/>
      <c r="CO776" s="142"/>
      <c r="CP776" s="142"/>
    </row>
    <row r="777">
      <c r="A777" s="75"/>
      <c r="B777" s="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c r="AU777" s="142"/>
      <c r="AV777" s="142"/>
      <c r="AW777" s="142"/>
      <c r="AX777" s="142"/>
      <c r="AY777" s="142"/>
      <c r="AZ777" s="142"/>
      <c r="BA777" s="142"/>
      <c r="BB777" s="142"/>
      <c r="BC777" s="142"/>
      <c r="BD777" s="142"/>
      <c r="BE777" s="142"/>
      <c r="BF777" s="142"/>
      <c r="BG777" s="142"/>
      <c r="BH777" s="142"/>
      <c r="BI777" s="142"/>
      <c r="BJ777" s="142"/>
      <c r="BK777" s="142"/>
      <c r="BL777" s="142"/>
      <c r="BM777" s="142"/>
      <c r="BN777" s="142"/>
      <c r="BO777" s="142"/>
      <c r="BP777" s="142"/>
      <c r="BQ777" s="142"/>
      <c r="BR777" s="142"/>
      <c r="BS777" s="142"/>
      <c r="BT777" s="142"/>
      <c r="BU777" s="142"/>
      <c r="BV777" s="142"/>
      <c r="BW777" s="142"/>
      <c r="BX777" s="142"/>
      <c r="BY777" s="142"/>
      <c r="BZ777" s="142"/>
      <c r="CA777" s="142"/>
      <c r="CB777" s="142"/>
      <c r="CC777" s="142"/>
      <c r="CD777" s="142"/>
      <c r="CE777" s="142"/>
      <c r="CF777" s="142"/>
      <c r="CG777" s="142"/>
      <c r="CH777" s="142"/>
      <c r="CI777" s="142"/>
      <c r="CJ777" s="142"/>
      <c r="CK777" s="142"/>
      <c r="CL777" s="142"/>
      <c r="CM777" s="142"/>
      <c r="CN777" s="142"/>
      <c r="CO777" s="142"/>
      <c r="CP777" s="142"/>
    </row>
    <row r="778">
      <c r="A778" s="75"/>
      <c r="B778" s="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c r="AU778" s="142"/>
      <c r="AV778" s="142"/>
      <c r="AW778" s="142"/>
      <c r="AX778" s="142"/>
      <c r="AY778" s="142"/>
      <c r="AZ778" s="142"/>
      <c r="BA778" s="142"/>
      <c r="BB778" s="142"/>
      <c r="BC778" s="142"/>
      <c r="BD778" s="142"/>
      <c r="BE778" s="142"/>
      <c r="BF778" s="142"/>
      <c r="BG778" s="142"/>
      <c r="BH778" s="142"/>
      <c r="BI778" s="142"/>
      <c r="BJ778" s="142"/>
      <c r="BK778" s="142"/>
      <c r="BL778" s="142"/>
      <c r="BM778" s="142"/>
      <c r="BN778" s="142"/>
      <c r="BO778" s="142"/>
      <c r="BP778" s="142"/>
      <c r="BQ778" s="142"/>
      <c r="BR778" s="142"/>
      <c r="BS778" s="142"/>
      <c r="BT778" s="142"/>
      <c r="BU778" s="142"/>
      <c r="BV778" s="142"/>
      <c r="BW778" s="142"/>
      <c r="BX778" s="142"/>
      <c r="BY778" s="142"/>
      <c r="BZ778" s="142"/>
      <c r="CA778" s="142"/>
      <c r="CB778" s="142"/>
      <c r="CC778" s="142"/>
      <c r="CD778" s="142"/>
      <c r="CE778" s="142"/>
      <c r="CF778" s="142"/>
      <c r="CG778" s="142"/>
      <c r="CH778" s="142"/>
      <c r="CI778" s="142"/>
      <c r="CJ778" s="142"/>
      <c r="CK778" s="142"/>
      <c r="CL778" s="142"/>
      <c r="CM778" s="142"/>
      <c r="CN778" s="142"/>
      <c r="CO778" s="142"/>
      <c r="CP778" s="142"/>
    </row>
    <row r="779">
      <c r="A779" s="75"/>
      <c r="B779" s="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c r="AU779" s="142"/>
      <c r="AV779" s="142"/>
      <c r="AW779" s="142"/>
      <c r="AX779" s="142"/>
      <c r="AY779" s="142"/>
      <c r="AZ779" s="142"/>
      <c r="BA779" s="142"/>
      <c r="BB779" s="142"/>
      <c r="BC779" s="142"/>
      <c r="BD779" s="142"/>
      <c r="BE779" s="142"/>
      <c r="BF779" s="142"/>
      <c r="BG779" s="142"/>
      <c r="BH779" s="142"/>
      <c r="BI779" s="142"/>
      <c r="BJ779" s="142"/>
      <c r="BK779" s="142"/>
      <c r="BL779" s="142"/>
      <c r="BM779" s="142"/>
      <c r="BN779" s="142"/>
      <c r="BO779" s="142"/>
      <c r="BP779" s="142"/>
      <c r="BQ779" s="142"/>
      <c r="BR779" s="142"/>
      <c r="BS779" s="142"/>
      <c r="BT779" s="142"/>
      <c r="BU779" s="142"/>
      <c r="BV779" s="142"/>
      <c r="BW779" s="142"/>
      <c r="BX779" s="142"/>
      <c r="BY779" s="142"/>
      <c r="BZ779" s="142"/>
      <c r="CA779" s="142"/>
      <c r="CB779" s="142"/>
      <c r="CC779" s="142"/>
      <c r="CD779" s="142"/>
      <c r="CE779" s="142"/>
      <c r="CF779" s="142"/>
      <c r="CG779" s="142"/>
      <c r="CH779" s="142"/>
      <c r="CI779" s="142"/>
      <c r="CJ779" s="142"/>
      <c r="CK779" s="142"/>
      <c r="CL779" s="142"/>
      <c r="CM779" s="142"/>
      <c r="CN779" s="142"/>
      <c r="CO779" s="142"/>
      <c r="CP779" s="142"/>
    </row>
    <row r="780">
      <c r="A780" s="75"/>
      <c r="B780" s="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c r="AU780" s="142"/>
      <c r="AV780" s="142"/>
      <c r="AW780" s="142"/>
      <c r="AX780" s="142"/>
      <c r="AY780" s="142"/>
      <c r="AZ780" s="142"/>
      <c r="BA780" s="142"/>
      <c r="BB780" s="142"/>
      <c r="BC780" s="142"/>
      <c r="BD780" s="142"/>
      <c r="BE780" s="142"/>
      <c r="BF780" s="142"/>
      <c r="BG780" s="142"/>
      <c r="BH780" s="142"/>
      <c r="BI780" s="142"/>
      <c r="BJ780" s="142"/>
      <c r="BK780" s="142"/>
      <c r="BL780" s="142"/>
      <c r="BM780" s="142"/>
      <c r="BN780" s="142"/>
      <c r="BO780" s="142"/>
      <c r="BP780" s="142"/>
      <c r="BQ780" s="142"/>
      <c r="BR780" s="142"/>
      <c r="BS780" s="142"/>
      <c r="BT780" s="142"/>
      <c r="BU780" s="142"/>
      <c r="BV780" s="142"/>
      <c r="BW780" s="142"/>
      <c r="BX780" s="142"/>
      <c r="BY780" s="142"/>
      <c r="BZ780" s="142"/>
      <c r="CA780" s="142"/>
      <c r="CB780" s="142"/>
      <c r="CC780" s="142"/>
      <c r="CD780" s="142"/>
      <c r="CE780" s="142"/>
      <c r="CF780" s="142"/>
      <c r="CG780" s="142"/>
      <c r="CH780" s="142"/>
      <c r="CI780" s="142"/>
      <c r="CJ780" s="142"/>
      <c r="CK780" s="142"/>
      <c r="CL780" s="142"/>
      <c r="CM780" s="142"/>
      <c r="CN780" s="142"/>
      <c r="CO780" s="142"/>
      <c r="CP780" s="142"/>
    </row>
    <row r="781">
      <c r="A781" s="75"/>
      <c r="B781" s="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c r="AU781" s="142"/>
      <c r="AV781" s="142"/>
      <c r="AW781" s="142"/>
      <c r="AX781" s="142"/>
      <c r="AY781" s="142"/>
      <c r="AZ781" s="142"/>
      <c r="BA781" s="142"/>
      <c r="BB781" s="142"/>
      <c r="BC781" s="142"/>
      <c r="BD781" s="142"/>
      <c r="BE781" s="142"/>
      <c r="BF781" s="142"/>
      <c r="BG781" s="142"/>
      <c r="BH781" s="142"/>
      <c r="BI781" s="142"/>
      <c r="BJ781" s="142"/>
      <c r="BK781" s="142"/>
      <c r="BL781" s="142"/>
      <c r="BM781" s="142"/>
      <c r="BN781" s="142"/>
      <c r="BO781" s="142"/>
      <c r="BP781" s="142"/>
      <c r="BQ781" s="142"/>
      <c r="BR781" s="142"/>
      <c r="BS781" s="142"/>
      <c r="BT781" s="142"/>
      <c r="BU781" s="142"/>
      <c r="BV781" s="142"/>
      <c r="BW781" s="142"/>
      <c r="BX781" s="142"/>
      <c r="BY781" s="142"/>
      <c r="BZ781" s="142"/>
      <c r="CA781" s="142"/>
      <c r="CB781" s="142"/>
      <c r="CC781" s="142"/>
      <c r="CD781" s="142"/>
      <c r="CE781" s="142"/>
      <c r="CF781" s="142"/>
      <c r="CG781" s="142"/>
      <c r="CH781" s="142"/>
      <c r="CI781" s="142"/>
      <c r="CJ781" s="142"/>
      <c r="CK781" s="142"/>
      <c r="CL781" s="142"/>
      <c r="CM781" s="142"/>
      <c r="CN781" s="142"/>
      <c r="CO781" s="142"/>
      <c r="CP781" s="142"/>
    </row>
    <row r="782">
      <c r="A782" s="75"/>
      <c r="B782" s="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c r="AU782" s="142"/>
      <c r="AV782" s="142"/>
      <c r="AW782" s="142"/>
      <c r="AX782" s="142"/>
      <c r="AY782" s="142"/>
      <c r="AZ782" s="142"/>
      <c r="BA782" s="142"/>
      <c r="BB782" s="142"/>
      <c r="BC782" s="142"/>
      <c r="BD782" s="142"/>
      <c r="BE782" s="142"/>
      <c r="BF782" s="142"/>
      <c r="BG782" s="142"/>
      <c r="BH782" s="142"/>
      <c r="BI782" s="142"/>
      <c r="BJ782" s="142"/>
      <c r="BK782" s="142"/>
      <c r="BL782" s="142"/>
      <c r="BM782" s="142"/>
      <c r="BN782" s="142"/>
      <c r="BO782" s="142"/>
      <c r="BP782" s="142"/>
      <c r="BQ782" s="142"/>
      <c r="BR782" s="142"/>
      <c r="BS782" s="142"/>
      <c r="BT782" s="142"/>
      <c r="BU782" s="142"/>
      <c r="BV782" s="142"/>
      <c r="BW782" s="142"/>
      <c r="BX782" s="142"/>
      <c r="BY782" s="142"/>
      <c r="BZ782" s="142"/>
      <c r="CA782" s="142"/>
      <c r="CB782" s="142"/>
      <c r="CC782" s="142"/>
      <c r="CD782" s="142"/>
      <c r="CE782" s="142"/>
      <c r="CF782" s="142"/>
      <c r="CG782" s="142"/>
      <c r="CH782" s="142"/>
      <c r="CI782" s="142"/>
      <c r="CJ782" s="142"/>
      <c r="CK782" s="142"/>
      <c r="CL782" s="142"/>
      <c r="CM782" s="142"/>
      <c r="CN782" s="142"/>
      <c r="CO782" s="142"/>
      <c r="CP782" s="142"/>
    </row>
    <row r="783">
      <c r="A783" s="75"/>
      <c r="B783" s="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c r="AU783" s="142"/>
      <c r="AV783" s="142"/>
      <c r="AW783" s="142"/>
      <c r="AX783" s="142"/>
      <c r="AY783" s="142"/>
      <c r="AZ783" s="142"/>
      <c r="BA783" s="142"/>
      <c r="BB783" s="142"/>
      <c r="BC783" s="142"/>
      <c r="BD783" s="142"/>
      <c r="BE783" s="142"/>
      <c r="BF783" s="142"/>
      <c r="BG783" s="142"/>
      <c r="BH783" s="142"/>
      <c r="BI783" s="142"/>
      <c r="BJ783" s="142"/>
      <c r="BK783" s="142"/>
      <c r="BL783" s="142"/>
      <c r="BM783" s="142"/>
      <c r="BN783" s="142"/>
      <c r="BO783" s="142"/>
      <c r="BP783" s="142"/>
      <c r="BQ783" s="142"/>
      <c r="BR783" s="142"/>
      <c r="BS783" s="142"/>
      <c r="BT783" s="142"/>
      <c r="BU783" s="142"/>
      <c r="BV783" s="142"/>
      <c r="BW783" s="142"/>
      <c r="BX783" s="142"/>
      <c r="BY783" s="142"/>
      <c r="BZ783" s="142"/>
      <c r="CA783" s="142"/>
      <c r="CB783" s="142"/>
      <c r="CC783" s="142"/>
      <c r="CD783" s="142"/>
      <c r="CE783" s="142"/>
      <c r="CF783" s="142"/>
      <c r="CG783" s="142"/>
      <c r="CH783" s="142"/>
      <c r="CI783" s="142"/>
      <c r="CJ783" s="142"/>
      <c r="CK783" s="142"/>
      <c r="CL783" s="142"/>
      <c r="CM783" s="142"/>
      <c r="CN783" s="142"/>
      <c r="CO783" s="142"/>
      <c r="CP783" s="142"/>
    </row>
    <row r="784">
      <c r="A784" s="75"/>
      <c r="B784" s="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c r="AU784" s="142"/>
      <c r="AV784" s="142"/>
      <c r="AW784" s="142"/>
      <c r="AX784" s="142"/>
      <c r="AY784" s="142"/>
      <c r="AZ784" s="142"/>
      <c r="BA784" s="142"/>
      <c r="BB784" s="142"/>
      <c r="BC784" s="142"/>
      <c r="BD784" s="142"/>
      <c r="BE784" s="142"/>
      <c r="BF784" s="142"/>
      <c r="BG784" s="142"/>
      <c r="BH784" s="142"/>
      <c r="BI784" s="142"/>
      <c r="BJ784" s="142"/>
      <c r="BK784" s="142"/>
      <c r="BL784" s="142"/>
      <c r="BM784" s="142"/>
      <c r="BN784" s="142"/>
      <c r="BO784" s="142"/>
      <c r="BP784" s="142"/>
      <c r="BQ784" s="142"/>
      <c r="BR784" s="142"/>
      <c r="BS784" s="142"/>
      <c r="BT784" s="142"/>
      <c r="BU784" s="142"/>
      <c r="BV784" s="142"/>
      <c r="BW784" s="142"/>
      <c r="BX784" s="142"/>
      <c r="BY784" s="142"/>
      <c r="BZ784" s="142"/>
      <c r="CA784" s="142"/>
      <c r="CB784" s="142"/>
      <c r="CC784" s="142"/>
      <c r="CD784" s="142"/>
      <c r="CE784" s="142"/>
      <c r="CF784" s="142"/>
      <c r="CG784" s="142"/>
      <c r="CH784" s="142"/>
      <c r="CI784" s="142"/>
      <c r="CJ784" s="142"/>
      <c r="CK784" s="142"/>
      <c r="CL784" s="142"/>
      <c r="CM784" s="142"/>
      <c r="CN784" s="142"/>
      <c r="CO784" s="142"/>
      <c r="CP784" s="142"/>
    </row>
    <row r="785">
      <c r="A785" s="75"/>
      <c r="B785" s="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c r="AU785" s="142"/>
      <c r="AV785" s="142"/>
      <c r="AW785" s="142"/>
      <c r="AX785" s="142"/>
      <c r="AY785" s="142"/>
      <c r="AZ785" s="142"/>
      <c r="BA785" s="142"/>
      <c r="BB785" s="142"/>
      <c r="BC785" s="142"/>
      <c r="BD785" s="142"/>
      <c r="BE785" s="142"/>
      <c r="BF785" s="142"/>
      <c r="BG785" s="142"/>
      <c r="BH785" s="142"/>
      <c r="BI785" s="142"/>
      <c r="BJ785" s="142"/>
      <c r="BK785" s="142"/>
      <c r="BL785" s="142"/>
      <c r="BM785" s="142"/>
      <c r="BN785" s="142"/>
      <c r="BO785" s="142"/>
      <c r="BP785" s="142"/>
      <c r="BQ785" s="142"/>
      <c r="BR785" s="142"/>
      <c r="BS785" s="142"/>
      <c r="BT785" s="142"/>
      <c r="BU785" s="142"/>
      <c r="BV785" s="142"/>
      <c r="BW785" s="142"/>
      <c r="BX785" s="142"/>
      <c r="BY785" s="142"/>
      <c r="BZ785" s="142"/>
      <c r="CA785" s="142"/>
      <c r="CB785" s="142"/>
      <c r="CC785" s="142"/>
      <c r="CD785" s="142"/>
      <c r="CE785" s="142"/>
      <c r="CF785" s="142"/>
      <c r="CG785" s="142"/>
      <c r="CH785" s="142"/>
      <c r="CI785" s="142"/>
      <c r="CJ785" s="142"/>
      <c r="CK785" s="142"/>
      <c r="CL785" s="142"/>
      <c r="CM785" s="142"/>
      <c r="CN785" s="142"/>
      <c r="CO785" s="142"/>
      <c r="CP785" s="142"/>
    </row>
    <row r="786">
      <c r="A786" s="75"/>
      <c r="B786" s="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c r="BO786" s="142"/>
      <c r="BP786" s="142"/>
      <c r="BQ786" s="142"/>
      <c r="BR786" s="142"/>
      <c r="BS786" s="142"/>
      <c r="BT786" s="142"/>
      <c r="BU786" s="142"/>
      <c r="BV786" s="142"/>
      <c r="BW786" s="142"/>
      <c r="BX786" s="142"/>
      <c r="BY786" s="142"/>
      <c r="BZ786" s="142"/>
      <c r="CA786" s="142"/>
      <c r="CB786" s="142"/>
      <c r="CC786" s="142"/>
      <c r="CD786" s="142"/>
      <c r="CE786" s="142"/>
      <c r="CF786" s="142"/>
      <c r="CG786" s="142"/>
      <c r="CH786" s="142"/>
      <c r="CI786" s="142"/>
      <c r="CJ786" s="142"/>
      <c r="CK786" s="142"/>
      <c r="CL786" s="142"/>
      <c r="CM786" s="142"/>
      <c r="CN786" s="142"/>
      <c r="CO786" s="142"/>
      <c r="CP786" s="142"/>
    </row>
    <row r="787">
      <c r="A787" s="75"/>
      <c r="B787" s="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c r="AU787" s="142"/>
      <c r="AV787" s="142"/>
      <c r="AW787" s="142"/>
      <c r="AX787" s="142"/>
      <c r="AY787" s="142"/>
      <c r="AZ787" s="142"/>
      <c r="BA787" s="142"/>
      <c r="BB787" s="142"/>
      <c r="BC787" s="142"/>
      <c r="BD787" s="142"/>
      <c r="BE787" s="142"/>
      <c r="BF787" s="142"/>
      <c r="BG787" s="142"/>
      <c r="BH787" s="142"/>
      <c r="BI787" s="142"/>
      <c r="BJ787" s="142"/>
      <c r="BK787" s="142"/>
      <c r="BL787" s="142"/>
      <c r="BM787" s="142"/>
      <c r="BN787" s="142"/>
      <c r="BO787" s="142"/>
      <c r="BP787" s="142"/>
      <c r="BQ787" s="142"/>
      <c r="BR787" s="142"/>
      <c r="BS787" s="142"/>
      <c r="BT787" s="142"/>
      <c r="BU787" s="142"/>
      <c r="BV787" s="142"/>
      <c r="BW787" s="142"/>
      <c r="BX787" s="142"/>
      <c r="BY787" s="142"/>
      <c r="BZ787" s="142"/>
      <c r="CA787" s="142"/>
      <c r="CB787" s="142"/>
      <c r="CC787" s="142"/>
      <c r="CD787" s="142"/>
      <c r="CE787" s="142"/>
      <c r="CF787" s="142"/>
      <c r="CG787" s="142"/>
      <c r="CH787" s="142"/>
      <c r="CI787" s="142"/>
      <c r="CJ787" s="142"/>
      <c r="CK787" s="142"/>
      <c r="CL787" s="142"/>
      <c r="CM787" s="142"/>
      <c r="CN787" s="142"/>
      <c r="CO787" s="142"/>
      <c r="CP787" s="142"/>
    </row>
    <row r="788">
      <c r="A788" s="75"/>
      <c r="B788" s="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c r="AU788" s="142"/>
      <c r="AV788" s="142"/>
      <c r="AW788" s="142"/>
      <c r="AX788" s="142"/>
      <c r="AY788" s="142"/>
      <c r="AZ788" s="142"/>
      <c r="BA788" s="142"/>
      <c r="BB788" s="142"/>
      <c r="BC788" s="142"/>
      <c r="BD788" s="142"/>
      <c r="BE788" s="142"/>
      <c r="BF788" s="142"/>
      <c r="BG788" s="142"/>
      <c r="BH788" s="142"/>
      <c r="BI788" s="142"/>
      <c r="BJ788" s="142"/>
      <c r="BK788" s="142"/>
      <c r="BL788" s="142"/>
      <c r="BM788" s="142"/>
      <c r="BN788" s="142"/>
      <c r="BO788" s="142"/>
      <c r="BP788" s="142"/>
      <c r="BQ788" s="142"/>
      <c r="BR788" s="142"/>
      <c r="BS788" s="142"/>
      <c r="BT788" s="142"/>
      <c r="BU788" s="142"/>
      <c r="BV788" s="142"/>
      <c r="BW788" s="142"/>
      <c r="BX788" s="142"/>
      <c r="BY788" s="142"/>
      <c r="BZ788" s="142"/>
      <c r="CA788" s="142"/>
      <c r="CB788" s="142"/>
      <c r="CC788" s="142"/>
      <c r="CD788" s="142"/>
      <c r="CE788" s="142"/>
      <c r="CF788" s="142"/>
      <c r="CG788" s="142"/>
      <c r="CH788" s="142"/>
      <c r="CI788" s="142"/>
      <c r="CJ788" s="142"/>
      <c r="CK788" s="142"/>
      <c r="CL788" s="142"/>
      <c r="CM788" s="142"/>
      <c r="CN788" s="142"/>
      <c r="CO788" s="142"/>
      <c r="CP788" s="142"/>
    </row>
    <row r="789">
      <c r="A789" s="75"/>
      <c r="B789" s="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c r="AU789" s="142"/>
      <c r="AV789" s="142"/>
      <c r="AW789" s="142"/>
      <c r="AX789" s="142"/>
      <c r="AY789" s="142"/>
      <c r="AZ789" s="142"/>
      <c r="BA789" s="142"/>
      <c r="BB789" s="142"/>
      <c r="BC789" s="142"/>
      <c r="BD789" s="142"/>
      <c r="BE789" s="142"/>
      <c r="BF789" s="142"/>
      <c r="BG789" s="142"/>
      <c r="BH789" s="142"/>
      <c r="BI789" s="142"/>
      <c r="BJ789" s="142"/>
      <c r="BK789" s="142"/>
      <c r="BL789" s="142"/>
      <c r="BM789" s="142"/>
      <c r="BN789" s="142"/>
      <c r="BO789" s="142"/>
      <c r="BP789" s="142"/>
      <c r="BQ789" s="142"/>
      <c r="BR789" s="142"/>
      <c r="BS789" s="142"/>
      <c r="BT789" s="142"/>
      <c r="BU789" s="142"/>
      <c r="BV789" s="142"/>
      <c r="BW789" s="142"/>
      <c r="BX789" s="142"/>
      <c r="BY789" s="142"/>
      <c r="BZ789" s="142"/>
      <c r="CA789" s="142"/>
      <c r="CB789" s="142"/>
      <c r="CC789" s="142"/>
      <c r="CD789" s="142"/>
      <c r="CE789" s="142"/>
      <c r="CF789" s="142"/>
      <c r="CG789" s="142"/>
      <c r="CH789" s="142"/>
      <c r="CI789" s="142"/>
      <c r="CJ789" s="142"/>
      <c r="CK789" s="142"/>
      <c r="CL789" s="142"/>
      <c r="CM789" s="142"/>
      <c r="CN789" s="142"/>
      <c r="CO789" s="142"/>
      <c r="CP789" s="142"/>
    </row>
    <row r="790">
      <c r="A790" s="75"/>
      <c r="B790" s="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c r="AU790" s="142"/>
      <c r="AV790" s="142"/>
      <c r="AW790" s="142"/>
      <c r="AX790" s="142"/>
      <c r="AY790" s="142"/>
      <c r="AZ790" s="142"/>
      <c r="BA790" s="142"/>
      <c r="BB790" s="142"/>
      <c r="BC790" s="142"/>
      <c r="BD790" s="142"/>
      <c r="BE790" s="142"/>
      <c r="BF790" s="142"/>
      <c r="BG790" s="142"/>
      <c r="BH790" s="142"/>
      <c r="BI790" s="142"/>
      <c r="BJ790" s="142"/>
      <c r="BK790" s="142"/>
      <c r="BL790" s="142"/>
      <c r="BM790" s="142"/>
      <c r="BN790" s="142"/>
      <c r="BO790" s="142"/>
      <c r="BP790" s="142"/>
      <c r="BQ790" s="142"/>
      <c r="BR790" s="142"/>
      <c r="BS790" s="142"/>
      <c r="BT790" s="142"/>
      <c r="BU790" s="142"/>
      <c r="BV790" s="142"/>
      <c r="BW790" s="142"/>
      <c r="BX790" s="142"/>
      <c r="BY790" s="142"/>
      <c r="BZ790" s="142"/>
      <c r="CA790" s="142"/>
      <c r="CB790" s="142"/>
      <c r="CC790" s="142"/>
      <c r="CD790" s="142"/>
      <c r="CE790" s="142"/>
      <c r="CF790" s="142"/>
      <c r="CG790" s="142"/>
      <c r="CH790" s="142"/>
      <c r="CI790" s="142"/>
      <c r="CJ790" s="142"/>
      <c r="CK790" s="142"/>
      <c r="CL790" s="142"/>
      <c r="CM790" s="142"/>
      <c r="CN790" s="142"/>
      <c r="CO790" s="142"/>
      <c r="CP790" s="142"/>
    </row>
    <row r="791">
      <c r="A791" s="75"/>
      <c r="B791" s="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c r="AU791" s="142"/>
      <c r="AV791" s="142"/>
      <c r="AW791" s="142"/>
      <c r="AX791" s="142"/>
      <c r="AY791" s="142"/>
      <c r="AZ791" s="142"/>
      <c r="BA791" s="142"/>
      <c r="BB791" s="142"/>
      <c r="BC791" s="142"/>
      <c r="BD791" s="142"/>
      <c r="BE791" s="142"/>
      <c r="BF791" s="142"/>
      <c r="BG791" s="142"/>
      <c r="BH791" s="142"/>
      <c r="BI791" s="142"/>
      <c r="BJ791" s="142"/>
      <c r="BK791" s="142"/>
      <c r="BL791" s="142"/>
      <c r="BM791" s="142"/>
      <c r="BN791" s="142"/>
      <c r="BO791" s="142"/>
      <c r="BP791" s="142"/>
      <c r="BQ791" s="142"/>
      <c r="BR791" s="142"/>
      <c r="BS791" s="142"/>
      <c r="BT791" s="142"/>
      <c r="BU791" s="142"/>
      <c r="BV791" s="142"/>
      <c r="BW791" s="142"/>
      <c r="BX791" s="142"/>
      <c r="BY791" s="142"/>
      <c r="BZ791" s="142"/>
      <c r="CA791" s="142"/>
      <c r="CB791" s="142"/>
      <c r="CC791" s="142"/>
      <c r="CD791" s="142"/>
      <c r="CE791" s="142"/>
      <c r="CF791" s="142"/>
      <c r="CG791" s="142"/>
      <c r="CH791" s="142"/>
      <c r="CI791" s="142"/>
      <c r="CJ791" s="142"/>
      <c r="CK791" s="142"/>
      <c r="CL791" s="142"/>
      <c r="CM791" s="142"/>
      <c r="CN791" s="142"/>
      <c r="CO791" s="142"/>
      <c r="CP791" s="142"/>
    </row>
    <row r="792">
      <c r="A792" s="75"/>
      <c r="B792" s="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c r="AU792" s="142"/>
      <c r="AV792" s="142"/>
      <c r="AW792" s="142"/>
      <c r="AX792" s="142"/>
      <c r="AY792" s="142"/>
      <c r="AZ792" s="142"/>
      <c r="BA792" s="142"/>
      <c r="BB792" s="142"/>
      <c r="BC792" s="142"/>
      <c r="BD792" s="142"/>
      <c r="BE792" s="142"/>
      <c r="BF792" s="142"/>
      <c r="BG792" s="142"/>
      <c r="BH792" s="142"/>
      <c r="BI792" s="142"/>
      <c r="BJ792" s="142"/>
      <c r="BK792" s="142"/>
      <c r="BL792" s="142"/>
      <c r="BM792" s="142"/>
      <c r="BN792" s="142"/>
      <c r="BO792" s="142"/>
      <c r="BP792" s="142"/>
      <c r="BQ792" s="142"/>
      <c r="BR792" s="142"/>
      <c r="BS792" s="142"/>
      <c r="BT792" s="142"/>
      <c r="BU792" s="142"/>
      <c r="BV792" s="142"/>
      <c r="BW792" s="142"/>
      <c r="BX792" s="142"/>
      <c r="BY792" s="142"/>
      <c r="BZ792" s="142"/>
      <c r="CA792" s="142"/>
      <c r="CB792" s="142"/>
      <c r="CC792" s="142"/>
      <c r="CD792" s="142"/>
      <c r="CE792" s="142"/>
      <c r="CF792" s="142"/>
      <c r="CG792" s="142"/>
      <c r="CH792" s="142"/>
      <c r="CI792" s="142"/>
      <c r="CJ792" s="142"/>
      <c r="CK792" s="142"/>
      <c r="CL792" s="142"/>
      <c r="CM792" s="142"/>
      <c r="CN792" s="142"/>
      <c r="CO792" s="142"/>
      <c r="CP792" s="142"/>
    </row>
    <row r="793">
      <c r="A793" s="75"/>
      <c r="B793" s="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c r="AU793" s="142"/>
      <c r="AV793" s="142"/>
      <c r="AW793" s="142"/>
      <c r="AX793" s="142"/>
      <c r="AY793" s="142"/>
      <c r="AZ793" s="142"/>
      <c r="BA793" s="142"/>
      <c r="BB793" s="142"/>
      <c r="BC793" s="142"/>
      <c r="BD793" s="142"/>
      <c r="BE793" s="142"/>
      <c r="BF793" s="142"/>
      <c r="BG793" s="142"/>
      <c r="BH793" s="142"/>
      <c r="BI793" s="142"/>
      <c r="BJ793" s="142"/>
      <c r="BK793" s="142"/>
      <c r="BL793" s="142"/>
      <c r="BM793" s="142"/>
      <c r="BN793" s="142"/>
      <c r="BO793" s="142"/>
      <c r="BP793" s="142"/>
      <c r="BQ793" s="142"/>
      <c r="BR793" s="142"/>
      <c r="BS793" s="142"/>
      <c r="BT793" s="142"/>
      <c r="BU793" s="142"/>
      <c r="BV793" s="142"/>
      <c r="BW793" s="142"/>
      <c r="BX793" s="142"/>
      <c r="BY793" s="142"/>
      <c r="BZ793" s="142"/>
      <c r="CA793" s="142"/>
      <c r="CB793" s="142"/>
      <c r="CC793" s="142"/>
      <c r="CD793" s="142"/>
      <c r="CE793" s="142"/>
      <c r="CF793" s="142"/>
      <c r="CG793" s="142"/>
      <c r="CH793" s="142"/>
      <c r="CI793" s="142"/>
      <c r="CJ793" s="142"/>
      <c r="CK793" s="142"/>
      <c r="CL793" s="142"/>
      <c r="CM793" s="142"/>
      <c r="CN793" s="142"/>
      <c r="CO793" s="142"/>
      <c r="CP793" s="142"/>
    </row>
    <row r="794">
      <c r="A794" s="75"/>
      <c r="B794" s="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c r="AU794" s="142"/>
      <c r="AV794" s="142"/>
      <c r="AW794" s="142"/>
      <c r="AX794" s="142"/>
      <c r="AY794" s="142"/>
      <c r="AZ794" s="142"/>
      <c r="BA794" s="142"/>
      <c r="BB794" s="142"/>
      <c r="BC794" s="142"/>
      <c r="BD794" s="142"/>
      <c r="BE794" s="142"/>
      <c r="BF794" s="142"/>
      <c r="BG794" s="142"/>
      <c r="BH794" s="142"/>
      <c r="BI794" s="142"/>
      <c r="BJ794" s="142"/>
      <c r="BK794" s="142"/>
      <c r="BL794" s="142"/>
      <c r="BM794" s="142"/>
      <c r="BN794" s="142"/>
      <c r="BO794" s="142"/>
      <c r="BP794" s="142"/>
      <c r="BQ794" s="142"/>
      <c r="BR794" s="142"/>
      <c r="BS794" s="142"/>
      <c r="BT794" s="142"/>
      <c r="BU794" s="142"/>
      <c r="BV794" s="142"/>
      <c r="BW794" s="142"/>
      <c r="BX794" s="142"/>
      <c r="BY794" s="142"/>
      <c r="BZ794" s="142"/>
      <c r="CA794" s="142"/>
      <c r="CB794" s="142"/>
      <c r="CC794" s="142"/>
      <c r="CD794" s="142"/>
      <c r="CE794" s="142"/>
      <c r="CF794" s="142"/>
      <c r="CG794" s="142"/>
      <c r="CH794" s="142"/>
      <c r="CI794" s="142"/>
      <c r="CJ794" s="142"/>
      <c r="CK794" s="142"/>
      <c r="CL794" s="142"/>
      <c r="CM794" s="142"/>
      <c r="CN794" s="142"/>
      <c r="CO794" s="142"/>
      <c r="CP794" s="142"/>
    </row>
    <row r="795">
      <c r="A795" s="75"/>
      <c r="B795" s="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c r="AU795" s="142"/>
      <c r="AV795" s="142"/>
      <c r="AW795" s="142"/>
      <c r="AX795" s="142"/>
      <c r="AY795" s="142"/>
      <c r="AZ795" s="142"/>
      <c r="BA795" s="142"/>
      <c r="BB795" s="142"/>
      <c r="BC795" s="142"/>
      <c r="BD795" s="142"/>
      <c r="BE795" s="142"/>
      <c r="BF795" s="142"/>
      <c r="BG795" s="142"/>
      <c r="BH795" s="142"/>
      <c r="BI795" s="142"/>
      <c r="BJ795" s="142"/>
      <c r="BK795" s="142"/>
      <c r="BL795" s="142"/>
      <c r="BM795" s="142"/>
      <c r="BN795" s="142"/>
      <c r="BO795" s="142"/>
      <c r="BP795" s="142"/>
      <c r="BQ795" s="142"/>
      <c r="BR795" s="142"/>
      <c r="BS795" s="142"/>
      <c r="BT795" s="142"/>
      <c r="BU795" s="142"/>
      <c r="BV795" s="142"/>
      <c r="BW795" s="142"/>
      <c r="BX795" s="142"/>
      <c r="BY795" s="142"/>
      <c r="BZ795" s="142"/>
      <c r="CA795" s="142"/>
      <c r="CB795" s="142"/>
      <c r="CC795" s="142"/>
      <c r="CD795" s="142"/>
      <c r="CE795" s="142"/>
      <c r="CF795" s="142"/>
      <c r="CG795" s="142"/>
      <c r="CH795" s="142"/>
      <c r="CI795" s="142"/>
      <c r="CJ795" s="142"/>
      <c r="CK795" s="142"/>
      <c r="CL795" s="142"/>
      <c r="CM795" s="142"/>
      <c r="CN795" s="142"/>
      <c r="CO795" s="142"/>
      <c r="CP795" s="142"/>
    </row>
    <row r="796">
      <c r="A796" s="75"/>
      <c r="B796" s="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c r="AU796" s="142"/>
      <c r="AV796" s="142"/>
      <c r="AW796" s="142"/>
      <c r="AX796" s="142"/>
      <c r="AY796" s="142"/>
      <c r="AZ796" s="142"/>
      <c r="BA796" s="142"/>
      <c r="BB796" s="142"/>
      <c r="BC796" s="142"/>
      <c r="BD796" s="142"/>
      <c r="BE796" s="142"/>
      <c r="BF796" s="142"/>
      <c r="BG796" s="142"/>
      <c r="BH796" s="142"/>
      <c r="BI796" s="142"/>
      <c r="BJ796" s="142"/>
      <c r="BK796" s="142"/>
      <c r="BL796" s="142"/>
      <c r="BM796" s="142"/>
      <c r="BN796" s="142"/>
      <c r="BO796" s="142"/>
      <c r="BP796" s="142"/>
      <c r="BQ796" s="142"/>
      <c r="BR796" s="142"/>
      <c r="BS796" s="142"/>
      <c r="BT796" s="142"/>
      <c r="BU796" s="142"/>
      <c r="BV796" s="142"/>
      <c r="BW796" s="142"/>
      <c r="BX796" s="142"/>
      <c r="BY796" s="142"/>
      <c r="BZ796" s="142"/>
      <c r="CA796" s="142"/>
      <c r="CB796" s="142"/>
      <c r="CC796" s="142"/>
      <c r="CD796" s="142"/>
      <c r="CE796" s="142"/>
      <c r="CF796" s="142"/>
      <c r="CG796" s="142"/>
      <c r="CH796" s="142"/>
      <c r="CI796" s="142"/>
      <c r="CJ796" s="142"/>
      <c r="CK796" s="142"/>
      <c r="CL796" s="142"/>
      <c r="CM796" s="142"/>
      <c r="CN796" s="142"/>
      <c r="CO796" s="142"/>
      <c r="CP796" s="142"/>
    </row>
    <row r="797">
      <c r="A797" s="75"/>
      <c r="B797" s="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c r="AU797" s="142"/>
      <c r="AV797" s="142"/>
      <c r="AW797" s="142"/>
      <c r="AX797" s="142"/>
      <c r="AY797" s="142"/>
      <c r="AZ797" s="142"/>
      <c r="BA797" s="142"/>
      <c r="BB797" s="142"/>
      <c r="BC797" s="142"/>
      <c r="BD797" s="142"/>
      <c r="BE797" s="142"/>
      <c r="BF797" s="142"/>
      <c r="BG797" s="142"/>
      <c r="BH797" s="142"/>
      <c r="BI797" s="142"/>
      <c r="BJ797" s="142"/>
      <c r="BK797" s="142"/>
      <c r="BL797" s="142"/>
      <c r="BM797" s="142"/>
      <c r="BN797" s="142"/>
      <c r="BO797" s="142"/>
      <c r="BP797" s="142"/>
      <c r="BQ797" s="142"/>
      <c r="BR797" s="142"/>
      <c r="BS797" s="142"/>
      <c r="BT797" s="142"/>
      <c r="BU797" s="142"/>
      <c r="BV797" s="142"/>
      <c r="BW797" s="142"/>
      <c r="BX797" s="142"/>
      <c r="BY797" s="142"/>
      <c r="BZ797" s="142"/>
      <c r="CA797" s="142"/>
      <c r="CB797" s="142"/>
      <c r="CC797" s="142"/>
      <c r="CD797" s="142"/>
      <c r="CE797" s="142"/>
      <c r="CF797" s="142"/>
      <c r="CG797" s="142"/>
      <c r="CH797" s="142"/>
      <c r="CI797" s="142"/>
      <c r="CJ797" s="142"/>
      <c r="CK797" s="142"/>
      <c r="CL797" s="142"/>
      <c r="CM797" s="142"/>
      <c r="CN797" s="142"/>
      <c r="CO797" s="142"/>
      <c r="CP797" s="142"/>
    </row>
    <row r="798">
      <c r="A798" s="75"/>
      <c r="B798" s="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c r="AU798" s="142"/>
      <c r="AV798" s="142"/>
      <c r="AW798" s="142"/>
      <c r="AX798" s="142"/>
      <c r="AY798" s="142"/>
      <c r="AZ798" s="142"/>
      <c r="BA798" s="142"/>
      <c r="BB798" s="142"/>
      <c r="BC798" s="142"/>
      <c r="BD798" s="142"/>
      <c r="BE798" s="142"/>
      <c r="BF798" s="142"/>
      <c r="BG798" s="142"/>
      <c r="BH798" s="142"/>
      <c r="BI798" s="142"/>
      <c r="BJ798" s="142"/>
      <c r="BK798" s="142"/>
      <c r="BL798" s="142"/>
      <c r="BM798" s="142"/>
      <c r="BN798" s="142"/>
      <c r="BO798" s="142"/>
      <c r="BP798" s="142"/>
      <c r="BQ798" s="142"/>
      <c r="BR798" s="142"/>
      <c r="BS798" s="142"/>
      <c r="BT798" s="142"/>
      <c r="BU798" s="142"/>
      <c r="BV798" s="142"/>
      <c r="BW798" s="142"/>
      <c r="BX798" s="142"/>
      <c r="BY798" s="142"/>
      <c r="BZ798" s="142"/>
      <c r="CA798" s="142"/>
      <c r="CB798" s="142"/>
      <c r="CC798" s="142"/>
      <c r="CD798" s="142"/>
      <c r="CE798" s="142"/>
      <c r="CF798" s="142"/>
      <c r="CG798" s="142"/>
      <c r="CH798" s="142"/>
      <c r="CI798" s="142"/>
      <c r="CJ798" s="142"/>
      <c r="CK798" s="142"/>
      <c r="CL798" s="142"/>
      <c r="CM798" s="142"/>
      <c r="CN798" s="142"/>
      <c r="CO798" s="142"/>
      <c r="CP798" s="142"/>
    </row>
    <row r="799">
      <c r="A799" s="75"/>
      <c r="B799" s="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c r="AU799" s="142"/>
      <c r="AV799" s="142"/>
      <c r="AW799" s="142"/>
      <c r="AX799" s="142"/>
      <c r="AY799" s="142"/>
      <c r="AZ799" s="142"/>
      <c r="BA799" s="142"/>
      <c r="BB799" s="142"/>
      <c r="BC799" s="142"/>
      <c r="BD799" s="142"/>
      <c r="BE799" s="142"/>
      <c r="BF799" s="142"/>
      <c r="BG799" s="142"/>
      <c r="BH799" s="142"/>
      <c r="BI799" s="142"/>
      <c r="BJ799" s="142"/>
      <c r="BK799" s="142"/>
      <c r="BL799" s="142"/>
      <c r="BM799" s="142"/>
      <c r="BN799" s="142"/>
      <c r="BO799" s="142"/>
      <c r="BP799" s="142"/>
      <c r="BQ799" s="142"/>
      <c r="BR799" s="142"/>
      <c r="BS799" s="142"/>
      <c r="BT799" s="142"/>
      <c r="BU799" s="142"/>
      <c r="BV799" s="142"/>
      <c r="BW799" s="142"/>
      <c r="BX799" s="142"/>
      <c r="BY799" s="142"/>
      <c r="BZ799" s="142"/>
      <c r="CA799" s="142"/>
      <c r="CB799" s="142"/>
      <c r="CC799" s="142"/>
      <c r="CD799" s="142"/>
      <c r="CE799" s="142"/>
      <c r="CF799" s="142"/>
      <c r="CG799" s="142"/>
      <c r="CH799" s="142"/>
      <c r="CI799" s="142"/>
      <c r="CJ799" s="142"/>
      <c r="CK799" s="142"/>
      <c r="CL799" s="142"/>
      <c r="CM799" s="142"/>
      <c r="CN799" s="142"/>
      <c r="CO799" s="142"/>
      <c r="CP799" s="142"/>
    </row>
    <row r="800">
      <c r="A800" s="75"/>
      <c r="B800" s="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c r="AU800" s="142"/>
      <c r="AV800" s="142"/>
      <c r="AW800" s="142"/>
      <c r="AX800" s="142"/>
      <c r="AY800" s="142"/>
      <c r="AZ800" s="142"/>
      <c r="BA800" s="142"/>
      <c r="BB800" s="142"/>
      <c r="BC800" s="142"/>
      <c r="BD800" s="142"/>
      <c r="BE800" s="142"/>
      <c r="BF800" s="142"/>
      <c r="BG800" s="142"/>
      <c r="BH800" s="142"/>
      <c r="BI800" s="142"/>
      <c r="BJ800" s="142"/>
      <c r="BK800" s="142"/>
      <c r="BL800" s="142"/>
      <c r="BM800" s="142"/>
      <c r="BN800" s="142"/>
      <c r="BO800" s="142"/>
      <c r="BP800" s="142"/>
      <c r="BQ800" s="142"/>
      <c r="BR800" s="142"/>
      <c r="BS800" s="142"/>
      <c r="BT800" s="142"/>
      <c r="BU800" s="142"/>
      <c r="BV800" s="142"/>
      <c r="BW800" s="142"/>
      <c r="BX800" s="142"/>
      <c r="BY800" s="142"/>
      <c r="BZ800" s="142"/>
      <c r="CA800" s="142"/>
      <c r="CB800" s="142"/>
      <c r="CC800" s="142"/>
      <c r="CD800" s="142"/>
      <c r="CE800" s="142"/>
      <c r="CF800" s="142"/>
      <c r="CG800" s="142"/>
      <c r="CH800" s="142"/>
      <c r="CI800" s="142"/>
      <c r="CJ800" s="142"/>
      <c r="CK800" s="142"/>
      <c r="CL800" s="142"/>
      <c r="CM800" s="142"/>
      <c r="CN800" s="142"/>
      <c r="CO800" s="142"/>
      <c r="CP800" s="142"/>
    </row>
    <row r="801">
      <c r="A801" s="75"/>
      <c r="B801" s="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c r="AU801" s="142"/>
      <c r="AV801" s="142"/>
      <c r="AW801" s="142"/>
      <c r="AX801" s="142"/>
      <c r="AY801" s="142"/>
      <c r="AZ801" s="142"/>
      <c r="BA801" s="142"/>
      <c r="BB801" s="142"/>
      <c r="BC801" s="142"/>
      <c r="BD801" s="142"/>
      <c r="BE801" s="142"/>
      <c r="BF801" s="142"/>
      <c r="BG801" s="142"/>
      <c r="BH801" s="142"/>
      <c r="BI801" s="142"/>
      <c r="BJ801" s="142"/>
      <c r="BK801" s="142"/>
      <c r="BL801" s="142"/>
      <c r="BM801" s="142"/>
      <c r="BN801" s="142"/>
      <c r="BO801" s="142"/>
      <c r="BP801" s="142"/>
      <c r="BQ801" s="142"/>
      <c r="BR801" s="142"/>
      <c r="BS801" s="142"/>
      <c r="BT801" s="142"/>
      <c r="BU801" s="142"/>
      <c r="BV801" s="142"/>
      <c r="BW801" s="142"/>
      <c r="BX801" s="142"/>
      <c r="BY801" s="142"/>
      <c r="BZ801" s="142"/>
      <c r="CA801" s="142"/>
      <c r="CB801" s="142"/>
      <c r="CC801" s="142"/>
      <c r="CD801" s="142"/>
      <c r="CE801" s="142"/>
      <c r="CF801" s="142"/>
      <c r="CG801" s="142"/>
      <c r="CH801" s="142"/>
      <c r="CI801" s="142"/>
      <c r="CJ801" s="142"/>
      <c r="CK801" s="142"/>
      <c r="CL801" s="142"/>
      <c r="CM801" s="142"/>
      <c r="CN801" s="142"/>
      <c r="CO801" s="142"/>
      <c r="CP801" s="142"/>
    </row>
    <row r="802">
      <c r="A802" s="75"/>
      <c r="B802" s="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c r="AU802" s="142"/>
      <c r="AV802" s="142"/>
      <c r="AW802" s="142"/>
      <c r="AX802" s="142"/>
      <c r="AY802" s="142"/>
      <c r="AZ802" s="142"/>
      <c r="BA802" s="142"/>
      <c r="BB802" s="142"/>
      <c r="BC802" s="142"/>
      <c r="BD802" s="142"/>
      <c r="BE802" s="142"/>
      <c r="BF802" s="142"/>
      <c r="BG802" s="142"/>
      <c r="BH802" s="142"/>
      <c r="BI802" s="142"/>
      <c r="BJ802" s="142"/>
      <c r="BK802" s="142"/>
      <c r="BL802" s="142"/>
      <c r="BM802" s="142"/>
      <c r="BN802" s="142"/>
      <c r="BO802" s="142"/>
      <c r="BP802" s="142"/>
      <c r="BQ802" s="142"/>
      <c r="BR802" s="142"/>
      <c r="BS802" s="142"/>
      <c r="BT802" s="142"/>
      <c r="BU802" s="142"/>
      <c r="BV802" s="142"/>
      <c r="BW802" s="142"/>
      <c r="BX802" s="142"/>
      <c r="BY802" s="142"/>
      <c r="BZ802" s="142"/>
      <c r="CA802" s="142"/>
      <c r="CB802" s="142"/>
      <c r="CC802" s="142"/>
      <c r="CD802" s="142"/>
      <c r="CE802" s="142"/>
      <c r="CF802" s="142"/>
      <c r="CG802" s="142"/>
      <c r="CH802" s="142"/>
      <c r="CI802" s="142"/>
      <c r="CJ802" s="142"/>
      <c r="CK802" s="142"/>
      <c r="CL802" s="142"/>
      <c r="CM802" s="142"/>
      <c r="CN802" s="142"/>
      <c r="CO802" s="142"/>
      <c r="CP802" s="142"/>
    </row>
    <row r="803">
      <c r="A803" s="75"/>
      <c r="B803" s="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c r="AU803" s="142"/>
      <c r="AV803" s="142"/>
      <c r="AW803" s="142"/>
      <c r="AX803" s="142"/>
      <c r="AY803" s="142"/>
      <c r="AZ803" s="142"/>
      <c r="BA803" s="142"/>
      <c r="BB803" s="142"/>
      <c r="BC803" s="142"/>
      <c r="BD803" s="142"/>
      <c r="BE803" s="142"/>
      <c r="BF803" s="142"/>
      <c r="BG803" s="142"/>
      <c r="BH803" s="142"/>
      <c r="BI803" s="142"/>
      <c r="BJ803" s="142"/>
      <c r="BK803" s="142"/>
      <c r="BL803" s="142"/>
      <c r="BM803" s="142"/>
      <c r="BN803" s="142"/>
      <c r="BO803" s="142"/>
      <c r="BP803" s="142"/>
      <c r="BQ803" s="142"/>
      <c r="BR803" s="142"/>
      <c r="BS803" s="142"/>
      <c r="BT803" s="142"/>
      <c r="BU803" s="142"/>
      <c r="BV803" s="142"/>
      <c r="BW803" s="142"/>
      <c r="BX803" s="142"/>
      <c r="BY803" s="142"/>
      <c r="BZ803" s="142"/>
      <c r="CA803" s="142"/>
      <c r="CB803" s="142"/>
      <c r="CC803" s="142"/>
      <c r="CD803" s="142"/>
      <c r="CE803" s="142"/>
      <c r="CF803" s="142"/>
      <c r="CG803" s="142"/>
      <c r="CH803" s="142"/>
      <c r="CI803" s="142"/>
      <c r="CJ803" s="142"/>
      <c r="CK803" s="142"/>
      <c r="CL803" s="142"/>
      <c r="CM803" s="142"/>
      <c r="CN803" s="142"/>
      <c r="CO803" s="142"/>
      <c r="CP803" s="142"/>
    </row>
    <row r="804">
      <c r="A804" s="75"/>
      <c r="B804" s="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c r="AU804" s="142"/>
      <c r="AV804" s="142"/>
      <c r="AW804" s="142"/>
      <c r="AX804" s="142"/>
      <c r="AY804" s="142"/>
      <c r="AZ804" s="142"/>
      <c r="BA804" s="142"/>
      <c r="BB804" s="142"/>
      <c r="BC804" s="142"/>
      <c r="BD804" s="142"/>
      <c r="BE804" s="142"/>
      <c r="BF804" s="142"/>
      <c r="BG804" s="142"/>
      <c r="BH804" s="142"/>
      <c r="BI804" s="142"/>
      <c r="BJ804" s="142"/>
      <c r="BK804" s="142"/>
      <c r="BL804" s="142"/>
      <c r="BM804" s="142"/>
      <c r="BN804" s="142"/>
      <c r="BO804" s="142"/>
      <c r="BP804" s="142"/>
      <c r="BQ804" s="142"/>
      <c r="BR804" s="142"/>
      <c r="BS804" s="142"/>
      <c r="BT804" s="142"/>
      <c r="BU804" s="142"/>
      <c r="BV804" s="142"/>
      <c r="BW804" s="142"/>
      <c r="BX804" s="142"/>
      <c r="BY804" s="142"/>
      <c r="BZ804" s="142"/>
      <c r="CA804" s="142"/>
      <c r="CB804" s="142"/>
      <c r="CC804" s="142"/>
      <c r="CD804" s="142"/>
      <c r="CE804" s="142"/>
      <c r="CF804" s="142"/>
      <c r="CG804" s="142"/>
      <c r="CH804" s="142"/>
      <c r="CI804" s="142"/>
      <c r="CJ804" s="142"/>
      <c r="CK804" s="142"/>
      <c r="CL804" s="142"/>
      <c r="CM804" s="142"/>
      <c r="CN804" s="142"/>
      <c r="CO804" s="142"/>
      <c r="CP804" s="142"/>
    </row>
    <row r="805">
      <c r="A805" s="75"/>
      <c r="B805" s="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c r="AU805" s="142"/>
      <c r="AV805" s="142"/>
      <c r="AW805" s="142"/>
      <c r="AX805" s="142"/>
      <c r="AY805" s="142"/>
      <c r="AZ805" s="142"/>
      <c r="BA805" s="142"/>
      <c r="BB805" s="142"/>
      <c r="BC805" s="142"/>
      <c r="BD805" s="142"/>
      <c r="BE805" s="142"/>
      <c r="BF805" s="142"/>
      <c r="BG805" s="142"/>
      <c r="BH805" s="142"/>
      <c r="BI805" s="142"/>
      <c r="BJ805" s="142"/>
      <c r="BK805" s="142"/>
      <c r="BL805" s="142"/>
      <c r="BM805" s="142"/>
      <c r="BN805" s="142"/>
      <c r="BO805" s="142"/>
      <c r="BP805" s="142"/>
      <c r="BQ805" s="142"/>
      <c r="BR805" s="142"/>
      <c r="BS805" s="142"/>
      <c r="BT805" s="142"/>
      <c r="BU805" s="142"/>
      <c r="BV805" s="142"/>
      <c r="BW805" s="142"/>
      <c r="BX805" s="142"/>
      <c r="BY805" s="142"/>
      <c r="BZ805" s="142"/>
      <c r="CA805" s="142"/>
      <c r="CB805" s="142"/>
      <c r="CC805" s="142"/>
      <c r="CD805" s="142"/>
      <c r="CE805" s="142"/>
      <c r="CF805" s="142"/>
      <c r="CG805" s="142"/>
      <c r="CH805" s="142"/>
      <c r="CI805" s="142"/>
      <c r="CJ805" s="142"/>
      <c r="CK805" s="142"/>
      <c r="CL805" s="142"/>
      <c r="CM805" s="142"/>
      <c r="CN805" s="142"/>
      <c r="CO805" s="142"/>
      <c r="CP805" s="142"/>
    </row>
    <row r="806">
      <c r="A806" s="75"/>
      <c r="B806" s="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c r="AU806" s="142"/>
      <c r="AV806" s="142"/>
      <c r="AW806" s="142"/>
      <c r="AX806" s="142"/>
      <c r="AY806" s="142"/>
      <c r="AZ806" s="142"/>
      <c r="BA806" s="142"/>
      <c r="BB806" s="142"/>
      <c r="BC806" s="142"/>
      <c r="BD806" s="142"/>
      <c r="BE806" s="142"/>
      <c r="BF806" s="142"/>
      <c r="BG806" s="142"/>
      <c r="BH806" s="142"/>
      <c r="BI806" s="142"/>
      <c r="BJ806" s="142"/>
      <c r="BK806" s="142"/>
      <c r="BL806" s="142"/>
      <c r="BM806" s="142"/>
      <c r="BN806" s="142"/>
      <c r="BO806" s="142"/>
      <c r="BP806" s="142"/>
      <c r="BQ806" s="142"/>
      <c r="BR806" s="142"/>
      <c r="BS806" s="142"/>
      <c r="BT806" s="142"/>
      <c r="BU806" s="142"/>
      <c r="BV806" s="142"/>
      <c r="BW806" s="142"/>
      <c r="BX806" s="142"/>
      <c r="BY806" s="142"/>
      <c r="BZ806" s="142"/>
      <c r="CA806" s="142"/>
      <c r="CB806" s="142"/>
      <c r="CC806" s="142"/>
      <c r="CD806" s="142"/>
      <c r="CE806" s="142"/>
      <c r="CF806" s="142"/>
      <c r="CG806" s="142"/>
      <c r="CH806" s="142"/>
      <c r="CI806" s="142"/>
      <c r="CJ806" s="142"/>
      <c r="CK806" s="142"/>
      <c r="CL806" s="142"/>
      <c r="CM806" s="142"/>
      <c r="CN806" s="142"/>
      <c r="CO806" s="142"/>
      <c r="CP806" s="142"/>
    </row>
    <row r="807">
      <c r="A807" s="75"/>
      <c r="B807" s="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c r="AU807" s="142"/>
      <c r="AV807" s="142"/>
      <c r="AW807" s="142"/>
      <c r="AX807" s="142"/>
      <c r="AY807" s="142"/>
      <c r="AZ807" s="142"/>
      <c r="BA807" s="142"/>
      <c r="BB807" s="142"/>
      <c r="BC807" s="142"/>
      <c r="BD807" s="142"/>
      <c r="BE807" s="142"/>
      <c r="BF807" s="142"/>
      <c r="BG807" s="142"/>
      <c r="BH807" s="142"/>
      <c r="BI807" s="142"/>
      <c r="BJ807" s="142"/>
      <c r="BK807" s="142"/>
      <c r="BL807" s="142"/>
      <c r="BM807" s="142"/>
      <c r="BN807" s="142"/>
      <c r="BO807" s="142"/>
      <c r="BP807" s="142"/>
      <c r="BQ807" s="142"/>
      <c r="BR807" s="142"/>
      <c r="BS807" s="142"/>
      <c r="BT807" s="142"/>
      <c r="BU807" s="142"/>
      <c r="BV807" s="142"/>
      <c r="BW807" s="142"/>
      <c r="BX807" s="142"/>
      <c r="BY807" s="142"/>
      <c r="BZ807" s="142"/>
      <c r="CA807" s="142"/>
      <c r="CB807" s="142"/>
      <c r="CC807" s="142"/>
      <c r="CD807" s="142"/>
      <c r="CE807" s="142"/>
      <c r="CF807" s="142"/>
      <c r="CG807" s="142"/>
      <c r="CH807" s="142"/>
      <c r="CI807" s="142"/>
      <c r="CJ807" s="142"/>
      <c r="CK807" s="142"/>
      <c r="CL807" s="142"/>
      <c r="CM807" s="142"/>
      <c r="CN807" s="142"/>
      <c r="CO807" s="142"/>
      <c r="CP807" s="142"/>
    </row>
    <row r="808">
      <c r="A808" s="75"/>
      <c r="B808" s="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c r="AU808" s="142"/>
      <c r="AV808" s="142"/>
      <c r="AW808" s="142"/>
      <c r="AX808" s="142"/>
      <c r="AY808" s="142"/>
      <c r="AZ808" s="142"/>
      <c r="BA808" s="142"/>
      <c r="BB808" s="142"/>
      <c r="BC808" s="142"/>
      <c r="BD808" s="142"/>
      <c r="BE808" s="142"/>
      <c r="BF808" s="142"/>
      <c r="BG808" s="142"/>
      <c r="BH808" s="142"/>
      <c r="BI808" s="142"/>
      <c r="BJ808" s="142"/>
      <c r="BK808" s="142"/>
      <c r="BL808" s="142"/>
      <c r="BM808" s="142"/>
      <c r="BN808" s="142"/>
      <c r="BO808" s="142"/>
      <c r="BP808" s="142"/>
      <c r="BQ808" s="142"/>
      <c r="BR808" s="142"/>
      <c r="BS808" s="142"/>
      <c r="BT808" s="142"/>
      <c r="BU808" s="142"/>
      <c r="BV808" s="142"/>
      <c r="BW808" s="142"/>
      <c r="BX808" s="142"/>
      <c r="BY808" s="142"/>
      <c r="BZ808" s="142"/>
      <c r="CA808" s="142"/>
      <c r="CB808" s="142"/>
      <c r="CC808" s="142"/>
      <c r="CD808" s="142"/>
      <c r="CE808" s="142"/>
      <c r="CF808" s="142"/>
      <c r="CG808" s="142"/>
      <c r="CH808" s="142"/>
      <c r="CI808" s="142"/>
      <c r="CJ808" s="142"/>
      <c r="CK808" s="142"/>
      <c r="CL808" s="142"/>
      <c r="CM808" s="142"/>
      <c r="CN808" s="142"/>
      <c r="CO808" s="142"/>
      <c r="CP808" s="142"/>
    </row>
    <row r="809">
      <c r="A809" s="75"/>
      <c r="B809" s="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c r="AU809" s="142"/>
      <c r="AV809" s="142"/>
      <c r="AW809" s="142"/>
      <c r="AX809" s="142"/>
      <c r="AY809" s="142"/>
      <c r="AZ809" s="142"/>
      <c r="BA809" s="142"/>
      <c r="BB809" s="142"/>
      <c r="BC809" s="142"/>
      <c r="BD809" s="142"/>
      <c r="BE809" s="142"/>
      <c r="BF809" s="142"/>
      <c r="BG809" s="142"/>
      <c r="BH809" s="142"/>
      <c r="BI809" s="142"/>
      <c r="BJ809" s="142"/>
      <c r="BK809" s="142"/>
      <c r="BL809" s="142"/>
      <c r="BM809" s="142"/>
      <c r="BN809" s="142"/>
      <c r="BO809" s="142"/>
      <c r="BP809" s="142"/>
      <c r="BQ809" s="142"/>
      <c r="BR809" s="142"/>
      <c r="BS809" s="142"/>
      <c r="BT809" s="142"/>
      <c r="BU809" s="142"/>
      <c r="BV809" s="142"/>
      <c r="BW809" s="142"/>
      <c r="BX809" s="142"/>
      <c r="BY809" s="142"/>
      <c r="BZ809" s="142"/>
      <c r="CA809" s="142"/>
      <c r="CB809" s="142"/>
      <c r="CC809" s="142"/>
      <c r="CD809" s="142"/>
      <c r="CE809" s="142"/>
      <c r="CF809" s="142"/>
      <c r="CG809" s="142"/>
      <c r="CH809" s="142"/>
      <c r="CI809" s="142"/>
      <c r="CJ809" s="142"/>
      <c r="CK809" s="142"/>
      <c r="CL809" s="142"/>
      <c r="CM809" s="142"/>
      <c r="CN809" s="142"/>
      <c r="CO809" s="142"/>
      <c r="CP809" s="142"/>
    </row>
    <row r="810">
      <c r="A810" s="75"/>
      <c r="B810" s="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c r="AU810" s="142"/>
      <c r="AV810" s="142"/>
      <c r="AW810" s="142"/>
      <c r="AX810" s="142"/>
      <c r="AY810" s="142"/>
      <c r="AZ810" s="142"/>
      <c r="BA810" s="142"/>
      <c r="BB810" s="142"/>
      <c r="BC810" s="142"/>
      <c r="BD810" s="142"/>
      <c r="BE810" s="142"/>
      <c r="BF810" s="142"/>
      <c r="BG810" s="142"/>
      <c r="BH810" s="142"/>
      <c r="BI810" s="142"/>
      <c r="BJ810" s="142"/>
      <c r="BK810" s="142"/>
      <c r="BL810" s="142"/>
      <c r="BM810" s="142"/>
      <c r="BN810" s="142"/>
      <c r="BO810" s="142"/>
      <c r="BP810" s="142"/>
      <c r="BQ810" s="142"/>
      <c r="BR810" s="142"/>
      <c r="BS810" s="142"/>
      <c r="BT810" s="142"/>
      <c r="BU810" s="142"/>
      <c r="BV810" s="142"/>
      <c r="BW810" s="142"/>
      <c r="BX810" s="142"/>
      <c r="BY810" s="142"/>
      <c r="BZ810" s="142"/>
      <c r="CA810" s="142"/>
      <c r="CB810" s="142"/>
      <c r="CC810" s="142"/>
      <c r="CD810" s="142"/>
      <c r="CE810" s="142"/>
      <c r="CF810" s="142"/>
      <c r="CG810" s="142"/>
      <c r="CH810" s="142"/>
      <c r="CI810" s="142"/>
      <c r="CJ810" s="142"/>
      <c r="CK810" s="142"/>
      <c r="CL810" s="142"/>
      <c r="CM810" s="142"/>
      <c r="CN810" s="142"/>
      <c r="CO810" s="142"/>
      <c r="CP810" s="142"/>
    </row>
    <row r="811">
      <c r="A811" s="75"/>
      <c r="B811" s="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c r="AU811" s="142"/>
      <c r="AV811" s="142"/>
      <c r="AW811" s="142"/>
      <c r="AX811" s="142"/>
      <c r="AY811" s="142"/>
      <c r="AZ811" s="142"/>
      <c r="BA811" s="142"/>
      <c r="BB811" s="142"/>
      <c r="BC811" s="142"/>
      <c r="BD811" s="142"/>
      <c r="BE811" s="142"/>
      <c r="BF811" s="142"/>
      <c r="BG811" s="142"/>
      <c r="BH811" s="142"/>
      <c r="BI811" s="142"/>
      <c r="BJ811" s="142"/>
      <c r="BK811" s="142"/>
      <c r="BL811" s="142"/>
      <c r="BM811" s="142"/>
      <c r="BN811" s="142"/>
      <c r="BO811" s="142"/>
      <c r="BP811" s="142"/>
      <c r="BQ811" s="142"/>
      <c r="BR811" s="142"/>
      <c r="BS811" s="142"/>
      <c r="BT811" s="142"/>
      <c r="BU811" s="142"/>
      <c r="BV811" s="142"/>
      <c r="BW811" s="142"/>
      <c r="BX811" s="142"/>
      <c r="BY811" s="142"/>
      <c r="BZ811" s="142"/>
      <c r="CA811" s="142"/>
      <c r="CB811" s="142"/>
      <c r="CC811" s="142"/>
      <c r="CD811" s="142"/>
      <c r="CE811" s="142"/>
      <c r="CF811" s="142"/>
      <c r="CG811" s="142"/>
      <c r="CH811" s="142"/>
      <c r="CI811" s="142"/>
      <c r="CJ811" s="142"/>
      <c r="CK811" s="142"/>
      <c r="CL811" s="142"/>
      <c r="CM811" s="142"/>
      <c r="CN811" s="142"/>
      <c r="CO811" s="142"/>
      <c r="CP811" s="142"/>
    </row>
    <row r="812">
      <c r="A812" s="75"/>
      <c r="B812" s="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c r="AU812" s="142"/>
      <c r="AV812" s="142"/>
      <c r="AW812" s="142"/>
      <c r="AX812" s="142"/>
      <c r="AY812" s="142"/>
      <c r="AZ812" s="142"/>
      <c r="BA812" s="142"/>
      <c r="BB812" s="142"/>
      <c r="BC812" s="142"/>
      <c r="BD812" s="142"/>
      <c r="BE812" s="142"/>
      <c r="BF812" s="142"/>
      <c r="BG812" s="142"/>
      <c r="BH812" s="142"/>
      <c r="BI812" s="142"/>
      <c r="BJ812" s="142"/>
      <c r="BK812" s="142"/>
      <c r="BL812" s="142"/>
      <c r="BM812" s="142"/>
      <c r="BN812" s="142"/>
      <c r="BO812" s="142"/>
      <c r="BP812" s="142"/>
      <c r="BQ812" s="142"/>
      <c r="BR812" s="142"/>
      <c r="BS812" s="142"/>
      <c r="BT812" s="142"/>
      <c r="BU812" s="142"/>
      <c r="BV812" s="142"/>
      <c r="BW812" s="142"/>
      <c r="BX812" s="142"/>
      <c r="BY812" s="142"/>
      <c r="BZ812" s="142"/>
      <c r="CA812" s="142"/>
      <c r="CB812" s="142"/>
      <c r="CC812" s="142"/>
      <c r="CD812" s="142"/>
      <c r="CE812" s="142"/>
      <c r="CF812" s="142"/>
      <c r="CG812" s="142"/>
      <c r="CH812" s="142"/>
      <c r="CI812" s="142"/>
      <c r="CJ812" s="142"/>
      <c r="CK812" s="142"/>
      <c r="CL812" s="142"/>
      <c r="CM812" s="142"/>
      <c r="CN812" s="142"/>
      <c r="CO812" s="142"/>
      <c r="CP812" s="142"/>
    </row>
    <row r="813">
      <c r="A813" s="75"/>
      <c r="B813" s="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c r="AU813" s="142"/>
      <c r="AV813" s="142"/>
      <c r="AW813" s="142"/>
      <c r="AX813" s="142"/>
      <c r="AY813" s="142"/>
      <c r="AZ813" s="142"/>
      <c r="BA813" s="142"/>
      <c r="BB813" s="142"/>
      <c r="BC813" s="142"/>
      <c r="BD813" s="142"/>
      <c r="BE813" s="142"/>
      <c r="BF813" s="142"/>
      <c r="BG813" s="142"/>
      <c r="BH813" s="142"/>
      <c r="BI813" s="142"/>
      <c r="BJ813" s="142"/>
      <c r="BK813" s="142"/>
      <c r="BL813" s="142"/>
      <c r="BM813" s="142"/>
      <c r="BN813" s="142"/>
      <c r="BO813" s="142"/>
      <c r="BP813" s="142"/>
      <c r="BQ813" s="142"/>
      <c r="BR813" s="142"/>
      <c r="BS813" s="142"/>
      <c r="BT813" s="142"/>
      <c r="BU813" s="142"/>
      <c r="BV813" s="142"/>
      <c r="BW813" s="142"/>
      <c r="BX813" s="142"/>
      <c r="BY813" s="142"/>
      <c r="BZ813" s="142"/>
      <c r="CA813" s="142"/>
      <c r="CB813" s="142"/>
      <c r="CC813" s="142"/>
      <c r="CD813" s="142"/>
      <c r="CE813" s="142"/>
      <c r="CF813" s="142"/>
      <c r="CG813" s="142"/>
      <c r="CH813" s="142"/>
      <c r="CI813" s="142"/>
      <c r="CJ813" s="142"/>
      <c r="CK813" s="142"/>
      <c r="CL813" s="142"/>
      <c r="CM813" s="142"/>
      <c r="CN813" s="142"/>
      <c r="CO813" s="142"/>
      <c r="CP813" s="142"/>
    </row>
    <row r="814">
      <c r="A814" s="75"/>
      <c r="B814" s="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c r="AU814" s="142"/>
      <c r="AV814" s="142"/>
      <c r="AW814" s="142"/>
      <c r="AX814" s="142"/>
      <c r="AY814" s="142"/>
      <c r="AZ814" s="142"/>
      <c r="BA814" s="142"/>
      <c r="BB814" s="142"/>
      <c r="BC814" s="142"/>
      <c r="BD814" s="142"/>
      <c r="BE814" s="142"/>
      <c r="BF814" s="142"/>
      <c r="BG814" s="142"/>
      <c r="BH814" s="142"/>
      <c r="BI814" s="142"/>
      <c r="BJ814" s="142"/>
      <c r="BK814" s="142"/>
      <c r="BL814" s="142"/>
      <c r="BM814" s="142"/>
      <c r="BN814" s="142"/>
      <c r="BO814" s="142"/>
      <c r="BP814" s="142"/>
      <c r="BQ814" s="142"/>
      <c r="BR814" s="142"/>
      <c r="BS814" s="142"/>
      <c r="BT814" s="142"/>
      <c r="BU814" s="142"/>
      <c r="BV814" s="142"/>
      <c r="BW814" s="142"/>
      <c r="BX814" s="142"/>
      <c r="BY814" s="142"/>
      <c r="BZ814" s="142"/>
      <c r="CA814" s="142"/>
      <c r="CB814" s="142"/>
      <c r="CC814" s="142"/>
      <c r="CD814" s="142"/>
      <c r="CE814" s="142"/>
      <c r="CF814" s="142"/>
      <c r="CG814" s="142"/>
      <c r="CH814" s="142"/>
      <c r="CI814" s="142"/>
      <c r="CJ814" s="142"/>
      <c r="CK814" s="142"/>
      <c r="CL814" s="142"/>
      <c r="CM814" s="142"/>
      <c r="CN814" s="142"/>
      <c r="CO814" s="142"/>
      <c r="CP814" s="142"/>
    </row>
    <row r="815">
      <c r="A815" s="75"/>
      <c r="B815" s="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c r="AU815" s="142"/>
      <c r="AV815" s="142"/>
      <c r="AW815" s="142"/>
      <c r="AX815" s="142"/>
      <c r="AY815" s="142"/>
      <c r="AZ815" s="142"/>
      <c r="BA815" s="142"/>
      <c r="BB815" s="142"/>
      <c r="BC815" s="142"/>
      <c r="BD815" s="142"/>
      <c r="BE815" s="142"/>
      <c r="BF815" s="142"/>
      <c r="BG815" s="142"/>
      <c r="BH815" s="142"/>
      <c r="BI815" s="142"/>
      <c r="BJ815" s="142"/>
      <c r="BK815" s="142"/>
      <c r="BL815" s="142"/>
      <c r="BM815" s="142"/>
      <c r="BN815" s="142"/>
      <c r="BO815" s="142"/>
      <c r="BP815" s="142"/>
      <c r="BQ815" s="142"/>
      <c r="BR815" s="142"/>
      <c r="BS815" s="142"/>
      <c r="BT815" s="142"/>
      <c r="BU815" s="142"/>
      <c r="BV815" s="142"/>
      <c r="BW815" s="142"/>
      <c r="BX815" s="142"/>
      <c r="BY815" s="142"/>
      <c r="BZ815" s="142"/>
      <c r="CA815" s="142"/>
      <c r="CB815" s="142"/>
      <c r="CC815" s="142"/>
      <c r="CD815" s="142"/>
      <c r="CE815" s="142"/>
      <c r="CF815" s="142"/>
      <c r="CG815" s="142"/>
      <c r="CH815" s="142"/>
      <c r="CI815" s="142"/>
      <c r="CJ815" s="142"/>
      <c r="CK815" s="142"/>
      <c r="CL815" s="142"/>
      <c r="CM815" s="142"/>
      <c r="CN815" s="142"/>
      <c r="CO815" s="142"/>
      <c r="CP815" s="142"/>
    </row>
    <row r="816">
      <c r="A816" s="75"/>
      <c r="B816" s="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c r="AU816" s="142"/>
      <c r="AV816" s="142"/>
      <c r="AW816" s="142"/>
      <c r="AX816" s="142"/>
      <c r="AY816" s="142"/>
      <c r="AZ816" s="142"/>
      <c r="BA816" s="142"/>
      <c r="BB816" s="142"/>
      <c r="BC816" s="142"/>
      <c r="BD816" s="142"/>
      <c r="BE816" s="142"/>
      <c r="BF816" s="142"/>
      <c r="BG816" s="142"/>
      <c r="BH816" s="142"/>
      <c r="BI816" s="142"/>
      <c r="BJ816" s="142"/>
      <c r="BK816" s="142"/>
      <c r="BL816" s="142"/>
      <c r="BM816" s="142"/>
      <c r="BN816" s="142"/>
      <c r="BO816" s="142"/>
      <c r="BP816" s="142"/>
      <c r="BQ816" s="142"/>
      <c r="BR816" s="142"/>
      <c r="BS816" s="142"/>
      <c r="BT816" s="142"/>
      <c r="BU816" s="142"/>
      <c r="BV816" s="142"/>
      <c r="BW816" s="142"/>
      <c r="BX816" s="142"/>
      <c r="BY816" s="142"/>
      <c r="BZ816" s="142"/>
      <c r="CA816" s="142"/>
      <c r="CB816" s="142"/>
      <c r="CC816" s="142"/>
      <c r="CD816" s="142"/>
      <c r="CE816" s="142"/>
      <c r="CF816" s="142"/>
      <c r="CG816" s="142"/>
      <c r="CH816" s="142"/>
      <c r="CI816" s="142"/>
      <c r="CJ816" s="142"/>
      <c r="CK816" s="142"/>
      <c r="CL816" s="142"/>
      <c r="CM816" s="142"/>
      <c r="CN816" s="142"/>
      <c r="CO816" s="142"/>
      <c r="CP816" s="142"/>
    </row>
    <row r="817">
      <c r="A817" s="75"/>
      <c r="B817" s="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c r="AU817" s="142"/>
      <c r="AV817" s="142"/>
      <c r="AW817" s="142"/>
      <c r="AX817" s="142"/>
      <c r="AY817" s="142"/>
      <c r="AZ817" s="142"/>
      <c r="BA817" s="142"/>
      <c r="BB817" s="142"/>
      <c r="BC817" s="142"/>
      <c r="BD817" s="142"/>
      <c r="BE817" s="142"/>
      <c r="BF817" s="142"/>
      <c r="BG817" s="142"/>
      <c r="BH817" s="142"/>
      <c r="BI817" s="142"/>
      <c r="BJ817" s="142"/>
      <c r="BK817" s="142"/>
      <c r="BL817" s="142"/>
      <c r="BM817" s="142"/>
      <c r="BN817" s="142"/>
      <c r="BO817" s="142"/>
      <c r="BP817" s="142"/>
      <c r="BQ817" s="142"/>
      <c r="BR817" s="142"/>
      <c r="BS817" s="142"/>
      <c r="BT817" s="142"/>
      <c r="BU817" s="142"/>
      <c r="BV817" s="142"/>
      <c r="BW817" s="142"/>
      <c r="BX817" s="142"/>
      <c r="BY817" s="142"/>
      <c r="BZ817" s="142"/>
      <c r="CA817" s="142"/>
      <c r="CB817" s="142"/>
      <c r="CC817" s="142"/>
      <c r="CD817" s="142"/>
      <c r="CE817" s="142"/>
      <c r="CF817" s="142"/>
      <c r="CG817" s="142"/>
      <c r="CH817" s="142"/>
      <c r="CI817" s="142"/>
      <c r="CJ817" s="142"/>
      <c r="CK817" s="142"/>
      <c r="CL817" s="142"/>
      <c r="CM817" s="142"/>
      <c r="CN817" s="142"/>
      <c r="CO817" s="142"/>
      <c r="CP817" s="142"/>
    </row>
    <row r="818">
      <c r="A818" s="75"/>
      <c r="B818" s="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c r="AU818" s="142"/>
      <c r="AV818" s="142"/>
      <c r="AW818" s="142"/>
      <c r="AX818" s="142"/>
      <c r="AY818" s="142"/>
      <c r="AZ818" s="142"/>
      <c r="BA818" s="142"/>
      <c r="BB818" s="142"/>
      <c r="BC818" s="142"/>
      <c r="BD818" s="142"/>
      <c r="BE818" s="142"/>
      <c r="BF818" s="142"/>
      <c r="BG818" s="142"/>
      <c r="BH818" s="142"/>
      <c r="BI818" s="142"/>
      <c r="BJ818" s="142"/>
      <c r="BK818" s="142"/>
      <c r="BL818" s="142"/>
      <c r="BM818" s="142"/>
      <c r="BN818" s="142"/>
      <c r="BO818" s="142"/>
      <c r="BP818" s="142"/>
      <c r="BQ818" s="142"/>
      <c r="BR818" s="142"/>
      <c r="BS818" s="142"/>
      <c r="BT818" s="142"/>
      <c r="BU818" s="142"/>
      <c r="BV818" s="142"/>
      <c r="BW818" s="142"/>
      <c r="BX818" s="142"/>
      <c r="BY818" s="142"/>
      <c r="BZ818" s="142"/>
      <c r="CA818" s="142"/>
      <c r="CB818" s="142"/>
      <c r="CC818" s="142"/>
      <c r="CD818" s="142"/>
      <c r="CE818" s="142"/>
      <c r="CF818" s="142"/>
      <c r="CG818" s="142"/>
      <c r="CH818" s="142"/>
      <c r="CI818" s="142"/>
      <c r="CJ818" s="142"/>
      <c r="CK818" s="142"/>
      <c r="CL818" s="142"/>
      <c r="CM818" s="142"/>
      <c r="CN818" s="142"/>
      <c r="CO818" s="142"/>
      <c r="CP818" s="142"/>
    </row>
    <row r="819">
      <c r="A819" s="75"/>
      <c r="B819" s="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c r="AU819" s="142"/>
      <c r="AV819" s="142"/>
      <c r="AW819" s="142"/>
      <c r="AX819" s="142"/>
      <c r="AY819" s="142"/>
      <c r="AZ819" s="142"/>
      <c r="BA819" s="142"/>
      <c r="BB819" s="142"/>
      <c r="BC819" s="142"/>
      <c r="BD819" s="142"/>
      <c r="BE819" s="142"/>
      <c r="BF819" s="142"/>
      <c r="BG819" s="142"/>
      <c r="BH819" s="142"/>
      <c r="BI819" s="142"/>
      <c r="BJ819" s="142"/>
      <c r="BK819" s="142"/>
      <c r="BL819" s="142"/>
      <c r="BM819" s="142"/>
      <c r="BN819" s="142"/>
      <c r="BO819" s="142"/>
      <c r="BP819" s="142"/>
      <c r="BQ819" s="142"/>
      <c r="BR819" s="142"/>
      <c r="BS819" s="142"/>
      <c r="BT819" s="142"/>
      <c r="BU819" s="142"/>
      <c r="BV819" s="142"/>
      <c r="BW819" s="142"/>
      <c r="BX819" s="142"/>
      <c r="BY819" s="142"/>
      <c r="BZ819" s="142"/>
      <c r="CA819" s="142"/>
      <c r="CB819" s="142"/>
      <c r="CC819" s="142"/>
      <c r="CD819" s="142"/>
      <c r="CE819" s="142"/>
      <c r="CF819" s="142"/>
      <c r="CG819" s="142"/>
      <c r="CH819" s="142"/>
      <c r="CI819" s="142"/>
      <c r="CJ819" s="142"/>
      <c r="CK819" s="142"/>
      <c r="CL819" s="142"/>
      <c r="CM819" s="142"/>
      <c r="CN819" s="142"/>
      <c r="CO819" s="142"/>
      <c r="CP819" s="142"/>
    </row>
    <row r="820">
      <c r="A820" s="75"/>
      <c r="B820" s="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c r="AU820" s="142"/>
      <c r="AV820" s="142"/>
      <c r="AW820" s="142"/>
      <c r="AX820" s="142"/>
      <c r="AY820" s="142"/>
      <c r="AZ820" s="142"/>
      <c r="BA820" s="142"/>
      <c r="BB820" s="142"/>
      <c r="BC820" s="142"/>
      <c r="BD820" s="142"/>
      <c r="BE820" s="142"/>
      <c r="BF820" s="142"/>
      <c r="BG820" s="142"/>
      <c r="BH820" s="142"/>
      <c r="BI820" s="142"/>
      <c r="BJ820" s="142"/>
      <c r="BK820" s="142"/>
      <c r="BL820" s="142"/>
      <c r="BM820" s="142"/>
      <c r="BN820" s="142"/>
      <c r="BO820" s="142"/>
      <c r="BP820" s="142"/>
      <c r="BQ820" s="142"/>
      <c r="BR820" s="142"/>
      <c r="BS820" s="142"/>
      <c r="BT820" s="142"/>
      <c r="BU820" s="142"/>
      <c r="BV820" s="142"/>
      <c r="BW820" s="142"/>
      <c r="BX820" s="142"/>
      <c r="BY820" s="142"/>
      <c r="BZ820" s="142"/>
      <c r="CA820" s="142"/>
      <c r="CB820" s="142"/>
      <c r="CC820" s="142"/>
      <c r="CD820" s="142"/>
      <c r="CE820" s="142"/>
      <c r="CF820" s="142"/>
      <c r="CG820" s="142"/>
      <c r="CH820" s="142"/>
      <c r="CI820" s="142"/>
      <c r="CJ820" s="142"/>
      <c r="CK820" s="142"/>
      <c r="CL820" s="142"/>
      <c r="CM820" s="142"/>
      <c r="CN820" s="142"/>
      <c r="CO820" s="142"/>
      <c r="CP820" s="142"/>
    </row>
    <row r="821">
      <c r="A821" s="75"/>
      <c r="B821" s="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c r="AU821" s="142"/>
      <c r="AV821" s="142"/>
      <c r="AW821" s="142"/>
      <c r="AX821" s="142"/>
      <c r="AY821" s="142"/>
      <c r="AZ821" s="142"/>
      <c r="BA821" s="142"/>
      <c r="BB821" s="142"/>
      <c r="BC821" s="142"/>
      <c r="BD821" s="142"/>
      <c r="BE821" s="142"/>
      <c r="BF821" s="142"/>
      <c r="BG821" s="142"/>
      <c r="BH821" s="142"/>
      <c r="BI821" s="142"/>
      <c r="BJ821" s="142"/>
      <c r="BK821" s="142"/>
      <c r="BL821" s="142"/>
      <c r="BM821" s="142"/>
      <c r="BN821" s="142"/>
      <c r="BO821" s="142"/>
      <c r="BP821" s="142"/>
      <c r="BQ821" s="142"/>
      <c r="BR821" s="142"/>
      <c r="BS821" s="142"/>
      <c r="BT821" s="142"/>
      <c r="BU821" s="142"/>
      <c r="BV821" s="142"/>
      <c r="BW821" s="142"/>
      <c r="BX821" s="142"/>
      <c r="BY821" s="142"/>
      <c r="BZ821" s="142"/>
      <c r="CA821" s="142"/>
      <c r="CB821" s="142"/>
      <c r="CC821" s="142"/>
      <c r="CD821" s="142"/>
      <c r="CE821" s="142"/>
      <c r="CF821" s="142"/>
      <c r="CG821" s="142"/>
      <c r="CH821" s="142"/>
      <c r="CI821" s="142"/>
      <c r="CJ821" s="142"/>
      <c r="CK821" s="142"/>
      <c r="CL821" s="142"/>
      <c r="CM821" s="142"/>
      <c r="CN821" s="142"/>
      <c r="CO821" s="142"/>
      <c r="CP821" s="142"/>
    </row>
    <row r="822">
      <c r="A822" s="75"/>
      <c r="B822" s="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c r="AU822" s="142"/>
      <c r="AV822" s="142"/>
      <c r="AW822" s="142"/>
      <c r="AX822" s="142"/>
      <c r="AY822" s="142"/>
      <c r="AZ822" s="142"/>
      <c r="BA822" s="142"/>
      <c r="BB822" s="142"/>
      <c r="BC822" s="142"/>
      <c r="BD822" s="142"/>
      <c r="BE822" s="142"/>
      <c r="BF822" s="142"/>
      <c r="BG822" s="142"/>
      <c r="BH822" s="142"/>
      <c r="BI822" s="142"/>
      <c r="BJ822" s="142"/>
      <c r="BK822" s="142"/>
      <c r="BL822" s="142"/>
      <c r="BM822" s="142"/>
      <c r="BN822" s="142"/>
      <c r="BO822" s="142"/>
      <c r="BP822" s="142"/>
      <c r="BQ822" s="142"/>
      <c r="BR822" s="142"/>
      <c r="BS822" s="142"/>
      <c r="BT822" s="142"/>
      <c r="BU822" s="142"/>
      <c r="BV822" s="142"/>
      <c r="BW822" s="142"/>
      <c r="BX822" s="142"/>
      <c r="BY822" s="142"/>
      <c r="BZ822" s="142"/>
      <c r="CA822" s="142"/>
      <c r="CB822" s="142"/>
      <c r="CC822" s="142"/>
      <c r="CD822" s="142"/>
      <c r="CE822" s="142"/>
      <c r="CF822" s="142"/>
      <c r="CG822" s="142"/>
      <c r="CH822" s="142"/>
      <c r="CI822" s="142"/>
      <c r="CJ822" s="142"/>
      <c r="CK822" s="142"/>
      <c r="CL822" s="142"/>
      <c r="CM822" s="142"/>
      <c r="CN822" s="142"/>
      <c r="CO822" s="142"/>
      <c r="CP822" s="142"/>
    </row>
    <row r="823">
      <c r="A823" s="75"/>
      <c r="B823" s="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c r="AU823" s="142"/>
      <c r="AV823" s="142"/>
      <c r="AW823" s="142"/>
      <c r="AX823" s="142"/>
      <c r="AY823" s="142"/>
      <c r="AZ823" s="142"/>
      <c r="BA823" s="142"/>
      <c r="BB823" s="142"/>
      <c r="BC823" s="142"/>
      <c r="BD823" s="142"/>
      <c r="BE823" s="142"/>
      <c r="BF823" s="142"/>
      <c r="BG823" s="142"/>
      <c r="BH823" s="142"/>
      <c r="BI823" s="142"/>
      <c r="BJ823" s="142"/>
      <c r="BK823" s="142"/>
      <c r="BL823" s="142"/>
      <c r="BM823" s="142"/>
      <c r="BN823" s="142"/>
      <c r="BO823" s="142"/>
      <c r="BP823" s="142"/>
      <c r="BQ823" s="142"/>
      <c r="BR823" s="142"/>
      <c r="BS823" s="142"/>
      <c r="BT823" s="142"/>
      <c r="BU823" s="142"/>
      <c r="BV823" s="142"/>
      <c r="BW823" s="142"/>
      <c r="BX823" s="142"/>
      <c r="BY823" s="142"/>
      <c r="BZ823" s="142"/>
      <c r="CA823" s="142"/>
      <c r="CB823" s="142"/>
      <c r="CC823" s="142"/>
      <c r="CD823" s="142"/>
      <c r="CE823" s="142"/>
      <c r="CF823" s="142"/>
      <c r="CG823" s="142"/>
      <c r="CH823" s="142"/>
      <c r="CI823" s="142"/>
      <c r="CJ823" s="142"/>
      <c r="CK823" s="142"/>
      <c r="CL823" s="142"/>
      <c r="CM823" s="142"/>
      <c r="CN823" s="142"/>
      <c r="CO823" s="142"/>
      <c r="CP823" s="142"/>
    </row>
    <row r="824">
      <c r="A824" s="75"/>
      <c r="B824" s="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c r="AU824" s="142"/>
      <c r="AV824" s="142"/>
      <c r="AW824" s="142"/>
      <c r="AX824" s="142"/>
      <c r="AY824" s="142"/>
      <c r="AZ824" s="142"/>
      <c r="BA824" s="142"/>
      <c r="BB824" s="142"/>
      <c r="BC824" s="142"/>
      <c r="BD824" s="142"/>
      <c r="BE824" s="142"/>
      <c r="BF824" s="142"/>
      <c r="BG824" s="142"/>
      <c r="BH824" s="142"/>
      <c r="BI824" s="142"/>
      <c r="BJ824" s="142"/>
      <c r="BK824" s="142"/>
      <c r="BL824" s="142"/>
      <c r="BM824" s="142"/>
      <c r="BN824" s="142"/>
      <c r="BO824" s="142"/>
      <c r="BP824" s="142"/>
      <c r="BQ824" s="142"/>
      <c r="BR824" s="142"/>
      <c r="BS824" s="142"/>
      <c r="BT824" s="142"/>
      <c r="BU824" s="142"/>
      <c r="BV824" s="142"/>
      <c r="BW824" s="142"/>
      <c r="BX824" s="142"/>
      <c r="BY824" s="142"/>
      <c r="BZ824" s="142"/>
      <c r="CA824" s="142"/>
      <c r="CB824" s="142"/>
      <c r="CC824" s="142"/>
      <c r="CD824" s="142"/>
      <c r="CE824" s="142"/>
      <c r="CF824" s="142"/>
      <c r="CG824" s="142"/>
      <c r="CH824" s="142"/>
      <c r="CI824" s="142"/>
      <c r="CJ824" s="142"/>
      <c r="CK824" s="142"/>
      <c r="CL824" s="142"/>
      <c r="CM824" s="142"/>
      <c r="CN824" s="142"/>
      <c r="CO824" s="142"/>
      <c r="CP824" s="142"/>
    </row>
    <row r="825">
      <c r="A825" s="75"/>
      <c r="B825" s="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c r="AU825" s="142"/>
      <c r="AV825" s="142"/>
      <c r="AW825" s="142"/>
      <c r="AX825" s="142"/>
      <c r="AY825" s="142"/>
      <c r="AZ825" s="142"/>
      <c r="BA825" s="142"/>
      <c r="BB825" s="142"/>
      <c r="BC825" s="142"/>
      <c r="BD825" s="142"/>
      <c r="BE825" s="142"/>
      <c r="BF825" s="142"/>
      <c r="BG825" s="142"/>
      <c r="BH825" s="142"/>
      <c r="BI825" s="142"/>
      <c r="BJ825" s="142"/>
      <c r="BK825" s="142"/>
      <c r="BL825" s="142"/>
      <c r="BM825" s="142"/>
      <c r="BN825" s="142"/>
      <c r="BO825" s="142"/>
      <c r="BP825" s="142"/>
      <c r="BQ825" s="142"/>
      <c r="BR825" s="142"/>
      <c r="BS825" s="142"/>
      <c r="BT825" s="142"/>
      <c r="BU825" s="142"/>
      <c r="BV825" s="142"/>
      <c r="BW825" s="142"/>
      <c r="BX825" s="142"/>
      <c r="BY825" s="142"/>
      <c r="BZ825" s="142"/>
      <c r="CA825" s="142"/>
      <c r="CB825" s="142"/>
      <c r="CC825" s="142"/>
      <c r="CD825" s="142"/>
      <c r="CE825" s="142"/>
      <c r="CF825" s="142"/>
      <c r="CG825" s="142"/>
      <c r="CH825" s="142"/>
      <c r="CI825" s="142"/>
      <c r="CJ825" s="142"/>
      <c r="CK825" s="142"/>
      <c r="CL825" s="142"/>
      <c r="CM825" s="142"/>
      <c r="CN825" s="142"/>
      <c r="CO825" s="142"/>
      <c r="CP825" s="142"/>
    </row>
    <row r="826">
      <c r="A826" s="75"/>
      <c r="B826" s="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c r="BO826" s="142"/>
      <c r="BP826" s="142"/>
      <c r="BQ826" s="142"/>
      <c r="BR826" s="142"/>
      <c r="BS826" s="142"/>
      <c r="BT826" s="142"/>
      <c r="BU826" s="142"/>
      <c r="BV826" s="142"/>
      <c r="BW826" s="142"/>
      <c r="BX826" s="142"/>
      <c r="BY826" s="142"/>
      <c r="BZ826" s="142"/>
      <c r="CA826" s="142"/>
      <c r="CB826" s="142"/>
      <c r="CC826" s="142"/>
      <c r="CD826" s="142"/>
      <c r="CE826" s="142"/>
      <c r="CF826" s="142"/>
      <c r="CG826" s="142"/>
      <c r="CH826" s="142"/>
      <c r="CI826" s="142"/>
      <c r="CJ826" s="142"/>
      <c r="CK826" s="142"/>
      <c r="CL826" s="142"/>
      <c r="CM826" s="142"/>
      <c r="CN826" s="142"/>
      <c r="CO826" s="142"/>
      <c r="CP826" s="142"/>
    </row>
    <row r="827">
      <c r="A827" s="75"/>
      <c r="B827" s="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c r="BO827" s="142"/>
      <c r="BP827" s="142"/>
      <c r="BQ827" s="142"/>
      <c r="BR827" s="142"/>
      <c r="BS827" s="142"/>
      <c r="BT827" s="142"/>
      <c r="BU827" s="142"/>
      <c r="BV827" s="142"/>
      <c r="BW827" s="142"/>
      <c r="BX827" s="142"/>
      <c r="BY827" s="142"/>
      <c r="BZ827" s="142"/>
      <c r="CA827" s="142"/>
      <c r="CB827" s="142"/>
      <c r="CC827" s="142"/>
      <c r="CD827" s="142"/>
      <c r="CE827" s="142"/>
      <c r="CF827" s="142"/>
      <c r="CG827" s="142"/>
      <c r="CH827" s="142"/>
      <c r="CI827" s="142"/>
      <c r="CJ827" s="142"/>
      <c r="CK827" s="142"/>
      <c r="CL827" s="142"/>
      <c r="CM827" s="142"/>
      <c r="CN827" s="142"/>
      <c r="CO827" s="142"/>
      <c r="CP827" s="142"/>
    </row>
    <row r="828">
      <c r="A828" s="75"/>
      <c r="B828" s="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c r="AU828" s="142"/>
      <c r="AV828" s="142"/>
      <c r="AW828" s="142"/>
      <c r="AX828" s="142"/>
      <c r="AY828" s="142"/>
      <c r="AZ828" s="142"/>
      <c r="BA828" s="142"/>
      <c r="BB828" s="142"/>
      <c r="BC828" s="142"/>
      <c r="BD828" s="142"/>
      <c r="BE828" s="142"/>
      <c r="BF828" s="142"/>
      <c r="BG828" s="142"/>
      <c r="BH828" s="142"/>
      <c r="BI828" s="142"/>
      <c r="BJ828" s="142"/>
      <c r="BK828" s="142"/>
      <c r="BL828" s="142"/>
      <c r="BM828" s="142"/>
      <c r="BN828" s="142"/>
      <c r="BO828" s="142"/>
      <c r="BP828" s="142"/>
      <c r="BQ828" s="142"/>
      <c r="BR828" s="142"/>
      <c r="BS828" s="142"/>
      <c r="BT828" s="142"/>
      <c r="BU828" s="142"/>
      <c r="BV828" s="142"/>
      <c r="BW828" s="142"/>
      <c r="BX828" s="142"/>
      <c r="BY828" s="142"/>
      <c r="BZ828" s="142"/>
      <c r="CA828" s="142"/>
      <c r="CB828" s="142"/>
      <c r="CC828" s="142"/>
      <c r="CD828" s="142"/>
      <c r="CE828" s="142"/>
      <c r="CF828" s="142"/>
      <c r="CG828" s="142"/>
      <c r="CH828" s="142"/>
      <c r="CI828" s="142"/>
      <c r="CJ828" s="142"/>
      <c r="CK828" s="142"/>
      <c r="CL828" s="142"/>
      <c r="CM828" s="142"/>
      <c r="CN828" s="142"/>
      <c r="CO828" s="142"/>
      <c r="CP828" s="142"/>
    </row>
    <row r="829">
      <c r="A829" s="75"/>
      <c r="B829" s="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c r="AU829" s="142"/>
      <c r="AV829" s="142"/>
      <c r="AW829" s="142"/>
      <c r="AX829" s="142"/>
      <c r="AY829" s="142"/>
      <c r="AZ829" s="142"/>
      <c r="BA829" s="142"/>
      <c r="BB829" s="142"/>
      <c r="BC829" s="142"/>
      <c r="BD829" s="142"/>
      <c r="BE829" s="142"/>
      <c r="BF829" s="142"/>
      <c r="BG829" s="142"/>
      <c r="BH829" s="142"/>
      <c r="BI829" s="142"/>
      <c r="BJ829" s="142"/>
      <c r="BK829" s="142"/>
      <c r="BL829" s="142"/>
      <c r="BM829" s="142"/>
      <c r="BN829" s="142"/>
      <c r="BO829" s="142"/>
      <c r="BP829" s="142"/>
      <c r="BQ829" s="142"/>
      <c r="BR829" s="142"/>
      <c r="BS829" s="142"/>
      <c r="BT829" s="142"/>
      <c r="BU829" s="142"/>
      <c r="BV829" s="142"/>
      <c r="BW829" s="142"/>
      <c r="BX829" s="142"/>
      <c r="BY829" s="142"/>
      <c r="BZ829" s="142"/>
      <c r="CA829" s="142"/>
      <c r="CB829" s="142"/>
      <c r="CC829" s="142"/>
      <c r="CD829" s="142"/>
      <c r="CE829" s="142"/>
      <c r="CF829" s="142"/>
      <c r="CG829" s="142"/>
      <c r="CH829" s="142"/>
      <c r="CI829" s="142"/>
      <c r="CJ829" s="142"/>
      <c r="CK829" s="142"/>
      <c r="CL829" s="142"/>
      <c r="CM829" s="142"/>
      <c r="CN829" s="142"/>
      <c r="CO829" s="142"/>
      <c r="CP829" s="142"/>
    </row>
    <row r="830">
      <c r="A830" s="75"/>
      <c r="B830" s="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c r="AU830" s="142"/>
      <c r="AV830" s="142"/>
      <c r="AW830" s="142"/>
      <c r="AX830" s="142"/>
      <c r="AY830" s="142"/>
      <c r="AZ830" s="142"/>
      <c r="BA830" s="142"/>
      <c r="BB830" s="142"/>
      <c r="BC830" s="142"/>
      <c r="BD830" s="142"/>
      <c r="BE830" s="142"/>
      <c r="BF830" s="142"/>
      <c r="BG830" s="142"/>
      <c r="BH830" s="142"/>
      <c r="BI830" s="142"/>
      <c r="BJ830" s="142"/>
      <c r="BK830" s="142"/>
      <c r="BL830" s="142"/>
      <c r="BM830" s="142"/>
      <c r="BN830" s="142"/>
      <c r="BO830" s="142"/>
      <c r="BP830" s="142"/>
      <c r="BQ830" s="142"/>
      <c r="BR830" s="142"/>
      <c r="BS830" s="142"/>
      <c r="BT830" s="142"/>
      <c r="BU830" s="142"/>
      <c r="BV830" s="142"/>
      <c r="BW830" s="142"/>
      <c r="BX830" s="142"/>
      <c r="BY830" s="142"/>
      <c r="BZ830" s="142"/>
      <c r="CA830" s="142"/>
      <c r="CB830" s="142"/>
      <c r="CC830" s="142"/>
      <c r="CD830" s="142"/>
      <c r="CE830" s="142"/>
      <c r="CF830" s="142"/>
      <c r="CG830" s="142"/>
      <c r="CH830" s="142"/>
      <c r="CI830" s="142"/>
      <c r="CJ830" s="142"/>
      <c r="CK830" s="142"/>
      <c r="CL830" s="142"/>
      <c r="CM830" s="142"/>
      <c r="CN830" s="142"/>
      <c r="CO830" s="142"/>
      <c r="CP830" s="142"/>
    </row>
    <row r="831">
      <c r="A831" s="75"/>
      <c r="B831" s="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c r="AU831" s="142"/>
      <c r="AV831" s="142"/>
      <c r="AW831" s="142"/>
      <c r="AX831" s="142"/>
      <c r="AY831" s="142"/>
      <c r="AZ831" s="142"/>
      <c r="BA831" s="142"/>
      <c r="BB831" s="142"/>
      <c r="BC831" s="142"/>
      <c r="BD831" s="142"/>
      <c r="BE831" s="142"/>
      <c r="BF831" s="142"/>
      <c r="BG831" s="142"/>
      <c r="BH831" s="142"/>
      <c r="BI831" s="142"/>
      <c r="BJ831" s="142"/>
      <c r="BK831" s="142"/>
      <c r="BL831" s="142"/>
      <c r="BM831" s="142"/>
      <c r="BN831" s="142"/>
      <c r="BO831" s="142"/>
      <c r="BP831" s="142"/>
      <c r="BQ831" s="142"/>
      <c r="BR831" s="142"/>
      <c r="BS831" s="142"/>
      <c r="BT831" s="142"/>
      <c r="BU831" s="142"/>
      <c r="BV831" s="142"/>
      <c r="BW831" s="142"/>
      <c r="BX831" s="142"/>
      <c r="BY831" s="142"/>
      <c r="BZ831" s="142"/>
      <c r="CA831" s="142"/>
      <c r="CB831" s="142"/>
      <c r="CC831" s="142"/>
      <c r="CD831" s="142"/>
      <c r="CE831" s="142"/>
      <c r="CF831" s="142"/>
      <c r="CG831" s="142"/>
      <c r="CH831" s="142"/>
      <c r="CI831" s="142"/>
      <c r="CJ831" s="142"/>
      <c r="CK831" s="142"/>
      <c r="CL831" s="142"/>
      <c r="CM831" s="142"/>
      <c r="CN831" s="142"/>
      <c r="CO831" s="142"/>
      <c r="CP831" s="142"/>
    </row>
    <row r="832">
      <c r="A832" s="75"/>
      <c r="B832" s="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c r="AU832" s="142"/>
      <c r="AV832" s="142"/>
      <c r="AW832" s="142"/>
      <c r="AX832" s="142"/>
      <c r="AY832" s="142"/>
      <c r="AZ832" s="142"/>
      <c r="BA832" s="142"/>
      <c r="BB832" s="142"/>
      <c r="BC832" s="142"/>
      <c r="BD832" s="142"/>
      <c r="BE832" s="142"/>
      <c r="BF832" s="142"/>
      <c r="BG832" s="142"/>
      <c r="BH832" s="142"/>
      <c r="BI832" s="142"/>
      <c r="BJ832" s="142"/>
      <c r="BK832" s="142"/>
      <c r="BL832" s="142"/>
      <c r="BM832" s="142"/>
      <c r="BN832" s="142"/>
      <c r="BO832" s="142"/>
      <c r="BP832" s="142"/>
      <c r="BQ832" s="142"/>
      <c r="BR832" s="142"/>
      <c r="BS832" s="142"/>
      <c r="BT832" s="142"/>
      <c r="BU832" s="142"/>
      <c r="BV832" s="142"/>
      <c r="BW832" s="142"/>
      <c r="BX832" s="142"/>
      <c r="BY832" s="142"/>
      <c r="BZ832" s="142"/>
      <c r="CA832" s="142"/>
      <c r="CB832" s="142"/>
      <c r="CC832" s="142"/>
      <c r="CD832" s="142"/>
      <c r="CE832" s="142"/>
      <c r="CF832" s="142"/>
      <c r="CG832" s="142"/>
      <c r="CH832" s="142"/>
      <c r="CI832" s="142"/>
      <c r="CJ832" s="142"/>
      <c r="CK832" s="142"/>
      <c r="CL832" s="142"/>
      <c r="CM832" s="142"/>
      <c r="CN832" s="142"/>
      <c r="CO832" s="142"/>
      <c r="CP832" s="142"/>
    </row>
    <row r="833">
      <c r="A833" s="75"/>
      <c r="B833" s="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c r="AU833" s="142"/>
      <c r="AV833" s="142"/>
      <c r="AW833" s="142"/>
      <c r="AX833" s="142"/>
      <c r="AY833" s="142"/>
      <c r="AZ833" s="142"/>
      <c r="BA833" s="142"/>
      <c r="BB833" s="142"/>
      <c r="BC833" s="142"/>
      <c r="BD833" s="142"/>
      <c r="BE833" s="142"/>
      <c r="BF833" s="142"/>
      <c r="BG833" s="142"/>
      <c r="BH833" s="142"/>
      <c r="BI833" s="142"/>
      <c r="BJ833" s="142"/>
      <c r="BK833" s="142"/>
      <c r="BL833" s="142"/>
      <c r="BM833" s="142"/>
      <c r="BN833" s="142"/>
      <c r="BO833" s="142"/>
      <c r="BP833" s="142"/>
      <c r="BQ833" s="142"/>
      <c r="BR833" s="142"/>
      <c r="BS833" s="142"/>
      <c r="BT833" s="142"/>
      <c r="BU833" s="142"/>
      <c r="BV833" s="142"/>
      <c r="BW833" s="142"/>
      <c r="BX833" s="142"/>
      <c r="BY833" s="142"/>
      <c r="BZ833" s="142"/>
      <c r="CA833" s="142"/>
      <c r="CB833" s="142"/>
      <c r="CC833" s="142"/>
      <c r="CD833" s="142"/>
      <c r="CE833" s="142"/>
      <c r="CF833" s="142"/>
      <c r="CG833" s="142"/>
      <c r="CH833" s="142"/>
      <c r="CI833" s="142"/>
      <c r="CJ833" s="142"/>
      <c r="CK833" s="142"/>
      <c r="CL833" s="142"/>
      <c r="CM833" s="142"/>
      <c r="CN833" s="142"/>
      <c r="CO833" s="142"/>
      <c r="CP833" s="142"/>
    </row>
    <row r="834">
      <c r="A834" s="75"/>
      <c r="B834" s="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c r="AU834" s="142"/>
      <c r="AV834" s="142"/>
      <c r="AW834" s="142"/>
      <c r="AX834" s="142"/>
      <c r="AY834" s="142"/>
      <c r="AZ834" s="142"/>
      <c r="BA834" s="142"/>
      <c r="BB834" s="142"/>
      <c r="BC834" s="142"/>
      <c r="BD834" s="142"/>
      <c r="BE834" s="142"/>
      <c r="BF834" s="142"/>
      <c r="BG834" s="142"/>
      <c r="BH834" s="142"/>
      <c r="BI834" s="142"/>
      <c r="BJ834" s="142"/>
      <c r="BK834" s="142"/>
      <c r="BL834" s="142"/>
      <c r="BM834" s="142"/>
      <c r="BN834" s="142"/>
      <c r="BO834" s="142"/>
      <c r="BP834" s="142"/>
      <c r="BQ834" s="142"/>
      <c r="BR834" s="142"/>
      <c r="BS834" s="142"/>
      <c r="BT834" s="142"/>
      <c r="BU834" s="142"/>
      <c r="BV834" s="142"/>
      <c r="BW834" s="142"/>
      <c r="BX834" s="142"/>
      <c r="BY834" s="142"/>
      <c r="BZ834" s="142"/>
      <c r="CA834" s="142"/>
      <c r="CB834" s="142"/>
      <c r="CC834" s="142"/>
      <c r="CD834" s="142"/>
      <c r="CE834" s="142"/>
      <c r="CF834" s="142"/>
      <c r="CG834" s="142"/>
      <c r="CH834" s="142"/>
      <c r="CI834" s="142"/>
      <c r="CJ834" s="142"/>
      <c r="CK834" s="142"/>
      <c r="CL834" s="142"/>
      <c r="CM834" s="142"/>
      <c r="CN834" s="142"/>
      <c r="CO834" s="142"/>
      <c r="CP834" s="142"/>
    </row>
    <row r="835">
      <c r="A835" s="75"/>
      <c r="B835" s="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c r="AU835" s="142"/>
      <c r="AV835" s="142"/>
      <c r="AW835" s="142"/>
      <c r="AX835" s="142"/>
      <c r="AY835" s="142"/>
      <c r="AZ835" s="142"/>
      <c r="BA835" s="142"/>
      <c r="BB835" s="142"/>
      <c r="BC835" s="142"/>
      <c r="BD835" s="142"/>
      <c r="BE835" s="142"/>
      <c r="BF835" s="142"/>
      <c r="BG835" s="142"/>
      <c r="BH835" s="142"/>
      <c r="BI835" s="142"/>
      <c r="BJ835" s="142"/>
      <c r="BK835" s="142"/>
      <c r="BL835" s="142"/>
      <c r="BM835" s="142"/>
      <c r="BN835" s="142"/>
      <c r="BO835" s="142"/>
      <c r="BP835" s="142"/>
      <c r="BQ835" s="142"/>
      <c r="BR835" s="142"/>
      <c r="BS835" s="142"/>
      <c r="BT835" s="142"/>
      <c r="BU835" s="142"/>
      <c r="BV835" s="142"/>
      <c r="BW835" s="142"/>
      <c r="BX835" s="142"/>
      <c r="BY835" s="142"/>
      <c r="BZ835" s="142"/>
      <c r="CA835" s="142"/>
      <c r="CB835" s="142"/>
      <c r="CC835" s="142"/>
      <c r="CD835" s="142"/>
      <c r="CE835" s="142"/>
      <c r="CF835" s="142"/>
      <c r="CG835" s="142"/>
      <c r="CH835" s="142"/>
      <c r="CI835" s="142"/>
      <c r="CJ835" s="142"/>
      <c r="CK835" s="142"/>
      <c r="CL835" s="142"/>
      <c r="CM835" s="142"/>
      <c r="CN835" s="142"/>
      <c r="CO835" s="142"/>
      <c r="CP835" s="142"/>
    </row>
    <row r="836">
      <c r="A836" s="75"/>
      <c r="B836" s="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c r="AU836" s="142"/>
      <c r="AV836" s="142"/>
      <c r="AW836" s="142"/>
      <c r="AX836" s="142"/>
      <c r="AY836" s="142"/>
      <c r="AZ836" s="142"/>
      <c r="BA836" s="142"/>
      <c r="BB836" s="142"/>
      <c r="BC836" s="142"/>
      <c r="BD836" s="142"/>
      <c r="BE836" s="142"/>
      <c r="BF836" s="142"/>
      <c r="BG836" s="142"/>
      <c r="BH836" s="142"/>
      <c r="BI836" s="142"/>
      <c r="BJ836" s="142"/>
      <c r="BK836" s="142"/>
      <c r="BL836" s="142"/>
      <c r="BM836" s="142"/>
      <c r="BN836" s="142"/>
      <c r="BO836" s="142"/>
      <c r="BP836" s="142"/>
      <c r="BQ836" s="142"/>
      <c r="BR836" s="142"/>
      <c r="BS836" s="142"/>
      <c r="BT836" s="142"/>
      <c r="BU836" s="142"/>
      <c r="BV836" s="142"/>
      <c r="BW836" s="142"/>
      <c r="BX836" s="142"/>
      <c r="BY836" s="142"/>
      <c r="BZ836" s="142"/>
      <c r="CA836" s="142"/>
      <c r="CB836" s="142"/>
      <c r="CC836" s="142"/>
      <c r="CD836" s="142"/>
      <c r="CE836" s="142"/>
      <c r="CF836" s="142"/>
      <c r="CG836" s="142"/>
      <c r="CH836" s="142"/>
      <c r="CI836" s="142"/>
      <c r="CJ836" s="142"/>
      <c r="CK836" s="142"/>
      <c r="CL836" s="142"/>
      <c r="CM836" s="142"/>
      <c r="CN836" s="142"/>
      <c r="CO836" s="142"/>
      <c r="CP836" s="142"/>
    </row>
    <row r="837">
      <c r="A837" s="75"/>
      <c r="B837" s="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c r="AU837" s="142"/>
      <c r="AV837" s="142"/>
      <c r="AW837" s="142"/>
      <c r="AX837" s="142"/>
      <c r="AY837" s="142"/>
      <c r="AZ837" s="142"/>
      <c r="BA837" s="142"/>
      <c r="BB837" s="142"/>
      <c r="BC837" s="142"/>
      <c r="BD837" s="142"/>
      <c r="BE837" s="142"/>
      <c r="BF837" s="142"/>
      <c r="BG837" s="142"/>
      <c r="BH837" s="142"/>
      <c r="BI837" s="142"/>
      <c r="BJ837" s="142"/>
      <c r="BK837" s="142"/>
      <c r="BL837" s="142"/>
      <c r="BM837" s="142"/>
      <c r="BN837" s="142"/>
      <c r="BO837" s="142"/>
      <c r="BP837" s="142"/>
      <c r="BQ837" s="142"/>
      <c r="BR837" s="142"/>
      <c r="BS837" s="142"/>
      <c r="BT837" s="142"/>
      <c r="BU837" s="142"/>
      <c r="BV837" s="142"/>
      <c r="BW837" s="142"/>
      <c r="BX837" s="142"/>
      <c r="BY837" s="142"/>
      <c r="BZ837" s="142"/>
      <c r="CA837" s="142"/>
      <c r="CB837" s="142"/>
      <c r="CC837" s="142"/>
      <c r="CD837" s="142"/>
      <c r="CE837" s="142"/>
      <c r="CF837" s="142"/>
      <c r="CG837" s="142"/>
      <c r="CH837" s="142"/>
      <c r="CI837" s="142"/>
      <c r="CJ837" s="142"/>
      <c r="CK837" s="142"/>
      <c r="CL837" s="142"/>
      <c r="CM837" s="142"/>
      <c r="CN837" s="142"/>
      <c r="CO837" s="142"/>
      <c r="CP837" s="142"/>
    </row>
    <row r="838">
      <c r="A838" s="75"/>
      <c r="B838" s="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c r="AU838" s="142"/>
      <c r="AV838" s="142"/>
      <c r="AW838" s="142"/>
      <c r="AX838" s="142"/>
      <c r="AY838" s="142"/>
      <c r="AZ838" s="142"/>
      <c r="BA838" s="142"/>
      <c r="BB838" s="142"/>
      <c r="BC838" s="142"/>
      <c r="BD838" s="142"/>
      <c r="BE838" s="142"/>
      <c r="BF838" s="142"/>
      <c r="BG838" s="142"/>
      <c r="BH838" s="142"/>
      <c r="BI838" s="142"/>
      <c r="BJ838" s="142"/>
      <c r="BK838" s="142"/>
      <c r="BL838" s="142"/>
      <c r="BM838" s="142"/>
      <c r="BN838" s="142"/>
      <c r="BO838" s="142"/>
      <c r="BP838" s="142"/>
      <c r="BQ838" s="142"/>
      <c r="BR838" s="142"/>
      <c r="BS838" s="142"/>
      <c r="BT838" s="142"/>
      <c r="BU838" s="142"/>
      <c r="BV838" s="142"/>
      <c r="BW838" s="142"/>
      <c r="BX838" s="142"/>
      <c r="BY838" s="142"/>
      <c r="BZ838" s="142"/>
      <c r="CA838" s="142"/>
      <c r="CB838" s="142"/>
      <c r="CC838" s="142"/>
      <c r="CD838" s="142"/>
      <c r="CE838" s="142"/>
      <c r="CF838" s="142"/>
      <c r="CG838" s="142"/>
      <c r="CH838" s="142"/>
      <c r="CI838" s="142"/>
      <c r="CJ838" s="142"/>
      <c r="CK838" s="142"/>
      <c r="CL838" s="142"/>
      <c r="CM838" s="142"/>
      <c r="CN838" s="142"/>
      <c r="CO838" s="142"/>
      <c r="CP838" s="142"/>
    </row>
    <row r="839">
      <c r="A839" s="75"/>
      <c r="B839" s="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c r="AU839" s="142"/>
      <c r="AV839" s="142"/>
      <c r="AW839" s="142"/>
      <c r="AX839" s="142"/>
      <c r="AY839" s="142"/>
      <c r="AZ839" s="142"/>
      <c r="BA839" s="142"/>
      <c r="BB839" s="142"/>
      <c r="BC839" s="142"/>
      <c r="BD839" s="142"/>
      <c r="BE839" s="142"/>
      <c r="BF839" s="142"/>
      <c r="BG839" s="142"/>
      <c r="BH839" s="142"/>
      <c r="BI839" s="142"/>
      <c r="BJ839" s="142"/>
      <c r="BK839" s="142"/>
      <c r="BL839" s="142"/>
      <c r="BM839" s="142"/>
      <c r="BN839" s="142"/>
      <c r="BO839" s="142"/>
      <c r="BP839" s="142"/>
      <c r="BQ839" s="142"/>
      <c r="BR839" s="142"/>
      <c r="BS839" s="142"/>
      <c r="BT839" s="142"/>
      <c r="BU839" s="142"/>
      <c r="BV839" s="142"/>
      <c r="BW839" s="142"/>
      <c r="BX839" s="142"/>
      <c r="BY839" s="142"/>
      <c r="BZ839" s="142"/>
      <c r="CA839" s="142"/>
      <c r="CB839" s="142"/>
      <c r="CC839" s="142"/>
      <c r="CD839" s="142"/>
      <c r="CE839" s="142"/>
      <c r="CF839" s="142"/>
      <c r="CG839" s="142"/>
      <c r="CH839" s="142"/>
      <c r="CI839" s="142"/>
      <c r="CJ839" s="142"/>
      <c r="CK839" s="142"/>
      <c r="CL839" s="142"/>
      <c r="CM839" s="142"/>
      <c r="CN839" s="142"/>
      <c r="CO839" s="142"/>
      <c r="CP839" s="142"/>
    </row>
    <row r="840">
      <c r="A840" s="75"/>
      <c r="B840" s="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c r="AU840" s="142"/>
      <c r="AV840" s="142"/>
      <c r="AW840" s="142"/>
      <c r="AX840" s="142"/>
      <c r="AY840" s="142"/>
      <c r="AZ840" s="142"/>
      <c r="BA840" s="142"/>
      <c r="BB840" s="142"/>
      <c r="BC840" s="142"/>
      <c r="BD840" s="142"/>
      <c r="BE840" s="142"/>
      <c r="BF840" s="142"/>
      <c r="BG840" s="142"/>
      <c r="BH840" s="142"/>
      <c r="BI840" s="142"/>
      <c r="BJ840" s="142"/>
      <c r="BK840" s="142"/>
      <c r="BL840" s="142"/>
      <c r="BM840" s="142"/>
      <c r="BN840" s="142"/>
      <c r="BO840" s="142"/>
      <c r="BP840" s="142"/>
      <c r="BQ840" s="142"/>
      <c r="BR840" s="142"/>
      <c r="BS840" s="142"/>
      <c r="BT840" s="142"/>
      <c r="BU840" s="142"/>
      <c r="BV840" s="142"/>
      <c r="BW840" s="142"/>
      <c r="BX840" s="142"/>
      <c r="BY840" s="142"/>
      <c r="BZ840" s="142"/>
      <c r="CA840" s="142"/>
      <c r="CB840" s="142"/>
      <c r="CC840" s="142"/>
      <c r="CD840" s="142"/>
      <c r="CE840" s="142"/>
      <c r="CF840" s="142"/>
      <c r="CG840" s="142"/>
      <c r="CH840" s="142"/>
      <c r="CI840" s="142"/>
      <c r="CJ840" s="142"/>
      <c r="CK840" s="142"/>
      <c r="CL840" s="142"/>
      <c r="CM840" s="142"/>
      <c r="CN840" s="142"/>
      <c r="CO840" s="142"/>
      <c r="CP840" s="142"/>
    </row>
    <row r="841">
      <c r="A841" s="75"/>
      <c r="B841" s="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c r="AU841" s="142"/>
      <c r="AV841" s="142"/>
      <c r="AW841" s="142"/>
      <c r="AX841" s="142"/>
      <c r="AY841" s="142"/>
      <c r="AZ841" s="142"/>
      <c r="BA841" s="142"/>
      <c r="BB841" s="142"/>
      <c r="BC841" s="142"/>
      <c r="BD841" s="142"/>
      <c r="BE841" s="142"/>
      <c r="BF841" s="142"/>
      <c r="BG841" s="142"/>
      <c r="BH841" s="142"/>
      <c r="BI841" s="142"/>
      <c r="BJ841" s="142"/>
      <c r="BK841" s="142"/>
      <c r="BL841" s="142"/>
      <c r="BM841" s="142"/>
      <c r="BN841" s="142"/>
      <c r="BO841" s="142"/>
      <c r="BP841" s="142"/>
      <c r="BQ841" s="142"/>
      <c r="BR841" s="142"/>
      <c r="BS841" s="142"/>
      <c r="BT841" s="142"/>
      <c r="BU841" s="142"/>
      <c r="BV841" s="142"/>
      <c r="BW841" s="142"/>
      <c r="BX841" s="142"/>
      <c r="BY841" s="142"/>
      <c r="BZ841" s="142"/>
      <c r="CA841" s="142"/>
      <c r="CB841" s="142"/>
      <c r="CC841" s="142"/>
      <c r="CD841" s="142"/>
      <c r="CE841" s="142"/>
      <c r="CF841" s="142"/>
      <c r="CG841" s="142"/>
      <c r="CH841" s="142"/>
      <c r="CI841" s="142"/>
      <c r="CJ841" s="142"/>
      <c r="CK841" s="142"/>
      <c r="CL841" s="142"/>
      <c r="CM841" s="142"/>
      <c r="CN841" s="142"/>
      <c r="CO841" s="142"/>
      <c r="CP841" s="142"/>
    </row>
    <row r="842">
      <c r="A842" s="75"/>
      <c r="B842" s="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c r="AU842" s="142"/>
      <c r="AV842" s="142"/>
      <c r="AW842" s="142"/>
      <c r="AX842" s="142"/>
      <c r="AY842" s="142"/>
      <c r="AZ842" s="142"/>
      <c r="BA842" s="142"/>
      <c r="BB842" s="142"/>
      <c r="BC842" s="142"/>
      <c r="BD842" s="142"/>
      <c r="BE842" s="142"/>
      <c r="BF842" s="142"/>
      <c r="BG842" s="142"/>
      <c r="BH842" s="142"/>
      <c r="BI842" s="142"/>
      <c r="BJ842" s="142"/>
      <c r="BK842" s="142"/>
      <c r="BL842" s="142"/>
      <c r="BM842" s="142"/>
      <c r="BN842" s="142"/>
      <c r="BO842" s="142"/>
      <c r="BP842" s="142"/>
      <c r="BQ842" s="142"/>
      <c r="BR842" s="142"/>
      <c r="BS842" s="142"/>
      <c r="BT842" s="142"/>
      <c r="BU842" s="142"/>
      <c r="BV842" s="142"/>
      <c r="BW842" s="142"/>
      <c r="BX842" s="142"/>
      <c r="BY842" s="142"/>
      <c r="BZ842" s="142"/>
      <c r="CA842" s="142"/>
      <c r="CB842" s="142"/>
      <c r="CC842" s="142"/>
      <c r="CD842" s="142"/>
      <c r="CE842" s="142"/>
      <c r="CF842" s="142"/>
      <c r="CG842" s="142"/>
      <c r="CH842" s="142"/>
      <c r="CI842" s="142"/>
      <c r="CJ842" s="142"/>
      <c r="CK842" s="142"/>
      <c r="CL842" s="142"/>
      <c r="CM842" s="142"/>
      <c r="CN842" s="142"/>
      <c r="CO842" s="142"/>
      <c r="CP842" s="142"/>
    </row>
    <row r="843">
      <c r="A843" s="75"/>
      <c r="B843" s="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c r="AU843" s="142"/>
      <c r="AV843" s="142"/>
      <c r="AW843" s="142"/>
      <c r="AX843" s="142"/>
      <c r="AY843" s="142"/>
      <c r="AZ843" s="142"/>
      <c r="BA843" s="142"/>
      <c r="BB843" s="142"/>
      <c r="BC843" s="142"/>
      <c r="BD843" s="142"/>
      <c r="BE843" s="142"/>
      <c r="BF843" s="142"/>
      <c r="BG843" s="142"/>
      <c r="BH843" s="142"/>
      <c r="BI843" s="142"/>
      <c r="BJ843" s="142"/>
      <c r="BK843" s="142"/>
      <c r="BL843" s="142"/>
      <c r="BM843" s="142"/>
      <c r="BN843" s="142"/>
      <c r="BO843" s="142"/>
      <c r="BP843" s="142"/>
      <c r="BQ843" s="142"/>
      <c r="BR843" s="142"/>
      <c r="BS843" s="142"/>
      <c r="BT843" s="142"/>
      <c r="BU843" s="142"/>
      <c r="BV843" s="142"/>
      <c r="BW843" s="142"/>
      <c r="BX843" s="142"/>
      <c r="BY843" s="142"/>
      <c r="BZ843" s="142"/>
      <c r="CA843" s="142"/>
      <c r="CB843" s="142"/>
      <c r="CC843" s="142"/>
      <c r="CD843" s="142"/>
      <c r="CE843" s="142"/>
      <c r="CF843" s="142"/>
      <c r="CG843" s="142"/>
      <c r="CH843" s="142"/>
      <c r="CI843" s="142"/>
      <c r="CJ843" s="142"/>
      <c r="CK843" s="142"/>
      <c r="CL843" s="142"/>
      <c r="CM843" s="142"/>
      <c r="CN843" s="142"/>
      <c r="CO843" s="142"/>
      <c r="CP843" s="142"/>
    </row>
    <row r="844">
      <c r="A844" s="75"/>
      <c r="B844" s="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c r="AU844" s="142"/>
      <c r="AV844" s="142"/>
      <c r="AW844" s="142"/>
      <c r="AX844" s="142"/>
      <c r="AY844" s="142"/>
      <c r="AZ844" s="142"/>
      <c r="BA844" s="142"/>
      <c r="BB844" s="142"/>
      <c r="BC844" s="142"/>
      <c r="BD844" s="142"/>
      <c r="BE844" s="142"/>
      <c r="BF844" s="142"/>
      <c r="BG844" s="142"/>
      <c r="BH844" s="142"/>
      <c r="BI844" s="142"/>
      <c r="BJ844" s="142"/>
      <c r="BK844" s="142"/>
      <c r="BL844" s="142"/>
      <c r="BM844" s="142"/>
      <c r="BN844" s="142"/>
      <c r="BO844" s="142"/>
      <c r="BP844" s="142"/>
      <c r="BQ844" s="142"/>
      <c r="BR844" s="142"/>
      <c r="BS844" s="142"/>
      <c r="BT844" s="142"/>
      <c r="BU844" s="142"/>
      <c r="BV844" s="142"/>
      <c r="BW844" s="142"/>
      <c r="BX844" s="142"/>
      <c r="BY844" s="142"/>
      <c r="BZ844" s="142"/>
      <c r="CA844" s="142"/>
      <c r="CB844" s="142"/>
      <c r="CC844" s="142"/>
      <c r="CD844" s="142"/>
      <c r="CE844" s="142"/>
      <c r="CF844" s="142"/>
      <c r="CG844" s="142"/>
      <c r="CH844" s="142"/>
      <c r="CI844" s="142"/>
      <c r="CJ844" s="142"/>
      <c r="CK844" s="142"/>
      <c r="CL844" s="142"/>
      <c r="CM844" s="142"/>
      <c r="CN844" s="142"/>
      <c r="CO844" s="142"/>
      <c r="CP844" s="142"/>
    </row>
    <row r="845">
      <c r="A845" s="75"/>
      <c r="B845" s="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c r="AU845" s="142"/>
      <c r="AV845" s="142"/>
      <c r="AW845" s="142"/>
      <c r="AX845" s="142"/>
      <c r="AY845" s="142"/>
      <c r="AZ845" s="142"/>
      <c r="BA845" s="142"/>
      <c r="BB845" s="142"/>
      <c r="BC845" s="142"/>
      <c r="BD845" s="142"/>
      <c r="BE845" s="142"/>
      <c r="BF845" s="142"/>
      <c r="BG845" s="142"/>
      <c r="BH845" s="142"/>
      <c r="BI845" s="142"/>
      <c r="BJ845" s="142"/>
      <c r="BK845" s="142"/>
      <c r="BL845" s="142"/>
      <c r="BM845" s="142"/>
      <c r="BN845" s="142"/>
      <c r="BO845" s="142"/>
      <c r="BP845" s="142"/>
      <c r="BQ845" s="142"/>
      <c r="BR845" s="142"/>
      <c r="BS845" s="142"/>
      <c r="BT845" s="142"/>
      <c r="BU845" s="142"/>
      <c r="BV845" s="142"/>
      <c r="BW845" s="142"/>
      <c r="BX845" s="142"/>
      <c r="BY845" s="142"/>
      <c r="BZ845" s="142"/>
      <c r="CA845" s="142"/>
      <c r="CB845" s="142"/>
      <c r="CC845" s="142"/>
      <c r="CD845" s="142"/>
      <c r="CE845" s="142"/>
      <c r="CF845" s="142"/>
      <c r="CG845" s="142"/>
      <c r="CH845" s="142"/>
      <c r="CI845" s="142"/>
      <c r="CJ845" s="142"/>
      <c r="CK845" s="142"/>
      <c r="CL845" s="142"/>
      <c r="CM845" s="142"/>
      <c r="CN845" s="142"/>
      <c r="CO845" s="142"/>
      <c r="CP845" s="142"/>
    </row>
    <row r="846">
      <c r="A846" s="75"/>
      <c r="B846" s="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c r="AU846" s="142"/>
      <c r="AV846" s="142"/>
      <c r="AW846" s="142"/>
      <c r="AX846" s="142"/>
      <c r="AY846" s="142"/>
      <c r="AZ846" s="142"/>
      <c r="BA846" s="142"/>
      <c r="BB846" s="142"/>
      <c r="BC846" s="142"/>
      <c r="BD846" s="142"/>
      <c r="BE846" s="142"/>
      <c r="BF846" s="142"/>
      <c r="BG846" s="142"/>
      <c r="BH846" s="142"/>
      <c r="BI846" s="142"/>
      <c r="BJ846" s="142"/>
      <c r="BK846" s="142"/>
      <c r="BL846" s="142"/>
      <c r="BM846" s="142"/>
      <c r="BN846" s="142"/>
      <c r="BO846" s="142"/>
      <c r="BP846" s="142"/>
      <c r="BQ846" s="142"/>
      <c r="BR846" s="142"/>
      <c r="BS846" s="142"/>
      <c r="BT846" s="142"/>
      <c r="BU846" s="142"/>
      <c r="BV846" s="142"/>
      <c r="BW846" s="142"/>
      <c r="BX846" s="142"/>
      <c r="BY846" s="142"/>
      <c r="BZ846" s="142"/>
      <c r="CA846" s="142"/>
      <c r="CB846" s="142"/>
      <c r="CC846" s="142"/>
      <c r="CD846" s="142"/>
      <c r="CE846" s="142"/>
      <c r="CF846" s="142"/>
      <c r="CG846" s="142"/>
      <c r="CH846" s="142"/>
      <c r="CI846" s="142"/>
      <c r="CJ846" s="142"/>
      <c r="CK846" s="142"/>
      <c r="CL846" s="142"/>
      <c r="CM846" s="142"/>
      <c r="CN846" s="142"/>
      <c r="CO846" s="142"/>
      <c r="CP846" s="142"/>
    </row>
    <row r="847">
      <c r="A847" s="75"/>
      <c r="B847" s="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c r="AU847" s="142"/>
      <c r="AV847" s="142"/>
      <c r="AW847" s="142"/>
      <c r="AX847" s="142"/>
      <c r="AY847" s="142"/>
      <c r="AZ847" s="142"/>
      <c r="BA847" s="142"/>
      <c r="BB847" s="142"/>
      <c r="BC847" s="142"/>
      <c r="BD847" s="142"/>
      <c r="BE847" s="142"/>
      <c r="BF847" s="142"/>
      <c r="BG847" s="142"/>
      <c r="BH847" s="142"/>
      <c r="BI847" s="142"/>
      <c r="BJ847" s="142"/>
      <c r="BK847" s="142"/>
      <c r="BL847" s="142"/>
      <c r="BM847" s="142"/>
      <c r="BN847" s="142"/>
      <c r="BO847" s="142"/>
      <c r="BP847" s="142"/>
      <c r="BQ847" s="142"/>
      <c r="BR847" s="142"/>
      <c r="BS847" s="142"/>
      <c r="BT847" s="142"/>
      <c r="BU847" s="142"/>
      <c r="BV847" s="142"/>
      <c r="BW847" s="142"/>
      <c r="BX847" s="142"/>
      <c r="BY847" s="142"/>
      <c r="BZ847" s="142"/>
      <c r="CA847" s="142"/>
      <c r="CB847" s="142"/>
      <c r="CC847" s="142"/>
      <c r="CD847" s="142"/>
      <c r="CE847" s="142"/>
      <c r="CF847" s="142"/>
      <c r="CG847" s="142"/>
      <c r="CH847" s="142"/>
      <c r="CI847" s="142"/>
      <c r="CJ847" s="142"/>
      <c r="CK847" s="142"/>
      <c r="CL847" s="142"/>
      <c r="CM847" s="142"/>
      <c r="CN847" s="142"/>
      <c r="CO847" s="142"/>
      <c r="CP847" s="142"/>
    </row>
    <row r="848">
      <c r="A848" s="75"/>
      <c r="B848" s="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c r="AU848" s="142"/>
      <c r="AV848" s="142"/>
      <c r="AW848" s="142"/>
      <c r="AX848" s="142"/>
      <c r="AY848" s="142"/>
      <c r="AZ848" s="142"/>
      <c r="BA848" s="142"/>
      <c r="BB848" s="142"/>
      <c r="BC848" s="142"/>
      <c r="BD848" s="142"/>
      <c r="BE848" s="142"/>
      <c r="BF848" s="142"/>
      <c r="BG848" s="142"/>
      <c r="BH848" s="142"/>
      <c r="BI848" s="142"/>
      <c r="BJ848" s="142"/>
      <c r="BK848" s="142"/>
      <c r="BL848" s="142"/>
      <c r="BM848" s="142"/>
      <c r="BN848" s="142"/>
      <c r="BO848" s="142"/>
      <c r="BP848" s="142"/>
      <c r="BQ848" s="142"/>
      <c r="BR848" s="142"/>
      <c r="BS848" s="142"/>
      <c r="BT848" s="142"/>
      <c r="BU848" s="142"/>
      <c r="BV848" s="142"/>
      <c r="BW848" s="142"/>
      <c r="BX848" s="142"/>
      <c r="BY848" s="142"/>
      <c r="BZ848" s="142"/>
      <c r="CA848" s="142"/>
      <c r="CB848" s="142"/>
      <c r="CC848" s="142"/>
      <c r="CD848" s="142"/>
      <c r="CE848" s="142"/>
      <c r="CF848" s="142"/>
      <c r="CG848" s="142"/>
      <c r="CH848" s="142"/>
      <c r="CI848" s="142"/>
      <c r="CJ848" s="142"/>
      <c r="CK848" s="142"/>
      <c r="CL848" s="142"/>
      <c r="CM848" s="142"/>
      <c r="CN848" s="142"/>
      <c r="CO848" s="142"/>
      <c r="CP848" s="142"/>
    </row>
    <row r="849">
      <c r="A849" s="75"/>
      <c r="B849" s="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c r="AU849" s="142"/>
      <c r="AV849" s="142"/>
      <c r="AW849" s="142"/>
      <c r="AX849" s="142"/>
      <c r="AY849" s="142"/>
      <c r="AZ849" s="142"/>
      <c r="BA849" s="142"/>
      <c r="BB849" s="142"/>
      <c r="BC849" s="142"/>
      <c r="BD849" s="142"/>
      <c r="BE849" s="142"/>
      <c r="BF849" s="142"/>
      <c r="BG849" s="142"/>
      <c r="BH849" s="142"/>
      <c r="BI849" s="142"/>
      <c r="BJ849" s="142"/>
      <c r="BK849" s="142"/>
      <c r="BL849" s="142"/>
      <c r="BM849" s="142"/>
      <c r="BN849" s="142"/>
      <c r="BO849" s="142"/>
      <c r="BP849" s="142"/>
      <c r="BQ849" s="142"/>
      <c r="BR849" s="142"/>
      <c r="BS849" s="142"/>
      <c r="BT849" s="142"/>
      <c r="BU849" s="142"/>
      <c r="BV849" s="142"/>
      <c r="BW849" s="142"/>
      <c r="BX849" s="142"/>
      <c r="BY849" s="142"/>
      <c r="BZ849" s="142"/>
      <c r="CA849" s="142"/>
      <c r="CB849" s="142"/>
      <c r="CC849" s="142"/>
      <c r="CD849" s="142"/>
      <c r="CE849" s="142"/>
      <c r="CF849" s="142"/>
      <c r="CG849" s="142"/>
      <c r="CH849" s="142"/>
      <c r="CI849" s="142"/>
      <c r="CJ849" s="142"/>
      <c r="CK849" s="142"/>
      <c r="CL849" s="142"/>
      <c r="CM849" s="142"/>
      <c r="CN849" s="142"/>
      <c r="CO849" s="142"/>
      <c r="CP849" s="142"/>
    </row>
    <row r="850">
      <c r="A850" s="75"/>
      <c r="B850" s="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c r="AU850" s="142"/>
      <c r="AV850" s="142"/>
      <c r="AW850" s="142"/>
      <c r="AX850" s="142"/>
      <c r="AY850" s="142"/>
      <c r="AZ850" s="142"/>
      <c r="BA850" s="142"/>
      <c r="BB850" s="142"/>
      <c r="BC850" s="142"/>
      <c r="BD850" s="142"/>
      <c r="BE850" s="142"/>
      <c r="BF850" s="142"/>
      <c r="BG850" s="142"/>
      <c r="BH850" s="142"/>
      <c r="BI850" s="142"/>
      <c r="BJ850" s="142"/>
      <c r="BK850" s="142"/>
      <c r="BL850" s="142"/>
      <c r="BM850" s="142"/>
      <c r="BN850" s="142"/>
      <c r="BO850" s="142"/>
      <c r="BP850" s="142"/>
      <c r="BQ850" s="142"/>
      <c r="BR850" s="142"/>
      <c r="BS850" s="142"/>
      <c r="BT850" s="142"/>
      <c r="BU850" s="142"/>
      <c r="BV850" s="142"/>
      <c r="BW850" s="142"/>
      <c r="BX850" s="142"/>
      <c r="BY850" s="142"/>
      <c r="BZ850" s="142"/>
      <c r="CA850" s="142"/>
      <c r="CB850" s="142"/>
      <c r="CC850" s="142"/>
      <c r="CD850" s="142"/>
      <c r="CE850" s="142"/>
      <c r="CF850" s="142"/>
      <c r="CG850" s="142"/>
      <c r="CH850" s="142"/>
      <c r="CI850" s="142"/>
      <c r="CJ850" s="142"/>
      <c r="CK850" s="142"/>
      <c r="CL850" s="142"/>
      <c r="CM850" s="142"/>
      <c r="CN850" s="142"/>
      <c r="CO850" s="142"/>
      <c r="CP850" s="142"/>
    </row>
    <row r="851">
      <c r="A851" s="75"/>
      <c r="B851" s="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c r="AU851" s="142"/>
      <c r="AV851" s="142"/>
      <c r="AW851" s="142"/>
      <c r="AX851" s="142"/>
      <c r="AY851" s="142"/>
      <c r="AZ851" s="142"/>
      <c r="BA851" s="142"/>
      <c r="BB851" s="142"/>
      <c r="BC851" s="142"/>
      <c r="BD851" s="142"/>
      <c r="BE851" s="142"/>
      <c r="BF851" s="142"/>
      <c r="BG851" s="142"/>
      <c r="BH851" s="142"/>
      <c r="BI851" s="142"/>
      <c r="BJ851" s="142"/>
      <c r="BK851" s="142"/>
      <c r="BL851" s="142"/>
      <c r="BM851" s="142"/>
      <c r="BN851" s="142"/>
      <c r="BO851" s="142"/>
      <c r="BP851" s="142"/>
      <c r="BQ851" s="142"/>
      <c r="BR851" s="142"/>
      <c r="BS851" s="142"/>
      <c r="BT851" s="142"/>
      <c r="BU851" s="142"/>
      <c r="BV851" s="142"/>
      <c r="BW851" s="142"/>
      <c r="BX851" s="142"/>
      <c r="BY851" s="142"/>
      <c r="BZ851" s="142"/>
      <c r="CA851" s="142"/>
      <c r="CB851" s="142"/>
      <c r="CC851" s="142"/>
      <c r="CD851" s="142"/>
      <c r="CE851" s="142"/>
      <c r="CF851" s="142"/>
      <c r="CG851" s="142"/>
      <c r="CH851" s="142"/>
      <c r="CI851" s="142"/>
      <c r="CJ851" s="142"/>
      <c r="CK851" s="142"/>
      <c r="CL851" s="142"/>
      <c r="CM851" s="142"/>
      <c r="CN851" s="142"/>
      <c r="CO851" s="142"/>
      <c r="CP851" s="142"/>
    </row>
    <row r="852">
      <c r="A852" s="75"/>
      <c r="B852" s="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c r="AU852" s="142"/>
      <c r="AV852" s="142"/>
      <c r="AW852" s="142"/>
      <c r="AX852" s="142"/>
      <c r="AY852" s="142"/>
      <c r="AZ852" s="142"/>
      <c r="BA852" s="142"/>
      <c r="BB852" s="142"/>
      <c r="BC852" s="142"/>
      <c r="BD852" s="142"/>
      <c r="BE852" s="142"/>
      <c r="BF852" s="142"/>
      <c r="BG852" s="142"/>
      <c r="BH852" s="142"/>
      <c r="BI852" s="142"/>
      <c r="BJ852" s="142"/>
      <c r="BK852" s="142"/>
      <c r="BL852" s="142"/>
      <c r="BM852" s="142"/>
      <c r="BN852" s="142"/>
      <c r="BO852" s="142"/>
      <c r="BP852" s="142"/>
      <c r="BQ852" s="142"/>
      <c r="BR852" s="142"/>
      <c r="BS852" s="142"/>
      <c r="BT852" s="142"/>
      <c r="BU852" s="142"/>
      <c r="BV852" s="142"/>
      <c r="BW852" s="142"/>
      <c r="BX852" s="142"/>
      <c r="BY852" s="142"/>
      <c r="BZ852" s="142"/>
      <c r="CA852" s="142"/>
      <c r="CB852" s="142"/>
      <c r="CC852" s="142"/>
      <c r="CD852" s="142"/>
      <c r="CE852" s="142"/>
      <c r="CF852" s="142"/>
      <c r="CG852" s="142"/>
      <c r="CH852" s="142"/>
      <c r="CI852" s="142"/>
      <c r="CJ852" s="142"/>
      <c r="CK852" s="142"/>
      <c r="CL852" s="142"/>
      <c r="CM852" s="142"/>
      <c r="CN852" s="142"/>
      <c r="CO852" s="142"/>
      <c r="CP852" s="142"/>
    </row>
    <row r="853">
      <c r="A853" s="75"/>
      <c r="B853" s="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c r="AU853" s="142"/>
      <c r="AV853" s="142"/>
      <c r="AW853" s="142"/>
      <c r="AX853" s="142"/>
      <c r="AY853" s="142"/>
      <c r="AZ853" s="142"/>
      <c r="BA853" s="142"/>
      <c r="BB853" s="142"/>
      <c r="BC853" s="142"/>
      <c r="BD853" s="142"/>
      <c r="BE853" s="142"/>
      <c r="BF853" s="142"/>
      <c r="BG853" s="142"/>
      <c r="BH853" s="142"/>
      <c r="BI853" s="142"/>
      <c r="BJ853" s="142"/>
      <c r="BK853" s="142"/>
      <c r="BL853" s="142"/>
      <c r="BM853" s="142"/>
      <c r="BN853" s="142"/>
      <c r="BO853" s="142"/>
      <c r="BP853" s="142"/>
      <c r="BQ853" s="142"/>
      <c r="BR853" s="142"/>
      <c r="BS853" s="142"/>
      <c r="BT853" s="142"/>
      <c r="BU853" s="142"/>
      <c r="BV853" s="142"/>
      <c r="BW853" s="142"/>
      <c r="BX853" s="142"/>
      <c r="BY853" s="142"/>
      <c r="BZ853" s="142"/>
      <c r="CA853" s="142"/>
      <c r="CB853" s="142"/>
      <c r="CC853" s="142"/>
      <c r="CD853" s="142"/>
      <c r="CE853" s="142"/>
      <c r="CF853" s="142"/>
      <c r="CG853" s="142"/>
      <c r="CH853" s="142"/>
      <c r="CI853" s="142"/>
      <c r="CJ853" s="142"/>
      <c r="CK853" s="142"/>
      <c r="CL853" s="142"/>
      <c r="CM853" s="142"/>
      <c r="CN853" s="142"/>
      <c r="CO853" s="142"/>
      <c r="CP853" s="142"/>
    </row>
    <row r="854">
      <c r="A854" s="75"/>
      <c r="B854" s="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c r="AU854" s="142"/>
      <c r="AV854" s="142"/>
      <c r="AW854" s="142"/>
      <c r="AX854" s="142"/>
      <c r="AY854" s="142"/>
      <c r="AZ854" s="142"/>
      <c r="BA854" s="142"/>
      <c r="BB854" s="142"/>
      <c r="BC854" s="142"/>
      <c r="BD854" s="142"/>
      <c r="BE854" s="142"/>
      <c r="BF854" s="142"/>
      <c r="BG854" s="142"/>
      <c r="BH854" s="142"/>
      <c r="BI854" s="142"/>
      <c r="BJ854" s="142"/>
      <c r="BK854" s="142"/>
      <c r="BL854" s="142"/>
      <c r="BM854" s="142"/>
      <c r="BN854" s="142"/>
      <c r="BO854" s="142"/>
      <c r="BP854" s="142"/>
      <c r="BQ854" s="142"/>
      <c r="BR854" s="142"/>
      <c r="BS854" s="142"/>
      <c r="BT854" s="142"/>
      <c r="BU854" s="142"/>
      <c r="BV854" s="142"/>
      <c r="BW854" s="142"/>
      <c r="BX854" s="142"/>
      <c r="BY854" s="142"/>
      <c r="BZ854" s="142"/>
      <c r="CA854" s="142"/>
      <c r="CB854" s="142"/>
      <c r="CC854" s="142"/>
      <c r="CD854" s="142"/>
      <c r="CE854" s="142"/>
      <c r="CF854" s="142"/>
      <c r="CG854" s="142"/>
      <c r="CH854" s="142"/>
      <c r="CI854" s="142"/>
      <c r="CJ854" s="142"/>
      <c r="CK854" s="142"/>
      <c r="CL854" s="142"/>
      <c r="CM854" s="142"/>
      <c r="CN854" s="142"/>
      <c r="CO854" s="142"/>
      <c r="CP854" s="142"/>
    </row>
    <row r="855">
      <c r="A855" s="75"/>
      <c r="B855" s="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c r="AU855" s="142"/>
      <c r="AV855" s="142"/>
      <c r="AW855" s="142"/>
      <c r="AX855" s="142"/>
      <c r="AY855" s="142"/>
      <c r="AZ855" s="142"/>
      <c r="BA855" s="142"/>
      <c r="BB855" s="142"/>
      <c r="BC855" s="142"/>
      <c r="BD855" s="142"/>
      <c r="BE855" s="142"/>
      <c r="BF855" s="142"/>
      <c r="BG855" s="142"/>
      <c r="BH855" s="142"/>
      <c r="BI855" s="142"/>
      <c r="BJ855" s="142"/>
      <c r="BK855" s="142"/>
      <c r="BL855" s="142"/>
      <c r="BM855" s="142"/>
      <c r="BN855" s="142"/>
      <c r="BO855" s="142"/>
      <c r="BP855" s="142"/>
      <c r="BQ855" s="142"/>
      <c r="BR855" s="142"/>
      <c r="BS855" s="142"/>
      <c r="BT855" s="142"/>
      <c r="BU855" s="142"/>
      <c r="BV855" s="142"/>
      <c r="BW855" s="142"/>
      <c r="BX855" s="142"/>
      <c r="BY855" s="142"/>
      <c r="BZ855" s="142"/>
      <c r="CA855" s="142"/>
      <c r="CB855" s="142"/>
      <c r="CC855" s="142"/>
      <c r="CD855" s="142"/>
      <c r="CE855" s="142"/>
      <c r="CF855" s="142"/>
      <c r="CG855" s="142"/>
      <c r="CH855" s="142"/>
      <c r="CI855" s="142"/>
      <c r="CJ855" s="142"/>
      <c r="CK855" s="142"/>
      <c r="CL855" s="142"/>
      <c r="CM855" s="142"/>
      <c r="CN855" s="142"/>
      <c r="CO855" s="142"/>
      <c r="CP855" s="142"/>
    </row>
    <row r="856">
      <c r="A856" s="75"/>
      <c r="B856" s="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c r="AU856" s="142"/>
      <c r="AV856" s="142"/>
      <c r="AW856" s="142"/>
      <c r="AX856" s="142"/>
      <c r="AY856" s="142"/>
      <c r="AZ856" s="142"/>
      <c r="BA856" s="142"/>
      <c r="BB856" s="142"/>
      <c r="BC856" s="142"/>
      <c r="BD856" s="142"/>
      <c r="BE856" s="142"/>
      <c r="BF856" s="142"/>
      <c r="BG856" s="142"/>
      <c r="BH856" s="142"/>
      <c r="BI856" s="142"/>
      <c r="BJ856" s="142"/>
      <c r="BK856" s="142"/>
      <c r="BL856" s="142"/>
      <c r="BM856" s="142"/>
      <c r="BN856" s="142"/>
      <c r="BO856" s="142"/>
      <c r="BP856" s="142"/>
      <c r="BQ856" s="142"/>
      <c r="BR856" s="142"/>
      <c r="BS856" s="142"/>
      <c r="BT856" s="142"/>
      <c r="BU856" s="142"/>
      <c r="BV856" s="142"/>
      <c r="BW856" s="142"/>
      <c r="BX856" s="142"/>
      <c r="BY856" s="142"/>
      <c r="BZ856" s="142"/>
      <c r="CA856" s="142"/>
      <c r="CB856" s="142"/>
      <c r="CC856" s="142"/>
      <c r="CD856" s="142"/>
      <c r="CE856" s="142"/>
      <c r="CF856" s="142"/>
      <c r="CG856" s="142"/>
      <c r="CH856" s="142"/>
      <c r="CI856" s="142"/>
      <c r="CJ856" s="142"/>
      <c r="CK856" s="142"/>
      <c r="CL856" s="142"/>
      <c r="CM856" s="142"/>
      <c r="CN856" s="142"/>
      <c r="CO856" s="142"/>
      <c r="CP856" s="142"/>
    </row>
    <row r="857">
      <c r="A857" s="75"/>
      <c r="B857" s="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c r="AU857" s="142"/>
      <c r="AV857" s="142"/>
      <c r="AW857" s="142"/>
      <c r="AX857" s="142"/>
      <c r="AY857" s="142"/>
      <c r="AZ857" s="142"/>
      <c r="BA857" s="142"/>
      <c r="BB857" s="142"/>
      <c r="BC857" s="142"/>
      <c r="BD857" s="142"/>
      <c r="BE857" s="142"/>
      <c r="BF857" s="142"/>
      <c r="BG857" s="142"/>
      <c r="BH857" s="142"/>
      <c r="BI857" s="142"/>
      <c r="BJ857" s="142"/>
      <c r="BK857" s="142"/>
      <c r="BL857" s="142"/>
      <c r="BM857" s="142"/>
      <c r="BN857" s="142"/>
      <c r="BO857" s="142"/>
      <c r="BP857" s="142"/>
      <c r="BQ857" s="142"/>
      <c r="BR857" s="142"/>
      <c r="BS857" s="142"/>
      <c r="BT857" s="142"/>
      <c r="BU857" s="142"/>
      <c r="BV857" s="142"/>
      <c r="BW857" s="142"/>
      <c r="BX857" s="142"/>
      <c r="BY857" s="142"/>
      <c r="BZ857" s="142"/>
      <c r="CA857" s="142"/>
      <c r="CB857" s="142"/>
      <c r="CC857" s="142"/>
      <c r="CD857" s="142"/>
      <c r="CE857" s="142"/>
      <c r="CF857" s="142"/>
      <c r="CG857" s="142"/>
      <c r="CH857" s="142"/>
      <c r="CI857" s="142"/>
      <c r="CJ857" s="142"/>
      <c r="CK857" s="142"/>
      <c r="CL857" s="142"/>
      <c r="CM857" s="142"/>
      <c r="CN857" s="142"/>
      <c r="CO857" s="142"/>
      <c r="CP857" s="142"/>
    </row>
    <row r="858">
      <c r="A858" s="75"/>
      <c r="B858" s="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c r="AU858" s="142"/>
      <c r="AV858" s="142"/>
      <c r="AW858" s="142"/>
      <c r="AX858" s="142"/>
      <c r="AY858" s="142"/>
      <c r="AZ858" s="142"/>
      <c r="BA858" s="142"/>
      <c r="BB858" s="142"/>
      <c r="BC858" s="142"/>
      <c r="BD858" s="142"/>
      <c r="BE858" s="142"/>
      <c r="BF858" s="142"/>
      <c r="BG858" s="142"/>
      <c r="BH858" s="142"/>
      <c r="BI858" s="142"/>
      <c r="BJ858" s="142"/>
      <c r="BK858" s="142"/>
      <c r="BL858" s="142"/>
      <c r="BM858" s="142"/>
      <c r="BN858" s="142"/>
      <c r="BO858" s="142"/>
      <c r="BP858" s="142"/>
      <c r="BQ858" s="142"/>
      <c r="BR858" s="142"/>
      <c r="BS858" s="142"/>
      <c r="BT858" s="142"/>
      <c r="BU858" s="142"/>
      <c r="BV858" s="142"/>
      <c r="BW858" s="142"/>
      <c r="BX858" s="142"/>
      <c r="BY858" s="142"/>
      <c r="BZ858" s="142"/>
      <c r="CA858" s="142"/>
      <c r="CB858" s="142"/>
      <c r="CC858" s="142"/>
      <c r="CD858" s="142"/>
      <c r="CE858" s="142"/>
      <c r="CF858" s="142"/>
      <c r="CG858" s="142"/>
      <c r="CH858" s="142"/>
      <c r="CI858" s="142"/>
      <c r="CJ858" s="142"/>
      <c r="CK858" s="142"/>
      <c r="CL858" s="142"/>
      <c r="CM858" s="142"/>
      <c r="CN858" s="142"/>
      <c r="CO858" s="142"/>
      <c r="CP858" s="142"/>
    </row>
    <row r="859">
      <c r="A859" s="75"/>
      <c r="B859" s="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c r="AU859" s="142"/>
      <c r="AV859" s="142"/>
      <c r="AW859" s="142"/>
      <c r="AX859" s="142"/>
      <c r="AY859" s="142"/>
      <c r="AZ859" s="142"/>
      <c r="BA859" s="142"/>
      <c r="BB859" s="142"/>
      <c r="BC859" s="142"/>
      <c r="BD859" s="142"/>
      <c r="BE859" s="142"/>
      <c r="BF859" s="142"/>
      <c r="BG859" s="142"/>
      <c r="BH859" s="142"/>
      <c r="BI859" s="142"/>
      <c r="BJ859" s="142"/>
      <c r="BK859" s="142"/>
      <c r="BL859" s="142"/>
      <c r="BM859" s="142"/>
      <c r="BN859" s="142"/>
      <c r="BO859" s="142"/>
      <c r="BP859" s="142"/>
      <c r="BQ859" s="142"/>
      <c r="BR859" s="142"/>
      <c r="BS859" s="142"/>
      <c r="BT859" s="142"/>
      <c r="BU859" s="142"/>
      <c r="BV859" s="142"/>
      <c r="BW859" s="142"/>
      <c r="BX859" s="142"/>
      <c r="BY859" s="142"/>
      <c r="BZ859" s="142"/>
      <c r="CA859" s="142"/>
      <c r="CB859" s="142"/>
      <c r="CC859" s="142"/>
      <c r="CD859" s="142"/>
      <c r="CE859" s="142"/>
      <c r="CF859" s="142"/>
      <c r="CG859" s="142"/>
      <c r="CH859" s="142"/>
      <c r="CI859" s="142"/>
      <c r="CJ859" s="142"/>
      <c r="CK859" s="142"/>
      <c r="CL859" s="142"/>
      <c r="CM859" s="142"/>
      <c r="CN859" s="142"/>
      <c r="CO859" s="142"/>
      <c r="CP859" s="142"/>
    </row>
    <row r="860">
      <c r="A860" s="75"/>
      <c r="B860" s="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c r="AU860" s="142"/>
      <c r="AV860" s="142"/>
      <c r="AW860" s="142"/>
      <c r="AX860" s="142"/>
      <c r="AY860" s="142"/>
      <c r="AZ860" s="142"/>
      <c r="BA860" s="142"/>
      <c r="BB860" s="142"/>
      <c r="BC860" s="142"/>
      <c r="BD860" s="142"/>
      <c r="BE860" s="142"/>
      <c r="BF860" s="142"/>
      <c r="BG860" s="142"/>
      <c r="BH860" s="142"/>
      <c r="BI860" s="142"/>
      <c r="BJ860" s="142"/>
      <c r="BK860" s="142"/>
      <c r="BL860" s="142"/>
      <c r="BM860" s="142"/>
      <c r="BN860" s="142"/>
      <c r="BO860" s="142"/>
      <c r="BP860" s="142"/>
      <c r="BQ860" s="142"/>
      <c r="BR860" s="142"/>
      <c r="BS860" s="142"/>
      <c r="BT860" s="142"/>
      <c r="BU860" s="142"/>
      <c r="BV860" s="142"/>
      <c r="BW860" s="142"/>
      <c r="BX860" s="142"/>
      <c r="BY860" s="142"/>
      <c r="BZ860" s="142"/>
      <c r="CA860" s="142"/>
      <c r="CB860" s="142"/>
      <c r="CC860" s="142"/>
      <c r="CD860" s="142"/>
      <c r="CE860" s="142"/>
      <c r="CF860" s="142"/>
      <c r="CG860" s="142"/>
      <c r="CH860" s="142"/>
      <c r="CI860" s="142"/>
      <c r="CJ860" s="142"/>
      <c r="CK860" s="142"/>
      <c r="CL860" s="142"/>
      <c r="CM860" s="142"/>
      <c r="CN860" s="142"/>
      <c r="CO860" s="142"/>
      <c r="CP860" s="142"/>
    </row>
    <row r="861">
      <c r="A861" s="75"/>
      <c r="B861" s="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c r="AU861" s="142"/>
      <c r="AV861" s="142"/>
      <c r="AW861" s="142"/>
      <c r="AX861" s="142"/>
      <c r="AY861" s="142"/>
      <c r="AZ861" s="142"/>
      <c r="BA861" s="142"/>
      <c r="BB861" s="142"/>
      <c r="BC861" s="142"/>
      <c r="BD861" s="142"/>
      <c r="BE861" s="142"/>
      <c r="BF861" s="142"/>
      <c r="BG861" s="142"/>
      <c r="BH861" s="142"/>
      <c r="BI861" s="142"/>
      <c r="BJ861" s="142"/>
      <c r="BK861" s="142"/>
      <c r="BL861" s="142"/>
      <c r="BM861" s="142"/>
      <c r="BN861" s="142"/>
      <c r="BO861" s="142"/>
      <c r="BP861" s="142"/>
      <c r="BQ861" s="142"/>
      <c r="BR861" s="142"/>
      <c r="BS861" s="142"/>
      <c r="BT861" s="142"/>
      <c r="BU861" s="142"/>
      <c r="BV861" s="142"/>
      <c r="BW861" s="142"/>
      <c r="BX861" s="142"/>
      <c r="BY861" s="142"/>
      <c r="BZ861" s="142"/>
      <c r="CA861" s="142"/>
      <c r="CB861" s="142"/>
      <c r="CC861" s="142"/>
      <c r="CD861" s="142"/>
      <c r="CE861" s="142"/>
      <c r="CF861" s="142"/>
      <c r="CG861" s="142"/>
      <c r="CH861" s="142"/>
      <c r="CI861" s="142"/>
      <c r="CJ861" s="142"/>
      <c r="CK861" s="142"/>
      <c r="CL861" s="142"/>
      <c r="CM861" s="142"/>
      <c r="CN861" s="142"/>
      <c r="CO861" s="142"/>
      <c r="CP861" s="142"/>
    </row>
    <row r="862">
      <c r="A862" s="75"/>
      <c r="B862" s="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c r="AU862" s="142"/>
      <c r="AV862" s="142"/>
      <c r="AW862" s="142"/>
      <c r="AX862" s="142"/>
      <c r="AY862" s="142"/>
      <c r="AZ862" s="142"/>
      <c r="BA862" s="142"/>
      <c r="BB862" s="142"/>
      <c r="BC862" s="142"/>
      <c r="BD862" s="142"/>
      <c r="BE862" s="142"/>
      <c r="BF862" s="142"/>
      <c r="BG862" s="142"/>
      <c r="BH862" s="142"/>
      <c r="BI862" s="142"/>
      <c r="BJ862" s="142"/>
      <c r="BK862" s="142"/>
      <c r="BL862" s="142"/>
      <c r="BM862" s="142"/>
      <c r="BN862" s="142"/>
      <c r="BO862" s="142"/>
      <c r="BP862" s="142"/>
      <c r="BQ862" s="142"/>
      <c r="BR862" s="142"/>
      <c r="BS862" s="142"/>
      <c r="BT862" s="142"/>
      <c r="BU862" s="142"/>
      <c r="BV862" s="142"/>
      <c r="BW862" s="142"/>
      <c r="BX862" s="142"/>
      <c r="BY862" s="142"/>
      <c r="BZ862" s="142"/>
      <c r="CA862" s="142"/>
      <c r="CB862" s="142"/>
      <c r="CC862" s="142"/>
      <c r="CD862" s="142"/>
      <c r="CE862" s="142"/>
      <c r="CF862" s="142"/>
      <c r="CG862" s="142"/>
      <c r="CH862" s="142"/>
      <c r="CI862" s="142"/>
      <c r="CJ862" s="142"/>
      <c r="CK862" s="142"/>
      <c r="CL862" s="142"/>
      <c r="CM862" s="142"/>
      <c r="CN862" s="142"/>
      <c r="CO862" s="142"/>
      <c r="CP862" s="142"/>
    </row>
    <row r="863">
      <c r="A863" s="75"/>
      <c r="B863" s="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c r="AU863" s="142"/>
      <c r="AV863" s="142"/>
      <c r="AW863" s="142"/>
      <c r="AX863" s="142"/>
      <c r="AY863" s="142"/>
      <c r="AZ863" s="142"/>
      <c r="BA863" s="142"/>
      <c r="BB863" s="142"/>
      <c r="BC863" s="142"/>
      <c r="BD863" s="142"/>
      <c r="BE863" s="142"/>
      <c r="BF863" s="142"/>
      <c r="BG863" s="142"/>
      <c r="BH863" s="142"/>
      <c r="BI863" s="142"/>
      <c r="BJ863" s="142"/>
      <c r="BK863" s="142"/>
      <c r="BL863" s="142"/>
      <c r="BM863" s="142"/>
      <c r="BN863" s="142"/>
      <c r="BO863" s="142"/>
      <c r="BP863" s="142"/>
      <c r="BQ863" s="142"/>
      <c r="BR863" s="142"/>
      <c r="BS863" s="142"/>
      <c r="BT863" s="142"/>
      <c r="BU863" s="142"/>
      <c r="BV863" s="142"/>
      <c r="BW863" s="142"/>
      <c r="BX863" s="142"/>
      <c r="BY863" s="142"/>
      <c r="BZ863" s="142"/>
      <c r="CA863" s="142"/>
      <c r="CB863" s="142"/>
      <c r="CC863" s="142"/>
      <c r="CD863" s="142"/>
      <c r="CE863" s="142"/>
      <c r="CF863" s="142"/>
      <c r="CG863" s="142"/>
      <c r="CH863" s="142"/>
      <c r="CI863" s="142"/>
      <c r="CJ863" s="142"/>
      <c r="CK863" s="142"/>
      <c r="CL863" s="142"/>
      <c r="CM863" s="142"/>
      <c r="CN863" s="142"/>
      <c r="CO863" s="142"/>
      <c r="CP863" s="142"/>
    </row>
    <row r="864">
      <c r="A864" s="75"/>
      <c r="B864" s="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c r="AU864" s="142"/>
      <c r="AV864" s="142"/>
      <c r="AW864" s="142"/>
      <c r="AX864" s="142"/>
      <c r="AY864" s="142"/>
      <c r="AZ864" s="142"/>
      <c r="BA864" s="142"/>
      <c r="BB864" s="142"/>
      <c r="BC864" s="142"/>
      <c r="BD864" s="142"/>
      <c r="BE864" s="142"/>
      <c r="BF864" s="142"/>
      <c r="BG864" s="142"/>
      <c r="BH864" s="142"/>
      <c r="BI864" s="142"/>
      <c r="BJ864" s="142"/>
      <c r="BK864" s="142"/>
      <c r="BL864" s="142"/>
      <c r="BM864" s="142"/>
      <c r="BN864" s="142"/>
      <c r="BO864" s="142"/>
      <c r="BP864" s="142"/>
      <c r="BQ864" s="142"/>
      <c r="BR864" s="142"/>
      <c r="BS864" s="142"/>
      <c r="BT864" s="142"/>
      <c r="BU864" s="142"/>
      <c r="BV864" s="142"/>
      <c r="BW864" s="142"/>
      <c r="BX864" s="142"/>
      <c r="BY864" s="142"/>
      <c r="BZ864" s="142"/>
      <c r="CA864" s="142"/>
      <c r="CB864" s="142"/>
      <c r="CC864" s="142"/>
      <c r="CD864" s="142"/>
      <c r="CE864" s="142"/>
      <c r="CF864" s="142"/>
      <c r="CG864" s="142"/>
      <c r="CH864" s="142"/>
      <c r="CI864" s="142"/>
      <c r="CJ864" s="142"/>
      <c r="CK864" s="142"/>
      <c r="CL864" s="142"/>
      <c r="CM864" s="142"/>
      <c r="CN864" s="142"/>
      <c r="CO864" s="142"/>
      <c r="CP864" s="142"/>
    </row>
    <row r="865">
      <c r="A865" s="75"/>
      <c r="B865" s="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c r="AU865" s="142"/>
      <c r="AV865" s="142"/>
      <c r="AW865" s="142"/>
      <c r="AX865" s="142"/>
      <c r="AY865" s="142"/>
      <c r="AZ865" s="142"/>
      <c r="BA865" s="142"/>
      <c r="BB865" s="142"/>
      <c r="BC865" s="142"/>
      <c r="BD865" s="142"/>
      <c r="BE865" s="142"/>
      <c r="BF865" s="142"/>
      <c r="BG865" s="142"/>
      <c r="BH865" s="142"/>
      <c r="BI865" s="142"/>
      <c r="BJ865" s="142"/>
      <c r="BK865" s="142"/>
      <c r="BL865" s="142"/>
      <c r="BM865" s="142"/>
      <c r="BN865" s="142"/>
      <c r="BO865" s="142"/>
      <c r="BP865" s="142"/>
      <c r="BQ865" s="142"/>
      <c r="BR865" s="142"/>
      <c r="BS865" s="142"/>
      <c r="BT865" s="142"/>
      <c r="BU865" s="142"/>
      <c r="BV865" s="142"/>
      <c r="BW865" s="142"/>
      <c r="BX865" s="142"/>
      <c r="BY865" s="142"/>
      <c r="BZ865" s="142"/>
      <c r="CA865" s="142"/>
      <c r="CB865" s="142"/>
      <c r="CC865" s="142"/>
      <c r="CD865" s="142"/>
      <c r="CE865" s="142"/>
      <c r="CF865" s="142"/>
      <c r="CG865" s="142"/>
      <c r="CH865" s="142"/>
      <c r="CI865" s="142"/>
      <c r="CJ865" s="142"/>
      <c r="CK865" s="142"/>
      <c r="CL865" s="142"/>
      <c r="CM865" s="142"/>
      <c r="CN865" s="142"/>
      <c r="CO865" s="142"/>
      <c r="CP865" s="142"/>
    </row>
    <row r="866">
      <c r="A866" s="75"/>
      <c r="B866" s="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c r="AU866" s="142"/>
      <c r="AV866" s="142"/>
      <c r="AW866" s="142"/>
      <c r="AX866" s="142"/>
      <c r="AY866" s="142"/>
      <c r="AZ866" s="142"/>
      <c r="BA866" s="142"/>
      <c r="BB866" s="142"/>
      <c r="BC866" s="142"/>
      <c r="BD866" s="142"/>
      <c r="BE866" s="142"/>
      <c r="BF866" s="142"/>
      <c r="BG866" s="142"/>
      <c r="BH866" s="142"/>
      <c r="BI866" s="142"/>
      <c r="BJ866" s="142"/>
      <c r="BK866" s="142"/>
      <c r="BL866" s="142"/>
      <c r="BM866" s="142"/>
      <c r="BN866" s="142"/>
      <c r="BO866" s="142"/>
      <c r="BP866" s="142"/>
      <c r="BQ866" s="142"/>
      <c r="BR866" s="142"/>
      <c r="BS866" s="142"/>
      <c r="BT866" s="142"/>
      <c r="BU866" s="142"/>
      <c r="BV866" s="142"/>
      <c r="BW866" s="142"/>
      <c r="BX866" s="142"/>
      <c r="BY866" s="142"/>
      <c r="BZ866" s="142"/>
      <c r="CA866" s="142"/>
      <c r="CB866" s="142"/>
      <c r="CC866" s="142"/>
      <c r="CD866" s="142"/>
      <c r="CE866" s="142"/>
      <c r="CF866" s="142"/>
      <c r="CG866" s="142"/>
      <c r="CH866" s="142"/>
      <c r="CI866" s="142"/>
      <c r="CJ866" s="142"/>
      <c r="CK866" s="142"/>
      <c r="CL866" s="142"/>
      <c r="CM866" s="142"/>
      <c r="CN866" s="142"/>
      <c r="CO866" s="142"/>
      <c r="CP866" s="142"/>
    </row>
    <row r="867">
      <c r="A867" s="75"/>
      <c r="B867" s="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c r="AU867" s="142"/>
      <c r="AV867" s="142"/>
      <c r="AW867" s="142"/>
      <c r="AX867" s="142"/>
      <c r="AY867" s="142"/>
      <c r="AZ867" s="142"/>
      <c r="BA867" s="142"/>
      <c r="BB867" s="142"/>
      <c r="BC867" s="142"/>
      <c r="BD867" s="142"/>
      <c r="BE867" s="142"/>
      <c r="BF867" s="142"/>
      <c r="BG867" s="142"/>
      <c r="BH867" s="142"/>
      <c r="BI867" s="142"/>
      <c r="BJ867" s="142"/>
      <c r="BK867" s="142"/>
      <c r="BL867" s="142"/>
      <c r="BM867" s="142"/>
      <c r="BN867" s="142"/>
      <c r="BO867" s="142"/>
      <c r="BP867" s="142"/>
      <c r="BQ867" s="142"/>
      <c r="BR867" s="142"/>
      <c r="BS867" s="142"/>
      <c r="BT867" s="142"/>
      <c r="BU867" s="142"/>
      <c r="BV867" s="142"/>
      <c r="BW867" s="142"/>
      <c r="BX867" s="142"/>
      <c r="BY867" s="142"/>
      <c r="BZ867" s="142"/>
      <c r="CA867" s="142"/>
      <c r="CB867" s="142"/>
      <c r="CC867" s="142"/>
      <c r="CD867" s="142"/>
      <c r="CE867" s="142"/>
      <c r="CF867" s="142"/>
      <c r="CG867" s="142"/>
      <c r="CH867" s="142"/>
      <c r="CI867" s="142"/>
      <c r="CJ867" s="142"/>
      <c r="CK867" s="142"/>
      <c r="CL867" s="142"/>
      <c r="CM867" s="142"/>
      <c r="CN867" s="142"/>
      <c r="CO867" s="142"/>
      <c r="CP867" s="142"/>
    </row>
    <row r="868">
      <c r="A868" s="75"/>
      <c r="B868" s="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c r="AU868" s="142"/>
      <c r="AV868" s="142"/>
      <c r="AW868" s="142"/>
      <c r="AX868" s="142"/>
      <c r="AY868" s="142"/>
      <c r="AZ868" s="142"/>
      <c r="BA868" s="142"/>
      <c r="BB868" s="142"/>
      <c r="BC868" s="142"/>
      <c r="BD868" s="142"/>
      <c r="BE868" s="142"/>
      <c r="BF868" s="142"/>
      <c r="BG868" s="142"/>
      <c r="BH868" s="142"/>
      <c r="BI868" s="142"/>
      <c r="BJ868" s="142"/>
      <c r="BK868" s="142"/>
      <c r="BL868" s="142"/>
      <c r="BM868" s="142"/>
      <c r="BN868" s="142"/>
      <c r="BO868" s="142"/>
      <c r="BP868" s="142"/>
      <c r="BQ868" s="142"/>
      <c r="BR868" s="142"/>
      <c r="BS868" s="142"/>
      <c r="BT868" s="142"/>
      <c r="BU868" s="142"/>
      <c r="BV868" s="142"/>
      <c r="BW868" s="142"/>
      <c r="BX868" s="142"/>
      <c r="BY868" s="142"/>
      <c r="BZ868" s="142"/>
      <c r="CA868" s="142"/>
      <c r="CB868" s="142"/>
      <c r="CC868" s="142"/>
      <c r="CD868" s="142"/>
      <c r="CE868" s="142"/>
      <c r="CF868" s="142"/>
      <c r="CG868" s="142"/>
      <c r="CH868" s="142"/>
      <c r="CI868" s="142"/>
      <c r="CJ868" s="142"/>
      <c r="CK868" s="142"/>
      <c r="CL868" s="142"/>
      <c r="CM868" s="142"/>
      <c r="CN868" s="142"/>
      <c r="CO868" s="142"/>
      <c r="CP868" s="142"/>
    </row>
    <row r="869">
      <c r="A869" s="75"/>
      <c r="B869" s="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c r="AU869" s="142"/>
      <c r="AV869" s="142"/>
      <c r="AW869" s="142"/>
      <c r="AX869" s="142"/>
      <c r="AY869" s="142"/>
      <c r="AZ869" s="142"/>
      <c r="BA869" s="142"/>
      <c r="BB869" s="142"/>
      <c r="BC869" s="142"/>
      <c r="BD869" s="142"/>
      <c r="BE869" s="142"/>
      <c r="BF869" s="142"/>
      <c r="BG869" s="142"/>
      <c r="BH869" s="142"/>
      <c r="BI869" s="142"/>
      <c r="BJ869" s="142"/>
      <c r="BK869" s="142"/>
      <c r="BL869" s="142"/>
      <c r="BM869" s="142"/>
      <c r="BN869" s="142"/>
      <c r="BO869" s="142"/>
      <c r="BP869" s="142"/>
      <c r="BQ869" s="142"/>
      <c r="BR869" s="142"/>
      <c r="BS869" s="142"/>
      <c r="BT869" s="142"/>
      <c r="BU869" s="142"/>
      <c r="BV869" s="142"/>
      <c r="BW869" s="142"/>
      <c r="BX869" s="142"/>
      <c r="BY869" s="142"/>
      <c r="BZ869" s="142"/>
      <c r="CA869" s="142"/>
      <c r="CB869" s="142"/>
      <c r="CC869" s="142"/>
      <c r="CD869" s="142"/>
      <c r="CE869" s="142"/>
      <c r="CF869" s="142"/>
      <c r="CG869" s="142"/>
      <c r="CH869" s="142"/>
      <c r="CI869" s="142"/>
      <c r="CJ869" s="142"/>
      <c r="CK869" s="142"/>
      <c r="CL869" s="142"/>
      <c r="CM869" s="142"/>
      <c r="CN869" s="142"/>
      <c r="CO869" s="142"/>
      <c r="CP869" s="142"/>
    </row>
    <row r="870">
      <c r="A870" s="75"/>
      <c r="B870" s="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c r="AU870" s="142"/>
      <c r="AV870" s="142"/>
      <c r="AW870" s="142"/>
      <c r="AX870" s="142"/>
      <c r="AY870" s="142"/>
      <c r="AZ870" s="142"/>
      <c r="BA870" s="142"/>
      <c r="BB870" s="142"/>
      <c r="BC870" s="142"/>
      <c r="BD870" s="142"/>
      <c r="BE870" s="142"/>
      <c r="BF870" s="142"/>
      <c r="BG870" s="142"/>
      <c r="BH870" s="142"/>
      <c r="BI870" s="142"/>
      <c r="BJ870" s="142"/>
      <c r="BK870" s="142"/>
      <c r="BL870" s="142"/>
      <c r="BM870" s="142"/>
      <c r="BN870" s="142"/>
      <c r="BO870" s="142"/>
      <c r="BP870" s="142"/>
      <c r="BQ870" s="142"/>
      <c r="BR870" s="142"/>
      <c r="BS870" s="142"/>
      <c r="BT870" s="142"/>
      <c r="BU870" s="142"/>
      <c r="BV870" s="142"/>
      <c r="BW870" s="142"/>
      <c r="BX870" s="142"/>
      <c r="BY870" s="142"/>
      <c r="BZ870" s="142"/>
      <c r="CA870" s="142"/>
      <c r="CB870" s="142"/>
      <c r="CC870" s="142"/>
      <c r="CD870" s="142"/>
      <c r="CE870" s="142"/>
      <c r="CF870" s="142"/>
      <c r="CG870" s="142"/>
      <c r="CH870" s="142"/>
      <c r="CI870" s="142"/>
      <c r="CJ870" s="142"/>
      <c r="CK870" s="142"/>
      <c r="CL870" s="142"/>
      <c r="CM870" s="142"/>
      <c r="CN870" s="142"/>
      <c r="CO870" s="142"/>
      <c r="CP870" s="142"/>
    </row>
    <row r="871">
      <c r="A871" s="75"/>
      <c r="B871" s="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c r="AU871" s="142"/>
      <c r="AV871" s="142"/>
      <c r="AW871" s="142"/>
      <c r="AX871" s="142"/>
      <c r="AY871" s="142"/>
      <c r="AZ871" s="142"/>
      <c r="BA871" s="142"/>
      <c r="BB871" s="142"/>
      <c r="BC871" s="142"/>
      <c r="BD871" s="142"/>
      <c r="BE871" s="142"/>
      <c r="BF871" s="142"/>
      <c r="BG871" s="142"/>
      <c r="BH871" s="142"/>
      <c r="BI871" s="142"/>
      <c r="BJ871" s="142"/>
      <c r="BK871" s="142"/>
      <c r="BL871" s="142"/>
      <c r="BM871" s="142"/>
      <c r="BN871" s="142"/>
      <c r="BO871" s="142"/>
      <c r="BP871" s="142"/>
      <c r="BQ871" s="142"/>
      <c r="BR871" s="142"/>
      <c r="BS871" s="142"/>
      <c r="BT871" s="142"/>
      <c r="BU871" s="142"/>
      <c r="BV871" s="142"/>
      <c r="BW871" s="142"/>
      <c r="BX871" s="142"/>
      <c r="BY871" s="142"/>
      <c r="BZ871" s="142"/>
      <c r="CA871" s="142"/>
      <c r="CB871" s="142"/>
      <c r="CC871" s="142"/>
      <c r="CD871" s="142"/>
      <c r="CE871" s="142"/>
      <c r="CF871" s="142"/>
      <c r="CG871" s="142"/>
      <c r="CH871" s="142"/>
      <c r="CI871" s="142"/>
      <c r="CJ871" s="142"/>
      <c r="CK871" s="142"/>
      <c r="CL871" s="142"/>
      <c r="CM871" s="142"/>
      <c r="CN871" s="142"/>
      <c r="CO871" s="142"/>
      <c r="CP871" s="142"/>
    </row>
    <row r="872">
      <c r="A872" s="75"/>
      <c r="B872" s="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c r="AU872" s="142"/>
      <c r="AV872" s="142"/>
      <c r="AW872" s="142"/>
      <c r="AX872" s="142"/>
      <c r="AY872" s="142"/>
      <c r="AZ872" s="142"/>
      <c r="BA872" s="142"/>
      <c r="BB872" s="142"/>
      <c r="BC872" s="142"/>
      <c r="BD872" s="142"/>
      <c r="BE872" s="142"/>
      <c r="BF872" s="142"/>
      <c r="BG872" s="142"/>
      <c r="BH872" s="142"/>
      <c r="BI872" s="142"/>
      <c r="BJ872" s="142"/>
      <c r="BK872" s="142"/>
      <c r="BL872" s="142"/>
      <c r="BM872" s="142"/>
      <c r="BN872" s="142"/>
      <c r="BO872" s="142"/>
      <c r="BP872" s="142"/>
      <c r="BQ872" s="142"/>
      <c r="BR872" s="142"/>
      <c r="BS872" s="142"/>
      <c r="BT872" s="142"/>
      <c r="BU872" s="142"/>
      <c r="BV872" s="142"/>
      <c r="BW872" s="142"/>
      <c r="BX872" s="142"/>
      <c r="BY872" s="142"/>
      <c r="BZ872" s="142"/>
      <c r="CA872" s="142"/>
      <c r="CB872" s="142"/>
      <c r="CC872" s="142"/>
      <c r="CD872" s="142"/>
      <c r="CE872" s="142"/>
      <c r="CF872" s="142"/>
      <c r="CG872" s="142"/>
      <c r="CH872" s="142"/>
      <c r="CI872" s="142"/>
      <c r="CJ872" s="142"/>
      <c r="CK872" s="142"/>
      <c r="CL872" s="142"/>
      <c r="CM872" s="142"/>
      <c r="CN872" s="142"/>
      <c r="CO872" s="142"/>
      <c r="CP872" s="142"/>
    </row>
    <row r="873">
      <c r="A873" s="75"/>
      <c r="B873" s="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c r="AU873" s="142"/>
      <c r="AV873" s="142"/>
      <c r="AW873" s="142"/>
      <c r="AX873" s="142"/>
      <c r="AY873" s="142"/>
      <c r="AZ873" s="142"/>
      <c r="BA873" s="142"/>
      <c r="BB873" s="142"/>
      <c r="BC873" s="142"/>
      <c r="BD873" s="142"/>
      <c r="BE873" s="142"/>
      <c r="BF873" s="142"/>
      <c r="BG873" s="142"/>
      <c r="BH873" s="142"/>
      <c r="BI873" s="142"/>
      <c r="BJ873" s="142"/>
      <c r="BK873" s="142"/>
      <c r="BL873" s="142"/>
      <c r="BM873" s="142"/>
      <c r="BN873" s="142"/>
      <c r="BO873" s="142"/>
      <c r="BP873" s="142"/>
      <c r="BQ873" s="142"/>
      <c r="BR873" s="142"/>
      <c r="BS873" s="142"/>
      <c r="BT873" s="142"/>
      <c r="BU873" s="142"/>
      <c r="BV873" s="142"/>
      <c r="BW873" s="142"/>
      <c r="BX873" s="142"/>
      <c r="BY873" s="142"/>
      <c r="BZ873" s="142"/>
      <c r="CA873" s="142"/>
      <c r="CB873" s="142"/>
      <c r="CC873" s="142"/>
      <c r="CD873" s="142"/>
      <c r="CE873" s="142"/>
      <c r="CF873" s="142"/>
      <c r="CG873" s="142"/>
      <c r="CH873" s="142"/>
      <c r="CI873" s="142"/>
      <c r="CJ873" s="142"/>
      <c r="CK873" s="142"/>
      <c r="CL873" s="142"/>
      <c r="CM873" s="142"/>
      <c r="CN873" s="142"/>
      <c r="CO873" s="142"/>
      <c r="CP873" s="142"/>
    </row>
    <row r="874">
      <c r="A874" s="75"/>
      <c r="B874" s="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c r="AU874" s="142"/>
      <c r="AV874" s="142"/>
      <c r="AW874" s="142"/>
      <c r="AX874" s="142"/>
      <c r="AY874" s="142"/>
      <c r="AZ874" s="142"/>
      <c r="BA874" s="142"/>
      <c r="BB874" s="142"/>
      <c r="BC874" s="142"/>
      <c r="BD874" s="142"/>
      <c r="BE874" s="142"/>
      <c r="BF874" s="142"/>
      <c r="BG874" s="142"/>
      <c r="BH874" s="142"/>
      <c r="BI874" s="142"/>
      <c r="BJ874" s="142"/>
      <c r="BK874" s="142"/>
      <c r="BL874" s="142"/>
      <c r="BM874" s="142"/>
      <c r="BN874" s="142"/>
      <c r="BO874" s="142"/>
      <c r="BP874" s="142"/>
      <c r="BQ874" s="142"/>
      <c r="BR874" s="142"/>
      <c r="BS874" s="142"/>
      <c r="BT874" s="142"/>
      <c r="BU874" s="142"/>
      <c r="BV874" s="142"/>
      <c r="BW874" s="142"/>
      <c r="BX874" s="142"/>
      <c r="BY874" s="142"/>
      <c r="BZ874" s="142"/>
      <c r="CA874" s="142"/>
      <c r="CB874" s="142"/>
      <c r="CC874" s="142"/>
      <c r="CD874" s="142"/>
      <c r="CE874" s="142"/>
      <c r="CF874" s="142"/>
      <c r="CG874" s="142"/>
      <c r="CH874" s="142"/>
      <c r="CI874" s="142"/>
      <c r="CJ874" s="142"/>
      <c r="CK874" s="142"/>
      <c r="CL874" s="142"/>
      <c r="CM874" s="142"/>
      <c r="CN874" s="142"/>
      <c r="CO874" s="142"/>
      <c r="CP874" s="142"/>
    </row>
    <row r="875">
      <c r="A875" s="75"/>
      <c r="B875" s="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c r="AU875" s="142"/>
      <c r="AV875" s="142"/>
      <c r="AW875" s="142"/>
      <c r="AX875" s="142"/>
      <c r="AY875" s="142"/>
      <c r="AZ875" s="142"/>
      <c r="BA875" s="142"/>
      <c r="BB875" s="142"/>
      <c r="BC875" s="142"/>
      <c r="BD875" s="142"/>
      <c r="BE875" s="142"/>
      <c r="BF875" s="142"/>
      <c r="BG875" s="142"/>
      <c r="BH875" s="142"/>
      <c r="BI875" s="142"/>
      <c r="BJ875" s="142"/>
      <c r="BK875" s="142"/>
      <c r="BL875" s="142"/>
      <c r="BM875" s="142"/>
      <c r="BN875" s="142"/>
      <c r="BO875" s="142"/>
      <c r="BP875" s="142"/>
      <c r="BQ875" s="142"/>
      <c r="BR875" s="142"/>
      <c r="BS875" s="142"/>
      <c r="BT875" s="142"/>
      <c r="BU875" s="142"/>
      <c r="BV875" s="142"/>
      <c r="BW875" s="142"/>
      <c r="BX875" s="142"/>
      <c r="BY875" s="142"/>
      <c r="BZ875" s="142"/>
      <c r="CA875" s="142"/>
      <c r="CB875" s="142"/>
      <c r="CC875" s="142"/>
      <c r="CD875" s="142"/>
      <c r="CE875" s="142"/>
      <c r="CF875" s="142"/>
      <c r="CG875" s="142"/>
      <c r="CH875" s="142"/>
      <c r="CI875" s="142"/>
      <c r="CJ875" s="142"/>
      <c r="CK875" s="142"/>
      <c r="CL875" s="142"/>
      <c r="CM875" s="142"/>
      <c r="CN875" s="142"/>
      <c r="CO875" s="142"/>
      <c r="CP875" s="142"/>
    </row>
    <row r="876">
      <c r="A876" s="75"/>
      <c r="B876" s="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c r="AU876" s="142"/>
      <c r="AV876" s="142"/>
      <c r="AW876" s="142"/>
      <c r="AX876" s="142"/>
      <c r="AY876" s="142"/>
      <c r="AZ876" s="142"/>
      <c r="BA876" s="142"/>
      <c r="BB876" s="142"/>
      <c r="BC876" s="142"/>
      <c r="BD876" s="142"/>
      <c r="BE876" s="142"/>
      <c r="BF876" s="142"/>
      <c r="BG876" s="142"/>
      <c r="BH876" s="142"/>
      <c r="BI876" s="142"/>
      <c r="BJ876" s="142"/>
      <c r="BK876" s="142"/>
      <c r="BL876" s="142"/>
      <c r="BM876" s="142"/>
      <c r="BN876" s="142"/>
      <c r="BO876" s="142"/>
      <c r="BP876" s="142"/>
      <c r="BQ876" s="142"/>
      <c r="BR876" s="142"/>
      <c r="BS876" s="142"/>
      <c r="BT876" s="142"/>
      <c r="BU876" s="142"/>
      <c r="BV876" s="142"/>
      <c r="BW876" s="142"/>
      <c r="BX876" s="142"/>
      <c r="BY876" s="142"/>
      <c r="BZ876" s="142"/>
      <c r="CA876" s="142"/>
      <c r="CB876" s="142"/>
      <c r="CC876" s="142"/>
      <c r="CD876" s="142"/>
      <c r="CE876" s="142"/>
      <c r="CF876" s="142"/>
      <c r="CG876" s="142"/>
      <c r="CH876" s="142"/>
      <c r="CI876" s="142"/>
      <c r="CJ876" s="142"/>
      <c r="CK876" s="142"/>
      <c r="CL876" s="142"/>
      <c r="CM876" s="142"/>
      <c r="CN876" s="142"/>
      <c r="CO876" s="142"/>
      <c r="CP876" s="142"/>
    </row>
    <row r="877">
      <c r="A877" s="75"/>
      <c r="B877" s="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c r="AU877" s="142"/>
      <c r="AV877" s="142"/>
      <c r="AW877" s="142"/>
      <c r="AX877" s="142"/>
      <c r="AY877" s="142"/>
      <c r="AZ877" s="142"/>
      <c r="BA877" s="142"/>
      <c r="BB877" s="142"/>
      <c r="BC877" s="142"/>
      <c r="BD877" s="142"/>
      <c r="BE877" s="142"/>
      <c r="BF877" s="142"/>
      <c r="BG877" s="142"/>
      <c r="BH877" s="142"/>
      <c r="BI877" s="142"/>
      <c r="BJ877" s="142"/>
      <c r="BK877" s="142"/>
      <c r="BL877" s="142"/>
      <c r="BM877" s="142"/>
      <c r="BN877" s="142"/>
      <c r="BO877" s="142"/>
      <c r="BP877" s="142"/>
      <c r="BQ877" s="142"/>
      <c r="BR877" s="142"/>
      <c r="BS877" s="142"/>
      <c r="BT877" s="142"/>
      <c r="BU877" s="142"/>
      <c r="BV877" s="142"/>
      <c r="BW877" s="142"/>
      <c r="BX877" s="142"/>
      <c r="BY877" s="142"/>
      <c r="BZ877" s="142"/>
      <c r="CA877" s="142"/>
      <c r="CB877" s="142"/>
      <c r="CC877" s="142"/>
      <c r="CD877" s="142"/>
      <c r="CE877" s="142"/>
      <c r="CF877" s="142"/>
      <c r="CG877" s="142"/>
      <c r="CH877" s="142"/>
      <c r="CI877" s="142"/>
      <c r="CJ877" s="142"/>
      <c r="CK877" s="142"/>
      <c r="CL877" s="142"/>
      <c r="CM877" s="142"/>
      <c r="CN877" s="142"/>
      <c r="CO877" s="142"/>
      <c r="CP877" s="142"/>
    </row>
    <row r="878">
      <c r="A878" s="75"/>
      <c r="B878" s="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c r="AU878" s="142"/>
      <c r="AV878" s="142"/>
      <c r="AW878" s="142"/>
      <c r="AX878" s="142"/>
      <c r="AY878" s="142"/>
      <c r="AZ878" s="142"/>
      <c r="BA878" s="142"/>
      <c r="BB878" s="142"/>
      <c r="BC878" s="142"/>
      <c r="BD878" s="142"/>
      <c r="BE878" s="142"/>
      <c r="BF878" s="142"/>
      <c r="BG878" s="142"/>
      <c r="BH878" s="142"/>
      <c r="BI878" s="142"/>
      <c r="BJ878" s="142"/>
      <c r="BK878" s="142"/>
      <c r="BL878" s="142"/>
      <c r="BM878" s="142"/>
      <c r="BN878" s="142"/>
      <c r="BO878" s="142"/>
      <c r="BP878" s="142"/>
      <c r="BQ878" s="142"/>
      <c r="BR878" s="142"/>
      <c r="BS878" s="142"/>
      <c r="BT878" s="142"/>
      <c r="BU878" s="142"/>
      <c r="BV878" s="142"/>
      <c r="BW878" s="142"/>
      <c r="BX878" s="142"/>
      <c r="BY878" s="142"/>
      <c r="BZ878" s="142"/>
      <c r="CA878" s="142"/>
      <c r="CB878" s="142"/>
      <c r="CC878" s="142"/>
      <c r="CD878" s="142"/>
      <c r="CE878" s="142"/>
      <c r="CF878" s="142"/>
      <c r="CG878" s="142"/>
      <c r="CH878" s="142"/>
      <c r="CI878" s="142"/>
      <c r="CJ878" s="142"/>
      <c r="CK878" s="142"/>
      <c r="CL878" s="142"/>
      <c r="CM878" s="142"/>
      <c r="CN878" s="142"/>
      <c r="CO878" s="142"/>
      <c r="CP878" s="142"/>
    </row>
    <row r="879">
      <c r="A879" s="75"/>
      <c r="B879" s="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c r="AU879" s="142"/>
      <c r="AV879" s="142"/>
      <c r="AW879" s="142"/>
      <c r="AX879" s="142"/>
      <c r="AY879" s="142"/>
      <c r="AZ879" s="142"/>
      <c r="BA879" s="142"/>
      <c r="BB879" s="142"/>
      <c r="BC879" s="142"/>
      <c r="BD879" s="142"/>
      <c r="BE879" s="142"/>
      <c r="BF879" s="142"/>
      <c r="BG879" s="142"/>
      <c r="BH879" s="142"/>
      <c r="BI879" s="142"/>
      <c r="BJ879" s="142"/>
      <c r="BK879" s="142"/>
      <c r="BL879" s="142"/>
      <c r="BM879" s="142"/>
      <c r="BN879" s="142"/>
      <c r="BO879" s="142"/>
      <c r="BP879" s="142"/>
      <c r="BQ879" s="142"/>
      <c r="BR879" s="142"/>
      <c r="BS879" s="142"/>
      <c r="BT879" s="142"/>
      <c r="BU879" s="142"/>
      <c r="BV879" s="142"/>
      <c r="BW879" s="142"/>
      <c r="BX879" s="142"/>
      <c r="BY879" s="142"/>
      <c r="BZ879" s="142"/>
      <c r="CA879" s="142"/>
      <c r="CB879" s="142"/>
      <c r="CC879" s="142"/>
      <c r="CD879" s="142"/>
      <c r="CE879" s="142"/>
      <c r="CF879" s="142"/>
      <c r="CG879" s="142"/>
      <c r="CH879" s="142"/>
      <c r="CI879" s="142"/>
      <c r="CJ879" s="142"/>
      <c r="CK879" s="142"/>
      <c r="CL879" s="142"/>
      <c r="CM879" s="142"/>
      <c r="CN879" s="142"/>
      <c r="CO879" s="142"/>
      <c r="CP879" s="142"/>
    </row>
    <row r="880">
      <c r="A880" s="75"/>
      <c r="B880" s="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c r="AU880" s="142"/>
      <c r="AV880" s="142"/>
      <c r="AW880" s="142"/>
      <c r="AX880" s="142"/>
      <c r="AY880" s="142"/>
      <c r="AZ880" s="142"/>
      <c r="BA880" s="142"/>
      <c r="BB880" s="142"/>
      <c r="BC880" s="142"/>
      <c r="BD880" s="142"/>
      <c r="BE880" s="142"/>
      <c r="BF880" s="142"/>
      <c r="BG880" s="142"/>
      <c r="BH880" s="142"/>
      <c r="BI880" s="142"/>
      <c r="BJ880" s="142"/>
      <c r="BK880" s="142"/>
      <c r="BL880" s="142"/>
      <c r="BM880" s="142"/>
      <c r="BN880" s="142"/>
      <c r="BO880" s="142"/>
      <c r="BP880" s="142"/>
      <c r="BQ880" s="142"/>
      <c r="BR880" s="142"/>
      <c r="BS880" s="142"/>
      <c r="BT880" s="142"/>
      <c r="BU880" s="142"/>
      <c r="BV880" s="142"/>
      <c r="BW880" s="142"/>
      <c r="BX880" s="142"/>
      <c r="BY880" s="142"/>
      <c r="BZ880" s="142"/>
      <c r="CA880" s="142"/>
      <c r="CB880" s="142"/>
      <c r="CC880" s="142"/>
      <c r="CD880" s="142"/>
      <c r="CE880" s="142"/>
      <c r="CF880" s="142"/>
      <c r="CG880" s="142"/>
      <c r="CH880" s="142"/>
      <c r="CI880" s="142"/>
      <c r="CJ880" s="142"/>
      <c r="CK880" s="142"/>
      <c r="CL880" s="142"/>
      <c r="CM880" s="142"/>
      <c r="CN880" s="142"/>
      <c r="CO880" s="142"/>
      <c r="CP880" s="142"/>
    </row>
    <row r="881">
      <c r="A881" s="75"/>
      <c r="B881" s="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c r="AU881" s="142"/>
      <c r="AV881" s="142"/>
      <c r="AW881" s="142"/>
      <c r="AX881" s="142"/>
      <c r="AY881" s="142"/>
      <c r="AZ881" s="142"/>
      <c r="BA881" s="142"/>
      <c r="BB881" s="142"/>
      <c r="BC881" s="142"/>
      <c r="BD881" s="142"/>
      <c r="BE881" s="142"/>
      <c r="BF881" s="142"/>
      <c r="BG881" s="142"/>
      <c r="BH881" s="142"/>
      <c r="BI881" s="142"/>
      <c r="BJ881" s="142"/>
      <c r="BK881" s="142"/>
      <c r="BL881" s="142"/>
      <c r="BM881" s="142"/>
      <c r="BN881" s="142"/>
      <c r="BO881" s="142"/>
      <c r="BP881" s="142"/>
      <c r="BQ881" s="142"/>
      <c r="BR881" s="142"/>
      <c r="BS881" s="142"/>
      <c r="BT881" s="142"/>
      <c r="BU881" s="142"/>
      <c r="BV881" s="142"/>
      <c r="BW881" s="142"/>
      <c r="BX881" s="142"/>
      <c r="BY881" s="142"/>
      <c r="BZ881" s="142"/>
      <c r="CA881" s="142"/>
      <c r="CB881" s="142"/>
      <c r="CC881" s="142"/>
      <c r="CD881" s="142"/>
      <c r="CE881" s="142"/>
      <c r="CF881" s="142"/>
      <c r="CG881" s="142"/>
      <c r="CH881" s="142"/>
      <c r="CI881" s="142"/>
      <c r="CJ881" s="142"/>
      <c r="CK881" s="142"/>
      <c r="CL881" s="142"/>
      <c r="CM881" s="142"/>
      <c r="CN881" s="142"/>
      <c r="CO881" s="142"/>
      <c r="CP881" s="142"/>
    </row>
    <row r="882">
      <c r="A882" s="75"/>
      <c r="B882" s="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c r="AU882" s="142"/>
      <c r="AV882" s="142"/>
      <c r="AW882" s="142"/>
      <c r="AX882" s="142"/>
      <c r="AY882" s="142"/>
      <c r="AZ882" s="142"/>
      <c r="BA882" s="142"/>
      <c r="BB882" s="142"/>
      <c r="BC882" s="142"/>
      <c r="BD882" s="142"/>
      <c r="BE882" s="142"/>
      <c r="BF882" s="142"/>
      <c r="BG882" s="142"/>
      <c r="BH882" s="142"/>
      <c r="BI882" s="142"/>
      <c r="BJ882" s="142"/>
      <c r="BK882" s="142"/>
      <c r="BL882" s="142"/>
      <c r="BM882" s="142"/>
      <c r="BN882" s="142"/>
      <c r="BO882" s="142"/>
      <c r="BP882" s="142"/>
      <c r="BQ882" s="142"/>
      <c r="BR882" s="142"/>
      <c r="BS882" s="142"/>
      <c r="BT882" s="142"/>
      <c r="BU882" s="142"/>
      <c r="BV882" s="142"/>
      <c r="BW882" s="142"/>
      <c r="BX882" s="142"/>
      <c r="BY882" s="142"/>
      <c r="BZ882" s="142"/>
      <c r="CA882" s="142"/>
      <c r="CB882" s="142"/>
      <c r="CC882" s="142"/>
      <c r="CD882" s="142"/>
      <c r="CE882" s="142"/>
      <c r="CF882" s="142"/>
      <c r="CG882" s="142"/>
      <c r="CH882" s="142"/>
      <c r="CI882" s="142"/>
      <c r="CJ882" s="142"/>
      <c r="CK882" s="142"/>
      <c r="CL882" s="142"/>
      <c r="CM882" s="142"/>
      <c r="CN882" s="142"/>
      <c r="CO882" s="142"/>
      <c r="CP882" s="142"/>
    </row>
    <row r="883">
      <c r="A883" s="75"/>
      <c r="B883" s="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c r="AU883" s="142"/>
      <c r="AV883" s="142"/>
      <c r="AW883" s="142"/>
      <c r="AX883" s="142"/>
      <c r="AY883" s="142"/>
      <c r="AZ883" s="142"/>
      <c r="BA883" s="142"/>
      <c r="BB883" s="142"/>
      <c r="BC883" s="142"/>
      <c r="BD883" s="142"/>
      <c r="BE883" s="142"/>
      <c r="BF883" s="142"/>
      <c r="BG883" s="142"/>
      <c r="BH883" s="142"/>
      <c r="BI883" s="142"/>
      <c r="BJ883" s="142"/>
      <c r="BK883" s="142"/>
      <c r="BL883" s="142"/>
      <c r="BM883" s="142"/>
      <c r="BN883" s="142"/>
      <c r="BO883" s="142"/>
      <c r="BP883" s="142"/>
      <c r="BQ883" s="142"/>
      <c r="BR883" s="142"/>
      <c r="BS883" s="142"/>
      <c r="BT883" s="142"/>
      <c r="BU883" s="142"/>
      <c r="BV883" s="142"/>
      <c r="BW883" s="142"/>
      <c r="BX883" s="142"/>
      <c r="BY883" s="142"/>
      <c r="BZ883" s="142"/>
      <c r="CA883" s="142"/>
      <c r="CB883" s="142"/>
      <c r="CC883" s="142"/>
      <c r="CD883" s="142"/>
      <c r="CE883" s="142"/>
      <c r="CF883" s="142"/>
      <c r="CG883" s="142"/>
      <c r="CH883" s="142"/>
      <c r="CI883" s="142"/>
      <c r="CJ883" s="142"/>
      <c r="CK883" s="142"/>
      <c r="CL883" s="142"/>
      <c r="CM883" s="142"/>
      <c r="CN883" s="142"/>
      <c r="CO883" s="142"/>
      <c r="CP883" s="142"/>
    </row>
    <row r="884">
      <c r="A884" s="75"/>
      <c r="B884" s="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c r="AU884" s="142"/>
      <c r="AV884" s="142"/>
      <c r="AW884" s="142"/>
      <c r="AX884" s="142"/>
      <c r="AY884" s="142"/>
      <c r="AZ884" s="142"/>
      <c r="BA884" s="142"/>
      <c r="BB884" s="142"/>
      <c r="BC884" s="142"/>
      <c r="BD884" s="142"/>
      <c r="BE884" s="142"/>
      <c r="BF884" s="142"/>
      <c r="BG884" s="142"/>
      <c r="BH884" s="142"/>
      <c r="BI884" s="142"/>
      <c r="BJ884" s="142"/>
      <c r="BK884" s="142"/>
      <c r="BL884" s="142"/>
      <c r="BM884" s="142"/>
      <c r="BN884" s="142"/>
      <c r="BO884" s="142"/>
      <c r="BP884" s="142"/>
      <c r="BQ884" s="142"/>
      <c r="BR884" s="142"/>
      <c r="BS884" s="142"/>
      <c r="BT884" s="142"/>
      <c r="BU884" s="142"/>
      <c r="BV884" s="142"/>
      <c r="BW884" s="142"/>
      <c r="BX884" s="142"/>
      <c r="BY884" s="142"/>
      <c r="BZ884" s="142"/>
      <c r="CA884" s="142"/>
      <c r="CB884" s="142"/>
      <c r="CC884" s="142"/>
      <c r="CD884" s="142"/>
      <c r="CE884" s="142"/>
      <c r="CF884" s="142"/>
      <c r="CG884" s="142"/>
      <c r="CH884" s="142"/>
      <c r="CI884" s="142"/>
      <c r="CJ884" s="142"/>
      <c r="CK884" s="142"/>
      <c r="CL884" s="142"/>
      <c r="CM884" s="142"/>
      <c r="CN884" s="142"/>
      <c r="CO884" s="142"/>
      <c r="CP884" s="142"/>
    </row>
    <row r="885">
      <c r="A885" s="75"/>
      <c r="B885" s="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c r="AU885" s="142"/>
      <c r="AV885" s="142"/>
      <c r="AW885" s="142"/>
      <c r="AX885" s="142"/>
      <c r="AY885" s="142"/>
      <c r="AZ885" s="142"/>
      <c r="BA885" s="142"/>
      <c r="BB885" s="142"/>
      <c r="BC885" s="142"/>
      <c r="BD885" s="142"/>
      <c r="BE885" s="142"/>
      <c r="BF885" s="142"/>
      <c r="BG885" s="142"/>
      <c r="BH885" s="142"/>
      <c r="BI885" s="142"/>
      <c r="BJ885" s="142"/>
      <c r="BK885" s="142"/>
      <c r="BL885" s="142"/>
      <c r="BM885" s="142"/>
      <c r="BN885" s="142"/>
      <c r="BO885" s="142"/>
      <c r="BP885" s="142"/>
      <c r="BQ885" s="142"/>
      <c r="BR885" s="142"/>
      <c r="BS885" s="142"/>
      <c r="BT885" s="142"/>
      <c r="BU885" s="142"/>
      <c r="BV885" s="142"/>
      <c r="BW885" s="142"/>
      <c r="BX885" s="142"/>
      <c r="BY885" s="142"/>
      <c r="BZ885" s="142"/>
      <c r="CA885" s="142"/>
      <c r="CB885" s="142"/>
      <c r="CC885" s="142"/>
      <c r="CD885" s="142"/>
      <c r="CE885" s="142"/>
      <c r="CF885" s="142"/>
      <c r="CG885" s="142"/>
      <c r="CH885" s="142"/>
      <c r="CI885" s="142"/>
      <c r="CJ885" s="142"/>
      <c r="CK885" s="142"/>
      <c r="CL885" s="142"/>
      <c r="CM885" s="142"/>
      <c r="CN885" s="142"/>
      <c r="CO885" s="142"/>
      <c r="CP885" s="142"/>
    </row>
    <row r="886">
      <c r="A886" s="75"/>
      <c r="B886" s="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c r="AU886" s="142"/>
      <c r="AV886" s="142"/>
      <c r="AW886" s="142"/>
      <c r="AX886" s="142"/>
      <c r="AY886" s="142"/>
      <c r="AZ886" s="142"/>
      <c r="BA886" s="142"/>
      <c r="BB886" s="142"/>
      <c r="BC886" s="142"/>
      <c r="BD886" s="142"/>
      <c r="BE886" s="142"/>
      <c r="BF886" s="142"/>
      <c r="BG886" s="142"/>
      <c r="BH886" s="142"/>
      <c r="BI886" s="142"/>
      <c r="BJ886" s="142"/>
      <c r="BK886" s="142"/>
      <c r="BL886" s="142"/>
      <c r="BM886" s="142"/>
      <c r="BN886" s="142"/>
      <c r="BO886" s="142"/>
      <c r="BP886" s="142"/>
      <c r="BQ886" s="142"/>
      <c r="BR886" s="142"/>
      <c r="BS886" s="142"/>
      <c r="BT886" s="142"/>
      <c r="BU886" s="142"/>
      <c r="BV886" s="142"/>
      <c r="BW886" s="142"/>
      <c r="BX886" s="142"/>
      <c r="BY886" s="142"/>
      <c r="BZ886" s="142"/>
      <c r="CA886" s="142"/>
      <c r="CB886" s="142"/>
      <c r="CC886" s="142"/>
      <c r="CD886" s="142"/>
      <c r="CE886" s="142"/>
      <c r="CF886" s="142"/>
      <c r="CG886" s="142"/>
      <c r="CH886" s="142"/>
      <c r="CI886" s="142"/>
      <c r="CJ886" s="142"/>
      <c r="CK886" s="142"/>
      <c r="CL886" s="142"/>
      <c r="CM886" s="142"/>
      <c r="CN886" s="142"/>
      <c r="CO886" s="142"/>
      <c r="CP886" s="142"/>
    </row>
    <row r="887">
      <c r="A887" s="75"/>
      <c r="B887" s="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c r="AU887" s="142"/>
      <c r="AV887" s="142"/>
      <c r="AW887" s="142"/>
      <c r="AX887" s="142"/>
      <c r="AY887" s="142"/>
      <c r="AZ887" s="142"/>
      <c r="BA887" s="142"/>
      <c r="BB887" s="142"/>
      <c r="BC887" s="142"/>
      <c r="BD887" s="142"/>
      <c r="BE887" s="142"/>
      <c r="BF887" s="142"/>
      <c r="BG887" s="142"/>
      <c r="BH887" s="142"/>
      <c r="BI887" s="142"/>
      <c r="BJ887" s="142"/>
      <c r="BK887" s="142"/>
      <c r="BL887" s="142"/>
      <c r="BM887" s="142"/>
      <c r="BN887" s="142"/>
      <c r="BO887" s="142"/>
      <c r="BP887" s="142"/>
      <c r="BQ887" s="142"/>
      <c r="BR887" s="142"/>
      <c r="BS887" s="142"/>
      <c r="BT887" s="142"/>
      <c r="BU887" s="142"/>
      <c r="BV887" s="142"/>
      <c r="BW887" s="142"/>
      <c r="BX887" s="142"/>
      <c r="BY887" s="142"/>
      <c r="BZ887" s="142"/>
      <c r="CA887" s="142"/>
      <c r="CB887" s="142"/>
      <c r="CC887" s="142"/>
      <c r="CD887" s="142"/>
      <c r="CE887" s="142"/>
      <c r="CF887" s="142"/>
      <c r="CG887" s="142"/>
      <c r="CH887" s="142"/>
      <c r="CI887" s="142"/>
      <c r="CJ887" s="142"/>
      <c r="CK887" s="142"/>
      <c r="CL887" s="142"/>
      <c r="CM887" s="142"/>
      <c r="CN887" s="142"/>
      <c r="CO887" s="142"/>
      <c r="CP887" s="142"/>
    </row>
    <row r="888">
      <c r="A888" s="75"/>
      <c r="B888" s="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c r="AU888" s="142"/>
      <c r="AV888" s="142"/>
      <c r="AW888" s="142"/>
      <c r="AX888" s="142"/>
      <c r="AY888" s="142"/>
      <c r="AZ888" s="142"/>
      <c r="BA888" s="142"/>
      <c r="BB888" s="142"/>
      <c r="BC888" s="142"/>
      <c r="BD888" s="142"/>
      <c r="BE888" s="142"/>
      <c r="BF888" s="142"/>
      <c r="BG888" s="142"/>
      <c r="BH888" s="142"/>
      <c r="BI888" s="142"/>
      <c r="BJ888" s="142"/>
      <c r="BK888" s="142"/>
      <c r="BL888" s="142"/>
      <c r="BM888" s="142"/>
      <c r="BN888" s="142"/>
      <c r="BO888" s="142"/>
      <c r="BP888" s="142"/>
      <c r="BQ888" s="142"/>
      <c r="BR888" s="142"/>
      <c r="BS888" s="142"/>
      <c r="BT888" s="142"/>
      <c r="BU888" s="142"/>
      <c r="BV888" s="142"/>
      <c r="BW888" s="142"/>
      <c r="BX888" s="142"/>
      <c r="BY888" s="142"/>
      <c r="BZ888" s="142"/>
      <c r="CA888" s="142"/>
      <c r="CB888" s="142"/>
      <c r="CC888" s="142"/>
      <c r="CD888" s="142"/>
      <c r="CE888" s="142"/>
      <c r="CF888" s="142"/>
      <c r="CG888" s="142"/>
      <c r="CH888" s="142"/>
      <c r="CI888" s="142"/>
      <c r="CJ888" s="142"/>
      <c r="CK888" s="142"/>
      <c r="CL888" s="142"/>
      <c r="CM888" s="142"/>
      <c r="CN888" s="142"/>
      <c r="CO888" s="142"/>
      <c r="CP888" s="142"/>
    </row>
    <row r="889">
      <c r="A889" s="75"/>
      <c r="B889" s="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c r="AU889" s="142"/>
      <c r="AV889" s="142"/>
      <c r="AW889" s="142"/>
      <c r="AX889" s="142"/>
      <c r="AY889" s="142"/>
      <c r="AZ889" s="142"/>
      <c r="BA889" s="142"/>
      <c r="BB889" s="142"/>
      <c r="BC889" s="142"/>
      <c r="BD889" s="142"/>
      <c r="BE889" s="142"/>
      <c r="BF889" s="142"/>
      <c r="BG889" s="142"/>
      <c r="BH889" s="142"/>
      <c r="BI889" s="142"/>
      <c r="BJ889" s="142"/>
      <c r="BK889" s="142"/>
      <c r="BL889" s="142"/>
      <c r="BM889" s="142"/>
      <c r="BN889" s="142"/>
      <c r="BO889" s="142"/>
      <c r="BP889" s="142"/>
      <c r="BQ889" s="142"/>
      <c r="BR889" s="142"/>
      <c r="BS889" s="142"/>
      <c r="BT889" s="142"/>
      <c r="BU889" s="142"/>
      <c r="BV889" s="142"/>
      <c r="BW889" s="142"/>
      <c r="BX889" s="142"/>
      <c r="BY889" s="142"/>
      <c r="BZ889" s="142"/>
      <c r="CA889" s="142"/>
      <c r="CB889" s="142"/>
      <c r="CC889" s="142"/>
      <c r="CD889" s="142"/>
      <c r="CE889" s="142"/>
      <c r="CF889" s="142"/>
      <c r="CG889" s="142"/>
      <c r="CH889" s="142"/>
      <c r="CI889" s="142"/>
      <c r="CJ889" s="142"/>
      <c r="CK889" s="142"/>
      <c r="CL889" s="142"/>
      <c r="CM889" s="142"/>
      <c r="CN889" s="142"/>
      <c r="CO889" s="142"/>
      <c r="CP889" s="142"/>
    </row>
    <row r="890">
      <c r="A890" s="75"/>
      <c r="B890" s="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c r="AU890" s="142"/>
      <c r="AV890" s="142"/>
      <c r="AW890" s="142"/>
      <c r="AX890" s="142"/>
      <c r="AY890" s="142"/>
      <c r="AZ890" s="142"/>
      <c r="BA890" s="142"/>
      <c r="BB890" s="142"/>
      <c r="BC890" s="142"/>
      <c r="BD890" s="142"/>
      <c r="BE890" s="142"/>
      <c r="BF890" s="142"/>
      <c r="BG890" s="142"/>
      <c r="BH890" s="142"/>
      <c r="BI890" s="142"/>
      <c r="BJ890" s="142"/>
      <c r="BK890" s="142"/>
      <c r="BL890" s="142"/>
      <c r="BM890" s="142"/>
      <c r="BN890" s="142"/>
      <c r="BO890" s="142"/>
      <c r="BP890" s="142"/>
      <c r="BQ890" s="142"/>
      <c r="BR890" s="142"/>
      <c r="BS890" s="142"/>
      <c r="BT890" s="142"/>
      <c r="BU890" s="142"/>
      <c r="BV890" s="142"/>
      <c r="BW890" s="142"/>
      <c r="BX890" s="142"/>
      <c r="BY890" s="142"/>
      <c r="BZ890" s="142"/>
      <c r="CA890" s="142"/>
      <c r="CB890" s="142"/>
      <c r="CC890" s="142"/>
      <c r="CD890" s="142"/>
      <c r="CE890" s="142"/>
      <c r="CF890" s="142"/>
      <c r="CG890" s="142"/>
      <c r="CH890" s="142"/>
      <c r="CI890" s="142"/>
      <c r="CJ890" s="142"/>
      <c r="CK890" s="142"/>
      <c r="CL890" s="142"/>
      <c r="CM890" s="142"/>
      <c r="CN890" s="142"/>
      <c r="CO890" s="142"/>
      <c r="CP890" s="142"/>
    </row>
    <row r="891">
      <c r="A891" s="75"/>
      <c r="B891" s="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c r="AU891" s="142"/>
      <c r="AV891" s="142"/>
      <c r="AW891" s="142"/>
      <c r="AX891" s="142"/>
      <c r="AY891" s="142"/>
      <c r="AZ891" s="142"/>
      <c r="BA891" s="142"/>
      <c r="BB891" s="142"/>
      <c r="BC891" s="142"/>
      <c r="BD891" s="142"/>
      <c r="BE891" s="142"/>
      <c r="BF891" s="142"/>
      <c r="BG891" s="142"/>
      <c r="BH891" s="142"/>
      <c r="BI891" s="142"/>
      <c r="BJ891" s="142"/>
      <c r="BK891" s="142"/>
      <c r="BL891" s="142"/>
      <c r="BM891" s="142"/>
      <c r="BN891" s="142"/>
      <c r="BO891" s="142"/>
      <c r="BP891" s="142"/>
      <c r="BQ891" s="142"/>
      <c r="BR891" s="142"/>
      <c r="BS891" s="142"/>
      <c r="BT891" s="142"/>
      <c r="BU891" s="142"/>
      <c r="BV891" s="142"/>
      <c r="BW891" s="142"/>
      <c r="BX891" s="142"/>
      <c r="BY891" s="142"/>
      <c r="BZ891" s="142"/>
      <c r="CA891" s="142"/>
      <c r="CB891" s="142"/>
      <c r="CC891" s="142"/>
      <c r="CD891" s="142"/>
      <c r="CE891" s="142"/>
      <c r="CF891" s="142"/>
      <c r="CG891" s="142"/>
      <c r="CH891" s="142"/>
      <c r="CI891" s="142"/>
      <c r="CJ891" s="142"/>
      <c r="CK891" s="142"/>
      <c r="CL891" s="142"/>
      <c r="CM891" s="142"/>
      <c r="CN891" s="142"/>
      <c r="CO891" s="142"/>
      <c r="CP891" s="142"/>
    </row>
    <row r="892">
      <c r="A892" s="75"/>
      <c r="B892" s="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c r="AU892" s="142"/>
      <c r="AV892" s="142"/>
      <c r="AW892" s="142"/>
      <c r="AX892" s="142"/>
      <c r="AY892" s="142"/>
      <c r="AZ892" s="142"/>
      <c r="BA892" s="142"/>
      <c r="BB892" s="142"/>
      <c r="BC892" s="142"/>
      <c r="BD892" s="142"/>
      <c r="BE892" s="142"/>
      <c r="BF892" s="142"/>
      <c r="BG892" s="142"/>
      <c r="BH892" s="142"/>
      <c r="BI892" s="142"/>
      <c r="BJ892" s="142"/>
      <c r="BK892" s="142"/>
      <c r="BL892" s="142"/>
      <c r="BM892" s="142"/>
      <c r="BN892" s="142"/>
      <c r="BO892" s="142"/>
      <c r="BP892" s="142"/>
      <c r="BQ892" s="142"/>
      <c r="BR892" s="142"/>
      <c r="BS892" s="142"/>
      <c r="BT892" s="142"/>
      <c r="BU892" s="142"/>
      <c r="BV892" s="142"/>
      <c r="BW892" s="142"/>
      <c r="BX892" s="142"/>
      <c r="BY892" s="142"/>
      <c r="BZ892" s="142"/>
      <c r="CA892" s="142"/>
      <c r="CB892" s="142"/>
      <c r="CC892" s="142"/>
      <c r="CD892" s="142"/>
      <c r="CE892" s="142"/>
      <c r="CF892" s="142"/>
      <c r="CG892" s="142"/>
      <c r="CH892" s="142"/>
      <c r="CI892" s="142"/>
      <c r="CJ892" s="142"/>
      <c r="CK892" s="142"/>
      <c r="CL892" s="142"/>
      <c r="CM892" s="142"/>
      <c r="CN892" s="142"/>
      <c r="CO892" s="142"/>
      <c r="CP892" s="142"/>
    </row>
    <row r="893">
      <c r="A893" s="75"/>
      <c r="B893" s="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c r="AU893" s="142"/>
      <c r="AV893" s="142"/>
      <c r="AW893" s="142"/>
      <c r="AX893" s="142"/>
      <c r="AY893" s="142"/>
      <c r="AZ893" s="142"/>
      <c r="BA893" s="142"/>
      <c r="BB893" s="142"/>
      <c r="BC893" s="142"/>
      <c r="BD893" s="142"/>
      <c r="BE893" s="142"/>
      <c r="BF893" s="142"/>
      <c r="BG893" s="142"/>
      <c r="BH893" s="142"/>
      <c r="BI893" s="142"/>
      <c r="BJ893" s="142"/>
      <c r="BK893" s="142"/>
      <c r="BL893" s="142"/>
      <c r="BM893" s="142"/>
      <c r="BN893" s="142"/>
      <c r="BO893" s="142"/>
      <c r="BP893" s="142"/>
      <c r="BQ893" s="142"/>
      <c r="BR893" s="142"/>
      <c r="BS893" s="142"/>
      <c r="BT893" s="142"/>
      <c r="BU893" s="142"/>
      <c r="BV893" s="142"/>
      <c r="BW893" s="142"/>
      <c r="BX893" s="142"/>
      <c r="BY893" s="142"/>
      <c r="BZ893" s="142"/>
      <c r="CA893" s="142"/>
      <c r="CB893" s="142"/>
      <c r="CC893" s="142"/>
      <c r="CD893" s="142"/>
      <c r="CE893" s="142"/>
      <c r="CF893" s="142"/>
      <c r="CG893" s="142"/>
      <c r="CH893" s="142"/>
      <c r="CI893" s="142"/>
      <c r="CJ893" s="142"/>
      <c r="CK893" s="142"/>
      <c r="CL893" s="142"/>
      <c r="CM893" s="142"/>
      <c r="CN893" s="142"/>
      <c r="CO893" s="142"/>
      <c r="CP893" s="142"/>
    </row>
    <row r="894">
      <c r="A894" s="75"/>
      <c r="B894" s="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c r="AU894" s="142"/>
      <c r="AV894" s="142"/>
      <c r="AW894" s="142"/>
      <c r="AX894" s="142"/>
      <c r="AY894" s="142"/>
      <c r="AZ894" s="142"/>
      <c r="BA894" s="142"/>
      <c r="BB894" s="142"/>
      <c r="BC894" s="142"/>
      <c r="BD894" s="142"/>
      <c r="BE894" s="142"/>
      <c r="BF894" s="142"/>
      <c r="BG894" s="142"/>
      <c r="BH894" s="142"/>
      <c r="BI894" s="142"/>
      <c r="BJ894" s="142"/>
      <c r="BK894" s="142"/>
      <c r="BL894" s="142"/>
      <c r="BM894" s="142"/>
      <c r="BN894" s="142"/>
      <c r="BO894" s="142"/>
      <c r="BP894" s="142"/>
      <c r="BQ894" s="142"/>
      <c r="BR894" s="142"/>
      <c r="BS894" s="142"/>
      <c r="BT894" s="142"/>
      <c r="BU894" s="142"/>
      <c r="BV894" s="142"/>
      <c r="BW894" s="142"/>
      <c r="BX894" s="142"/>
      <c r="BY894" s="142"/>
      <c r="BZ894" s="142"/>
      <c r="CA894" s="142"/>
      <c r="CB894" s="142"/>
      <c r="CC894" s="142"/>
      <c r="CD894" s="142"/>
      <c r="CE894" s="142"/>
      <c r="CF894" s="142"/>
      <c r="CG894" s="142"/>
      <c r="CH894" s="142"/>
      <c r="CI894" s="142"/>
      <c r="CJ894" s="142"/>
      <c r="CK894" s="142"/>
      <c r="CL894" s="142"/>
      <c r="CM894" s="142"/>
      <c r="CN894" s="142"/>
      <c r="CO894" s="142"/>
      <c r="CP894" s="142"/>
    </row>
    <row r="895">
      <c r="A895" s="75"/>
      <c r="B895" s="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c r="AU895" s="142"/>
      <c r="AV895" s="142"/>
      <c r="AW895" s="142"/>
      <c r="AX895" s="142"/>
      <c r="AY895" s="142"/>
      <c r="AZ895" s="142"/>
      <c r="BA895" s="142"/>
      <c r="BB895" s="142"/>
      <c r="BC895" s="142"/>
      <c r="BD895" s="142"/>
      <c r="BE895" s="142"/>
      <c r="BF895" s="142"/>
      <c r="BG895" s="142"/>
      <c r="BH895" s="142"/>
      <c r="BI895" s="142"/>
      <c r="BJ895" s="142"/>
      <c r="BK895" s="142"/>
      <c r="BL895" s="142"/>
      <c r="BM895" s="142"/>
      <c r="BN895" s="142"/>
      <c r="BO895" s="142"/>
      <c r="BP895" s="142"/>
      <c r="BQ895" s="142"/>
      <c r="BR895" s="142"/>
      <c r="BS895" s="142"/>
      <c r="BT895" s="142"/>
      <c r="BU895" s="142"/>
      <c r="BV895" s="142"/>
      <c r="BW895" s="142"/>
      <c r="BX895" s="142"/>
      <c r="BY895" s="142"/>
      <c r="BZ895" s="142"/>
      <c r="CA895" s="142"/>
      <c r="CB895" s="142"/>
      <c r="CC895" s="142"/>
      <c r="CD895" s="142"/>
      <c r="CE895" s="142"/>
      <c r="CF895" s="142"/>
      <c r="CG895" s="142"/>
      <c r="CH895" s="142"/>
      <c r="CI895" s="142"/>
      <c r="CJ895" s="142"/>
      <c r="CK895" s="142"/>
      <c r="CL895" s="142"/>
      <c r="CM895" s="142"/>
      <c r="CN895" s="142"/>
      <c r="CO895" s="142"/>
      <c r="CP895" s="142"/>
    </row>
    <row r="896">
      <c r="A896" s="75"/>
      <c r="B896" s="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c r="AU896" s="142"/>
      <c r="AV896" s="142"/>
      <c r="AW896" s="142"/>
      <c r="AX896" s="142"/>
      <c r="AY896" s="142"/>
      <c r="AZ896" s="142"/>
      <c r="BA896" s="142"/>
      <c r="BB896" s="142"/>
      <c r="BC896" s="142"/>
      <c r="BD896" s="142"/>
      <c r="BE896" s="142"/>
      <c r="BF896" s="142"/>
      <c r="BG896" s="142"/>
      <c r="BH896" s="142"/>
      <c r="BI896" s="142"/>
      <c r="BJ896" s="142"/>
      <c r="BK896" s="142"/>
      <c r="BL896" s="142"/>
      <c r="BM896" s="142"/>
      <c r="BN896" s="142"/>
      <c r="BO896" s="142"/>
      <c r="BP896" s="142"/>
      <c r="BQ896" s="142"/>
      <c r="BR896" s="142"/>
      <c r="BS896" s="142"/>
      <c r="BT896" s="142"/>
      <c r="BU896" s="142"/>
      <c r="BV896" s="142"/>
      <c r="BW896" s="142"/>
      <c r="BX896" s="142"/>
      <c r="BY896" s="142"/>
      <c r="BZ896" s="142"/>
      <c r="CA896" s="142"/>
      <c r="CB896" s="142"/>
      <c r="CC896" s="142"/>
      <c r="CD896" s="142"/>
      <c r="CE896" s="142"/>
      <c r="CF896" s="142"/>
      <c r="CG896" s="142"/>
      <c r="CH896" s="142"/>
      <c r="CI896" s="142"/>
      <c r="CJ896" s="142"/>
      <c r="CK896" s="142"/>
      <c r="CL896" s="142"/>
      <c r="CM896" s="142"/>
      <c r="CN896" s="142"/>
      <c r="CO896" s="142"/>
      <c r="CP896" s="142"/>
    </row>
    <row r="897">
      <c r="A897" s="75"/>
      <c r="B897" s="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c r="AU897" s="142"/>
      <c r="AV897" s="142"/>
      <c r="AW897" s="142"/>
      <c r="AX897" s="142"/>
      <c r="AY897" s="142"/>
      <c r="AZ897" s="142"/>
      <c r="BA897" s="142"/>
      <c r="BB897" s="142"/>
      <c r="BC897" s="142"/>
      <c r="BD897" s="142"/>
      <c r="BE897" s="142"/>
      <c r="BF897" s="142"/>
      <c r="BG897" s="142"/>
      <c r="BH897" s="142"/>
      <c r="BI897" s="142"/>
      <c r="BJ897" s="142"/>
      <c r="BK897" s="142"/>
      <c r="BL897" s="142"/>
      <c r="BM897" s="142"/>
      <c r="BN897" s="142"/>
      <c r="BO897" s="142"/>
      <c r="BP897" s="142"/>
      <c r="BQ897" s="142"/>
      <c r="BR897" s="142"/>
      <c r="BS897" s="142"/>
      <c r="BT897" s="142"/>
      <c r="BU897" s="142"/>
      <c r="BV897" s="142"/>
      <c r="BW897" s="142"/>
      <c r="BX897" s="142"/>
      <c r="BY897" s="142"/>
      <c r="BZ897" s="142"/>
      <c r="CA897" s="142"/>
      <c r="CB897" s="142"/>
      <c r="CC897" s="142"/>
      <c r="CD897" s="142"/>
      <c r="CE897" s="142"/>
      <c r="CF897" s="142"/>
      <c r="CG897" s="142"/>
      <c r="CH897" s="142"/>
      <c r="CI897" s="142"/>
      <c r="CJ897" s="142"/>
      <c r="CK897" s="142"/>
      <c r="CL897" s="142"/>
      <c r="CM897" s="142"/>
      <c r="CN897" s="142"/>
      <c r="CO897" s="142"/>
      <c r="CP897" s="142"/>
    </row>
    <row r="898">
      <c r="A898" s="75"/>
      <c r="B898" s="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c r="AU898" s="142"/>
      <c r="AV898" s="142"/>
      <c r="AW898" s="142"/>
      <c r="AX898" s="142"/>
      <c r="AY898" s="142"/>
      <c r="AZ898" s="142"/>
      <c r="BA898" s="142"/>
      <c r="BB898" s="142"/>
      <c r="BC898" s="142"/>
      <c r="BD898" s="142"/>
      <c r="BE898" s="142"/>
      <c r="BF898" s="142"/>
      <c r="BG898" s="142"/>
      <c r="BH898" s="142"/>
      <c r="BI898" s="142"/>
      <c r="BJ898" s="142"/>
      <c r="BK898" s="142"/>
      <c r="BL898" s="142"/>
      <c r="BM898" s="142"/>
      <c r="BN898" s="142"/>
      <c r="BO898" s="142"/>
      <c r="BP898" s="142"/>
      <c r="BQ898" s="142"/>
      <c r="BR898" s="142"/>
      <c r="BS898" s="142"/>
      <c r="BT898" s="142"/>
      <c r="BU898" s="142"/>
      <c r="BV898" s="142"/>
      <c r="BW898" s="142"/>
      <c r="BX898" s="142"/>
      <c r="BY898" s="142"/>
      <c r="BZ898" s="142"/>
      <c r="CA898" s="142"/>
      <c r="CB898" s="142"/>
      <c r="CC898" s="142"/>
      <c r="CD898" s="142"/>
      <c r="CE898" s="142"/>
      <c r="CF898" s="142"/>
      <c r="CG898" s="142"/>
      <c r="CH898" s="142"/>
      <c r="CI898" s="142"/>
      <c r="CJ898" s="142"/>
      <c r="CK898" s="142"/>
      <c r="CL898" s="142"/>
      <c r="CM898" s="142"/>
      <c r="CN898" s="142"/>
      <c r="CO898" s="142"/>
      <c r="CP898" s="142"/>
    </row>
    <row r="899">
      <c r="A899" s="75"/>
      <c r="B899" s="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c r="AU899" s="142"/>
      <c r="AV899" s="142"/>
      <c r="AW899" s="142"/>
      <c r="AX899" s="142"/>
      <c r="AY899" s="142"/>
      <c r="AZ899" s="142"/>
      <c r="BA899" s="142"/>
      <c r="BB899" s="142"/>
      <c r="BC899" s="142"/>
      <c r="BD899" s="142"/>
      <c r="BE899" s="142"/>
      <c r="BF899" s="142"/>
      <c r="BG899" s="142"/>
      <c r="BH899" s="142"/>
      <c r="BI899" s="142"/>
      <c r="BJ899" s="142"/>
      <c r="BK899" s="142"/>
      <c r="BL899" s="142"/>
      <c r="BM899" s="142"/>
      <c r="BN899" s="142"/>
      <c r="BO899" s="142"/>
      <c r="BP899" s="142"/>
      <c r="BQ899" s="142"/>
      <c r="BR899" s="142"/>
      <c r="BS899" s="142"/>
      <c r="BT899" s="142"/>
      <c r="BU899" s="142"/>
      <c r="BV899" s="142"/>
      <c r="BW899" s="142"/>
      <c r="BX899" s="142"/>
      <c r="BY899" s="142"/>
      <c r="BZ899" s="142"/>
      <c r="CA899" s="142"/>
      <c r="CB899" s="142"/>
      <c r="CC899" s="142"/>
      <c r="CD899" s="142"/>
      <c r="CE899" s="142"/>
      <c r="CF899" s="142"/>
      <c r="CG899" s="142"/>
      <c r="CH899" s="142"/>
      <c r="CI899" s="142"/>
      <c r="CJ899" s="142"/>
      <c r="CK899" s="142"/>
      <c r="CL899" s="142"/>
      <c r="CM899" s="142"/>
      <c r="CN899" s="142"/>
      <c r="CO899" s="142"/>
      <c r="CP899" s="142"/>
    </row>
    <row r="900">
      <c r="A900" s="75"/>
      <c r="B900" s="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c r="AU900" s="142"/>
      <c r="AV900" s="142"/>
      <c r="AW900" s="142"/>
      <c r="AX900" s="142"/>
      <c r="AY900" s="142"/>
      <c r="AZ900" s="142"/>
      <c r="BA900" s="142"/>
      <c r="BB900" s="142"/>
      <c r="BC900" s="142"/>
      <c r="BD900" s="142"/>
      <c r="BE900" s="142"/>
      <c r="BF900" s="142"/>
      <c r="BG900" s="142"/>
      <c r="BH900" s="142"/>
      <c r="BI900" s="142"/>
      <c r="BJ900" s="142"/>
      <c r="BK900" s="142"/>
      <c r="BL900" s="142"/>
      <c r="BM900" s="142"/>
      <c r="BN900" s="142"/>
      <c r="BO900" s="142"/>
      <c r="BP900" s="142"/>
      <c r="BQ900" s="142"/>
      <c r="BR900" s="142"/>
      <c r="BS900" s="142"/>
      <c r="BT900" s="142"/>
      <c r="BU900" s="142"/>
      <c r="BV900" s="142"/>
      <c r="BW900" s="142"/>
      <c r="BX900" s="142"/>
      <c r="BY900" s="142"/>
      <c r="BZ900" s="142"/>
      <c r="CA900" s="142"/>
      <c r="CB900" s="142"/>
      <c r="CC900" s="142"/>
      <c r="CD900" s="142"/>
      <c r="CE900" s="142"/>
      <c r="CF900" s="142"/>
      <c r="CG900" s="142"/>
      <c r="CH900" s="142"/>
      <c r="CI900" s="142"/>
      <c r="CJ900" s="142"/>
      <c r="CK900" s="142"/>
      <c r="CL900" s="142"/>
      <c r="CM900" s="142"/>
      <c r="CN900" s="142"/>
      <c r="CO900" s="142"/>
      <c r="CP900" s="142"/>
    </row>
    <row r="901">
      <c r="A901" s="75"/>
      <c r="B901" s="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c r="AU901" s="142"/>
      <c r="AV901" s="142"/>
      <c r="AW901" s="142"/>
      <c r="AX901" s="142"/>
      <c r="AY901" s="142"/>
      <c r="AZ901" s="142"/>
      <c r="BA901" s="142"/>
      <c r="BB901" s="142"/>
      <c r="BC901" s="142"/>
      <c r="BD901" s="142"/>
      <c r="BE901" s="142"/>
      <c r="BF901" s="142"/>
      <c r="BG901" s="142"/>
      <c r="BH901" s="142"/>
      <c r="BI901" s="142"/>
      <c r="BJ901" s="142"/>
      <c r="BK901" s="142"/>
      <c r="BL901" s="142"/>
      <c r="BM901" s="142"/>
      <c r="BN901" s="142"/>
      <c r="BO901" s="142"/>
      <c r="BP901" s="142"/>
      <c r="BQ901" s="142"/>
      <c r="BR901" s="142"/>
      <c r="BS901" s="142"/>
      <c r="BT901" s="142"/>
      <c r="BU901" s="142"/>
      <c r="BV901" s="142"/>
      <c r="BW901" s="142"/>
      <c r="BX901" s="142"/>
      <c r="BY901" s="142"/>
      <c r="BZ901" s="142"/>
      <c r="CA901" s="142"/>
      <c r="CB901" s="142"/>
      <c r="CC901" s="142"/>
      <c r="CD901" s="142"/>
      <c r="CE901" s="142"/>
      <c r="CF901" s="142"/>
      <c r="CG901" s="142"/>
      <c r="CH901" s="142"/>
      <c r="CI901" s="142"/>
      <c r="CJ901" s="142"/>
      <c r="CK901" s="142"/>
      <c r="CL901" s="142"/>
      <c r="CM901" s="142"/>
      <c r="CN901" s="142"/>
      <c r="CO901" s="142"/>
      <c r="CP901" s="142"/>
    </row>
    <row r="902">
      <c r="A902" s="75"/>
      <c r="B902" s="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c r="AU902" s="142"/>
      <c r="AV902" s="142"/>
      <c r="AW902" s="142"/>
      <c r="AX902" s="142"/>
      <c r="AY902" s="142"/>
      <c r="AZ902" s="142"/>
      <c r="BA902" s="142"/>
      <c r="BB902" s="142"/>
      <c r="BC902" s="142"/>
      <c r="BD902" s="142"/>
      <c r="BE902" s="142"/>
      <c r="BF902" s="142"/>
      <c r="BG902" s="142"/>
      <c r="BH902" s="142"/>
      <c r="BI902" s="142"/>
      <c r="BJ902" s="142"/>
      <c r="BK902" s="142"/>
      <c r="BL902" s="142"/>
      <c r="BM902" s="142"/>
      <c r="BN902" s="142"/>
      <c r="BO902" s="142"/>
      <c r="BP902" s="142"/>
      <c r="BQ902" s="142"/>
      <c r="BR902" s="142"/>
      <c r="BS902" s="142"/>
      <c r="BT902" s="142"/>
      <c r="BU902" s="142"/>
      <c r="BV902" s="142"/>
      <c r="BW902" s="142"/>
      <c r="BX902" s="142"/>
      <c r="BY902" s="142"/>
      <c r="BZ902" s="142"/>
      <c r="CA902" s="142"/>
      <c r="CB902" s="142"/>
      <c r="CC902" s="142"/>
      <c r="CD902" s="142"/>
      <c r="CE902" s="142"/>
      <c r="CF902" s="142"/>
      <c r="CG902" s="142"/>
      <c r="CH902" s="142"/>
      <c r="CI902" s="142"/>
      <c r="CJ902" s="142"/>
      <c r="CK902" s="142"/>
      <c r="CL902" s="142"/>
      <c r="CM902" s="142"/>
      <c r="CN902" s="142"/>
      <c r="CO902" s="142"/>
      <c r="CP902" s="142"/>
    </row>
    <row r="903">
      <c r="A903" s="75"/>
      <c r="B903" s="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c r="AU903" s="142"/>
      <c r="AV903" s="142"/>
      <c r="AW903" s="142"/>
      <c r="AX903" s="142"/>
      <c r="AY903" s="142"/>
      <c r="AZ903" s="142"/>
      <c r="BA903" s="142"/>
      <c r="BB903" s="142"/>
      <c r="BC903" s="142"/>
      <c r="BD903" s="142"/>
      <c r="BE903" s="142"/>
      <c r="BF903" s="142"/>
      <c r="BG903" s="142"/>
      <c r="BH903" s="142"/>
      <c r="BI903" s="142"/>
      <c r="BJ903" s="142"/>
      <c r="BK903" s="142"/>
      <c r="BL903" s="142"/>
      <c r="BM903" s="142"/>
      <c r="BN903" s="142"/>
      <c r="BO903" s="142"/>
      <c r="BP903" s="142"/>
      <c r="BQ903" s="142"/>
      <c r="BR903" s="142"/>
      <c r="BS903" s="142"/>
      <c r="BT903" s="142"/>
      <c r="BU903" s="142"/>
      <c r="BV903" s="142"/>
      <c r="BW903" s="142"/>
      <c r="BX903" s="142"/>
      <c r="BY903" s="142"/>
      <c r="BZ903" s="142"/>
      <c r="CA903" s="142"/>
      <c r="CB903" s="142"/>
      <c r="CC903" s="142"/>
      <c r="CD903" s="142"/>
      <c r="CE903" s="142"/>
      <c r="CF903" s="142"/>
      <c r="CG903" s="142"/>
      <c r="CH903" s="142"/>
      <c r="CI903" s="142"/>
      <c r="CJ903" s="142"/>
      <c r="CK903" s="142"/>
      <c r="CL903" s="142"/>
      <c r="CM903" s="142"/>
      <c r="CN903" s="142"/>
      <c r="CO903" s="142"/>
      <c r="CP903" s="142"/>
    </row>
    <row r="904">
      <c r="A904" s="75"/>
      <c r="B904" s="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c r="AU904" s="142"/>
      <c r="AV904" s="142"/>
      <c r="AW904" s="142"/>
      <c r="AX904" s="142"/>
      <c r="AY904" s="142"/>
      <c r="AZ904" s="142"/>
      <c r="BA904" s="142"/>
      <c r="BB904" s="142"/>
      <c r="BC904" s="142"/>
      <c r="BD904" s="142"/>
      <c r="BE904" s="142"/>
      <c r="BF904" s="142"/>
      <c r="BG904" s="142"/>
      <c r="BH904" s="142"/>
      <c r="BI904" s="142"/>
      <c r="BJ904" s="142"/>
      <c r="BK904" s="142"/>
      <c r="BL904" s="142"/>
      <c r="BM904" s="142"/>
      <c r="BN904" s="142"/>
      <c r="BO904" s="142"/>
      <c r="BP904" s="142"/>
      <c r="BQ904" s="142"/>
      <c r="BR904" s="142"/>
      <c r="BS904" s="142"/>
      <c r="BT904" s="142"/>
      <c r="BU904" s="142"/>
      <c r="BV904" s="142"/>
      <c r="BW904" s="142"/>
      <c r="BX904" s="142"/>
      <c r="BY904" s="142"/>
      <c r="BZ904" s="142"/>
      <c r="CA904" s="142"/>
      <c r="CB904" s="142"/>
      <c r="CC904" s="142"/>
      <c r="CD904" s="142"/>
      <c r="CE904" s="142"/>
      <c r="CF904" s="142"/>
      <c r="CG904" s="142"/>
      <c r="CH904" s="142"/>
      <c r="CI904" s="142"/>
      <c r="CJ904" s="142"/>
      <c r="CK904" s="142"/>
      <c r="CL904" s="142"/>
      <c r="CM904" s="142"/>
      <c r="CN904" s="142"/>
      <c r="CO904" s="142"/>
      <c r="CP904" s="142"/>
    </row>
    <row r="905">
      <c r="A905" s="75"/>
      <c r="B905" s="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c r="AU905" s="142"/>
      <c r="AV905" s="142"/>
      <c r="AW905" s="142"/>
      <c r="AX905" s="142"/>
      <c r="AY905" s="142"/>
      <c r="AZ905" s="142"/>
      <c r="BA905" s="142"/>
      <c r="BB905" s="142"/>
      <c r="BC905" s="142"/>
      <c r="BD905" s="142"/>
      <c r="BE905" s="142"/>
      <c r="BF905" s="142"/>
      <c r="BG905" s="142"/>
      <c r="BH905" s="142"/>
      <c r="BI905" s="142"/>
      <c r="BJ905" s="142"/>
      <c r="BK905" s="142"/>
      <c r="BL905" s="142"/>
      <c r="BM905" s="142"/>
      <c r="BN905" s="142"/>
      <c r="BO905" s="142"/>
      <c r="BP905" s="142"/>
      <c r="BQ905" s="142"/>
      <c r="BR905" s="142"/>
      <c r="BS905" s="142"/>
      <c r="BT905" s="142"/>
      <c r="BU905" s="142"/>
      <c r="BV905" s="142"/>
      <c r="BW905" s="142"/>
      <c r="BX905" s="142"/>
      <c r="BY905" s="142"/>
      <c r="BZ905" s="142"/>
      <c r="CA905" s="142"/>
      <c r="CB905" s="142"/>
      <c r="CC905" s="142"/>
      <c r="CD905" s="142"/>
      <c r="CE905" s="142"/>
      <c r="CF905" s="142"/>
      <c r="CG905" s="142"/>
      <c r="CH905" s="142"/>
      <c r="CI905" s="142"/>
      <c r="CJ905" s="142"/>
      <c r="CK905" s="142"/>
      <c r="CL905" s="142"/>
      <c r="CM905" s="142"/>
      <c r="CN905" s="142"/>
      <c r="CO905" s="142"/>
      <c r="CP905" s="142"/>
    </row>
    <row r="906">
      <c r="A906" s="75"/>
      <c r="B906" s="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c r="AU906" s="142"/>
      <c r="AV906" s="142"/>
      <c r="AW906" s="142"/>
      <c r="AX906" s="142"/>
      <c r="AY906" s="142"/>
      <c r="AZ906" s="142"/>
      <c r="BA906" s="142"/>
      <c r="BB906" s="142"/>
      <c r="BC906" s="142"/>
      <c r="BD906" s="142"/>
      <c r="BE906" s="142"/>
      <c r="BF906" s="142"/>
      <c r="BG906" s="142"/>
      <c r="BH906" s="142"/>
      <c r="BI906" s="142"/>
      <c r="BJ906" s="142"/>
      <c r="BK906" s="142"/>
      <c r="BL906" s="142"/>
      <c r="BM906" s="142"/>
      <c r="BN906" s="142"/>
      <c r="BO906" s="142"/>
      <c r="BP906" s="142"/>
      <c r="BQ906" s="142"/>
      <c r="BR906" s="142"/>
      <c r="BS906" s="142"/>
      <c r="BT906" s="142"/>
      <c r="BU906" s="142"/>
      <c r="BV906" s="142"/>
      <c r="BW906" s="142"/>
      <c r="BX906" s="142"/>
      <c r="BY906" s="142"/>
      <c r="BZ906" s="142"/>
      <c r="CA906" s="142"/>
      <c r="CB906" s="142"/>
      <c r="CC906" s="142"/>
      <c r="CD906" s="142"/>
      <c r="CE906" s="142"/>
      <c r="CF906" s="142"/>
      <c r="CG906" s="142"/>
      <c r="CH906" s="142"/>
      <c r="CI906" s="142"/>
      <c r="CJ906" s="142"/>
      <c r="CK906" s="142"/>
      <c r="CL906" s="142"/>
      <c r="CM906" s="142"/>
      <c r="CN906" s="142"/>
      <c r="CO906" s="142"/>
      <c r="CP906" s="142"/>
    </row>
    <row r="907">
      <c r="A907" s="75"/>
      <c r="B907" s="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c r="AU907" s="142"/>
      <c r="AV907" s="142"/>
      <c r="AW907" s="142"/>
      <c r="AX907" s="142"/>
      <c r="AY907" s="142"/>
      <c r="AZ907" s="142"/>
      <c r="BA907" s="142"/>
      <c r="BB907" s="142"/>
      <c r="BC907" s="142"/>
      <c r="BD907" s="142"/>
      <c r="BE907" s="142"/>
      <c r="BF907" s="142"/>
      <c r="BG907" s="142"/>
      <c r="BH907" s="142"/>
      <c r="BI907" s="142"/>
      <c r="BJ907" s="142"/>
      <c r="BK907" s="142"/>
      <c r="BL907" s="142"/>
      <c r="BM907" s="142"/>
      <c r="BN907" s="142"/>
      <c r="BO907" s="142"/>
      <c r="BP907" s="142"/>
      <c r="BQ907" s="142"/>
      <c r="BR907" s="142"/>
      <c r="BS907" s="142"/>
      <c r="BT907" s="142"/>
      <c r="BU907" s="142"/>
      <c r="BV907" s="142"/>
      <c r="BW907" s="142"/>
      <c r="BX907" s="142"/>
      <c r="BY907" s="142"/>
      <c r="BZ907" s="142"/>
      <c r="CA907" s="142"/>
      <c r="CB907" s="142"/>
      <c r="CC907" s="142"/>
      <c r="CD907" s="142"/>
      <c r="CE907" s="142"/>
      <c r="CF907" s="142"/>
      <c r="CG907" s="142"/>
      <c r="CH907" s="142"/>
      <c r="CI907" s="142"/>
      <c r="CJ907" s="142"/>
      <c r="CK907" s="142"/>
      <c r="CL907" s="142"/>
      <c r="CM907" s="142"/>
      <c r="CN907" s="142"/>
      <c r="CO907" s="142"/>
      <c r="CP907" s="142"/>
    </row>
    <row r="908">
      <c r="A908" s="75"/>
      <c r="B908" s="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c r="AU908" s="142"/>
      <c r="AV908" s="142"/>
      <c r="AW908" s="142"/>
      <c r="AX908" s="142"/>
      <c r="AY908" s="142"/>
      <c r="AZ908" s="142"/>
      <c r="BA908" s="142"/>
      <c r="BB908" s="142"/>
      <c r="BC908" s="142"/>
      <c r="BD908" s="142"/>
      <c r="BE908" s="142"/>
      <c r="BF908" s="142"/>
      <c r="BG908" s="142"/>
      <c r="BH908" s="142"/>
      <c r="BI908" s="142"/>
      <c r="BJ908" s="142"/>
      <c r="BK908" s="142"/>
      <c r="BL908" s="142"/>
      <c r="BM908" s="142"/>
      <c r="BN908" s="142"/>
      <c r="BO908" s="142"/>
      <c r="BP908" s="142"/>
      <c r="BQ908" s="142"/>
      <c r="BR908" s="142"/>
      <c r="BS908" s="142"/>
      <c r="BT908" s="142"/>
      <c r="BU908" s="142"/>
      <c r="BV908" s="142"/>
      <c r="BW908" s="142"/>
      <c r="BX908" s="142"/>
      <c r="BY908" s="142"/>
      <c r="BZ908" s="142"/>
      <c r="CA908" s="142"/>
      <c r="CB908" s="142"/>
      <c r="CC908" s="142"/>
      <c r="CD908" s="142"/>
      <c r="CE908" s="142"/>
      <c r="CF908" s="142"/>
      <c r="CG908" s="142"/>
      <c r="CH908" s="142"/>
      <c r="CI908" s="142"/>
      <c r="CJ908" s="142"/>
      <c r="CK908" s="142"/>
      <c r="CL908" s="142"/>
      <c r="CM908" s="142"/>
      <c r="CN908" s="142"/>
      <c r="CO908" s="142"/>
      <c r="CP908" s="142"/>
    </row>
    <row r="909">
      <c r="A909" s="75"/>
      <c r="B909" s="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c r="AU909" s="142"/>
      <c r="AV909" s="142"/>
      <c r="AW909" s="142"/>
      <c r="AX909" s="142"/>
      <c r="AY909" s="142"/>
      <c r="AZ909" s="142"/>
      <c r="BA909" s="142"/>
      <c r="BB909" s="142"/>
      <c r="BC909" s="142"/>
      <c r="BD909" s="142"/>
      <c r="BE909" s="142"/>
      <c r="BF909" s="142"/>
      <c r="BG909" s="142"/>
      <c r="BH909" s="142"/>
      <c r="BI909" s="142"/>
      <c r="BJ909" s="142"/>
      <c r="BK909" s="142"/>
      <c r="BL909" s="142"/>
      <c r="BM909" s="142"/>
      <c r="BN909" s="142"/>
      <c r="BO909" s="142"/>
      <c r="BP909" s="142"/>
      <c r="BQ909" s="142"/>
      <c r="BR909" s="142"/>
      <c r="BS909" s="142"/>
      <c r="BT909" s="142"/>
      <c r="BU909" s="142"/>
      <c r="BV909" s="142"/>
      <c r="BW909" s="142"/>
      <c r="BX909" s="142"/>
      <c r="BY909" s="142"/>
      <c r="BZ909" s="142"/>
      <c r="CA909" s="142"/>
      <c r="CB909" s="142"/>
      <c r="CC909" s="142"/>
      <c r="CD909" s="142"/>
      <c r="CE909" s="142"/>
      <c r="CF909" s="142"/>
      <c r="CG909" s="142"/>
      <c r="CH909" s="142"/>
      <c r="CI909" s="142"/>
      <c r="CJ909" s="142"/>
      <c r="CK909" s="142"/>
      <c r="CL909" s="142"/>
      <c r="CM909" s="142"/>
      <c r="CN909" s="142"/>
      <c r="CO909" s="142"/>
      <c r="CP909" s="142"/>
    </row>
    <row r="910">
      <c r="A910" s="75"/>
      <c r="B910" s="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c r="AU910" s="142"/>
      <c r="AV910" s="142"/>
      <c r="AW910" s="142"/>
      <c r="AX910" s="142"/>
      <c r="AY910" s="142"/>
      <c r="AZ910" s="142"/>
      <c r="BA910" s="142"/>
      <c r="BB910" s="142"/>
      <c r="BC910" s="142"/>
      <c r="BD910" s="142"/>
      <c r="BE910" s="142"/>
      <c r="BF910" s="142"/>
      <c r="BG910" s="142"/>
      <c r="BH910" s="142"/>
      <c r="BI910" s="142"/>
      <c r="BJ910" s="142"/>
      <c r="BK910" s="142"/>
      <c r="BL910" s="142"/>
      <c r="BM910" s="142"/>
      <c r="BN910" s="142"/>
      <c r="BO910" s="142"/>
      <c r="BP910" s="142"/>
      <c r="BQ910" s="142"/>
      <c r="BR910" s="142"/>
      <c r="BS910" s="142"/>
      <c r="BT910" s="142"/>
      <c r="BU910" s="142"/>
      <c r="BV910" s="142"/>
      <c r="BW910" s="142"/>
      <c r="BX910" s="142"/>
      <c r="BY910" s="142"/>
      <c r="BZ910" s="142"/>
      <c r="CA910" s="142"/>
      <c r="CB910" s="142"/>
      <c r="CC910" s="142"/>
      <c r="CD910" s="142"/>
      <c r="CE910" s="142"/>
      <c r="CF910" s="142"/>
      <c r="CG910" s="142"/>
      <c r="CH910" s="142"/>
      <c r="CI910" s="142"/>
      <c r="CJ910" s="142"/>
      <c r="CK910" s="142"/>
      <c r="CL910" s="142"/>
      <c r="CM910" s="142"/>
      <c r="CN910" s="142"/>
      <c r="CO910" s="142"/>
      <c r="CP910" s="142"/>
    </row>
    <row r="911">
      <c r="A911" s="75"/>
      <c r="B911" s="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c r="AU911" s="142"/>
      <c r="AV911" s="142"/>
      <c r="AW911" s="142"/>
      <c r="AX911" s="142"/>
      <c r="AY911" s="142"/>
      <c r="AZ911" s="142"/>
      <c r="BA911" s="142"/>
      <c r="BB911" s="142"/>
      <c r="BC911" s="142"/>
      <c r="BD911" s="142"/>
      <c r="BE911" s="142"/>
      <c r="BF911" s="142"/>
      <c r="BG911" s="142"/>
      <c r="BH911" s="142"/>
      <c r="BI911" s="142"/>
      <c r="BJ911" s="142"/>
      <c r="BK911" s="142"/>
      <c r="BL911" s="142"/>
      <c r="BM911" s="142"/>
      <c r="BN911" s="142"/>
      <c r="BO911" s="142"/>
      <c r="BP911" s="142"/>
      <c r="BQ911" s="142"/>
      <c r="BR911" s="142"/>
      <c r="BS911" s="142"/>
      <c r="BT911" s="142"/>
      <c r="BU911" s="142"/>
      <c r="BV911" s="142"/>
      <c r="BW911" s="142"/>
      <c r="BX911" s="142"/>
      <c r="BY911" s="142"/>
      <c r="BZ911" s="142"/>
      <c r="CA911" s="142"/>
      <c r="CB911" s="142"/>
      <c r="CC911" s="142"/>
      <c r="CD911" s="142"/>
      <c r="CE911" s="142"/>
      <c r="CF911" s="142"/>
      <c r="CG911" s="142"/>
      <c r="CH911" s="142"/>
      <c r="CI911" s="142"/>
      <c r="CJ911" s="142"/>
      <c r="CK911" s="142"/>
      <c r="CL911" s="142"/>
      <c r="CM911" s="142"/>
      <c r="CN911" s="142"/>
      <c r="CO911" s="142"/>
      <c r="CP911" s="142"/>
    </row>
    <row r="912">
      <c r="A912" s="75"/>
      <c r="B912" s="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c r="AU912" s="142"/>
      <c r="AV912" s="142"/>
      <c r="AW912" s="142"/>
      <c r="AX912" s="142"/>
      <c r="AY912" s="142"/>
      <c r="AZ912" s="142"/>
      <c r="BA912" s="142"/>
      <c r="BB912" s="142"/>
      <c r="BC912" s="142"/>
      <c r="BD912" s="142"/>
      <c r="BE912" s="142"/>
      <c r="BF912" s="142"/>
      <c r="BG912" s="142"/>
      <c r="BH912" s="142"/>
      <c r="BI912" s="142"/>
      <c r="BJ912" s="142"/>
      <c r="BK912" s="142"/>
      <c r="BL912" s="142"/>
      <c r="BM912" s="142"/>
      <c r="BN912" s="142"/>
      <c r="BO912" s="142"/>
      <c r="BP912" s="142"/>
      <c r="BQ912" s="142"/>
      <c r="BR912" s="142"/>
      <c r="BS912" s="142"/>
      <c r="BT912" s="142"/>
      <c r="BU912" s="142"/>
      <c r="BV912" s="142"/>
      <c r="BW912" s="142"/>
      <c r="BX912" s="142"/>
      <c r="BY912" s="142"/>
      <c r="BZ912" s="142"/>
      <c r="CA912" s="142"/>
      <c r="CB912" s="142"/>
      <c r="CC912" s="142"/>
      <c r="CD912" s="142"/>
      <c r="CE912" s="142"/>
      <c r="CF912" s="142"/>
      <c r="CG912" s="142"/>
      <c r="CH912" s="142"/>
      <c r="CI912" s="142"/>
      <c r="CJ912" s="142"/>
      <c r="CK912" s="142"/>
      <c r="CL912" s="142"/>
      <c r="CM912" s="142"/>
      <c r="CN912" s="142"/>
      <c r="CO912" s="142"/>
      <c r="CP912" s="142"/>
    </row>
    <row r="913">
      <c r="A913" s="75"/>
      <c r="B913" s="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c r="AU913" s="142"/>
      <c r="AV913" s="142"/>
      <c r="AW913" s="142"/>
      <c r="AX913" s="142"/>
      <c r="AY913" s="142"/>
      <c r="AZ913" s="142"/>
      <c r="BA913" s="142"/>
      <c r="BB913" s="142"/>
      <c r="BC913" s="142"/>
      <c r="BD913" s="142"/>
      <c r="BE913" s="142"/>
      <c r="BF913" s="142"/>
      <c r="BG913" s="142"/>
      <c r="BH913" s="142"/>
      <c r="BI913" s="142"/>
      <c r="BJ913" s="142"/>
      <c r="BK913" s="142"/>
      <c r="BL913" s="142"/>
      <c r="BM913" s="142"/>
      <c r="BN913" s="142"/>
      <c r="BO913" s="142"/>
      <c r="BP913" s="142"/>
      <c r="BQ913" s="142"/>
      <c r="BR913" s="142"/>
      <c r="BS913" s="142"/>
      <c r="BT913" s="142"/>
      <c r="BU913" s="142"/>
      <c r="BV913" s="142"/>
      <c r="BW913" s="142"/>
      <c r="BX913" s="142"/>
      <c r="BY913" s="142"/>
      <c r="BZ913" s="142"/>
      <c r="CA913" s="142"/>
      <c r="CB913" s="142"/>
      <c r="CC913" s="142"/>
      <c r="CD913" s="142"/>
      <c r="CE913" s="142"/>
      <c r="CF913" s="142"/>
      <c r="CG913" s="142"/>
      <c r="CH913" s="142"/>
      <c r="CI913" s="142"/>
      <c r="CJ913" s="142"/>
      <c r="CK913" s="142"/>
      <c r="CL913" s="142"/>
      <c r="CM913" s="142"/>
      <c r="CN913" s="142"/>
      <c r="CO913" s="142"/>
      <c r="CP913" s="142"/>
    </row>
    <row r="914">
      <c r="A914" s="75"/>
      <c r="B914" s="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c r="AU914" s="142"/>
      <c r="AV914" s="142"/>
      <c r="AW914" s="142"/>
      <c r="AX914" s="142"/>
      <c r="AY914" s="142"/>
      <c r="AZ914" s="142"/>
      <c r="BA914" s="142"/>
      <c r="BB914" s="142"/>
      <c r="BC914" s="142"/>
      <c r="BD914" s="142"/>
      <c r="BE914" s="142"/>
      <c r="BF914" s="142"/>
      <c r="BG914" s="142"/>
      <c r="BH914" s="142"/>
      <c r="BI914" s="142"/>
      <c r="BJ914" s="142"/>
      <c r="BK914" s="142"/>
      <c r="BL914" s="142"/>
      <c r="BM914" s="142"/>
      <c r="BN914" s="142"/>
      <c r="BO914" s="142"/>
      <c r="BP914" s="142"/>
      <c r="BQ914" s="142"/>
      <c r="BR914" s="142"/>
      <c r="BS914" s="142"/>
      <c r="BT914" s="142"/>
      <c r="BU914" s="142"/>
      <c r="BV914" s="142"/>
      <c r="BW914" s="142"/>
      <c r="BX914" s="142"/>
      <c r="BY914" s="142"/>
      <c r="BZ914" s="142"/>
      <c r="CA914" s="142"/>
      <c r="CB914" s="142"/>
      <c r="CC914" s="142"/>
      <c r="CD914" s="142"/>
      <c r="CE914" s="142"/>
      <c r="CF914" s="142"/>
      <c r="CG914" s="142"/>
      <c r="CH914" s="142"/>
      <c r="CI914" s="142"/>
      <c r="CJ914" s="142"/>
      <c r="CK914" s="142"/>
      <c r="CL914" s="142"/>
      <c r="CM914" s="142"/>
      <c r="CN914" s="142"/>
      <c r="CO914" s="142"/>
      <c r="CP914" s="142"/>
    </row>
    <row r="915">
      <c r="A915" s="75"/>
      <c r="B915" s="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c r="AU915" s="142"/>
      <c r="AV915" s="142"/>
      <c r="AW915" s="142"/>
      <c r="AX915" s="142"/>
      <c r="AY915" s="142"/>
      <c r="AZ915" s="142"/>
      <c r="BA915" s="142"/>
      <c r="BB915" s="142"/>
      <c r="BC915" s="142"/>
      <c r="BD915" s="142"/>
      <c r="BE915" s="142"/>
      <c r="BF915" s="142"/>
      <c r="BG915" s="142"/>
      <c r="BH915" s="142"/>
      <c r="BI915" s="142"/>
      <c r="BJ915" s="142"/>
      <c r="BK915" s="142"/>
      <c r="BL915" s="142"/>
      <c r="BM915" s="142"/>
      <c r="BN915" s="142"/>
      <c r="BO915" s="142"/>
      <c r="BP915" s="142"/>
      <c r="BQ915" s="142"/>
      <c r="BR915" s="142"/>
      <c r="BS915" s="142"/>
      <c r="BT915" s="142"/>
      <c r="BU915" s="142"/>
      <c r="BV915" s="142"/>
      <c r="BW915" s="142"/>
      <c r="BX915" s="142"/>
      <c r="BY915" s="142"/>
      <c r="BZ915" s="142"/>
      <c r="CA915" s="142"/>
      <c r="CB915" s="142"/>
      <c r="CC915" s="142"/>
      <c r="CD915" s="142"/>
      <c r="CE915" s="142"/>
      <c r="CF915" s="142"/>
      <c r="CG915" s="142"/>
      <c r="CH915" s="142"/>
      <c r="CI915" s="142"/>
      <c r="CJ915" s="142"/>
      <c r="CK915" s="142"/>
      <c r="CL915" s="142"/>
      <c r="CM915" s="142"/>
      <c r="CN915" s="142"/>
      <c r="CO915" s="142"/>
      <c r="CP915" s="142"/>
    </row>
    <row r="916">
      <c r="A916" s="75"/>
      <c r="B916" s="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c r="BO916" s="142"/>
      <c r="BP916" s="142"/>
      <c r="BQ916" s="142"/>
      <c r="BR916" s="142"/>
      <c r="BS916" s="142"/>
      <c r="BT916" s="142"/>
      <c r="BU916" s="142"/>
      <c r="BV916" s="142"/>
      <c r="BW916" s="142"/>
      <c r="BX916" s="142"/>
      <c r="BY916" s="142"/>
      <c r="BZ916" s="142"/>
      <c r="CA916" s="142"/>
      <c r="CB916" s="142"/>
      <c r="CC916" s="142"/>
      <c r="CD916" s="142"/>
      <c r="CE916" s="142"/>
      <c r="CF916" s="142"/>
      <c r="CG916" s="142"/>
      <c r="CH916" s="142"/>
      <c r="CI916" s="142"/>
      <c r="CJ916" s="142"/>
      <c r="CK916" s="142"/>
      <c r="CL916" s="142"/>
      <c r="CM916" s="142"/>
      <c r="CN916" s="142"/>
      <c r="CO916" s="142"/>
      <c r="CP916" s="142"/>
    </row>
    <row r="917">
      <c r="A917" s="75"/>
      <c r="B917" s="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c r="AU917" s="142"/>
      <c r="AV917" s="142"/>
      <c r="AW917" s="142"/>
      <c r="AX917" s="142"/>
      <c r="AY917" s="142"/>
      <c r="AZ917" s="142"/>
      <c r="BA917" s="142"/>
      <c r="BB917" s="142"/>
      <c r="BC917" s="142"/>
      <c r="BD917" s="142"/>
      <c r="BE917" s="142"/>
      <c r="BF917" s="142"/>
      <c r="BG917" s="142"/>
      <c r="BH917" s="142"/>
      <c r="BI917" s="142"/>
      <c r="BJ917" s="142"/>
      <c r="BK917" s="142"/>
      <c r="BL917" s="142"/>
      <c r="BM917" s="142"/>
      <c r="BN917" s="142"/>
      <c r="BO917" s="142"/>
      <c r="BP917" s="142"/>
      <c r="BQ917" s="142"/>
      <c r="BR917" s="142"/>
      <c r="BS917" s="142"/>
      <c r="BT917" s="142"/>
      <c r="BU917" s="142"/>
      <c r="BV917" s="142"/>
      <c r="BW917" s="142"/>
      <c r="BX917" s="142"/>
      <c r="BY917" s="142"/>
      <c r="BZ917" s="142"/>
      <c r="CA917" s="142"/>
      <c r="CB917" s="142"/>
      <c r="CC917" s="142"/>
      <c r="CD917" s="142"/>
      <c r="CE917" s="142"/>
      <c r="CF917" s="142"/>
      <c r="CG917" s="142"/>
      <c r="CH917" s="142"/>
      <c r="CI917" s="142"/>
      <c r="CJ917" s="142"/>
      <c r="CK917" s="142"/>
      <c r="CL917" s="142"/>
      <c r="CM917" s="142"/>
      <c r="CN917" s="142"/>
      <c r="CO917" s="142"/>
      <c r="CP917" s="142"/>
    </row>
    <row r="918">
      <c r="A918" s="75"/>
      <c r="B918" s="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c r="AU918" s="142"/>
      <c r="AV918" s="142"/>
      <c r="AW918" s="142"/>
      <c r="AX918" s="142"/>
      <c r="AY918" s="142"/>
      <c r="AZ918" s="142"/>
      <c r="BA918" s="142"/>
      <c r="BB918" s="142"/>
      <c r="BC918" s="142"/>
      <c r="BD918" s="142"/>
      <c r="BE918" s="142"/>
      <c r="BF918" s="142"/>
      <c r="BG918" s="142"/>
      <c r="BH918" s="142"/>
      <c r="BI918" s="142"/>
      <c r="BJ918" s="142"/>
      <c r="BK918" s="142"/>
      <c r="BL918" s="142"/>
      <c r="BM918" s="142"/>
      <c r="BN918" s="142"/>
      <c r="BO918" s="142"/>
      <c r="BP918" s="142"/>
      <c r="BQ918" s="142"/>
      <c r="BR918" s="142"/>
      <c r="BS918" s="142"/>
      <c r="BT918" s="142"/>
      <c r="BU918" s="142"/>
      <c r="BV918" s="142"/>
      <c r="BW918" s="142"/>
      <c r="BX918" s="142"/>
      <c r="BY918" s="142"/>
      <c r="BZ918" s="142"/>
      <c r="CA918" s="142"/>
      <c r="CB918" s="142"/>
      <c r="CC918" s="142"/>
      <c r="CD918" s="142"/>
      <c r="CE918" s="142"/>
      <c r="CF918" s="142"/>
      <c r="CG918" s="142"/>
      <c r="CH918" s="142"/>
      <c r="CI918" s="142"/>
      <c r="CJ918" s="142"/>
      <c r="CK918" s="142"/>
      <c r="CL918" s="142"/>
      <c r="CM918" s="142"/>
      <c r="CN918" s="142"/>
      <c r="CO918" s="142"/>
      <c r="CP918" s="142"/>
    </row>
    <row r="919">
      <c r="A919" s="75"/>
      <c r="B919" s="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c r="AU919" s="142"/>
      <c r="AV919" s="142"/>
      <c r="AW919" s="142"/>
      <c r="AX919" s="142"/>
      <c r="AY919" s="142"/>
      <c r="AZ919" s="142"/>
      <c r="BA919" s="142"/>
      <c r="BB919" s="142"/>
      <c r="BC919" s="142"/>
      <c r="BD919" s="142"/>
      <c r="BE919" s="142"/>
      <c r="BF919" s="142"/>
      <c r="BG919" s="142"/>
      <c r="BH919" s="142"/>
      <c r="BI919" s="142"/>
      <c r="BJ919" s="142"/>
      <c r="BK919" s="142"/>
      <c r="BL919" s="142"/>
      <c r="BM919" s="142"/>
      <c r="BN919" s="142"/>
      <c r="BO919" s="142"/>
      <c r="BP919" s="142"/>
      <c r="BQ919" s="142"/>
      <c r="BR919" s="142"/>
      <c r="BS919" s="142"/>
      <c r="BT919" s="142"/>
      <c r="BU919" s="142"/>
      <c r="BV919" s="142"/>
      <c r="BW919" s="142"/>
      <c r="BX919" s="142"/>
      <c r="BY919" s="142"/>
      <c r="BZ919" s="142"/>
      <c r="CA919" s="142"/>
      <c r="CB919" s="142"/>
      <c r="CC919" s="142"/>
      <c r="CD919" s="142"/>
      <c r="CE919" s="142"/>
      <c r="CF919" s="142"/>
      <c r="CG919" s="142"/>
      <c r="CH919" s="142"/>
      <c r="CI919" s="142"/>
      <c r="CJ919" s="142"/>
      <c r="CK919" s="142"/>
      <c r="CL919" s="142"/>
      <c r="CM919" s="142"/>
      <c r="CN919" s="142"/>
      <c r="CO919" s="142"/>
      <c r="CP919" s="142"/>
    </row>
    <row r="920">
      <c r="A920" s="75"/>
      <c r="B920" s="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c r="AU920" s="142"/>
      <c r="AV920" s="142"/>
      <c r="AW920" s="142"/>
      <c r="AX920" s="142"/>
      <c r="AY920" s="142"/>
      <c r="AZ920" s="142"/>
      <c r="BA920" s="142"/>
      <c r="BB920" s="142"/>
      <c r="BC920" s="142"/>
      <c r="BD920" s="142"/>
      <c r="BE920" s="142"/>
      <c r="BF920" s="142"/>
      <c r="BG920" s="142"/>
      <c r="BH920" s="142"/>
      <c r="BI920" s="142"/>
      <c r="BJ920" s="142"/>
      <c r="BK920" s="142"/>
      <c r="BL920" s="142"/>
      <c r="BM920" s="142"/>
      <c r="BN920" s="142"/>
      <c r="BO920" s="142"/>
      <c r="BP920" s="142"/>
      <c r="BQ920" s="142"/>
      <c r="BR920" s="142"/>
      <c r="BS920" s="142"/>
      <c r="BT920" s="142"/>
      <c r="BU920" s="142"/>
      <c r="BV920" s="142"/>
      <c r="BW920" s="142"/>
      <c r="BX920" s="142"/>
      <c r="BY920" s="142"/>
      <c r="BZ920" s="142"/>
      <c r="CA920" s="142"/>
      <c r="CB920" s="142"/>
      <c r="CC920" s="142"/>
      <c r="CD920" s="142"/>
      <c r="CE920" s="142"/>
      <c r="CF920" s="142"/>
      <c r="CG920" s="142"/>
      <c r="CH920" s="142"/>
      <c r="CI920" s="142"/>
      <c r="CJ920" s="142"/>
      <c r="CK920" s="142"/>
      <c r="CL920" s="142"/>
      <c r="CM920" s="142"/>
      <c r="CN920" s="142"/>
      <c r="CO920" s="142"/>
      <c r="CP920" s="142"/>
    </row>
    <row r="921">
      <c r="A921" s="75"/>
      <c r="B921" s="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c r="AU921" s="142"/>
      <c r="AV921" s="142"/>
      <c r="AW921" s="142"/>
      <c r="AX921" s="142"/>
      <c r="AY921" s="142"/>
      <c r="AZ921" s="142"/>
      <c r="BA921" s="142"/>
      <c r="BB921" s="142"/>
      <c r="BC921" s="142"/>
      <c r="BD921" s="142"/>
      <c r="BE921" s="142"/>
      <c r="BF921" s="142"/>
      <c r="BG921" s="142"/>
      <c r="BH921" s="142"/>
      <c r="BI921" s="142"/>
      <c r="BJ921" s="142"/>
      <c r="BK921" s="142"/>
      <c r="BL921" s="142"/>
      <c r="BM921" s="142"/>
      <c r="BN921" s="142"/>
      <c r="BO921" s="142"/>
      <c r="BP921" s="142"/>
      <c r="BQ921" s="142"/>
      <c r="BR921" s="142"/>
      <c r="BS921" s="142"/>
      <c r="BT921" s="142"/>
      <c r="BU921" s="142"/>
      <c r="BV921" s="142"/>
      <c r="BW921" s="142"/>
      <c r="BX921" s="142"/>
      <c r="BY921" s="142"/>
      <c r="BZ921" s="142"/>
      <c r="CA921" s="142"/>
      <c r="CB921" s="142"/>
      <c r="CC921" s="142"/>
      <c r="CD921" s="142"/>
      <c r="CE921" s="142"/>
      <c r="CF921" s="142"/>
      <c r="CG921" s="142"/>
      <c r="CH921" s="142"/>
      <c r="CI921" s="142"/>
      <c r="CJ921" s="142"/>
      <c r="CK921" s="142"/>
      <c r="CL921" s="142"/>
      <c r="CM921" s="142"/>
      <c r="CN921" s="142"/>
      <c r="CO921" s="142"/>
      <c r="CP921" s="142"/>
    </row>
    <row r="922">
      <c r="A922" s="75"/>
      <c r="B922" s="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c r="AU922" s="142"/>
      <c r="AV922" s="142"/>
      <c r="AW922" s="142"/>
      <c r="AX922" s="142"/>
      <c r="AY922" s="142"/>
      <c r="AZ922" s="142"/>
      <c r="BA922" s="142"/>
      <c r="BB922" s="142"/>
      <c r="BC922" s="142"/>
      <c r="BD922" s="142"/>
      <c r="BE922" s="142"/>
      <c r="BF922" s="142"/>
      <c r="BG922" s="142"/>
      <c r="BH922" s="142"/>
      <c r="BI922" s="142"/>
      <c r="BJ922" s="142"/>
      <c r="BK922" s="142"/>
      <c r="BL922" s="142"/>
      <c r="BM922" s="142"/>
      <c r="BN922" s="142"/>
      <c r="BO922" s="142"/>
      <c r="BP922" s="142"/>
      <c r="BQ922" s="142"/>
      <c r="BR922" s="142"/>
      <c r="BS922" s="142"/>
      <c r="BT922" s="142"/>
      <c r="BU922" s="142"/>
      <c r="BV922" s="142"/>
      <c r="BW922" s="142"/>
      <c r="BX922" s="142"/>
      <c r="BY922" s="142"/>
      <c r="BZ922" s="142"/>
      <c r="CA922" s="142"/>
      <c r="CB922" s="142"/>
      <c r="CC922" s="142"/>
      <c r="CD922" s="142"/>
      <c r="CE922" s="142"/>
      <c r="CF922" s="142"/>
      <c r="CG922" s="142"/>
      <c r="CH922" s="142"/>
      <c r="CI922" s="142"/>
      <c r="CJ922" s="142"/>
      <c r="CK922" s="142"/>
      <c r="CL922" s="142"/>
      <c r="CM922" s="142"/>
      <c r="CN922" s="142"/>
      <c r="CO922" s="142"/>
      <c r="CP922" s="142"/>
    </row>
    <row r="923">
      <c r="A923" s="75"/>
      <c r="B923" s="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c r="AU923" s="142"/>
      <c r="AV923" s="142"/>
      <c r="AW923" s="142"/>
      <c r="AX923" s="142"/>
      <c r="AY923" s="142"/>
      <c r="AZ923" s="142"/>
      <c r="BA923" s="142"/>
      <c r="BB923" s="142"/>
      <c r="BC923" s="142"/>
      <c r="BD923" s="142"/>
      <c r="BE923" s="142"/>
      <c r="BF923" s="142"/>
      <c r="BG923" s="142"/>
      <c r="BH923" s="142"/>
      <c r="BI923" s="142"/>
      <c r="BJ923" s="142"/>
      <c r="BK923" s="142"/>
      <c r="BL923" s="142"/>
      <c r="BM923" s="142"/>
      <c r="BN923" s="142"/>
      <c r="BO923" s="142"/>
      <c r="BP923" s="142"/>
      <c r="BQ923" s="142"/>
      <c r="BR923" s="142"/>
      <c r="BS923" s="142"/>
      <c r="BT923" s="142"/>
      <c r="BU923" s="142"/>
      <c r="BV923" s="142"/>
      <c r="BW923" s="142"/>
      <c r="BX923" s="142"/>
      <c r="BY923" s="142"/>
      <c r="BZ923" s="142"/>
      <c r="CA923" s="142"/>
      <c r="CB923" s="142"/>
      <c r="CC923" s="142"/>
      <c r="CD923" s="142"/>
      <c r="CE923" s="142"/>
      <c r="CF923" s="142"/>
      <c r="CG923" s="142"/>
      <c r="CH923" s="142"/>
      <c r="CI923" s="142"/>
      <c r="CJ923" s="142"/>
      <c r="CK923" s="142"/>
      <c r="CL923" s="142"/>
      <c r="CM923" s="142"/>
      <c r="CN923" s="142"/>
      <c r="CO923" s="142"/>
      <c r="CP923" s="142"/>
    </row>
    <row r="924">
      <c r="A924" s="75"/>
      <c r="B924" s="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c r="AU924" s="142"/>
      <c r="AV924" s="142"/>
      <c r="AW924" s="142"/>
      <c r="AX924" s="142"/>
      <c r="AY924" s="142"/>
      <c r="AZ924" s="142"/>
      <c r="BA924" s="142"/>
      <c r="BB924" s="142"/>
      <c r="BC924" s="142"/>
      <c r="BD924" s="142"/>
      <c r="BE924" s="142"/>
      <c r="BF924" s="142"/>
      <c r="BG924" s="142"/>
      <c r="BH924" s="142"/>
      <c r="BI924" s="142"/>
      <c r="BJ924" s="142"/>
      <c r="BK924" s="142"/>
      <c r="BL924" s="142"/>
      <c r="BM924" s="142"/>
      <c r="BN924" s="142"/>
      <c r="BO924" s="142"/>
      <c r="BP924" s="142"/>
      <c r="BQ924" s="142"/>
      <c r="BR924" s="142"/>
      <c r="BS924" s="142"/>
      <c r="BT924" s="142"/>
      <c r="BU924" s="142"/>
      <c r="BV924" s="142"/>
      <c r="BW924" s="142"/>
      <c r="BX924" s="142"/>
      <c r="BY924" s="142"/>
      <c r="BZ924" s="142"/>
      <c r="CA924" s="142"/>
      <c r="CB924" s="142"/>
      <c r="CC924" s="142"/>
      <c r="CD924" s="142"/>
      <c r="CE924" s="142"/>
      <c r="CF924" s="142"/>
      <c r="CG924" s="142"/>
      <c r="CH924" s="142"/>
      <c r="CI924" s="142"/>
      <c r="CJ924" s="142"/>
      <c r="CK924" s="142"/>
      <c r="CL924" s="142"/>
      <c r="CM924" s="142"/>
      <c r="CN924" s="142"/>
      <c r="CO924" s="142"/>
      <c r="CP924" s="142"/>
    </row>
    <row r="925">
      <c r="A925" s="75"/>
      <c r="B925" s="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c r="AU925" s="142"/>
      <c r="AV925" s="142"/>
      <c r="AW925" s="142"/>
      <c r="AX925" s="142"/>
      <c r="AY925" s="142"/>
      <c r="AZ925" s="142"/>
      <c r="BA925" s="142"/>
      <c r="BB925" s="142"/>
      <c r="BC925" s="142"/>
      <c r="BD925" s="142"/>
      <c r="BE925" s="142"/>
      <c r="BF925" s="142"/>
      <c r="BG925" s="142"/>
      <c r="BH925" s="142"/>
      <c r="BI925" s="142"/>
      <c r="BJ925" s="142"/>
      <c r="BK925" s="142"/>
      <c r="BL925" s="142"/>
      <c r="BM925" s="142"/>
      <c r="BN925" s="142"/>
      <c r="BO925" s="142"/>
      <c r="BP925" s="142"/>
      <c r="BQ925" s="142"/>
      <c r="BR925" s="142"/>
      <c r="BS925" s="142"/>
      <c r="BT925" s="142"/>
      <c r="BU925" s="142"/>
      <c r="BV925" s="142"/>
      <c r="BW925" s="142"/>
      <c r="BX925" s="142"/>
      <c r="BY925" s="142"/>
      <c r="BZ925" s="142"/>
      <c r="CA925" s="142"/>
      <c r="CB925" s="142"/>
      <c r="CC925" s="142"/>
      <c r="CD925" s="142"/>
      <c r="CE925" s="142"/>
      <c r="CF925" s="142"/>
      <c r="CG925" s="142"/>
      <c r="CH925" s="142"/>
      <c r="CI925" s="142"/>
      <c r="CJ925" s="142"/>
      <c r="CK925" s="142"/>
      <c r="CL925" s="142"/>
      <c r="CM925" s="142"/>
      <c r="CN925" s="142"/>
      <c r="CO925" s="142"/>
      <c r="CP925" s="142"/>
    </row>
    <row r="926">
      <c r="A926" s="75"/>
      <c r="B926" s="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c r="AU926" s="142"/>
      <c r="AV926" s="142"/>
      <c r="AW926" s="142"/>
      <c r="AX926" s="142"/>
      <c r="AY926" s="142"/>
      <c r="AZ926" s="142"/>
      <c r="BA926" s="142"/>
      <c r="BB926" s="142"/>
      <c r="BC926" s="142"/>
      <c r="BD926" s="142"/>
      <c r="BE926" s="142"/>
      <c r="BF926" s="142"/>
      <c r="BG926" s="142"/>
      <c r="BH926" s="142"/>
      <c r="BI926" s="142"/>
      <c r="BJ926" s="142"/>
      <c r="BK926" s="142"/>
      <c r="BL926" s="142"/>
      <c r="BM926" s="142"/>
      <c r="BN926" s="142"/>
      <c r="BO926" s="142"/>
      <c r="BP926" s="142"/>
      <c r="BQ926" s="142"/>
      <c r="BR926" s="142"/>
      <c r="BS926" s="142"/>
      <c r="BT926" s="142"/>
      <c r="BU926" s="142"/>
      <c r="BV926" s="142"/>
      <c r="BW926" s="142"/>
      <c r="BX926" s="142"/>
      <c r="BY926" s="142"/>
      <c r="BZ926" s="142"/>
      <c r="CA926" s="142"/>
      <c r="CB926" s="142"/>
      <c r="CC926" s="142"/>
      <c r="CD926" s="142"/>
      <c r="CE926" s="142"/>
      <c r="CF926" s="142"/>
      <c r="CG926" s="142"/>
      <c r="CH926" s="142"/>
      <c r="CI926" s="142"/>
      <c r="CJ926" s="142"/>
      <c r="CK926" s="142"/>
      <c r="CL926" s="142"/>
      <c r="CM926" s="142"/>
      <c r="CN926" s="142"/>
      <c r="CO926" s="142"/>
      <c r="CP926" s="142"/>
    </row>
    <row r="927">
      <c r="A927" s="75"/>
      <c r="B927" s="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c r="AU927" s="142"/>
      <c r="AV927" s="142"/>
      <c r="AW927" s="142"/>
      <c r="AX927" s="142"/>
      <c r="AY927" s="142"/>
      <c r="AZ927" s="142"/>
      <c r="BA927" s="142"/>
      <c r="BB927" s="142"/>
      <c r="BC927" s="142"/>
      <c r="BD927" s="142"/>
      <c r="BE927" s="142"/>
      <c r="BF927" s="142"/>
      <c r="BG927" s="142"/>
      <c r="BH927" s="142"/>
      <c r="BI927" s="142"/>
      <c r="BJ927" s="142"/>
      <c r="BK927" s="142"/>
      <c r="BL927" s="142"/>
      <c r="BM927" s="142"/>
      <c r="BN927" s="142"/>
      <c r="BO927" s="142"/>
      <c r="BP927" s="142"/>
      <c r="BQ927" s="142"/>
      <c r="BR927" s="142"/>
      <c r="BS927" s="142"/>
      <c r="BT927" s="142"/>
      <c r="BU927" s="142"/>
      <c r="BV927" s="142"/>
      <c r="BW927" s="142"/>
      <c r="BX927" s="142"/>
      <c r="BY927" s="142"/>
      <c r="BZ927" s="142"/>
      <c r="CA927" s="142"/>
      <c r="CB927" s="142"/>
      <c r="CC927" s="142"/>
      <c r="CD927" s="142"/>
      <c r="CE927" s="142"/>
      <c r="CF927" s="142"/>
      <c r="CG927" s="142"/>
      <c r="CH927" s="142"/>
      <c r="CI927" s="142"/>
      <c r="CJ927" s="142"/>
      <c r="CK927" s="142"/>
      <c r="CL927" s="142"/>
      <c r="CM927" s="142"/>
      <c r="CN927" s="142"/>
      <c r="CO927" s="142"/>
      <c r="CP927" s="142"/>
    </row>
    <row r="928">
      <c r="A928" s="75"/>
      <c r="B928" s="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c r="AU928" s="142"/>
      <c r="AV928" s="142"/>
      <c r="AW928" s="142"/>
      <c r="AX928" s="142"/>
      <c r="AY928" s="142"/>
      <c r="AZ928" s="142"/>
      <c r="BA928" s="142"/>
      <c r="BB928" s="142"/>
      <c r="BC928" s="142"/>
      <c r="BD928" s="142"/>
      <c r="BE928" s="142"/>
      <c r="BF928" s="142"/>
      <c r="BG928" s="142"/>
      <c r="BH928" s="142"/>
      <c r="BI928" s="142"/>
      <c r="BJ928" s="142"/>
      <c r="BK928" s="142"/>
      <c r="BL928" s="142"/>
      <c r="BM928" s="142"/>
      <c r="BN928" s="142"/>
      <c r="BO928" s="142"/>
      <c r="BP928" s="142"/>
      <c r="BQ928" s="142"/>
      <c r="BR928" s="142"/>
      <c r="BS928" s="142"/>
      <c r="BT928" s="142"/>
      <c r="BU928" s="142"/>
      <c r="BV928" s="142"/>
      <c r="BW928" s="142"/>
      <c r="BX928" s="142"/>
      <c r="BY928" s="142"/>
      <c r="BZ928" s="142"/>
      <c r="CA928" s="142"/>
      <c r="CB928" s="142"/>
      <c r="CC928" s="142"/>
      <c r="CD928" s="142"/>
      <c r="CE928" s="142"/>
      <c r="CF928" s="142"/>
      <c r="CG928" s="142"/>
      <c r="CH928" s="142"/>
      <c r="CI928" s="142"/>
      <c r="CJ928" s="142"/>
      <c r="CK928" s="142"/>
      <c r="CL928" s="142"/>
      <c r="CM928" s="142"/>
      <c r="CN928" s="142"/>
      <c r="CO928" s="142"/>
      <c r="CP928" s="142"/>
    </row>
    <row r="929">
      <c r="A929" s="75"/>
      <c r="B929" s="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c r="AU929" s="142"/>
      <c r="AV929" s="142"/>
      <c r="AW929" s="142"/>
      <c r="AX929" s="142"/>
      <c r="AY929" s="142"/>
      <c r="AZ929" s="142"/>
      <c r="BA929" s="142"/>
      <c r="BB929" s="142"/>
      <c r="BC929" s="142"/>
      <c r="BD929" s="142"/>
      <c r="BE929" s="142"/>
      <c r="BF929" s="142"/>
      <c r="BG929" s="142"/>
      <c r="BH929" s="142"/>
      <c r="BI929" s="142"/>
      <c r="BJ929" s="142"/>
      <c r="BK929" s="142"/>
      <c r="BL929" s="142"/>
      <c r="BM929" s="142"/>
      <c r="BN929" s="142"/>
      <c r="BO929" s="142"/>
      <c r="BP929" s="142"/>
      <c r="BQ929" s="142"/>
      <c r="BR929" s="142"/>
      <c r="BS929" s="142"/>
      <c r="BT929" s="142"/>
      <c r="BU929" s="142"/>
      <c r="BV929" s="142"/>
      <c r="BW929" s="142"/>
      <c r="BX929" s="142"/>
      <c r="BY929" s="142"/>
      <c r="BZ929" s="142"/>
      <c r="CA929" s="142"/>
      <c r="CB929" s="142"/>
      <c r="CC929" s="142"/>
      <c r="CD929" s="142"/>
      <c r="CE929" s="142"/>
      <c r="CF929" s="142"/>
      <c r="CG929" s="142"/>
      <c r="CH929" s="142"/>
      <c r="CI929" s="142"/>
      <c r="CJ929" s="142"/>
      <c r="CK929" s="142"/>
      <c r="CL929" s="142"/>
      <c r="CM929" s="142"/>
      <c r="CN929" s="142"/>
      <c r="CO929" s="142"/>
      <c r="CP929" s="142"/>
    </row>
    <row r="930">
      <c r="A930" s="75"/>
      <c r="B930" s="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c r="AU930" s="142"/>
      <c r="AV930" s="142"/>
      <c r="AW930" s="142"/>
      <c r="AX930" s="142"/>
      <c r="AY930" s="142"/>
      <c r="AZ930" s="142"/>
      <c r="BA930" s="142"/>
      <c r="BB930" s="142"/>
      <c r="BC930" s="142"/>
      <c r="BD930" s="142"/>
      <c r="BE930" s="142"/>
      <c r="BF930" s="142"/>
      <c r="BG930" s="142"/>
      <c r="BH930" s="142"/>
      <c r="BI930" s="142"/>
      <c r="BJ930" s="142"/>
      <c r="BK930" s="142"/>
      <c r="BL930" s="142"/>
      <c r="BM930" s="142"/>
      <c r="BN930" s="142"/>
      <c r="BO930" s="142"/>
      <c r="BP930" s="142"/>
      <c r="BQ930" s="142"/>
      <c r="BR930" s="142"/>
      <c r="BS930" s="142"/>
      <c r="BT930" s="142"/>
      <c r="BU930" s="142"/>
      <c r="BV930" s="142"/>
      <c r="BW930" s="142"/>
      <c r="BX930" s="142"/>
      <c r="BY930" s="142"/>
      <c r="BZ930" s="142"/>
      <c r="CA930" s="142"/>
      <c r="CB930" s="142"/>
      <c r="CC930" s="142"/>
      <c r="CD930" s="142"/>
      <c r="CE930" s="142"/>
      <c r="CF930" s="142"/>
      <c r="CG930" s="142"/>
      <c r="CH930" s="142"/>
      <c r="CI930" s="142"/>
      <c r="CJ930" s="142"/>
      <c r="CK930" s="142"/>
      <c r="CL930" s="142"/>
      <c r="CM930" s="142"/>
      <c r="CN930" s="142"/>
      <c r="CO930" s="142"/>
      <c r="CP930" s="142"/>
    </row>
    <row r="931">
      <c r="A931" s="75"/>
      <c r="B931" s="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c r="AU931" s="142"/>
      <c r="AV931" s="142"/>
      <c r="AW931" s="142"/>
      <c r="AX931" s="142"/>
      <c r="AY931" s="142"/>
      <c r="AZ931" s="142"/>
      <c r="BA931" s="142"/>
      <c r="BB931" s="142"/>
      <c r="BC931" s="142"/>
      <c r="BD931" s="142"/>
      <c r="BE931" s="142"/>
      <c r="BF931" s="142"/>
      <c r="BG931" s="142"/>
      <c r="BH931" s="142"/>
      <c r="BI931" s="142"/>
      <c r="BJ931" s="142"/>
      <c r="BK931" s="142"/>
      <c r="BL931" s="142"/>
      <c r="BM931" s="142"/>
      <c r="BN931" s="142"/>
      <c r="BO931" s="142"/>
      <c r="BP931" s="142"/>
      <c r="BQ931" s="142"/>
      <c r="BR931" s="142"/>
      <c r="BS931" s="142"/>
      <c r="BT931" s="142"/>
      <c r="BU931" s="142"/>
      <c r="BV931" s="142"/>
      <c r="BW931" s="142"/>
      <c r="BX931" s="142"/>
      <c r="BY931" s="142"/>
      <c r="BZ931" s="142"/>
      <c r="CA931" s="142"/>
      <c r="CB931" s="142"/>
      <c r="CC931" s="142"/>
      <c r="CD931" s="142"/>
      <c r="CE931" s="142"/>
      <c r="CF931" s="142"/>
      <c r="CG931" s="142"/>
      <c r="CH931" s="142"/>
      <c r="CI931" s="142"/>
      <c r="CJ931" s="142"/>
      <c r="CK931" s="142"/>
      <c r="CL931" s="142"/>
      <c r="CM931" s="142"/>
      <c r="CN931" s="142"/>
      <c r="CO931" s="142"/>
      <c r="CP931" s="142"/>
    </row>
    <row r="932">
      <c r="A932" s="75"/>
      <c r="B932" s="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c r="AU932" s="142"/>
      <c r="AV932" s="142"/>
      <c r="AW932" s="142"/>
      <c r="AX932" s="142"/>
      <c r="AY932" s="142"/>
      <c r="AZ932" s="142"/>
      <c r="BA932" s="142"/>
      <c r="BB932" s="142"/>
      <c r="BC932" s="142"/>
      <c r="BD932" s="142"/>
      <c r="BE932" s="142"/>
      <c r="BF932" s="142"/>
      <c r="BG932" s="142"/>
      <c r="BH932" s="142"/>
      <c r="BI932" s="142"/>
      <c r="BJ932" s="142"/>
      <c r="BK932" s="142"/>
      <c r="BL932" s="142"/>
      <c r="BM932" s="142"/>
      <c r="BN932" s="142"/>
      <c r="BO932" s="142"/>
      <c r="BP932" s="142"/>
      <c r="BQ932" s="142"/>
      <c r="BR932" s="142"/>
      <c r="BS932" s="142"/>
      <c r="BT932" s="142"/>
      <c r="BU932" s="142"/>
      <c r="BV932" s="142"/>
      <c r="BW932" s="142"/>
      <c r="BX932" s="142"/>
      <c r="BY932" s="142"/>
      <c r="BZ932" s="142"/>
      <c r="CA932" s="142"/>
      <c r="CB932" s="142"/>
      <c r="CC932" s="142"/>
      <c r="CD932" s="142"/>
      <c r="CE932" s="142"/>
      <c r="CF932" s="142"/>
      <c r="CG932" s="142"/>
      <c r="CH932" s="142"/>
      <c r="CI932" s="142"/>
      <c r="CJ932" s="142"/>
      <c r="CK932" s="142"/>
      <c r="CL932" s="142"/>
      <c r="CM932" s="142"/>
      <c r="CN932" s="142"/>
      <c r="CO932" s="142"/>
      <c r="CP932" s="142"/>
    </row>
    <row r="933">
      <c r="A933" s="75"/>
      <c r="B933" s="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c r="BO933" s="142"/>
      <c r="BP933" s="142"/>
      <c r="BQ933" s="142"/>
      <c r="BR933" s="142"/>
      <c r="BS933" s="142"/>
      <c r="BT933" s="142"/>
      <c r="BU933" s="142"/>
      <c r="BV933" s="142"/>
      <c r="BW933" s="142"/>
      <c r="BX933" s="142"/>
      <c r="BY933" s="142"/>
      <c r="BZ933" s="142"/>
      <c r="CA933" s="142"/>
      <c r="CB933" s="142"/>
      <c r="CC933" s="142"/>
      <c r="CD933" s="142"/>
      <c r="CE933" s="142"/>
      <c r="CF933" s="142"/>
      <c r="CG933" s="142"/>
      <c r="CH933" s="142"/>
      <c r="CI933" s="142"/>
      <c r="CJ933" s="142"/>
      <c r="CK933" s="142"/>
      <c r="CL933" s="142"/>
      <c r="CM933" s="142"/>
      <c r="CN933" s="142"/>
      <c r="CO933" s="142"/>
      <c r="CP933" s="142"/>
    </row>
    <row r="934">
      <c r="A934" s="75"/>
      <c r="B934" s="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c r="BO934" s="142"/>
      <c r="BP934" s="142"/>
      <c r="BQ934" s="142"/>
      <c r="BR934" s="142"/>
      <c r="BS934" s="142"/>
      <c r="BT934" s="142"/>
      <c r="BU934" s="142"/>
      <c r="BV934" s="142"/>
      <c r="BW934" s="142"/>
      <c r="BX934" s="142"/>
      <c r="BY934" s="142"/>
      <c r="BZ934" s="142"/>
      <c r="CA934" s="142"/>
      <c r="CB934" s="142"/>
      <c r="CC934" s="142"/>
      <c r="CD934" s="142"/>
      <c r="CE934" s="142"/>
      <c r="CF934" s="142"/>
      <c r="CG934" s="142"/>
      <c r="CH934" s="142"/>
      <c r="CI934" s="142"/>
      <c r="CJ934" s="142"/>
      <c r="CK934" s="142"/>
      <c r="CL934" s="142"/>
      <c r="CM934" s="142"/>
      <c r="CN934" s="142"/>
      <c r="CO934" s="142"/>
      <c r="CP934" s="142"/>
    </row>
    <row r="935">
      <c r="A935" s="75"/>
      <c r="B935" s="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c r="AU935" s="142"/>
      <c r="AV935" s="142"/>
      <c r="AW935" s="142"/>
      <c r="AX935" s="142"/>
      <c r="AY935" s="142"/>
      <c r="AZ935" s="142"/>
      <c r="BA935" s="142"/>
      <c r="BB935" s="142"/>
      <c r="BC935" s="142"/>
      <c r="BD935" s="142"/>
      <c r="BE935" s="142"/>
      <c r="BF935" s="142"/>
      <c r="BG935" s="142"/>
      <c r="BH935" s="142"/>
      <c r="BI935" s="142"/>
      <c r="BJ935" s="142"/>
      <c r="BK935" s="142"/>
      <c r="BL935" s="142"/>
      <c r="BM935" s="142"/>
      <c r="BN935" s="142"/>
      <c r="BO935" s="142"/>
      <c r="BP935" s="142"/>
      <c r="BQ935" s="142"/>
      <c r="BR935" s="142"/>
      <c r="BS935" s="142"/>
      <c r="BT935" s="142"/>
      <c r="BU935" s="142"/>
      <c r="BV935" s="142"/>
      <c r="BW935" s="142"/>
      <c r="BX935" s="142"/>
      <c r="BY935" s="142"/>
      <c r="BZ935" s="142"/>
      <c r="CA935" s="142"/>
      <c r="CB935" s="142"/>
      <c r="CC935" s="142"/>
      <c r="CD935" s="142"/>
      <c r="CE935" s="142"/>
      <c r="CF935" s="142"/>
      <c r="CG935" s="142"/>
      <c r="CH935" s="142"/>
      <c r="CI935" s="142"/>
      <c r="CJ935" s="142"/>
      <c r="CK935" s="142"/>
      <c r="CL935" s="142"/>
      <c r="CM935" s="142"/>
      <c r="CN935" s="142"/>
      <c r="CO935" s="142"/>
      <c r="CP935" s="142"/>
    </row>
    <row r="936">
      <c r="A936" s="75"/>
      <c r="B936" s="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c r="BO936" s="142"/>
      <c r="BP936" s="142"/>
      <c r="BQ936" s="142"/>
      <c r="BR936" s="142"/>
      <c r="BS936" s="142"/>
      <c r="BT936" s="142"/>
      <c r="BU936" s="142"/>
      <c r="BV936" s="142"/>
      <c r="BW936" s="142"/>
      <c r="BX936" s="142"/>
      <c r="BY936" s="142"/>
      <c r="BZ936" s="142"/>
      <c r="CA936" s="142"/>
      <c r="CB936" s="142"/>
      <c r="CC936" s="142"/>
      <c r="CD936" s="142"/>
      <c r="CE936" s="142"/>
      <c r="CF936" s="142"/>
      <c r="CG936" s="142"/>
      <c r="CH936" s="142"/>
      <c r="CI936" s="142"/>
      <c r="CJ936" s="142"/>
      <c r="CK936" s="142"/>
      <c r="CL936" s="142"/>
      <c r="CM936" s="142"/>
      <c r="CN936" s="142"/>
      <c r="CO936" s="142"/>
      <c r="CP936" s="142"/>
    </row>
    <row r="937">
      <c r="A937" s="75"/>
      <c r="B937" s="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c r="BO937" s="142"/>
      <c r="BP937" s="142"/>
      <c r="BQ937" s="142"/>
      <c r="BR937" s="142"/>
      <c r="BS937" s="142"/>
      <c r="BT937" s="142"/>
      <c r="BU937" s="142"/>
      <c r="BV937" s="142"/>
      <c r="BW937" s="142"/>
      <c r="BX937" s="142"/>
      <c r="BY937" s="142"/>
      <c r="BZ937" s="142"/>
      <c r="CA937" s="142"/>
      <c r="CB937" s="142"/>
      <c r="CC937" s="142"/>
      <c r="CD937" s="142"/>
      <c r="CE937" s="142"/>
      <c r="CF937" s="142"/>
      <c r="CG937" s="142"/>
      <c r="CH937" s="142"/>
      <c r="CI937" s="142"/>
      <c r="CJ937" s="142"/>
      <c r="CK937" s="142"/>
      <c r="CL937" s="142"/>
      <c r="CM937" s="142"/>
      <c r="CN937" s="142"/>
      <c r="CO937" s="142"/>
      <c r="CP937" s="142"/>
    </row>
    <row r="938">
      <c r="A938" s="75"/>
      <c r="B938" s="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c r="BO938" s="142"/>
      <c r="BP938" s="142"/>
      <c r="BQ938" s="142"/>
      <c r="BR938" s="142"/>
      <c r="BS938" s="142"/>
      <c r="BT938" s="142"/>
      <c r="BU938" s="142"/>
      <c r="BV938" s="142"/>
      <c r="BW938" s="142"/>
      <c r="BX938" s="142"/>
      <c r="BY938" s="142"/>
      <c r="BZ938" s="142"/>
      <c r="CA938" s="142"/>
      <c r="CB938" s="142"/>
      <c r="CC938" s="142"/>
      <c r="CD938" s="142"/>
      <c r="CE938" s="142"/>
      <c r="CF938" s="142"/>
      <c r="CG938" s="142"/>
      <c r="CH938" s="142"/>
      <c r="CI938" s="142"/>
      <c r="CJ938" s="142"/>
      <c r="CK938" s="142"/>
      <c r="CL938" s="142"/>
      <c r="CM938" s="142"/>
      <c r="CN938" s="142"/>
      <c r="CO938" s="142"/>
      <c r="CP938" s="142"/>
    </row>
    <row r="939">
      <c r="A939" s="75"/>
      <c r="B939" s="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c r="BO939" s="142"/>
      <c r="BP939" s="142"/>
      <c r="BQ939" s="142"/>
      <c r="BR939" s="142"/>
      <c r="BS939" s="142"/>
      <c r="BT939" s="142"/>
      <c r="BU939" s="142"/>
      <c r="BV939" s="142"/>
      <c r="BW939" s="142"/>
      <c r="BX939" s="142"/>
      <c r="BY939" s="142"/>
      <c r="BZ939" s="142"/>
      <c r="CA939" s="142"/>
      <c r="CB939" s="142"/>
      <c r="CC939" s="142"/>
      <c r="CD939" s="142"/>
      <c r="CE939" s="142"/>
      <c r="CF939" s="142"/>
      <c r="CG939" s="142"/>
      <c r="CH939" s="142"/>
      <c r="CI939" s="142"/>
      <c r="CJ939" s="142"/>
      <c r="CK939" s="142"/>
      <c r="CL939" s="142"/>
      <c r="CM939" s="142"/>
      <c r="CN939" s="142"/>
      <c r="CO939" s="142"/>
      <c r="CP939" s="142"/>
    </row>
    <row r="940">
      <c r="A940" s="75"/>
      <c r="B940" s="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c r="AU940" s="142"/>
      <c r="AV940" s="142"/>
      <c r="AW940" s="142"/>
      <c r="AX940" s="142"/>
      <c r="AY940" s="142"/>
      <c r="AZ940" s="142"/>
      <c r="BA940" s="142"/>
      <c r="BB940" s="142"/>
      <c r="BC940" s="142"/>
      <c r="BD940" s="142"/>
      <c r="BE940" s="142"/>
      <c r="BF940" s="142"/>
      <c r="BG940" s="142"/>
      <c r="BH940" s="142"/>
      <c r="BI940" s="142"/>
      <c r="BJ940" s="142"/>
      <c r="BK940" s="142"/>
      <c r="BL940" s="142"/>
      <c r="BM940" s="142"/>
      <c r="BN940" s="142"/>
      <c r="BO940" s="142"/>
      <c r="BP940" s="142"/>
      <c r="BQ940" s="142"/>
      <c r="BR940" s="142"/>
      <c r="BS940" s="142"/>
      <c r="BT940" s="142"/>
      <c r="BU940" s="142"/>
      <c r="BV940" s="142"/>
      <c r="BW940" s="142"/>
      <c r="BX940" s="142"/>
      <c r="BY940" s="142"/>
      <c r="BZ940" s="142"/>
      <c r="CA940" s="142"/>
      <c r="CB940" s="142"/>
      <c r="CC940" s="142"/>
      <c r="CD940" s="142"/>
      <c r="CE940" s="142"/>
      <c r="CF940" s="142"/>
      <c r="CG940" s="142"/>
      <c r="CH940" s="142"/>
      <c r="CI940" s="142"/>
      <c r="CJ940" s="142"/>
      <c r="CK940" s="142"/>
      <c r="CL940" s="142"/>
      <c r="CM940" s="142"/>
      <c r="CN940" s="142"/>
      <c r="CO940" s="142"/>
      <c r="CP940" s="142"/>
    </row>
    <row r="941">
      <c r="A941" s="75"/>
      <c r="B941" s="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c r="AU941" s="142"/>
      <c r="AV941" s="142"/>
      <c r="AW941" s="142"/>
      <c r="AX941" s="142"/>
      <c r="AY941" s="142"/>
      <c r="AZ941" s="142"/>
      <c r="BA941" s="142"/>
      <c r="BB941" s="142"/>
      <c r="BC941" s="142"/>
      <c r="BD941" s="142"/>
      <c r="BE941" s="142"/>
      <c r="BF941" s="142"/>
      <c r="BG941" s="142"/>
      <c r="BH941" s="142"/>
      <c r="BI941" s="142"/>
      <c r="BJ941" s="142"/>
      <c r="BK941" s="142"/>
      <c r="BL941" s="142"/>
      <c r="BM941" s="142"/>
      <c r="BN941" s="142"/>
      <c r="BO941" s="142"/>
      <c r="BP941" s="142"/>
      <c r="BQ941" s="142"/>
      <c r="BR941" s="142"/>
      <c r="BS941" s="142"/>
      <c r="BT941" s="142"/>
      <c r="BU941" s="142"/>
      <c r="BV941" s="142"/>
      <c r="BW941" s="142"/>
      <c r="BX941" s="142"/>
      <c r="BY941" s="142"/>
      <c r="BZ941" s="142"/>
      <c r="CA941" s="142"/>
      <c r="CB941" s="142"/>
      <c r="CC941" s="142"/>
      <c r="CD941" s="142"/>
      <c r="CE941" s="142"/>
      <c r="CF941" s="142"/>
      <c r="CG941" s="142"/>
      <c r="CH941" s="142"/>
      <c r="CI941" s="142"/>
      <c r="CJ941" s="142"/>
      <c r="CK941" s="142"/>
      <c r="CL941" s="142"/>
      <c r="CM941" s="142"/>
      <c r="CN941" s="142"/>
      <c r="CO941" s="142"/>
      <c r="CP941" s="142"/>
    </row>
    <row r="942">
      <c r="A942" s="75"/>
      <c r="B942" s="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c r="AU942" s="142"/>
      <c r="AV942" s="142"/>
      <c r="AW942" s="142"/>
      <c r="AX942" s="142"/>
      <c r="AY942" s="142"/>
      <c r="AZ942" s="142"/>
      <c r="BA942" s="142"/>
      <c r="BB942" s="142"/>
      <c r="BC942" s="142"/>
      <c r="BD942" s="142"/>
      <c r="BE942" s="142"/>
      <c r="BF942" s="142"/>
      <c r="BG942" s="142"/>
      <c r="BH942" s="142"/>
      <c r="BI942" s="142"/>
      <c r="BJ942" s="142"/>
      <c r="BK942" s="142"/>
      <c r="BL942" s="142"/>
      <c r="BM942" s="142"/>
      <c r="BN942" s="142"/>
      <c r="BO942" s="142"/>
      <c r="BP942" s="142"/>
      <c r="BQ942" s="142"/>
      <c r="BR942" s="142"/>
      <c r="BS942" s="142"/>
      <c r="BT942" s="142"/>
      <c r="BU942" s="142"/>
      <c r="BV942" s="142"/>
      <c r="BW942" s="142"/>
      <c r="BX942" s="142"/>
      <c r="BY942" s="142"/>
      <c r="BZ942" s="142"/>
      <c r="CA942" s="142"/>
      <c r="CB942" s="142"/>
      <c r="CC942" s="142"/>
      <c r="CD942" s="142"/>
      <c r="CE942" s="142"/>
      <c r="CF942" s="142"/>
      <c r="CG942" s="142"/>
      <c r="CH942" s="142"/>
      <c r="CI942" s="142"/>
      <c r="CJ942" s="142"/>
      <c r="CK942" s="142"/>
      <c r="CL942" s="142"/>
      <c r="CM942" s="142"/>
      <c r="CN942" s="142"/>
      <c r="CO942" s="142"/>
      <c r="CP942" s="142"/>
    </row>
    <row r="943">
      <c r="A943" s="75"/>
      <c r="B943" s="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c r="AU943" s="142"/>
      <c r="AV943" s="142"/>
      <c r="AW943" s="142"/>
      <c r="AX943" s="142"/>
      <c r="AY943" s="142"/>
      <c r="AZ943" s="142"/>
      <c r="BA943" s="142"/>
      <c r="BB943" s="142"/>
      <c r="BC943" s="142"/>
      <c r="BD943" s="142"/>
      <c r="BE943" s="142"/>
      <c r="BF943" s="142"/>
      <c r="BG943" s="142"/>
      <c r="BH943" s="142"/>
      <c r="BI943" s="142"/>
      <c r="BJ943" s="142"/>
      <c r="BK943" s="142"/>
      <c r="BL943" s="142"/>
      <c r="BM943" s="142"/>
      <c r="BN943" s="142"/>
      <c r="BO943" s="142"/>
      <c r="BP943" s="142"/>
      <c r="BQ943" s="142"/>
      <c r="BR943" s="142"/>
      <c r="BS943" s="142"/>
      <c r="BT943" s="142"/>
      <c r="BU943" s="142"/>
      <c r="BV943" s="142"/>
      <c r="BW943" s="142"/>
      <c r="BX943" s="142"/>
      <c r="BY943" s="142"/>
      <c r="BZ943" s="142"/>
      <c r="CA943" s="142"/>
      <c r="CB943" s="142"/>
      <c r="CC943" s="142"/>
      <c r="CD943" s="142"/>
      <c r="CE943" s="142"/>
      <c r="CF943" s="142"/>
      <c r="CG943" s="142"/>
      <c r="CH943" s="142"/>
      <c r="CI943" s="142"/>
      <c r="CJ943" s="142"/>
      <c r="CK943" s="142"/>
      <c r="CL943" s="142"/>
      <c r="CM943" s="142"/>
      <c r="CN943" s="142"/>
      <c r="CO943" s="142"/>
      <c r="CP943" s="142"/>
    </row>
    <row r="944">
      <c r="A944" s="75"/>
      <c r="B944" s="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c r="AU944" s="142"/>
      <c r="AV944" s="142"/>
      <c r="AW944" s="142"/>
      <c r="AX944" s="142"/>
      <c r="AY944" s="142"/>
      <c r="AZ944" s="142"/>
      <c r="BA944" s="142"/>
      <c r="BB944" s="142"/>
      <c r="BC944" s="142"/>
      <c r="BD944" s="142"/>
      <c r="BE944" s="142"/>
      <c r="BF944" s="142"/>
      <c r="BG944" s="142"/>
      <c r="BH944" s="142"/>
      <c r="BI944" s="142"/>
      <c r="BJ944" s="142"/>
      <c r="BK944" s="142"/>
      <c r="BL944" s="142"/>
      <c r="BM944" s="142"/>
      <c r="BN944" s="142"/>
      <c r="BO944" s="142"/>
      <c r="BP944" s="142"/>
      <c r="BQ944" s="142"/>
      <c r="BR944" s="142"/>
      <c r="BS944" s="142"/>
      <c r="BT944" s="142"/>
      <c r="BU944" s="142"/>
      <c r="BV944" s="142"/>
      <c r="BW944" s="142"/>
      <c r="BX944" s="142"/>
      <c r="BY944" s="142"/>
      <c r="BZ944" s="142"/>
      <c r="CA944" s="142"/>
      <c r="CB944" s="142"/>
      <c r="CC944" s="142"/>
      <c r="CD944" s="142"/>
      <c r="CE944" s="142"/>
      <c r="CF944" s="142"/>
      <c r="CG944" s="142"/>
      <c r="CH944" s="142"/>
      <c r="CI944" s="142"/>
      <c r="CJ944" s="142"/>
      <c r="CK944" s="142"/>
      <c r="CL944" s="142"/>
      <c r="CM944" s="142"/>
      <c r="CN944" s="142"/>
      <c r="CO944" s="142"/>
      <c r="CP944" s="142"/>
    </row>
    <row r="945">
      <c r="A945" s="75"/>
      <c r="B945" s="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c r="AU945" s="142"/>
      <c r="AV945" s="142"/>
      <c r="AW945" s="142"/>
      <c r="AX945" s="142"/>
      <c r="AY945" s="142"/>
      <c r="AZ945" s="142"/>
      <c r="BA945" s="142"/>
      <c r="BB945" s="142"/>
      <c r="BC945" s="142"/>
      <c r="BD945" s="142"/>
      <c r="BE945" s="142"/>
      <c r="BF945" s="142"/>
      <c r="BG945" s="142"/>
      <c r="BH945" s="142"/>
      <c r="BI945" s="142"/>
      <c r="BJ945" s="142"/>
      <c r="BK945" s="142"/>
      <c r="BL945" s="142"/>
      <c r="BM945" s="142"/>
      <c r="BN945" s="142"/>
      <c r="BO945" s="142"/>
      <c r="BP945" s="142"/>
      <c r="BQ945" s="142"/>
      <c r="BR945" s="142"/>
      <c r="BS945" s="142"/>
      <c r="BT945" s="142"/>
      <c r="BU945" s="142"/>
      <c r="BV945" s="142"/>
      <c r="BW945" s="142"/>
      <c r="BX945" s="142"/>
      <c r="BY945" s="142"/>
      <c r="BZ945" s="142"/>
      <c r="CA945" s="142"/>
      <c r="CB945" s="142"/>
      <c r="CC945" s="142"/>
      <c r="CD945" s="142"/>
      <c r="CE945" s="142"/>
      <c r="CF945" s="142"/>
      <c r="CG945" s="142"/>
      <c r="CH945" s="142"/>
      <c r="CI945" s="142"/>
      <c r="CJ945" s="142"/>
      <c r="CK945" s="142"/>
      <c r="CL945" s="142"/>
      <c r="CM945" s="142"/>
      <c r="CN945" s="142"/>
      <c r="CO945" s="142"/>
      <c r="CP945" s="142"/>
    </row>
    <row r="946">
      <c r="A946" s="75"/>
      <c r="B946" s="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c r="AU946" s="142"/>
      <c r="AV946" s="142"/>
      <c r="AW946" s="142"/>
      <c r="AX946" s="142"/>
      <c r="AY946" s="142"/>
      <c r="AZ946" s="142"/>
      <c r="BA946" s="142"/>
      <c r="BB946" s="142"/>
      <c r="BC946" s="142"/>
      <c r="BD946" s="142"/>
      <c r="BE946" s="142"/>
      <c r="BF946" s="142"/>
      <c r="BG946" s="142"/>
      <c r="BH946" s="142"/>
      <c r="BI946" s="142"/>
      <c r="BJ946" s="142"/>
      <c r="BK946" s="142"/>
      <c r="BL946" s="142"/>
      <c r="BM946" s="142"/>
      <c r="BN946" s="142"/>
      <c r="BO946" s="142"/>
      <c r="BP946" s="142"/>
      <c r="BQ946" s="142"/>
      <c r="BR946" s="142"/>
      <c r="BS946" s="142"/>
      <c r="BT946" s="142"/>
      <c r="BU946" s="142"/>
      <c r="BV946" s="142"/>
      <c r="BW946" s="142"/>
      <c r="BX946" s="142"/>
      <c r="BY946" s="142"/>
      <c r="BZ946" s="142"/>
      <c r="CA946" s="142"/>
      <c r="CB946" s="142"/>
      <c r="CC946" s="142"/>
      <c r="CD946" s="142"/>
      <c r="CE946" s="142"/>
      <c r="CF946" s="142"/>
      <c r="CG946" s="142"/>
      <c r="CH946" s="142"/>
      <c r="CI946" s="142"/>
      <c r="CJ946" s="142"/>
      <c r="CK946" s="142"/>
      <c r="CL946" s="142"/>
      <c r="CM946" s="142"/>
      <c r="CN946" s="142"/>
      <c r="CO946" s="142"/>
      <c r="CP946" s="142"/>
    </row>
    <row r="947">
      <c r="A947" s="75"/>
      <c r="B947" s="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c r="AU947" s="142"/>
      <c r="AV947" s="142"/>
      <c r="AW947" s="142"/>
      <c r="AX947" s="142"/>
      <c r="AY947" s="142"/>
      <c r="AZ947" s="142"/>
      <c r="BA947" s="142"/>
      <c r="BB947" s="142"/>
      <c r="BC947" s="142"/>
      <c r="BD947" s="142"/>
      <c r="BE947" s="142"/>
      <c r="BF947" s="142"/>
      <c r="BG947" s="142"/>
      <c r="BH947" s="142"/>
      <c r="BI947" s="142"/>
      <c r="BJ947" s="142"/>
      <c r="BK947" s="142"/>
      <c r="BL947" s="142"/>
      <c r="BM947" s="142"/>
      <c r="BN947" s="142"/>
      <c r="BO947" s="142"/>
      <c r="BP947" s="142"/>
      <c r="BQ947" s="142"/>
      <c r="BR947" s="142"/>
      <c r="BS947" s="142"/>
      <c r="BT947" s="142"/>
      <c r="BU947" s="142"/>
      <c r="BV947" s="142"/>
      <c r="BW947" s="142"/>
      <c r="BX947" s="142"/>
      <c r="BY947" s="142"/>
      <c r="BZ947" s="142"/>
      <c r="CA947" s="142"/>
      <c r="CB947" s="142"/>
      <c r="CC947" s="142"/>
      <c r="CD947" s="142"/>
      <c r="CE947" s="142"/>
      <c r="CF947" s="142"/>
      <c r="CG947" s="142"/>
      <c r="CH947" s="142"/>
      <c r="CI947" s="142"/>
      <c r="CJ947" s="142"/>
      <c r="CK947" s="142"/>
      <c r="CL947" s="142"/>
      <c r="CM947" s="142"/>
      <c r="CN947" s="142"/>
      <c r="CO947" s="142"/>
      <c r="CP947" s="142"/>
    </row>
    <row r="948">
      <c r="A948" s="75"/>
      <c r="B948" s="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c r="AU948" s="142"/>
      <c r="AV948" s="142"/>
      <c r="AW948" s="142"/>
      <c r="AX948" s="142"/>
      <c r="AY948" s="142"/>
      <c r="AZ948" s="142"/>
      <c r="BA948" s="142"/>
      <c r="BB948" s="142"/>
      <c r="BC948" s="142"/>
      <c r="BD948" s="142"/>
      <c r="BE948" s="142"/>
      <c r="BF948" s="142"/>
      <c r="BG948" s="142"/>
      <c r="BH948" s="142"/>
      <c r="BI948" s="142"/>
      <c r="BJ948" s="142"/>
      <c r="BK948" s="142"/>
      <c r="BL948" s="142"/>
      <c r="BM948" s="142"/>
      <c r="BN948" s="142"/>
      <c r="BO948" s="142"/>
      <c r="BP948" s="142"/>
      <c r="BQ948" s="142"/>
      <c r="BR948" s="142"/>
      <c r="BS948" s="142"/>
      <c r="BT948" s="142"/>
      <c r="BU948" s="142"/>
      <c r="BV948" s="142"/>
      <c r="BW948" s="142"/>
      <c r="BX948" s="142"/>
      <c r="BY948" s="142"/>
      <c r="BZ948" s="142"/>
      <c r="CA948" s="142"/>
      <c r="CB948" s="142"/>
      <c r="CC948" s="142"/>
      <c r="CD948" s="142"/>
      <c r="CE948" s="142"/>
      <c r="CF948" s="142"/>
      <c r="CG948" s="142"/>
      <c r="CH948" s="142"/>
      <c r="CI948" s="142"/>
      <c r="CJ948" s="142"/>
      <c r="CK948" s="142"/>
      <c r="CL948" s="142"/>
      <c r="CM948" s="142"/>
      <c r="CN948" s="142"/>
      <c r="CO948" s="142"/>
      <c r="CP948" s="142"/>
    </row>
    <row r="949">
      <c r="A949" s="75"/>
      <c r="B949" s="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c r="AU949" s="142"/>
      <c r="AV949" s="142"/>
      <c r="AW949" s="142"/>
      <c r="AX949" s="142"/>
      <c r="AY949" s="142"/>
      <c r="AZ949" s="142"/>
      <c r="BA949" s="142"/>
      <c r="BB949" s="142"/>
      <c r="BC949" s="142"/>
      <c r="BD949" s="142"/>
      <c r="BE949" s="142"/>
      <c r="BF949" s="142"/>
      <c r="BG949" s="142"/>
      <c r="BH949" s="142"/>
      <c r="BI949" s="142"/>
      <c r="BJ949" s="142"/>
      <c r="BK949" s="142"/>
      <c r="BL949" s="142"/>
      <c r="BM949" s="142"/>
      <c r="BN949" s="142"/>
      <c r="BO949" s="142"/>
      <c r="BP949" s="142"/>
      <c r="BQ949" s="142"/>
      <c r="BR949" s="142"/>
      <c r="BS949" s="142"/>
      <c r="BT949" s="142"/>
      <c r="BU949" s="142"/>
      <c r="BV949" s="142"/>
      <c r="BW949" s="142"/>
      <c r="BX949" s="142"/>
      <c r="BY949" s="142"/>
      <c r="BZ949" s="142"/>
      <c r="CA949" s="142"/>
      <c r="CB949" s="142"/>
      <c r="CC949" s="142"/>
      <c r="CD949" s="142"/>
      <c r="CE949" s="142"/>
      <c r="CF949" s="142"/>
      <c r="CG949" s="142"/>
      <c r="CH949" s="142"/>
      <c r="CI949" s="142"/>
      <c r="CJ949" s="142"/>
      <c r="CK949" s="142"/>
      <c r="CL949" s="142"/>
      <c r="CM949" s="142"/>
      <c r="CN949" s="142"/>
      <c r="CO949" s="142"/>
      <c r="CP949" s="142"/>
    </row>
    <row r="950">
      <c r="A950" s="75"/>
      <c r="B950" s="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c r="AU950" s="142"/>
      <c r="AV950" s="142"/>
      <c r="AW950" s="142"/>
      <c r="AX950" s="142"/>
      <c r="AY950" s="142"/>
      <c r="AZ950" s="142"/>
      <c r="BA950" s="142"/>
      <c r="BB950" s="142"/>
      <c r="BC950" s="142"/>
      <c r="BD950" s="142"/>
      <c r="BE950" s="142"/>
      <c r="BF950" s="142"/>
      <c r="BG950" s="142"/>
      <c r="BH950" s="142"/>
      <c r="BI950" s="142"/>
      <c r="BJ950" s="142"/>
      <c r="BK950" s="142"/>
      <c r="BL950" s="142"/>
      <c r="BM950" s="142"/>
      <c r="BN950" s="142"/>
      <c r="BO950" s="142"/>
      <c r="BP950" s="142"/>
      <c r="BQ950" s="142"/>
      <c r="BR950" s="142"/>
      <c r="BS950" s="142"/>
      <c r="BT950" s="142"/>
      <c r="BU950" s="142"/>
      <c r="BV950" s="142"/>
      <c r="BW950" s="142"/>
      <c r="BX950" s="142"/>
      <c r="BY950" s="142"/>
      <c r="BZ950" s="142"/>
      <c r="CA950" s="142"/>
      <c r="CB950" s="142"/>
      <c r="CC950" s="142"/>
      <c r="CD950" s="142"/>
      <c r="CE950" s="142"/>
      <c r="CF950" s="142"/>
      <c r="CG950" s="142"/>
      <c r="CH950" s="142"/>
      <c r="CI950" s="142"/>
      <c r="CJ950" s="142"/>
      <c r="CK950" s="142"/>
      <c r="CL950" s="142"/>
      <c r="CM950" s="142"/>
      <c r="CN950" s="142"/>
      <c r="CO950" s="142"/>
      <c r="CP950" s="142"/>
    </row>
    <row r="951">
      <c r="A951" s="75"/>
      <c r="B951" s="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c r="AU951" s="142"/>
      <c r="AV951" s="142"/>
      <c r="AW951" s="142"/>
      <c r="AX951" s="142"/>
      <c r="AY951" s="142"/>
      <c r="AZ951" s="142"/>
      <c r="BA951" s="142"/>
      <c r="BB951" s="142"/>
      <c r="BC951" s="142"/>
      <c r="BD951" s="142"/>
      <c r="BE951" s="142"/>
      <c r="BF951" s="142"/>
      <c r="BG951" s="142"/>
      <c r="BH951" s="142"/>
      <c r="BI951" s="142"/>
      <c r="BJ951" s="142"/>
      <c r="BK951" s="142"/>
      <c r="BL951" s="142"/>
      <c r="BM951" s="142"/>
      <c r="BN951" s="142"/>
      <c r="BO951" s="142"/>
      <c r="BP951" s="142"/>
      <c r="BQ951" s="142"/>
      <c r="BR951" s="142"/>
      <c r="BS951" s="142"/>
      <c r="BT951" s="142"/>
      <c r="BU951" s="142"/>
      <c r="BV951" s="142"/>
      <c r="BW951" s="142"/>
      <c r="BX951" s="142"/>
      <c r="BY951" s="142"/>
      <c r="BZ951" s="142"/>
      <c r="CA951" s="142"/>
      <c r="CB951" s="142"/>
      <c r="CC951" s="142"/>
      <c r="CD951" s="142"/>
      <c r="CE951" s="142"/>
      <c r="CF951" s="142"/>
      <c r="CG951" s="142"/>
      <c r="CH951" s="142"/>
      <c r="CI951" s="142"/>
      <c r="CJ951" s="142"/>
      <c r="CK951" s="142"/>
      <c r="CL951" s="142"/>
      <c r="CM951" s="142"/>
      <c r="CN951" s="142"/>
      <c r="CO951" s="142"/>
      <c r="CP951" s="142"/>
    </row>
    <row r="952">
      <c r="A952" s="75"/>
      <c r="B952" s="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c r="AU952" s="142"/>
      <c r="AV952" s="142"/>
      <c r="AW952" s="142"/>
      <c r="AX952" s="142"/>
      <c r="AY952" s="142"/>
      <c r="AZ952" s="142"/>
      <c r="BA952" s="142"/>
      <c r="BB952" s="142"/>
      <c r="BC952" s="142"/>
      <c r="BD952" s="142"/>
      <c r="BE952" s="142"/>
      <c r="BF952" s="142"/>
      <c r="BG952" s="142"/>
      <c r="BH952" s="142"/>
      <c r="BI952" s="142"/>
      <c r="BJ952" s="142"/>
      <c r="BK952" s="142"/>
      <c r="BL952" s="142"/>
      <c r="BM952" s="142"/>
      <c r="BN952" s="142"/>
      <c r="BO952" s="142"/>
      <c r="BP952" s="142"/>
      <c r="BQ952" s="142"/>
      <c r="BR952" s="142"/>
      <c r="BS952" s="142"/>
      <c r="BT952" s="142"/>
      <c r="BU952" s="142"/>
      <c r="BV952" s="142"/>
      <c r="BW952" s="142"/>
      <c r="BX952" s="142"/>
      <c r="BY952" s="142"/>
      <c r="BZ952" s="142"/>
      <c r="CA952" s="142"/>
      <c r="CB952" s="142"/>
      <c r="CC952" s="142"/>
      <c r="CD952" s="142"/>
      <c r="CE952" s="142"/>
      <c r="CF952" s="142"/>
      <c r="CG952" s="142"/>
      <c r="CH952" s="142"/>
      <c r="CI952" s="142"/>
      <c r="CJ952" s="142"/>
      <c r="CK952" s="142"/>
      <c r="CL952" s="142"/>
      <c r="CM952" s="142"/>
      <c r="CN952" s="142"/>
      <c r="CO952" s="142"/>
      <c r="CP952" s="142"/>
    </row>
    <row r="953">
      <c r="A953" s="75"/>
      <c r="B953" s="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c r="AU953" s="142"/>
      <c r="AV953" s="142"/>
      <c r="AW953" s="142"/>
      <c r="AX953" s="142"/>
      <c r="AY953" s="142"/>
      <c r="AZ953" s="142"/>
      <c r="BA953" s="142"/>
      <c r="BB953" s="142"/>
      <c r="BC953" s="142"/>
      <c r="BD953" s="142"/>
      <c r="BE953" s="142"/>
      <c r="BF953" s="142"/>
      <c r="BG953" s="142"/>
      <c r="BH953" s="142"/>
      <c r="BI953" s="142"/>
      <c r="BJ953" s="142"/>
      <c r="BK953" s="142"/>
      <c r="BL953" s="142"/>
      <c r="BM953" s="142"/>
      <c r="BN953" s="142"/>
      <c r="BO953" s="142"/>
      <c r="BP953" s="142"/>
      <c r="BQ953" s="142"/>
      <c r="BR953" s="142"/>
      <c r="BS953" s="142"/>
      <c r="BT953" s="142"/>
      <c r="BU953" s="142"/>
      <c r="BV953" s="142"/>
      <c r="BW953" s="142"/>
      <c r="BX953" s="142"/>
      <c r="BY953" s="142"/>
      <c r="BZ953" s="142"/>
      <c r="CA953" s="142"/>
      <c r="CB953" s="142"/>
      <c r="CC953" s="142"/>
      <c r="CD953" s="142"/>
      <c r="CE953" s="142"/>
      <c r="CF953" s="142"/>
      <c r="CG953" s="142"/>
      <c r="CH953" s="142"/>
      <c r="CI953" s="142"/>
      <c r="CJ953" s="142"/>
      <c r="CK953" s="142"/>
      <c r="CL953" s="142"/>
      <c r="CM953" s="142"/>
      <c r="CN953" s="142"/>
      <c r="CO953" s="142"/>
      <c r="CP953" s="142"/>
    </row>
    <row r="954">
      <c r="A954" s="75"/>
      <c r="B954" s="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c r="AU954" s="142"/>
      <c r="AV954" s="142"/>
      <c r="AW954" s="142"/>
      <c r="AX954" s="142"/>
      <c r="AY954" s="142"/>
      <c r="AZ954" s="142"/>
      <c r="BA954" s="142"/>
      <c r="BB954" s="142"/>
      <c r="BC954" s="142"/>
      <c r="BD954" s="142"/>
      <c r="BE954" s="142"/>
      <c r="BF954" s="142"/>
      <c r="BG954" s="142"/>
      <c r="BH954" s="142"/>
      <c r="BI954" s="142"/>
      <c r="BJ954" s="142"/>
      <c r="BK954" s="142"/>
      <c r="BL954" s="142"/>
      <c r="BM954" s="142"/>
      <c r="BN954" s="142"/>
      <c r="BO954" s="142"/>
      <c r="BP954" s="142"/>
      <c r="BQ954" s="142"/>
      <c r="BR954" s="142"/>
      <c r="BS954" s="142"/>
      <c r="BT954" s="142"/>
      <c r="BU954" s="142"/>
      <c r="BV954" s="142"/>
      <c r="BW954" s="142"/>
      <c r="BX954" s="142"/>
      <c r="BY954" s="142"/>
      <c r="BZ954" s="142"/>
      <c r="CA954" s="142"/>
      <c r="CB954" s="142"/>
      <c r="CC954" s="142"/>
      <c r="CD954" s="142"/>
      <c r="CE954" s="142"/>
      <c r="CF954" s="142"/>
      <c r="CG954" s="142"/>
      <c r="CH954" s="142"/>
      <c r="CI954" s="142"/>
      <c r="CJ954" s="142"/>
      <c r="CK954" s="142"/>
      <c r="CL954" s="142"/>
      <c r="CM954" s="142"/>
      <c r="CN954" s="142"/>
      <c r="CO954" s="142"/>
      <c r="CP954" s="142"/>
    </row>
    <row r="955">
      <c r="A955" s="75"/>
      <c r="B955" s="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c r="AU955" s="142"/>
      <c r="AV955" s="142"/>
      <c r="AW955" s="142"/>
      <c r="AX955" s="142"/>
      <c r="AY955" s="142"/>
      <c r="AZ955" s="142"/>
      <c r="BA955" s="142"/>
      <c r="BB955" s="142"/>
      <c r="BC955" s="142"/>
      <c r="BD955" s="142"/>
      <c r="BE955" s="142"/>
      <c r="BF955" s="142"/>
      <c r="BG955" s="142"/>
      <c r="BH955" s="142"/>
      <c r="BI955" s="142"/>
      <c r="BJ955" s="142"/>
      <c r="BK955" s="142"/>
      <c r="BL955" s="142"/>
      <c r="BM955" s="142"/>
      <c r="BN955" s="142"/>
      <c r="BO955" s="142"/>
      <c r="BP955" s="142"/>
      <c r="BQ955" s="142"/>
      <c r="BR955" s="142"/>
      <c r="BS955" s="142"/>
      <c r="BT955" s="142"/>
      <c r="BU955" s="142"/>
      <c r="BV955" s="142"/>
      <c r="BW955" s="142"/>
      <c r="BX955" s="142"/>
      <c r="BY955" s="142"/>
      <c r="BZ955" s="142"/>
      <c r="CA955" s="142"/>
      <c r="CB955" s="142"/>
      <c r="CC955" s="142"/>
      <c r="CD955" s="142"/>
      <c r="CE955" s="142"/>
      <c r="CF955" s="142"/>
      <c r="CG955" s="142"/>
      <c r="CH955" s="142"/>
      <c r="CI955" s="142"/>
      <c r="CJ955" s="142"/>
      <c r="CK955" s="142"/>
      <c r="CL955" s="142"/>
      <c r="CM955" s="142"/>
      <c r="CN955" s="142"/>
      <c r="CO955" s="142"/>
      <c r="CP955" s="142"/>
    </row>
    <row r="956">
      <c r="A956" s="75"/>
      <c r="B956" s="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c r="AU956" s="142"/>
      <c r="AV956" s="142"/>
      <c r="AW956" s="142"/>
      <c r="AX956" s="142"/>
      <c r="AY956" s="142"/>
      <c r="AZ956" s="142"/>
      <c r="BA956" s="142"/>
      <c r="BB956" s="142"/>
      <c r="BC956" s="142"/>
      <c r="BD956" s="142"/>
      <c r="BE956" s="142"/>
      <c r="BF956" s="142"/>
      <c r="BG956" s="142"/>
      <c r="BH956" s="142"/>
      <c r="BI956" s="142"/>
      <c r="BJ956" s="142"/>
      <c r="BK956" s="142"/>
      <c r="BL956" s="142"/>
      <c r="BM956" s="142"/>
      <c r="BN956" s="142"/>
      <c r="BO956" s="142"/>
      <c r="BP956" s="142"/>
      <c r="BQ956" s="142"/>
      <c r="BR956" s="142"/>
      <c r="BS956" s="142"/>
      <c r="BT956" s="142"/>
      <c r="BU956" s="142"/>
      <c r="BV956" s="142"/>
      <c r="BW956" s="142"/>
      <c r="BX956" s="142"/>
      <c r="BY956" s="142"/>
      <c r="BZ956" s="142"/>
      <c r="CA956" s="142"/>
      <c r="CB956" s="142"/>
      <c r="CC956" s="142"/>
      <c r="CD956" s="142"/>
      <c r="CE956" s="142"/>
      <c r="CF956" s="142"/>
      <c r="CG956" s="142"/>
      <c r="CH956" s="142"/>
      <c r="CI956" s="142"/>
      <c r="CJ956" s="142"/>
      <c r="CK956" s="142"/>
      <c r="CL956" s="142"/>
      <c r="CM956" s="142"/>
      <c r="CN956" s="142"/>
      <c r="CO956" s="142"/>
      <c r="CP956" s="142"/>
    </row>
    <row r="957">
      <c r="A957" s="75"/>
      <c r="B957" s="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c r="AU957" s="142"/>
      <c r="AV957" s="142"/>
      <c r="AW957" s="142"/>
      <c r="AX957" s="142"/>
      <c r="AY957" s="142"/>
      <c r="AZ957" s="142"/>
      <c r="BA957" s="142"/>
      <c r="BB957" s="142"/>
      <c r="BC957" s="142"/>
      <c r="BD957" s="142"/>
      <c r="BE957" s="142"/>
      <c r="BF957" s="142"/>
      <c r="BG957" s="142"/>
      <c r="BH957" s="142"/>
      <c r="BI957" s="142"/>
      <c r="BJ957" s="142"/>
      <c r="BK957" s="142"/>
      <c r="BL957" s="142"/>
      <c r="BM957" s="142"/>
      <c r="BN957" s="142"/>
      <c r="BO957" s="142"/>
      <c r="BP957" s="142"/>
      <c r="BQ957" s="142"/>
      <c r="BR957" s="142"/>
      <c r="BS957" s="142"/>
      <c r="BT957" s="142"/>
      <c r="BU957" s="142"/>
      <c r="BV957" s="142"/>
      <c r="BW957" s="142"/>
      <c r="BX957" s="142"/>
      <c r="BY957" s="142"/>
      <c r="BZ957" s="142"/>
      <c r="CA957" s="142"/>
      <c r="CB957" s="142"/>
      <c r="CC957" s="142"/>
      <c r="CD957" s="142"/>
      <c r="CE957" s="142"/>
      <c r="CF957" s="142"/>
      <c r="CG957" s="142"/>
      <c r="CH957" s="142"/>
      <c r="CI957" s="142"/>
      <c r="CJ957" s="142"/>
      <c r="CK957" s="142"/>
      <c r="CL957" s="142"/>
      <c r="CM957" s="142"/>
      <c r="CN957" s="142"/>
      <c r="CO957" s="142"/>
      <c r="CP957" s="142"/>
    </row>
    <row r="958">
      <c r="A958" s="75"/>
      <c r="B958" s="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c r="AU958" s="142"/>
      <c r="AV958" s="142"/>
      <c r="AW958" s="142"/>
      <c r="AX958" s="142"/>
      <c r="AY958" s="142"/>
      <c r="AZ958" s="142"/>
      <c r="BA958" s="142"/>
      <c r="BB958" s="142"/>
      <c r="BC958" s="142"/>
      <c r="BD958" s="142"/>
      <c r="BE958" s="142"/>
      <c r="BF958" s="142"/>
      <c r="BG958" s="142"/>
      <c r="BH958" s="142"/>
      <c r="BI958" s="142"/>
      <c r="BJ958" s="142"/>
      <c r="BK958" s="142"/>
      <c r="BL958" s="142"/>
      <c r="BM958" s="142"/>
      <c r="BN958" s="142"/>
      <c r="BO958" s="142"/>
      <c r="BP958" s="142"/>
      <c r="BQ958" s="142"/>
      <c r="BR958" s="142"/>
      <c r="BS958" s="142"/>
      <c r="BT958" s="142"/>
      <c r="BU958" s="142"/>
      <c r="BV958" s="142"/>
      <c r="BW958" s="142"/>
      <c r="BX958" s="142"/>
      <c r="BY958" s="142"/>
      <c r="BZ958" s="142"/>
      <c r="CA958" s="142"/>
      <c r="CB958" s="142"/>
      <c r="CC958" s="142"/>
      <c r="CD958" s="142"/>
      <c r="CE958" s="142"/>
      <c r="CF958" s="142"/>
      <c r="CG958" s="142"/>
      <c r="CH958" s="142"/>
      <c r="CI958" s="142"/>
      <c r="CJ958" s="142"/>
      <c r="CK958" s="142"/>
      <c r="CL958" s="142"/>
      <c r="CM958" s="142"/>
      <c r="CN958" s="142"/>
      <c r="CO958" s="142"/>
      <c r="CP958" s="142"/>
    </row>
    <row r="959">
      <c r="A959" s="75"/>
      <c r="B959" s="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c r="AU959" s="142"/>
      <c r="AV959" s="142"/>
      <c r="AW959" s="142"/>
      <c r="AX959" s="142"/>
      <c r="AY959" s="142"/>
      <c r="AZ959" s="142"/>
      <c r="BA959" s="142"/>
      <c r="BB959" s="142"/>
      <c r="BC959" s="142"/>
      <c r="BD959" s="142"/>
      <c r="BE959" s="142"/>
      <c r="BF959" s="142"/>
      <c r="BG959" s="142"/>
      <c r="BH959" s="142"/>
      <c r="BI959" s="142"/>
      <c r="BJ959" s="142"/>
      <c r="BK959" s="142"/>
      <c r="BL959" s="142"/>
      <c r="BM959" s="142"/>
      <c r="BN959" s="142"/>
      <c r="BO959" s="142"/>
      <c r="BP959" s="142"/>
      <c r="BQ959" s="142"/>
      <c r="BR959" s="142"/>
      <c r="BS959" s="142"/>
      <c r="BT959" s="142"/>
      <c r="BU959" s="142"/>
      <c r="BV959" s="142"/>
      <c r="BW959" s="142"/>
      <c r="BX959" s="142"/>
      <c r="BY959" s="142"/>
      <c r="BZ959" s="142"/>
      <c r="CA959" s="142"/>
      <c r="CB959" s="142"/>
      <c r="CC959" s="142"/>
      <c r="CD959" s="142"/>
      <c r="CE959" s="142"/>
      <c r="CF959" s="142"/>
      <c r="CG959" s="142"/>
      <c r="CH959" s="142"/>
      <c r="CI959" s="142"/>
      <c r="CJ959" s="142"/>
      <c r="CK959" s="142"/>
      <c r="CL959" s="142"/>
      <c r="CM959" s="142"/>
      <c r="CN959" s="142"/>
      <c r="CO959" s="142"/>
      <c r="CP959" s="142"/>
    </row>
    <row r="960">
      <c r="A960" s="75"/>
      <c r="B960" s="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c r="AU960" s="142"/>
      <c r="AV960" s="142"/>
      <c r="AW960" s="142"/>
      <c r="AX960" s="142"/>
      <c r="AY960" s="142"/>
      <c r="AZ960" s="142"/>
      <c r="BA960" s="142"/>
      <c r="BB960" s="142"/>
      <c r="BC960" s="142"/>
      <c r="BD960" s="142"/>
      <c r="BE960" s="142"/>
      <c r="BF960" s="142"/>
      <c r="BG960" s="142"/>
      <c r="BH960" s="142"/>
      <c r="BI960" s="142"/>
      <c r="BJ960" s="142"/>
      <c r="BK960" s="142"/>
      <c r="BL960" s="142"/>
      <c r="BM960" s="142"/>
      <c r="BN960" s="142"/>
      <c r="BO960" s="142"/>
      <c r="BP960" s="142"/>
      <c r="BQ960" s="142"/>
      <c r="BR960" s="142"/>
      <c r="BS960" s="142"/>
      <c r="BT960" s="142"/>
      <c r="BU960" s="142"/>
      <c r="BV960" s="142"/>
      <c r="BW960" s="142"/>
      <c r="BX960" s="142"/>
      <c r="BY960" s="142"/>
      <c r="BZ960" s="142"/>
      <c r="CA960" s="142"/>
      <c r="CB960" s="142"/>
      <c r="CC960" s="142"/>
      <c r="CD960" s="142"/>
      <c r="CE960" s="142"/>
      <c r="CF960" s="142"/>
      <c r="CG960" s="142"/>
      <c r="CH960" s="142"/>
      <c r="CI960" s="142"/>
      <c r="CJ960" s="142"/>
      <c r="CK960" s="142"/>
      <c r="CL960" s="142"/>
      <c r="CM960" s="142"/>
      <c r="CN960" s="142"/>
      <c r="CO960" s="142"/>
      <c r="CP960" s="142"/>
    </row>
    <row r="961">
      <c r="A961" s="75"/>
      <c r="B961" s="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c r="AU961" s="142"/>
      <c r="AV961" s="142"/>
      <c r="AW961" s="142"/>
      <c r="AX961" s="142"/>
      <c r="AY961" s="142"/>
      <c r="AZ961" s="142"/>
      <c r="BA961" s="142"/>
      <c r="BB961" s="142"/>
      <c r="BC961" s="142"/>
      <c r="BD961" s="142"/>
      <c r="BE961" s="142"/>
      <c r="BF961" s="142"/>
      <c r="BG961" s="142"/>
      <c r="BH961" s="142"/>
      <c r="BI961" s="142"/>
      <c r="BJ961" s="142"/>
      <c r="BK961" s="142"/>
      <c r="BL961" s="142"/>
      <c r="BM961" s="142"/>
      <c r="BN961" s="142"/>
      <c r="BO961" s="142"/>
      <c r="BP961" s="142"/>
      <c r="BQ961" s="142"/>
      <c r="BR961" s="142"/>
      <c r="BS961" s="142"/>
      <c r="BT961" s="142"/>
      <c r="BU961" s="142"/>
      <c r="BV961" s="142"/>
      <c r="BW961" s="142"/>
      <c r="BX961" s="142"/>
      <c r="BY961" s="142"/>
      <c r="BZ961" s="142"/>
      <c r="CA961" s="142"/>
      <c r="CB961" s="142"/>
      <c r="CC961" s="142"/>
      <c r="CD961" s="142"/>
      <c r="CE961" s="142"/>
      <c r="CF961" s="142"/>
      <c r="CG961" s="142"/>
      <c r="CH961" s="142"/>
      <c r="CI961" s="142"/>
      <c r="CJ961" s="142"/>
      <c r="CK961" s="142"/>
      <c r="CL961" s="142"/>
      <c r="CM961" s="142"/>
      <c r="CN961" s="142"/>
      <c r="CO961" s="142"/>
      <c r="CP961" s="142"/>
    </row>
    <row r="962">
      <c r="A962" s="75"/>
      <c r="B962" s="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c r="AU962" s="142"/>
      <c r="AV962" s="142"/>
      <c r="AW962" s="142"/>
      <c r="AX962" s="142"/>
      <c r="AY962" s="142"/>
      <c r="AZ962" s="142"/>
      <c r="BA962" s="142"/>
      <c r="BB962" s="142"/>
      <c r="BC962" s="142"/>
      <c r="BD962" s="142"/>
      <c r="BE962" s="142"/>
      <c r="BF962" s="142"/>
      <c r="BG962" s="142"/>
      <c r="BH962" s="142"/>
      <c r="BI962" s="142"/>
      <c r="BJ962" s="142"/>
      <c r="BK962" s="142"/>
      <c r="BL962" s="142"/>
      <c r="BM962" s="142"/>
      <c r="BN962" s="142"/>
      <c r="BO962" s="142"/>
      <c r="BP962" s="142"/>
      <c r="BQ962" s="142"/>
      <c r="BR962" s="142"/>
      <c r="BS962" s="142"/>
      <c r="BT962" s="142"/>
      <c r="BU962" s="142"/>
      <c r="BV962" s="142"/>
      <c r="BW962" s="142"/>
      <c r="BX962" s="142"/>
      <c r="BY962" s="142"/>
      <c r="BZ962" s="142"/>
      <c r="CA962" s="142"/>
      <c r="CB962" s="142"/>
      <c r="CC962" s="142"/>
      <c r="CD962" s="142"/>
      <c r="CE962" s="142"/>
      <c r="CF962" s="142"/>
      <c r="CG962" s="142"/>
      <c r="CH962" s="142"/>
      <c r="CI962" s="142"/>
      <c r="CJ962" s="142"/>
      <c r="CK962" s="142"/>
      <c r="CL962" s="142"/>
      <c r="CM962" s="142"/>
      <c r="CN962" s="142"/>
      <c r="CO962" s="142"/>
      <c r="CP962" s="142"/>
    </row>
    <row r="963">
      <c r="A963" s="75"/>
      <c r="B963" s="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c r="AU963" s="142"/>
      <c r="AV963" s="142"/>
      <c r="AW963" s="142"/>
      <c r="AX963" s="142"/>
      <c r="AY963" s="142"/>
      <c r="AZ963" s="142"/>
      <c r="BA963" s="142"/>
      <c r="BB963" s="142"/>
      <c r="BC963" s="142"/>
      <c r="BD963" s="142"/>
      <c r="BE963" s="142"/>
      <c r="BF963" s="142"/>
      <c r="BG963" s="142"/>
      <c r="BH963" s="142"/>
      <c r="BI963" s="142"/>
      <c r="BJ963" s="142"/>
      <c r="BK963" s="142"/>
      <c r="BL963" s="142"/>
      <c r="BM963" s="142"/>
      <c r="BN963" s="142"/>
      <c r="BO963" s="142"/>
      <c r="BP963" s="142"/>
      <c r="BQ963" s="142"/>
      <c r="BR963" s="142"/>
      <c r="BS963" s="142"/>
      <c r="BT963" s="142"/>
      <c r="BU963" s="142"/>
      <c r="BV963" s="142"/>
      <c r="BW963" s="142"/>
      <c r="BX963" s="142"/>
      <c r="BY963" s="142"/>
      <c r="BZ963" s="142"/>
      <c r="CA963" s="142"/>
      <c r="CB963" s="142"/>
      <c r="CC963" s="142"/>
      <c r="CD963" s="142"/>
      <c r="CE963" s="142"/>
      <c r="CF963" s="142"/>
      <c r="CG963" s="142"/>
      <c r="CH963" s="142"/>
      <c r="CI963" s="142"/>
      <c r="CJ963" s="142"/>
      <c r="CK963" s="142"/>
      <c r="CL963" s="142"/>
      <c r="CM963" s="142"/>
      <c r="CN963" s="142"/>
      <c r="CO963" s="142"/>
      <c r="CP963" s="142"/>
    </row>
    <row r="964">
      <c r="A964" s="75"/>
      <c r="B964" s="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c r="AU964" s="142"/>
      <c r="AV964" s="142"/>
      <c r="AW964" s="142"/>
      <c r="AX964" s="142"/>
      <c r="AY964" s="142"/>
      <c r="AZ964" s="142"/>
      <c r="BA964" s="142"/>
      <c r="BB964" s="142"/>
      <c r="BC964" s="142"/>
      <c r="BD964" s="142"/>
      <c r="BE964" s="142"/>
      <c r="BF964" s="142"/>
      <c r="BG964" s="142"/>
      <c r="BH964" s="142"/>
      <c r="BI964" s="142"/>
      <c r="BJ964" s="142"/>
      <c r="BK964" s="142"/>
      <c r="BL964" s="142"/>
      <c r="BM964" s="142"/>
      <c r="BN964" s="142"/>
      <c r="BO964" s="142"/>
      <c r="BP964" s="142"/>
      <c r="BQ964" s="142"/>
      <c r="BR964" s="142"/>
      <c r="BS964" s="142"/>
      <c r="BT964" s="142"/>
      <c r="BU964" s="142"/>
      <c r="BV964" s="142"/>
      <c r="BW964" s="142"/>
      <c r="BX964" s="142"/>
      <c r="BY964" s="142"/>
      <c r="BZ964" s="142"/>
      <c r="CA964" s="142"/>
      <c r="CB964" s="142"/>
      <c r="CC964" s="142"/>
      <c r="CD964" s="142"/>
      <c r="CE964" s="142"/>
      <c r="CF964" s="142"/>
      <c r="CG964" s="142"/>
      <c r="CH964" s="142"/>
      <c r="CI964" s="142"/>
      <c r="CJ964" s="142"/>
      <c r="CK964" s="142"/>
      <c r="CL964" s="142"/>
      <c r="CM964" s="142"/>
      <c r="CN964" s="142"/>
      <c r="CO964" s="142"/>
      <c r="CP964" s="142"/>
    </row>
    <row r="965">
      <c r="A965" s="75"/>
      <c r="B965" s="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c r="AU965" s="142"/>
      <c r="AV965" s="142"/>
      <c r="AW965" s="142"/>
      <c r="AX965" s="142"/>
      <c r="AY965" s="142"/>
      <c r="AZ965" s="142"/>
      <c r="BA965" s="142"/>
      <c r="BB965" s="142"/>
      <c r="BC965" s="142"/>
      <c r="BD965" s="142"/>
      <c r="BE965" s="142"/>
      <c r="BF965" s="142"/>
      <c r="BG965" s="142"/>
      <c r="BH965" s="142"/>
      <c r="BI965" s="142"/>
      <c r="BJ965" s="142"/>
      <c r="BK965" s="142"/>
      <c r="BL965" s="142"/>
      <c r="BM965" s="142"/>
      <c r="BN965" s="142"/>
      <c r="BO965" s="142"/>
      <c r="BP965" s="142"/>
      <c r="BQ965" s="142"/>
      <c r="BR965" s="142"/>
      <c r="BS965" s="142"/>
      <c r="BT965" s="142"/>
      <c r="BU965" s="142"/>
      <c r="BV965" s="142"/>
      <c r="BW965" s="142"/>
      <c r="BX965" s="142"/>
      <c r="BY965" s="142"/>
      <c r="BZ965" s="142"/>
      <c r="CA965" s="142"/>
      <c r="CB965" s="142"/>
      <c r="CC965" s="142"/>
      <c r="CD965" s="142"/>
      <c r="CE965" s="142"/>
      <c r="CF965" s="142"/>
      <c r="CG965" s="142"/>
      <c r="CH965" s="142"/>
      <c r="CI965" s="142"/>
      <c r="CJ965" s="142"/>
      <c r="CK965" s="142"/>
      <c r="CL965" s="142"/>
      <c r="CM965" s="142"/>
      <c r="CN965" s="142"/>
      <c r="CO965" s="142"/>
      <c r="CP965" s="142"/>
    </row>
    <row r="966">
      <c r="A966" s="75"/>
      <c r="B966" s="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c r="AU966" s="142"/>
      <c r="AV966" s="142"/>
      <c r="AW966" s="142"/>
      <c r="AX966" s="142"/>
      <c r="AY966" s="142"/>
      <c r="AZ966" s="142"/>
      <c r="BA966" s="142"/>
      <c r="BB966" s="142"/>
      <c r="BC966" s="142"/>
      <c r="BD966" s="142"/>
      <c r="BE966" s="142"/>
      <c r="BF966" s="142"/>
      <c r="BG966" s="142"/>
      <c r="BH966" s="142"/>
      <c r="BI966" s="142"/>
      <c r="BJ966" s="142"/>
      <c r="BK966" s="142"/>
      <c r="BL966" s="142"/>
      <c r="BM966" s="142"/>
      <c r="BN966" s="142"/>
      <c r="BO966" s="142"/>
      <c r="BP966" s="142"/>
      <c r="BQ966" s="142"/>
      <c r="BR966" s="142"/>
      <c r="BS966" s="142"/>
      <c r="BT966" s="142"/>
      <c r="BU966" s="142"/>
      <c r="BV966" s="142"/>
      <c r="BW966" s="142"/>
      <c r="BX966" s="142"/>
      <c r="BY966" s="142"/>
      <c r="BZ966" s="142"/>
      <c r="CA966" s="142"/>
      <c r="CB966" s="142"/>
      <c r="CC966" s="142"/>
      <c r="CD966" s="142"/>
      <c r="CE966" s="142"/>
      <c r="CF966" s="142"/>
      <c r="CG966" s="142"/>
      <c r="CH966" s="142"/>
      <c r="CI966" s="142"/>
      <c r="CJ966" s="142"/>
      <c r="CK966" s="142"/>
      <c r="CL966" s="142"/>
      <c r="CM966" s="142"/>
      <c r="CN966" s="142"/>
      <c r="CO966" s="142"/>
      <c r="CP966" s="142"/>
    </row>
    <row r="967">
      <c r="A967" s="75"/>
      <c r="B967" s="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c r="AU967" s="142"/>
      <c r="AV967" s="142"/>
      <c r="AW967" s="142"/>
      <c r="AX967" s="142"/>
      <c r="AY967" s="142"/>
      <c r="AZ967" s="142"/>
      <c r="BA967" s="142"/>
      <c r="BB967" s="142"/>
      <c r="BC967" s="142"/>
      <c r="BD967" s="142"/>
      <c r="BE967" s="142"/>
      <c r="BF967" s="142"/>
      <c r="BG967" s="142"/>
      <c r="BH967" s="142"/>
      <c r="BI967" s="142"/>
      <c r="BJ967" s="142"/>
      <c r="BK967" s="142"/>
      <c r="BL967" s="142"/>
      <c r="BM967" s="142"/>
      <c r="BN967" s="142"/>
      <c r="BO967" s="142"/>
      <c r="BP967" s="142"/>
      <c r="BQ967" s="142"/>
      <c r="BR967" s="142"/>
      <c r="BS967" s="142"/>
      <c r="BT967" s="142"/>
      <c r="BU967" s="142"/>
      <c r="BV967" s="142"/>
      <c r="BW967" s="142"/>
      <c r="BX967" s="142"/>
      <c r="BY967" s="142"/>
      <c r="BZ967" s="142"/>
      <c r="CA967" s="142"/>
      <c r="CB967" s="142"/>
      <c r="CC967" s="142"/>
      <c r="CD967" s="142"/>
      <c r="CE967" s="142"/>
      <c r="CF967" s="142"/>
      <c r="CG967" s="142"/>
      <c r="CH967" s="142"/>
      <c r="CI967" s="142"/>
      <c r="CJ967" s="142"/>
      <c r="CK967" s="142"/>
      <c r="CL967" s="142"/>
      <c r="CM967" s="142"/>
      <c r="CN967" s="142"/>
      <c r="CO967" s="142"/>
      <c r="CP967" s="142"/>
    </row>
    <row r="968">
      <c r="A968" s="75"/>
      <c r="B968" s="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c r="AU968" s="142"/>
      <c r="AV968" s="142"/>
      <c r="AW968" s="142"/>
      <c r="AX968" s="142"/>
      <c r="AY968" s="142"/>
      <c r="AZ968" s="142"/>
      <c r="BA968" s="142"/>
      <c r="BB968" s="142"/>
      <c r="BC968" s="142"/>
      <c r="BD968" s="142"/>
      <c r="BE968" s="142"/>
      <c r="BF968" s="142"/>
      <c r="BG968" s="142"/>
      <c r="BH968" s="142"/>
      <c r="BI968" s="142"/>
      <c r="BJ968" s="142"/>
      <c r="BK968" s="142"/>
      <c r="BL968" s="142"/>
      <c r="BM968" s="142"/>
      <c r="BN968" s="142"/>
      <c r="BO968" s="142"/>
      <c r="BP968" s="142"/>
      <c r="BQ968" s="142"/>
      <c r="BR968" s="142"/>
      <c r="BS968" s="142"/>
      <c r="BT968" s="142"/>
      <c r="BU968" s="142"/>
      <c r="BV968" s="142"/>
      <c r="BW968" s="142"/>
      <c r="BX968" s="142"/>
      <c r="BY968" s="142"/>
      <c r="BZ968" s="142"/>
      <c r="CA968" s="142"/>
      <c r="CB968" s="142"/>
      <c r="CC968" s="142"/>
      <c r="CD968" s="142"/>
      <c r="CE968" s="142"/>
      <c r="CF968" s="142"/>
      <c r="CG968" s="142"/>
      <c r="CH968" s="142"/>
      <c r="CI968" s="142"/>
      <c r="CJ968" s="142"/>
      <c r="CK968" s="142"/>
      <c r="CL968" s="142"/>
      <c r="CM968" s="142"/>
      <c r="CN968" s="142"/>
      <c r="CO968" s="142"/>
      <c r="CP968" s="142"/>
    </row>
    <row r="969">
      <c r="A969" s="75"/>
      <c r="B969" s="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c r="AU969" s="142"/>
      <c r="AV969" s="142"/>
      <c r="AW969" s="142"/>
      <c r="AX969" s="142"/>
      <c r="AY969" s="142"/>
      <c r="AZ969" s="142"/>
      <c r="BA969" s="142"/>
      <c r="BB969" s="142"/>
      <c r="BC969" s="142"/>
      <c r="BD969" s="142"/>
      <c r="BE969" s="142"/>
      <c r="BF969" s="142"/>
      <c r="BG969" s="142"/>
      <c r="BH969" s="142"/>
      <c r="BI969" s="142"/>
      <c r="BJ969" s="142"/>
      <c r="BK969" s="142"/>
      <c r="BL969" s="142"/>
      <c r="BM969" s="142"/>
      <c r="BN969" s="142"/>
      <c r="BO969" s="142"/>
      <c r="BP969" s="142"/>
      <c r="BQ969" s="142"/>
      <c r="BR969" s="142"/>
      <c r="BS969" s="142"/>
      <c r="BT969" s="142"/>
      <c r="BU969" s="142"/>
      <c r="BV969" s="142"/>
      <c r="BW969" s="142"/>
      <c r="BX969" s="142"/>
      <c r="BY969" s="142"/>
      <c r="BZ969" s="142"/>
      <c r="CA969" s="142"/>
      <c r="CB969" s="142"/>
      <c r="CC969" s="142"/>
      <c r="CD969" s="142"/>
      <c r="CE969" s="142"/>
      <c r="CF969" s="142"/>
      <c r="CG969" s="142"/>
      <c r="CH969" s="142"/>
      <c r="CI969" s="142"/>
      <c r="CJ969" s="142"/>
      <c r="CK969" s="142"/>
      <c r="CL969" s="142"/>
      <c r="CM969" s="142"/>
      <c r="CN969" s="142"/>
      <c r="CO969" s="142"/>
      <c r="CP969" s="142"/>
    </row>
    <row r="970">
      <c r="A970" s="75"/>
      <c r="B970" s="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c r="AU970" s="142"/>
      <c r="AV970" s="142"/>
      <c r="AW970" s="142"/>
      <c r="AX970" s="142"/>
      <c r="AY970" s="142"/>
      <c r="AZ970" s="142"/>
      <c r="BA970" s="142"/>
      <c r="BB970" s="142"/>
      <c r="BC970" s="142"/>
      <c r="BD970" s="142"/>
      <c r="BE970" s="142"/>
      <c r="BF970" s="142"/>
      <c r="BG970" s="142"/>
      <c r="BH970" s="142"/>
      <c r="BI970" s="142"/>
      <c r="BJ970" s="142"/>
      <c r="BK970" s="142"/>
      <c r="BL970" s="142"/>
      <c r="BM970" s="142"/>
      <c r="BN970" s="142"/>
      <c r="BO970" s="142"/>
      <c r="BP970" s="142"/>
      <c r="BQ970" s="142"/>
      <c r="BR970" s="142"/>
      <c r="BS970" s="142"/>
      <c r="BT970" s="142"/>
      <c r="BU970" s="142"/>
      <c r="BV970" s="142"/>
      <c r="BW970" s="142"/>
      <c r="BX970" s="142"/>
      <c r="BY970" s="142"/>
      <c r="BZ970" s="142"/>
      <c r="CA970" s="142"/>
      <c r="CB970" s="142"/>
      <c r="CC970" s="142"/>
      <c r="CD970" s="142"/>
      <c r="CE970" s="142"/>
      <c r="CF970" s="142"/>
      <c r="CG970" s="142"/>
      <c r="CH970" s="142"/>
      <c r="CI970" s="142"/>
      <c r="CJ970" s="142"/>
      <c r="CK970" s="142"/>
      <c r="CL970" s="142"/>
      <c r="CM970" s="142"/>
      <c r="CN970" s="142"/>
      <c r="CO970" s="142"/>
      <c r="CP970" s="142"/>
    </row>
    <row r="971">
      <c r="A971" s="75"/>
      <c r="B971" s="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c r="AU971" s="142"/>
      <c r="AV971" s="142"/>
      <c r="AW971" s="142"/>
      <c r="AX971" s="142"/>
      <c r="AY971" s="142"/>
      <c r="AZ971" s="142"/>
      <c r="BA971" s="142"/>
      <c r="BB971" s="142"/>
      <c r="BC971" s="142"/>
      <c r="BD971" s="142"/>
      <c r="BE971" s="142"/>
      <c r="BF971" s="142"/>
      <c r="BG971" s="142"/>
      <c r="BH971" s="142"/>
      <c r="BI971" s="142"/>
      <c r="BJ971" s="142"/>
      <c r="BK971" s="142"/>
      <c r="BL971" s="142"/>
      <c r="BM971" s="142"/>
      <c r="BN971" s="142"/>
      <c r="BO971" s="142"/>
      <c r="BP971" s="142"/>
      <c r="BQ971" s="142"/>
      <c r="BR971" s="142"/>
      <c r="BS971" s="142"/>
      <c r="BT971" s="142"/>
      <c r="BU971" s="142"/>
      <c r="BV971" s="142"/>
      <c r="BW971" s="142"/>
      <c r="BX971" s="142"/>
      <c r="BY971" s="142"/>
      <c r="BZ971" s="142"/>
      <c r="CA971" s="142"/>
      <c r="CB971" s="142"/>
      <c r="CC971" s="142"/>
      <c r="CD971" s="142"/>
      <c r="CE971" s="142"/>
      <c r="CF971" s="142"/>
      <c r="CG971" s="142"/>
      <c r="CH971" s="142"/>
      <c r="CI971" s="142"/>
      <c r="CJ971" s="142"/>
      <c r="CK971" s="142"/>
      <c r="CL971" s="142"/>
      <c r="CM971" s="142"/>
      <c r="CN971" s="142"/>
      <c r="CO971" s="142"/>
      <c r="CP971" s="142"/>
    </row>
    <row r="972">
      <c r="A972" s="75"/>
      <c r="B972" s="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c r="AU972" s="142"/>
      <c r="AV972" s="142"/>
      <c r="AW972" s="142"/>
      <c r="AX972" s="142"/>
      <c r="AY972" s="142"/>
      <c r="AZ972" s="142"/>
      <c r="BA972" s="142"/>
      <c r="BB972" s="142"/>
      <c r="BC972" s="142"/>
      <c r="BD972" s="142"/>
      <c r="BE972" s="142"/>
      <c r="BF972" s="142"/>
      <c r="BG972" s="142"/>
      <c r="BH972" s="142"/>
      <c r="BI972" s="142"/>
      <c r="BJ972" s="142"/>
      <c r="BK972" s="142"/>
      <c r="BL972" s="142"/>
      <c r="BM972" s="142"/>
      <c r="BN972" s="142"/>
      <c r="BO972" s="142"/>
      <c r="BP972" s="142"/>
      <c r="BQ972" s="142"/>
      <c r="BR972" s="142"/>
      <c r="BS972" s="142"/>
      <c r="BT972" s="142"/>
      <c r="BU972" s="142"/>
      <c r="BV972" s="142"/>
      <c r="BW972" s="142"/>
      <c r="BX972" s="142"/>
      <c r="BY972" s="142"/>
      <c r="BZ972" s="142"/>
      <c r="CA972" s="142"/>
      <c r="CB972" s="142"/>
      <c r="CC972" s="142"/>
      <c r="CD972" s="142"/>
      <c r="CE972" s="142"/>
      <c r="CF972" s="142"/>
      <c r="CG972" s="142"/>
      <c r="CH972" s="142"/>
      <c r="CI972" s="142"/>
      <c r="CJ972" s="142"/>
      <c r="CK972" s="142"/>
      <c r="CL972" s="142"/>
      <c r="CM972" s="142"/>
      <c r="CN972" s="142"/>
      <c r="CO972" s="142"/>
      <c r="CP972" s="142"/>
    </row>
    <row r="973">
      <c r="A973" s="75"/>
      <c r="B973" s="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c r="AU973" s="142"/>
      <c r="AV973" s="142"/>
      <c r="AW973" s="142"/>
      <c r="AX973" s="142"/>
      <c r="AY973" s="142"/>
      <c r="AZ973" s="142"/>
      <c r="BA973" s="142"/>
      <c r="BB973" s="142"/>
      <c r="BC973" s="142"/>
      <c r="BD973" s="142"/>
      <c r="BE973" s="142"/>
      <c r="BF973" s="142"/>
      <c r="BG973" s="142"/>
      <c r="BH973" s="142"/>
      <c r="BI973" s="142"/>
      <c r="BJ973" s="142"/>
      <c r="BK973" s="142"/>
      <c r="BL973" s="142"/>
      <c r="BM973" s="142"/>
      <c r="BN973" s="142"/>
      <c r="BO973" s="142"/>
      <c r="BP973" s="142"/>
      <c r="BQ973" s="142"/>
      <c r="BR973" s="142"/>
      <c r="BS973" s="142"/>
      <c r="BT973" s="142"/>
      <c r="BU973" s="142"/>
      <c r="BV973" s="142"/>
      <c r="BW973" s="142"/>
      <c r="BX973" s="142"/>
      <c r="BY973" s="142"/>
      <c r="BZ973" s="142"/>
      <c r="CA973" s="142"/>
      <c r="CB973" s="142"/>
      <c r="CC973" s="142"/>
      <c r="CD973" s="142"/>
      <c r="CE973" s="142"/>
      <c r="CF973" s="142"/>
      <c r="CG973" s="142"/>
      <c r="CH973" s="142"/>
      <c r="CI973" s="142"/>
      <c r="CJ973" s="142"/>
      <c r="CK973" s="142"/>
      <c r="CL973" s="142"/>
      <c r="CM973" s="142"/>
      <c r="CN973" s="142"/>
      <c r="CO973" s="142"/>
      <c r="CP973" s="142"/>
    </row>
    <row r="974">
      <c r="A974" s="75"/>
      <c r="B974" s="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c r="AU974" s="142"/>
      <c r="AV974" s="142"/>
      <c r="AW974" s="142"/>
      <c r="AX974" s="142"/>
      <c r="AY974" s="142"/>
      <c r="AZ974" s="142"/>
      <c r="BA974" s="142"/>
      <c r="BB974" s="142"/>
      <c r="BC974" s="142"/>
      <c r="BD974" s="142"/>
      <c r="BE974" s="142"/>
      <c r="BF974" s="142"/>
      <c r="BG974" s="142"/>
      <c r="BH974" s="142"/>
      <c r="BI974" s="142"/>
      <c r="BJ974" s="142"/>
      <c r="BK974" s="142"/>
      <c r="BL974" s="142"/>
      <c r="BM974" s="142"/>
      <c r="BN974" s="142"/>
      <c r="BO974" s="142"/>
      <c r="BP974" s="142"/>
      <c r="BQ974" s="142"/>
      <c r="BR974" s="142"/>
      <c r="BS974" s="142"/>
      <c r="BT974" s="142"/>
      <c r="BU974" s="142"/>
      <c r="BV974" s="142"/>
      <c r="BW974" s="142"/>
      <c r="BX974" s="142"/>
      <c r="BY974" s="142"/>
      <c r="BZ974" s="142"/>
      <c r="CA974" s="142"/>
      <c r="CB974" s="142"/>
      <c r="CC974" s="142"/>
      <c r="CD974" s="142"/>
      <c r="CE974" s="142"/>
      <c r="CF974" s="142"/>
      <c r="CG974" s="142"/>
      <c r="CH974" s="142"/>
      <c r="CI974" s="142"/>
      <c r="CJ974" s="142"/>
      <c r="CK974" s="142"/>
      <c r="CL974" s="142"/>
      <c r="CM974" s="142"/>
      <c r="CN974" s="142"/>
      <c r="CO974" s="142"/>
      <c r="CP974" s="142"/>
    </row>
    <row r="975">
      <c r="A975" s="75"/>
      <c r="B975" s="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c r="AU975" s="142"/>
      <c r="AV975" s="142"/>
      <c r="AW975" s="142"/>
      <c r="AX975" s="142"/>
      <c r="AY975" s="142"/>
      <c r="AZ975" s="142"/>
      <c r="BA975" s="142"/>
      <c r="BB975" s="142"/>
      <c r="BC975" s="142"/>
      <c r="BD975" s="142"/>
      <c r="BE975" s="142"/>
      <c r="BF975" s="142"/>
      <c r="BG975" s="142"/>
      <c r="BH975" s="142"/>
      <c r="BI975" s="142"/>
      <c r="BJ975" s="142"/>
      <c r="BK975" s="142"/>
      <c r="BL975" s="142"/>
      <c r="BM975" s="142"/>
      <c r="BN975" s="142"/>
      <c r="BO975" s="142"/>
      <c r="BP975" s="142"/>
      <c r="BQ975" s="142"/>
      <c r="BR975" s="142"/>
      <c r="BS975" s="142"/>
      <c r="BT975" s="142"/>
      <c r="BU975" s="142"/>
      <c r="BV975" s="142"/>
      <c r="BW975" s="142"/>
      <c r="BX975" s="142"/>
      <c r="BY975" s="142"/>
      <c r="BZ975" s="142"/>
      <c r="CA975" s="142"/>
      <c r="CB975" s="142"/>
      <c r="CC975" s="142"/>
      <c r="CD975" s="142"/>
      <c r="CE975" s="142"/>
      <c r="CF975" s="142"/>
      <c r="CG975" s="142"/>
      <c r="CH975" s="142"/>
      <c r="CI975" s="142"/>
      <c r="CJ975" s="142"/>
      <c r="CK975" s="142"/>
      <c r="CL975" s="142"/>
      <c r="CM975" s="142"/>
      <c r="CN975" s="142"/>
      <c r="CO975" s="142"/>
      <c r="CP975" s="142"/>
    </row>
    <row r="976">
      <c r="A976" s="75"/>
      <c r="B976" s="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c r="AU976" s="142"/>
      <c r="AV976" s="142"/>
      <c r="AW976" s="142"/>
      <c r="AX976" s="142"/>
      <c r="AY976" s="142"/>
      <c r="AZ976" s="142"/>
      <c r="BA976" s="142"/>
      <c r="BB976" s="142"/>
      <c r="BC976" s="142"/>
      <c r="BD976" s="142"/>
      <c r="BE976" s="142"/>
      <c r="BF976" s="142"/>
      <c r="BG976" s="142"/>
      <c r="BH976" s="142"/>
      <c r="BI976" s="142"/>
      <c r="BJ976" s="142"/>
      <c r="BK976" s="142"/>
      <c r="BL976" s="142"/>
      <c r="BM976" s="142"/>
      <c r="BN976" s="142"/>
      <c r="BO976" s="142"/>
      <c r="BP976" s="142"/>
      <c r="BQ976" s="142"/>
      <c r="BR976" s="142"/>
      <c r="BS976" s="142"/>
      <c r="BT976" s="142"/>
      <c r="BU976" s="142"/>
      <c r="BV976" s="142"/>
      <c r="BW976" s="142"/>
      <c r="BX976" s="142"/>
      <c r="BY976" s="142"/>
      <c r="BZ976" s="142"/>
      <c r="CA976" s="142"/>
      <c r="CB976" s="142"/>
      <c r="CC976" s="142"/>
      <c r="CD976" s="142"/>
      <c r="CE976" s="142"/>
      <c r="CF976" s="142"/>
      <c r="CG976" s="142"/>
      <c r="CH976" s="142"/>
      <c r="CI976" s="142"/>
      <c r="CJ976" s="142"/>
      <c r="CK976" s="142"/>
      <c r="CL976" s="142"/>
      <c r="CM976" s="142"/>
      <c r="CN976" s="142"/>
      <c r="CO976" s="142"/>
      <c r="CP976" s="142"/>
    </row>
    <row r="977">
      <c r="A977" s="75"/>
      <c r="B977" s="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c r="AU977" s="142"/>
      <c r="AV977" s="142"/>
      <c r="AW977" s="142"/>
      <c r="AX977" s="142"/>
      <c r="AY977" s="142"/>
      <c r="AZ977" s="142"/>
      <c r="BA977" s="142"/>
      <c r="BB977" s="142"/>
      <c r="BC977" s="142"/>
      <c r="BD977" s="142"/>
      <c r="BE977" s="142"/>
      <c r="BF977" s="142"/>
      <c r="BG977" s="142"/>
      <c r="BH977" s="142"/>
      <c r="BI977" s="142"/>
      <c r="BJ977" s="142"/>
      <c r="BK977" s="142"/>
      <c r="BL977" s="142"/>
      <c r="BM977" s="142"/>
      <c r="BN977" s="142"/>
      <c r="BO977" s="142"/>
      <c r="BP977" s="142"/>
      <c r="BQ977" s="142"/>
      <c r="BR977" s="142"/>
      <c r="BS977" s="142"/>
      <c r="BT977" s="142"/>
      <c r="BU977" s="142"/>
      <c r="BV977" s="142"/>
      <c r="BW977" s="142"/>
      <c r="BX977" s="142"/>
      <c r="BY977" s="142"/>
      <c r="BZ977" s="142"/>
      <c r="CA977" s="142"/>
      <c r="CB977" s="142"/>
      <c r="CC977" s="142"/>
      <c r="CD977" s="142"/>
      <c r="CE977" s="142"/>
      <c r="CF977" s="142"/>
      <c r="CG977" s="142"/>
      <c r="CH977" s="142"/>
      <c r="CI977" s="142"/>
      <c r="CJ977" s="142"/>
      <c r="CK977" s="142"/>
      <c r="CL977" s="142"/>
      <c r="CM977" s="142"/>
      <c r="CN977" s="142"/>
      <c r="CO977" s="142"/>
      <c r="CP977" s="142"/>
    </row>
    <row r="978">
      <c r="A978" s="75"/>
      <c r="B978" s="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c r="AU978" s="142"/>
      <c r="AV978" s="142"/>
      <c r="AW978" s="142"/>
      <c r="AX978" s="142"/>
      <c r="AY978" s="142"/>
      <c r="AZ978" s="142"/>
      <c r="BA978" s="142"/>
      <c r="BB978" s="142"/>
      <c r="BC978" s="142"/>
      <c r="BD978" s="142"/>
      <c r="BE978" s="142"/>
      <c r="BF978" s="142"/>
      <c r="BG978" s="142"/>
      <c r="BH978" s="142"/>
      <c r="BI978" s="142"/>
      <c r="BJ978" s="142"/>
      <c r="BK978" s="142"/>
      <c r="BL978" s="142"/>
      <c r="BM978" s="142"/>
      <c r="BN978" s="142"/>
      <c r="BO978" s="142"/>
      <c r="BP978" s="142"/>
      <c r="BQ978" s="142"/>
      <c r="BR978" s="142"/>
      <c r="BS978" s="142"/>
      <c r="BT978" s="142"/>
      <c r="BU978" s="142"/>
      <c r="BV978" s="142"/>
      <c r="BW978" s="142"/>
      <c r="BX978" s="142"/>
      <c r="BY978" s="142"/>
      <c r="BZ978" s="142"/>
      <c r="CA978" s="142"/>
      <c r="CB978" s="142"/>
      <c r="CC978" s="142"/>
      <c r="CD978" s="142"/>
      <c r="CE978" s="142"/>
      <c r="CF978" s="142"/>
      <c r="CG978" s="142"/>
      <c r="CH978" s="142"/>
      <c r="CI978" s="142"/>
      <c r="CJ978" s="142"/>
      <c r="CK978" s="142"/>
      <c r="CL978" s="142"/>
      <c r="CM978" s="142"/>
      <c r="CN978" s="142"/>
      <c r="CO978" s="142"/>
      <c r="CP978" s="142"/>
    </row>
    <row r="979">
      <c r="A979" s="75"/>
      <c r="B979" s="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c r="AU979" s="142"/>
      <c r="AV979" s="142"/>
      <c r="AW979" s="142"/>
      <c r="AX979" s="142"/>
      <c r="AY979" s="142"/>
      <c r="AZ979" s="142"/>
      <c r="BA979" s="142"/>
      <c r="BB979" s="142"/>
      <c r="BC979" s="142"/>
      <c r="BD979" s="142"/>
      <c r="BE979" s="142"/>
      <c r="BF979" s="142"/>
      <c r="BG979" s="142"/>
      <c r="BH979" s="142"/>
      <c r="BI979" s="142"/>
      <c r="BJ979" s="142"/>
      <c r="BK979" s="142"/>
      <c r="BL979" s="142"/>
      <c r="BM979" s="142"/>
      <c r="BN979" s="142"/>
      <c r="BO979" s="142"/>
      <c r="BP979" s="142"/>
      <c r="BQ979" s="142"/>
      <c r="BR979" s="142"/>
      <c r="BS979" s="142"/>
      <c r="BT979" s="142"/>
      <c r="BU979" s="142"/>
      <c r="BV979" s="142"/>
      <c r="BW979" s="142"/>
      <c r="BX979" s="142"/>
      <c r="BY979" s="142"/>
      <c r="BZ979" s="142"/>
      <c r="CA979" s="142"/>
      <c r="CB979" s="142"/>
      <c r="CC979" s="142"/>
      <c r="CD979" s="142"/>
      <c r="CE979" s="142"/>
      <c r="CF979" s="142"/>
      <c r="CG979" s="142"/>
      <c r="CH979" s="142"/>
      <c r="CI979" s="142"/>
      <c r="CJ979" s="142"/>
      <c r="CK979" s="142"/>
      <c r="CL979" s="142"/>
      <c r="CM979" s="142"/>
      <c r="CN979" s="142"/>
      <c r="CO979" s="142"/>
      <c r="CP979" s="142"/>
    </row>
    <row r="980">
      <c r="A980" s="75"/>
      <c r="B980" s="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c r="AU980" s="142"/>
      <c r="AV980" s="142"/>
      <c r="AW980" s="142"/>
      <c r="AX980" s="142"/>
      <c r="AY980" s="142"/>
      <c r="AZ980" s="142"/>
      <c r="BA980" s="142"/>
      <c r="BB980" s="142"/>
      <c r="BC980" s="142"/>
      <c r="BD980" s="142"/>
      <c r="BE980" s="142"/>
      <c r="BF980" s="142"/>
      <c r="BG980" s="142"/>
      <c r="BH980" s="142"/>
      <c r="BI980" s="142"/>
      <c r="BJ980" s="142"/>
      <c r="BK980" s="142"/>
      <c r="BL980" s="142"/>
      <c r="BM980" s="142"/>
      <c r="BN980" s="142"/>
      <c r="BO980" s="142"/>
      <c r="BP980" s="142"/>
      <c r="BQ980" s="142"/>
      <c r="BR980" s="142"/>
      <c r="BS980" s="142"/>
      <c r="BT980" s="142"/>
      <c r="BU980" s="142"/>
      <c r="BV980" s="142"/>
      <c r="BW980" s="142"/>
      <c r="BX980" s="142"/>
      <c r="BY980" s="142"/>
      <c r="BZ980" s="142"/>
      <c r="CA980" s="142"/>
      <c r="CB980" s="142"/>
      <c r="CC980" s="142"/>
      <c r="CD980" s="142"/>
      <c r="CE980" s="142"/>
      <c r="CF980" s="142"/>
      <c r="CG980" s="142"/>
      <c r="CH980" s="142"/>
      <c r="CI980" s="142"/>
      <c r="CJ980" s="142"/>
      <c r="CK980" s="142"/>
      <c r="CL980" s="142"/>
      <c r="CM980" s="142"/>
      <c r="CN980" s="142"/>
      <c r="CO980" s="142"/>
      <c r="CP980" s="142"/>
    </row>
    <row r="981">
      <c r="A981" s="75"/>
      <c r="B981" s="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c r="AU981" s="142"/>
      <c r="AV981" s="142"/>
      <c r="AW981" s="142"/>
      <c r="AX981" s="142"/>
      <c r="AY981" s="142"/>
      <c r="AZ981" s="142"/>
      <c r="BA981" s="142"/>
      <c r="BB981" s="142"/>
      <c r="BC981" s="142"/>
      <c r="BD981" s="142"/>
      <c r="BE981" s="142"/>
      <c r="BF981" s="142"/>
      <c r="BG981" s="142"/>
      <c r="BH981" s="142"/>
      <c r="BI981" s="142"/>
      <c r="BJ981" s="142"/>
      <c r="BK981" s="142"/>
      <c r="BL981" s="142"/>
      <c r="BM981" s="142"/>
      <c r="BN981" s="142"/>
      <c r="BO981" s="142"/>
      <c r="BP981" s="142"/>
      <c r="BQ981" s="142"/>
      <c r="BR981" s="142"/>
      <c r="BS981" s="142"/>
      <c r="BT981" s="142"/>
      <c r="BU981" s="142"/>
      <c r="BV981" s="142"/>
      <c r="BW981" s="142"/>
      <c r="BX981" s="142"/>
      <c r="BY981" s="142"/>
      <c r="BZ981" s="142"/>
      <c r="CA981" s="142"/>
      <c r="CB981" s="142"/>
      <c r="CC981" s="142"/>
      <c r="CD981" s="142"/>
      <c r="CE981" s="142"/>
      <c r="CF981" s="142"/>
      <c r="CG981" s="142"/>
      <c r="CH981" s="142"/>
      <c r="CI981" s="142"/>
      <c r="CJ981" s="142"/>
      <c r="CK981" s="142"/>
      <c r="CL981" s="142"/>
      <c r="CM981" s="142"/>
      <c r="CN981" s="142"/>
      <c r="CO981" s="142"/>
      <c r="CP981" s="142"/>
    </row>
    <row r="982">
      <c r="A982" s="75"/>
      <c r="B982" s="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c r="AU982" s="142"/>
      <c r="AV982" s="142"/>
      <c r="AW982" s="142"/>
      <c r="AX982" s="142"/>
      <c r="AY982" s="142"/>
      <c r="AZ982" s="142"/>
      <c r="BA982" s="142"/>
      <c r="BB982" s="142"/>
      <c r="BC982" s="142"/>
      <c r="BD982" s="142"/>
      <c r="BE982" s="142"/>
      <c r="BF982" s="142"/>
      <c r="BG982" s="142"/>
      <c r="BH982" s="142"/>
      <c r="BI982" s="142"/>
      <c r="BJ982" s="142"/>
      <c r="BK982" s="142"/>
      <c r="BL982" s="142"/>
      <c r="BM982" s="142"/>
      <c r="BN982" s="142"/>
      <c r="BO982" s="142"/>
      <c r="BP982" s="142"/>
      <c r="BQ982" s="142"/>
      <c r="BR982" s="142"/>
      <c r="BS982" s="142"/>
      <c r="BT982" s="142"/>
      <c r="BU982" s="142"/>
      <c r="BV982" s="142"/>
      <c r="BW982" s="142"/>
      <c r="BX982" s="142"/>
      <c r="BY982" s="142"/>
      <c r="BZ982" s="142"/>
      <c r="CA982" s="142"/>
      <c r="CB982" s="142"/>
      <c r="CC982" s="142"/>
      <c r="CD982" s="142"/>
      <c r="CE982" s="142"/>
      <c r="CF982" s="142"/>
      <c r="CG982" s="142"/>
      <c r="CH982" s="142"/>
      <c r="CI982" s="142"/>
      <c r="CJ982" s="142"/>
      <c r="CK982" s="142"/>
      <c r="CL982" s="142"/>
      <c r="CM982" s="142"/>
      <c r="CN982" s="142"/>
      <c r="CO982" s="142"/>
      <c r="CP982" s="142"/>
    </row>
    <row r="983">
      <c r="A983" s="75"/>
      <c r="B983" s="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c r="AU983" s="142"/>
      <c r="AV983" s="142"/>
      <c r="AW983" s="142"/>
      <c r="AX983" s="142"/>
      <c r="AY983" s="142"/>
      <c r="AZ983" s="142"/>
      <c r="BA983" s="142"/>
      <c r="BB983" s="142"/>
      <c r="BC983" s="142"/>
      <c r="BD983" s="142"/>
      <c r="BE983" s="142"/>
      <c r="BF983" s="142"/>
      <c r="BG983" s="142"/>
      <c r="BH983" s="142"/>
      <c r="BI983" s="142"/>
      <c r="BJ983" s="142"/>
      <c r="BK983" s="142"/>
      <c r="BL983" s="142"/>
      <c r="BM983" s="142"/>
      <c r="BN983" s="142"/>
      <c r="BO983" s="142"/>
      <c r="BP983" s="142"/>
      <c r="BQ983" s="142"/>
      <c r="BR983" s="142"/>
      <c r="BS983" s="142"/>
      <c r="BT983" s="142"/>
      <c r="BU983" s="142"/>
      <c r="BV983" s="142"/>
      <c r="BW983" s="142"/>
      <c r="BX983" s="142"/>
      <c r="BY983" s="142"/>
      <c r="BZ983" s="142"/>
      <c r="CA983" s="142"/>
      <c r="CB983" s="142"/>
      <c r="CC983" s="142"/>
      <c r="CD983" s="142"/>
      <c r="CE983" s="142"/>
      <c r="CF983" s="142"/>
      <c r="CG983" s="142"/>
      <c r="CH983" s="142"/>
      <c r="CI983" s="142"/>
      <c r="CJ983" s="142"/>
      <c r="CK983" s="142"/>
      <c r="CL983" s="142"/>
      <c r="CM983" s="142"/>
      <c r="CN983" s="142"/>
      <c r="CO983" s="142"/>
      <c r="CP983" s="142"/>
    </row>
    <row r="984">
      <c r="A984" s="75"/>
      <c r="B984" s="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c r="AU984" s="142"/>
      <c r="AV984" s="142"/>
      <c r="AW984" s="142"/>
      <c r="AX984" s="142"/>
      <c r="AY984" s="142"/>
      <c r="AZ984" s="142"/>
      <c r="BA984" s="142"/>
      <c r="BB984" s="142"/>
      <c r="BC984" s="142"/>
      <c r="BD984" s="142"/>
      <c r="BE984" s="142"/>
      <c r="BF984" s="142"/>
      <c r="BG984" s="142"/>
      <c r="BH984" s="142"/>
      <c r="BI984" s="142"/>
      <c r="BJ984" s="142"/>
      <c r="BK984" s="142"/>
      <c r="BL984" s="142"/>
      <c r="BM984" s="142"/>
      <c r="BN984" s="142"/>
      <c r="BO984" s="142"/>
      <c r="BP984" s="142"/>
      <c r="BQ984" s="142"/>
      <c r="BR984" s="142"/>
      <c r="BS984" s="142"/>
      <c r="BT984" s="142"/>
      <c r="BU984" s="142"/>
      <c r="BV984" s="142"/>
      <c r="BW984" s="142"/>
      <c r="BX984" s="142"/>
      <c r="BY984" s="142"/>
      <c r="BZ984" s="142"/>
      <c r="CA984" s="142"/>
      <c r="CB984" s="142"/>
      <c r="CC984" s="142"/>
      <c r="CD984" s="142"/>
      <c r="CE984" s="142"/>
      <c r="CF984" s="142"/>
      <c r="CG984" s="142"/>
      <c r="CH984" s="142"/>
      <c r="CI984" s="142"/>
      <c r="CJ984" s="142"/>
      <c r="CK984" s="142"/>
      <c r="CL984" s="142"/>
      <c r="CM984" s="142"/>
      <c r="CN984" s="142"/>
      <c r="CO984" s="142"/>
      <c r="CP984" s="142"/>
    </row>
    <row r="985">
      <c r="A985" s="75"/>
      <c r="B985" s="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c r="AU985" s="142"/>
      <c r="AV985" s="142"/>
      <c r="AW985" s="142"/>
      <c r="AX985" s="142"/>
      <c r="AY985" s="142"/>
      <c r="AZ985" s="142"/>
      <c r="BA985" s="142"/>
      <c r="BB985" s="142"/>
      <c r="BC985" s="142"/>
      <c r="BD985" s="142"/>
      <c r="BE985" s="142"/>
      <c r="BF985" s="142"/>
      <c r="BG985" s="142"/>
      <c r="BH985" s="142"/>
      <c r="BI985" s="142"/>
      <c r="BJ985" s="142"/>
      <c r="BK985" s="142"/>
      <c r="BL985" s="142"/>
      <c r="BM985" s="142"/>
      <c r="BN985" s="142"/>
      <c r="BO985" s="142"/>
      <c r="BP985" s="142"/>
      <c r="BQ985" s="142"/>
      <c r="BR985" s="142"/>
      <c r="BS985" s="142"/>
      <c r="BT985" s="142"/>
      <c r="BU985" s="142"/>
      <c r="BV985" s="142"/>
      <c r="BW985" s="142"/>
      <c r="BX985" s="142"/>
      <c r="BY985" s="142"/>
      <c r="BZ985" s="142"/>
      <c r="CA985" s="142"/>
      <c r="CB985" s="142"/>
      <c r="CC985" s="142"/>
      <c r="CD985" s="142"/>
      <c r="CE985" s="142"/>
      <c r="CF985" s="142"/>
      <c r="CG985" s="142"/>
      <c r="CH985" s="142"/>
      <c r="CI985" s="142"/>
      <c r="CJ985" s="142"/>
      <c r="CK985" s="142"/>
      <c r="CL985" s="142"/>
      <c r="CM985" s="142"/>
      <c r="CN985" s="142"/>
      <c r="CO985" s="142"/>
      <c r="CP985" s="142"/>
    </row>
    <row r="986">
      <c r="A986" s="75"/>
      <c r="B986" s="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c r="AU986" s="142"/>
      <c r="AV986" s="142"/>
      <c r="AW986" s="142"/>
      <c r="AX986" s="142"/>
      <c r="AY986" s="142"/>
      <c r="AZ986" s="142"/>
      <c r="BA986" s="142"/>
      <c r="BB986" s="142"/>
      <c r="BC986" s="142"/>
      <c r="BD986" s="142"/>
      <c r="BE986" s="142"/>
      <c r="BF986" s="142"/>
      <c r="BG986" s="142"/>
      <c r="BH986" s="142"/>
      <c r="BI986" s="142"/>
      <c r="BJ986" s="142"/>
      <c r="BK986" s="142"/>
      <c r="BL986" s="142"/>
      <c r="BM986" s="142"/>
      <c r="BN986" s="142"/>
      <c r="BO986" s="142"/>
      <c r="BP986" s="142"/>
      <c r="BQ986" s="142"/>
      <c r="BR986" s="142"/>
      <c r="BS986" s="142"/>
      <c r="BT986" s="142"/>
      <c r="BU986" s="142"/>
      <c r="BV986" s="142"/>
      <c r="BW986" s="142"/>
      <c r="BX986" s="142"/>
      <c r="BY986" s="142"/>
      <c r="BZ986" s="142"/>
      <c r="CA986" s="142"/>
      <c r="CB986" s="142"/>
      <c r="CC986" s="142"/>
      <c r="CD986" s="142"/>
      <c r="CE986" s="142"/>
      <c r="CF986" s="142"/>
      <c r="CG986" s="142"/>
      <c r="CH986" s="142"/>
      <c r="CI986" s="142"/>
      <c r="CJ986" s="142"/>
      <c r="CK986" s="142"/>
      <c r="CL986" s="142"/>
      <c r="CM986" s="142"/>
      <c r="CN986" s="142"/>
      <c r="CO986" s="142"/>
      <c r="CP986" s="142"/>
    </row>
    <row r="987">
      <c r="A987" s="75"/>
      <c r="B987" s="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c r="AU987" s="142"/>
      <c r="AV987" s="142"/>
      <c r="AW987" s="142"/>
      <c r="AX987" s="142"/>
      <c r="AY987" s="142"/>
      <c r="AZ987" s="142"/>
      <c r="BA987" s="142"/>
      <c r="BB987" s="142"/>
      <c r="BC987" s="142"/>
      <c r="BD987" s="142"/>
      <c r="BE987" s="142"/>
      <c r="BF987" s="142"/>
      <c r="BG987" s="142"/>
      <c r="BH987" s="142"/>
      <c r="BI987" s="142"/>
      <c r="BJ987" s="142"/>
      <c r="BK987" s="142"/>
      <c r="BL987" s="142"/>
      <c r="BM987" s="142"/>
      <c r="BN987" s="142"/>
      <c r="BO987" s="142"/>
      <c r="BP987" s="142"/>
      <c r="BQ987" s="142"/>
      <c r="BR987" s="142"/>
      <c r="BS987" s="142"/>
      <c r="BT987" s="142"/>
      <c r="BU987" s="142"/>
      <c r="BV987" s="142"/>
      <c r="BW987" s="142"/>
      <c r="BX987" s="142"/>
      <c r="BY987" s="142"/>
      <c r="BZ987" s="142"/>
      <c r="CA987" s="142"/>
      <c r="CB987" s="142"/>
      <c r="CC987" s="142"/>
      <c r="CD987" s="142"/>
      <c r="CE987" s="142"/>
      <c r="CF987" s="142"/>
      <c r="CG987" s="142"/>
      <c r="CH987" s="142"/>
      <c r="CI987" s="142"/>
      <c r="CJ987" s="142"/>
      <c r="CK987" s="142"/>
      <c r="CL987" s="142"/>
      <c r="CM987" s="142"/>
      <c r="CN987" s="142"/>
      <c r="CO987" s="142"/>
      <c r="CP987" s="142"/>
    </row>
    <row r="988">
      <c r="A988" s="75"/>
      <c r="B988" s="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c r="AU988" s="142"/>
      <c r="AV988" s="142"/>
      <c r="AW988" s="142"/>
      <c r="AX988" s="142"/>
      <c r="AY988" s="142"/>
      <c r="AZ988" s="142"/>
      <c r="BA988" s="142"/>
      <c r="BB988" s="142"/>
      <c r="BC988" s="142"/>
      <c r="BD988" s="142"/>
      <c r="BE988" s="142"/>
      <c r="BF988" s="142"/>
      <c r="BG988" s="142"/>
      <c r="BH988" s="142"/>
      <c r="BI988" s="142"/>
      <c r="BJ988" s="142"/>
      <c r="BK988" s="142"/>
      <c r="BL988" s="142"/>
      <c r="BM988" s="142"/>
      <c r="BN988" s="142"/>
      <c r="BO988" s="142"/>
      <c r="BP988" s="142"/>
      <c r="BQ988" s="142"/>
      <c r="BR988" s="142"/>
      <c r="BS988" s="142"/>
      <c r="BT988" s="142"/>
      <c r="BU988" s="142"/>
      <c r="BV988" s="142"/>
      <c r="BW988" s="142"/>
      <c r="BX988" s="142"/>
      <c r="BY988" s="142"/>
      <c r="BZ988" s="142"/>
      <c r="CA988" s="142"/>
      <c r="CB988" s="142"/>
      <c r="CC988" s="142"/>
      <c r="CD988" s="142"/>
      <c r="CE988" s="142"/>
      <c r="CF988" s="142"/>
      <c r="CG988" s="142"/>
      <c r="CH988" s="142"/>
      <c r="CI988" s="142"/>
      <c r="CJ988" s="142"/>
      <c r="CK988" s="142"/>
      <c r="CL988" s="142"/>
      <c r="CM988" s="142"/>
      <c r="CN988" s="142"/>
      <c r="CO988" s="142"/>
      <c r="CP988" s="142"/>
    </row>
    <row r="989">
      <c r="A989" s="75"/>
      <c r="B989" s="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c r="AU989" s="142"/>
      <c r="AV989" s="142"/>
      <c r="AW989" s="142"/>
      <c r="AX989" s="142"/>
      <c r="AY989" s="142"/>
      <c r="AZ989" s="142"/>
      <c r="BA989" s="142"/>
      <c r="BB989" s="142"/>
      <c r="BC989" s="142"/>
      <c r="BD989" s="142"/>
      <c r="BE989" s="142"/>
      <c r="BF989" s="142"/>
      <c r="BG989" s="142"/>
      <c r="BH989" s="142"/>
      <c r="BI989" s="142"/>
      <c r="BJ989" s="142"/>
      <c r="BK989" s="142"/>
      <c r="BL989" s="142"/>
      <c r="BM989" s="142"/>
      <c r="BN989" s="142"/>
      <c r="BO989" s="142"/>
      <c r="BP989" s="142"/>
      <c r="BQ989" s="142"/>
      <c r="BR989" s="142"/>
      <c r="BS989" s="142"/>
      <c r="BT989" s="142"/>
      <c r="BU989" s="142"/>
      <c r="BV989" s="142"/>
      <c r="BW989" s="142"/>
      <c r="BX989" s="142"/>
      <c r="BY989" s="142"/>
      <c r="BZ989" s="142"/>
      <c r="CA989" s="142"/>
      <c r="CB989" s="142"/>
      <c r="CC989" s="142"/>
      <c r="CD989" s="142"/>
      <c r="CE989" s="142"/>
      <c r="CF989" s="142"/>
      <c r="CG989" s="142"/>
      <c r="CH989" s="142"/>
      <c r="CI989" s="142"/>
      <c r="CJ989" s="142"/>
      <c r="CK989" s="142"/>
      <c r="CL989" s="142"/>
      <c r="CM989" s="142"/>
      <c r="CN989" s="142"/>
      <c r="CO989" s="142"/>
      <c r="CP989" s="142"/>
    </row>
    <row r="990">
      <c r="A990" s="75"/>
      <c r="B990" s="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c r="AU990" s="142"/>
      <c r="AV990" s="142"/>
      <c r="AW990" s="142"/>
      <c r="AX990" s="142"/>
      <c r="AY990" s="142"/>
      <c r="AZ990" s="142"/>
      <c r="BA990" s="142"/>
      <c r="BB990" s="142"/>
      <c r="BC990" s="142"/>
      <c r="BD990" s="142"/>
      <c r="BE990" s="142"/>
      <c r="BF990" s="142"/>
      <c r="BG990" s="142"/>
      <c r="BH990" s="142"/>
      <c r="BI990" s="142"/>
      <c r="BJ990" s="142"/>
      <c r="BK990" s="142"/>
      <c r="BL990" s="142"/>
      <c r="BM990" s="142"/>
      <c r="BN990" s="142"/>
      <c r="BO990" s="142"/>
      <c r="BP990" s="142"/>
      <c r="BQ990" s="142"/>
      <c r="BR990" s="142"/>
      <c r="BS990" s="142"/>
      <c r="BT990" s="142"/>
      <c r="BU990" s="142"/>
      <c r="BV990" s="142"/>
      <c r="BW990" s="142"/>
      <c r="BX990" s="142"/>
      <c r="BY990" s="142"/>
      <c r="BZ990" s="142"/>
      <c r="CA990" s="142"/>
      <c r="CB990" s="142"/>
      <c r="CC990" s="142"/>
      <c r="CD990" s="142"/>
      <c r="CE990" s="142"/>
      <c r="CF990" s="142"/>
      <c r="CG990" s="142"/>
      <c r="CH990" s="142"/>
      <c r="CI990" s="142"/>
      <c r="CJ990" s="142"/>
      <c r="CK990" s="142"/>
      <c r="CL990" s="142"/>
      <c r="CM990" s="142"/>
      <c r="CN990" s="142"/>
      <c r="CO990" s="142"/>
      <c r="CP990" s="142"/>
    </row>
    <row r="991">
      <c r="A991" s="75"/>
      <c r="B991" s="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c r="AU991" s="142"/>
      <c r="AV991" s="142"/>
      <c r="AW991" s="142"/>
      <c r="AX991" s="142"/>
      <c r="AY991" s="142"/>
      <c r="AZ991" s="142"/>
      <c r="BA991" s="142"/>
      <c r="BB991" s="142"/>
      <c r="BC991" s="142"/>
      <c r="BD991" s="142"/>
      <c r="BE991" s="142"/>
      <c r="BF991" s="142"/>
      <c r="BG991" s="142"/>
      <c r="BH991" s="142"/>
      <c r="BI991" s="142"/>
      <c r="BJ991" s="142"/>
      <c r="BK991" s="142"/>
      <c r="BL991" s="142"/>
      <c r="BM991" s="142"/>
      <c r="BN991" s="142"/>
      <c r="BO991" s="142"/>
      <c r="BP991" s="142"/>
      <c r="BQ991" s="142"/>
      <c r="BR991" s="142"/>
      <c r="BS991" s="142"/>
      <c r="BT991" s="142"/>
      <c r="BU991" s="142"/>
      <c r="BV991" s="142"/>
      <c r="BW991" s="142"/>
      <c r="BX991" s="142"/>
      <c r="BY991" s="142"/>
      <c r="BZ991" s="142"/>
      <c r="CA991" s="142"/>
      <c r="CB991" s="142"/>
      <c r="CC991" s="142"/>
      <c r="CD991" s="142"/>
      <c r="CE991" s="142"/>
      <c r="CF991" s="142"/>
      <c r="CG991" s="142"/>
      <c r="CH991" s="142"/>
      <c r="CI991" s="142"/>
      <c r="CJ991" s="142"/>
      <c r="CK991" s="142"/>
      <c r="CL991" s="142"/>
      <c r="CM991" s="142"/>
      <c r="CN991" s="142"/>
      <c r="CO991" s="142"/>
      <c r="CP991" s="142"/>
    </row>
    <row r="992">
      <c r="A992" s="75"/>
      <c r="B992" s="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c r="AU992" s="142"/>
      <c r="AV992" s="142"/>
      <c r="AW992" s="142"/>
      <c r="AX992" s="142"/>
      <c r="AY992" s="142"/>
      <c r="AZ992" s="142"/>
      <c r="BA992" s="142"/>
      <c r="BB992" s="142"/>
      <c r="BC992" s="142"/>
      <c r="BD992" s="142"/>
      <c r="BE992" s="142"/>
      <c r="BF992" s="142"/>
      <c r="BG992" s="142"/>
      <c r="BH992" s="142"/>
      <c r="BI992" s="142"/>
      <c r="BJ992" s="142"/>
      <c r="BK992" s="142"/>
      <c r="BL992" s="142"/>
      <c r="BM992" s="142"/>
      <c r="BN992" s="142"/>
      <c r="BO992" s="142"/>
      <c r="BP992" s="142"/>
      <c r="BQ992" s="142"/>
      <c r="BR992" s="142"/>
      <c r="BS992" s="142"/>
      <c r="BT992" s="142"/>
      <c r="BU992" s="142"/>
      <c r="BV992" s="142"/>
      <c r="BW992" s="142"/>
      <c r="BX992" s="142"/>
      <c r="BY992" s="142"/>
      <c r="BZ992" s="142"/>
      <c r="CA992" s="142"/>
      <c r="CB992" s="142"/>
      <c r="CC992" s="142"/>
      <c r="CD992" s="142"/>
      <c r="CE992" s="142"/>
      <c r="CF992" s="142"/>
      <c r="CG992" s="142"/>
      <c r="CH992" s="142"/>
      <c r="CI992" s="142"/>
      <c r="CJ992" s="142"/>
      <c r="CK992" s="142"/>
      <c r="CL992" s="142"/>
      <c r="CM992" s="142"/>
      <c r="CN992" s="142"/>
      <c r="CO992" s="142"/>
      <c r="CP992" s="142"/>
    </row>
    <row r="993">
      <c r="A993" s="75"/>
      <c r="B993" s="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c r="AU993" s="142"/>
      <c r="AV993" s="142"/>
      <c r="AW993" s="142"/>
      <c r="AX993" s="142"/>
      <c r="AY993" s="142"/>
      <c r="AZ993" s="142"/>
      <c r="BA993" s="142"/>
      <c r="BB993" s="142"/>
      <c r="BC993" s="142"/>
      <c r="BD993" s="142"/>
      <c r="BE993" s="142"/>
      <c r="BF993" s="142"/>
      <c r="BG993" s="142"/>
      <c r="BH993" s="142"/>
      <c r="BI993" s="142"/>
      <c r="BJ993" s="142"/>
      <c r="BK993" s="142"/>
      <c r="BL993" s="142"/>
      <c r="BM993" s="142"/>
      <c r="BN993" s="142"/>
      <c r="BO993" s="142"/>
      <c r="BP993" s="142"/>
      <c r="BQ993" s="142"/>
      <c r="BR993" s="142"/>
      <c r="BS993" s="142"/>
      <c r="BT993" s="142"/>
      <c r="BU993" s="142"/>
      <c r="BV993" s="142"/>
      <c r="BW993" s="142"/>
      <c r="BX993" s="142"/>
      <c r="BY993" s="142"/>
      <c r="BZ993" s="142"/>
      <c r="CA993" s="142"/>
      <c r="CB993" s="142"/>
      <c r="CC993" s="142"/>
      <c r="CD993" s="142"/>
      <c r="CE993" s="142"/>
      <c r="CF993" s="142"/>
      <c r="CG993" s="142"/>
      <c r="CH993" s="142"/>
      <c r="CI993" s="142"/>
      <c r="CJ993" s="142"/>
      <c r="CK993" s="142"/>
      <c r="CL993" s="142"/>
      <c r="CM993" s="142"/>
      <c r="CN993" s="142"/>
      <c r="CO993" s="142"/>
      <c r="CP993" s="142"/>
    </row>
    <row r="994">
      <c r="A994" s="75"/>
      <c r="B994" s="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c r="AU994" s="142"/>
      <c r="AV994" s="142"/>
      <c r="AW994" s="142"/>
      <c r="AX994" s="142"/>
      <c r="AY994" s="142"/>
      <c r="AZ994" s="142"/>
      <c r="BA994" s="142"/>
      <c r="BB994" s="142"/>
      <c r="BC994" s="142"/>
      <c r="BD994" s="142"/>
      <c r="BE994" s="142"/>
      <c r="BF994" s="142"/>
      <c r="BG994" s="142"/>
      <c r="BH994" s="142"/>
      <c r="BI994" s="142"/>
      <c r="BJ994" s="142"/>
      <c r="BK994" s="142"/>
      <c r="BL994" s="142"/>
      <c r="BM994" s="142"/>
      <c r="BN994" s="142"/>
      <c r="BO994" s="142"/>
      <c r="BP994" s="142"/>
      <c r="BQ994" s="142"/>
      <c r="BR994" s="142"/>
      <c r="BS994" s="142"/>
      <c r="BT994" s="142"/>
      <c r="BU994" s="142"/>
      <c r="BV994" s="142"/>
      <c r="BW994" s="142"/>
      <c r="BX994" s="142"/>
      <c r="BY994" s="142"/>
      <c r="BZ994" s="142"/>
      <c r="CA994" s="142"/>
      <c r="CB994" s="142"/>
      <c r="CC994" s="142"/>
      <c r="CD994" s="142"/>
      <c r="CE994" s="142"/>
      <c r="CF994" s="142"/>
      <c r="CG994" s="142"/>
      <c r="CH994" s="142"/>
      <c r="CI994" s="142"/>
      <c r="CJ994" s="142"/>
      <c r="CK994" s="142"/>
      <c r="CL994" s="142"/>
      <c r="CM994" s="142"/>
      <c r="CN994" s="142"/>
      <c r="CO994" s="142"/>
      <c r="CP994" s="142"/>
    </row>
    <row r="995">
      <c r="A995" s="75"/>
      <c r="B995" s="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c r="AU995" s="142"/>
      <c r="AV995" s="142"/>
      <c r="AW995" s="142"/>
      <c r="AX995" s="142"/>
      <c r="AY995" s="142"/>
      <c r="AZ995" s="142"/>
      <c r="BA995" s="142"/>
      <c r="BB995" s="142"/>
      <c r="BC995" s="142"/>
      <c r="BD995" s="142"/>
      <c r="BE995" s="142"/>
      <c r="BF995" s="142"/>
      <c r="BG995" s="142"/>
      <c r="BH995" s="142"/>
      <c r="BI995" s="142"/>
      <c r="BJ995" s="142"/>
      <c r="BK995" s="142"/>
      <c r="BL995" s="142"/>
      <c r="BM995" s="142"/>
      <c r="BN995" s="142"/>
      <c r="BO995" s="142"/>
      <c r="BP995" s="142"/>
      <c r="BQ995" s="142"/>
      <c r="BR995" s="142"/>
      <c r="BS995" s="142"/>
      <c r="BT995" s="142"/>
      <c r="BU995" s="142"/>
      <c r="BV995" s="142"/>
      <c r="BW995" s="142"/>
      <c r="BX995" s="142"/>
      <c r="BY995" s="142"/>
      <c r="BZ995" s="142"/>
      <c r="CA995" s="142"/>
      <c r="CB995" s="142"/>
      <c r="CC995" s="142"/>
      <c r="CD995" s="142"/>
      <c r="CE995" s="142"/>
      <c r="CF995" s="142"/>
      <c r="CG995" s="142"/>
      <c r="CH995" s="142"/>
      <c r="CI995" s="142"/>
      <c r="CJ995" s="142"/>
      <c r="CK995" s="142"/>
      <c r="CL995" s="142"/>
      <c r="CM995" s="142"/>
      <c r="CN995" s="142"/>
      <c r="CO995" s="142"/>
      <c r="CP995" s="142"/>
    </row>
    <row r="996">
      <c r="A996" s="75"/>
      <c r="B996" s="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c r="AU996" s="142"/>
      <c r="AV996" s="142"/>
      <c r="AW996" s="142"/>
      <c r="AX996" s="142"/>
      <c r="AY996" s="142"/>
      <c r="AZ996" s="142"/>
      <c r="BA996" s="142"/>
      <c r="BB996" s="142"/>
      <c r="BC996" s="142"/>
      <c r="BD996" s="142"/>
      <c r="BE996" s="142"/>
      <c r="BF996" s="142"/>
      <c r="BG996" s="142"/>
      <c r="BH996" s="142"/>
      <c r="BI996" s="142"/>
      <c r="BJ996" s="142"/>
      <c r="BK996" s="142"/>
      <c r="BL996" s="142"/>
      <c r="BM996" s="142"/>
      <c r="BN996" s="142"/>
      <c r="BO996" s="142"/>
      <c r="BP996" s="142"/>
      <c r="BQ996" s="142"/>
      <c r="BR996" s="142"/>
      <c r="BS996" s="142"/>
      <c r="BT996" s="142"/>
      <c r="BU996" s="142"/>
      <c r="BV996" s="142"/>
      <c r="BW996" s="142"/>
      <c r="BX996" s="142"/>
      <c r="BY996" s="142"/>
      <c r="BZ996" s="142"/>
      <c r="CA996" s="142"/>
      <c r="CB996" s="142"/>
      <c r="CC996" s="142"/>
      <c r="CD996" s="142"/>
      <c r="CE996" s="142"/>
      <c r="CF996" s="142"/>
      <c r="CG996" s="142"/>
      <c r="CH996" s="142"/>
      <c r="CI996" s="142"/>
      <c r="CJ996" s="142"/>
      <c r="CK996" s="142"/>
      <c r="CL996" s="142"/>
      <c r="CM996" s="142"/>
      <c r="CN996" s="142"/>
      <c r="CO996" s="142"/>
      <c r="CP996" s="142"/>
    </row>
    <row r="997">
      <c r="A997" s="75"/>
      <c r="B997" s="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c r="AU997" s="142"/>
      <c r="AV997" s="142"/>
      <c r="AW997" s="142"/>
      <c r="AX997" s="142"/>
      <c r="AY997" s="142"/>
      <c r="AZ997" s="142"/>
      <c r="BA997" s="142"/>
      <c r="BB997" s="142"/>
      <c r="BC997" s="142"/>
      <c r="BD997" s="142"/>
      <c r="BE997" s="142"/>
      <c r="BF997" s="142"/>
      <c r="BG997" s="142"/>
      <c r="BH997" s="142"/>
      <c r="BI997" s="142"/>
      <c r="BJ997" s="142"/>
      <c r="BK997" s="142"/>
      <c r="BL997" s="142"/>
      <c r="BM997" s="142"/>
      <c r="BN997" s="142"/>
      <c r="BO997" s="142"/>
      <c r="BP997" s="142"/>
      <c r="BQ997" s="142"/>
      <c r="BR997" s="142"/>
      <c r="BS997" s="142"/>
      <c r="BT997" s="142"/>
      <c r="BU997" s="142"/>
      <c r="BV997" s="142"/>
      <c r="BW997" s="142"/>
      <c r="BX997" s="142"/>
      <c r="BY997" s="142"/>
      <c r="BZ997" s="142"/>
      <c r="CA997" s="142"/>
      <c r="CB997" s="142"/>
      <c r="CC997" s="142"/>
      <c r="CD997" s="142"/>
      <c r="CE997" s="142"/>
      <c r="CF997" s="142"/>
      <c r="CG997" s="142"/>
      <c r="CH997" s="142"/>
      <c r="CI997" s="142"/>
      <c r="CJ997" s="142"/>
      <c r="CK997" s="142"/>
      <c r="CL997" s="142"/>
      <c r="CM997" s="142"/>
      <c r="CN997" s="142"/>
      <c r="CO997" s="142"/>
      <c r="CP997" s="142"/>
    </row>
    <row r="998">
      <c r="A998" s="75"/>
      <c r="B998" s="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c r="AU998" s="142"/>
      <c r="AV998" s="142"/>
      <c r="AW998" s="142"/>
      <c r="AX998" s="142"/>
      <c r="AY998" s="142"/>
      <c r="AZ998" s="142"/>
      <c r="BA998" s="142"/>
      <c r="BB998" s="142"/>
      <c r="BC998" s="142"/>
      <c r="BD998" s="142"/>
      <c r="BE998" s="142"/>
      <c r="BF998" s="142"/>
      <c r="BG998" s="142"/>
      <c r="BH998" s="142"/>
      <c r="BI998" s="142"/>
      <c r="BJ998" s="142"/>
      <c r="BK998" s="142"/>
      <c r="BL998" s="142"/>
      <c r="BM998" s="142"/>
      <c r="BN998" s="142"/>
      <c r="BO998" s="142"/>
      <c r="BP998" s="142"/>
      <c r="BQ998" s="142"/>
      <c r="BR998" s="142"/>
      <c r="BS998" s="142"/>
      <c r="BT998" s="142"/>
      <c r="BU998" s="142"/>
      <c r="BV998" s="142"/>
      <c r="BW998" s="142"/>
      <c r="BX998" s="142"/>
      <c r="BY998" s="142"/>
      <c r="BZ998" s="142"/>
      <c r="CA998" s="142"/>
      <c r="CB998" s="142"/>
      <c r="CC998" s="142"/>
      <c r="CD998" s="142"/>
      <c r="CE998" s="142"/>
      <c r="CF998" s="142"/>
      <c r="CG998" s="142"/>
      <c r="CH998" s="142"/>
      <c r="CI998" s="142"/>
      <c r="CJ998" s="142"/>
      <c r="CK998" s="142"/>
      <c r="CL998" s="142"/>
      <c r="CM998" s="142"/>
      <c r="CN998" s="142"/>
      <c r="CO998" s="142"/>
      <c r="CP998" s="142"/>
    </row>
    <row r="999">
      <c r="A999" s="75"/>
      <c r="B999" s="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c r="AU999" s="142"/>
      <c r="AV999" s="142"/>
      <c r="AW999" s="142"/>
      <c r="AX999" s="142"/>
      <c r="AY999" s="142"/>
      <c r="AZ999" s="142"/>
      <c r="BA999" s="142"/>
      <c r="BB999" s="142"/>
      <c r="BC999" s="142"/>
      <c r="BD999" s="142"/>
      <c r="BE999" s="142"/>
      <c r="BF999" s="142"/>
      <c r="BG999" s="142"/>
      <c r="BH999" s="142"/>
      <c r="BI999" s="142"/>
      <c r="BJ999" s="142"/>
      <c r="BK999" s="142"/>
      <c r="BL999" s="142"/>
      <c r="BM999" s="142"/>
      <c r="BN999" s="142"/>
      <c r="BO999" s="142"/>
      <c r="BP999" s="142"/>
      <c r="BQ999" s="142"/>
      <c r="BR999" s="142"/>
      <c r="BS999" s="142"/>
      <c r="BT999" s="142"/>
      <c r="BU999" s="142"/>
      <c r="BV999" s="142"/>
      <c r="BW999" s="142"/>
      <c r="BX999" s="142"/>
      <c r="BY999" s="142"/>
      <c r="BZ999" s="142"/>
      <c r="CA999" s="142"/>
      <c r="CB999" s="142"/>
      <c r="CC999" s="142"/>
      <c r="CD999" s="142"/>
      <c r="CE999" s="142"/>
      <c r="CF999" s="142"/>
      <c r="CG999" s="142"/>
      <c r="CH999" s="142"/>
      <c r="CI999" s="142"/>
      <c r="CJ999" s="142"/>
      <c r="CK999" s="142"/>
      <c r="CL999" s="142"/>
      <c r="CM999" s="142"/>
      <c r="CN999" s="142"/>
      <c r="CO999" s="142"/>
      <c r="CP999" s="142"/>
    </row>
    <row r="1000">
      <c r="A1000" s="75"/>
      <c r="B1000" s="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c r="AU1000" s="142"/>
      <c r="AV1000" s="142"/>
      <c r="AW1000" s="142"/>
      <c r="AX1000" s="142"/>
      <c r="AY1000" s="142"/>
      <c r="AZ1000" s="142"/>
      <c r="BA1000" s="142"/>
      <c r="BB1000" s="142"/>
      <c r="BC1000" s="142"/>
      <c r="BD1000" s="142"/>
      <c r="BE1000" s="142"/>
      <c r="BF1000" s="142"/>
      <c r="BG1000" s="142"/>
      <c r="BH1000" s="142"/>
      <c r="BI1000" s="142"/>
      <c r="BJ1000" s="142"/>
      <c r="BK1000" s="142"/>
      <c r="BL1000" s="142"/>
      <c r="BM1000" s="142"/>
      <c r="BN1000" s="142"/>
      <c r="BO1000" s="142"/>
      <c r="BP1000" s="142"/>
      <c r="BQ1000" s="142"/>
      <c r="BR1000" s="142"/>
      <c r="BS1000" s="142"/>
      <c r="BT1000" s="142"/>
      <c r="BU1000" s="142"/>
      <c r="BV1000" s="142"/>
      <c r="BW1000" s="142"/>
      <c r="BX1000" s="142"/>
      <c r="BY1000" s="142"/>
      <c r="BZ1000" s="142"/>
      <c r="CA1000" s="142"/>
      <c r="CB1000" s="142"/>
      <c r="CC1000" s="142"/>
      <c r="CD1000" s="142"/>
      <c r="CE1000" s="142"/>
      <c r="CF1000" s="142"/>
      <c r="CG1000" s="142"/>
      <c r="CH1000" s="142"/>
      <c r="CI1000" s="142"/>
      <c r="CJ1000" s="142"/>
      <c r="CK1000" s="142"/>
      <c r="CL1000" s="142"/>
      <c r="CM1000" s="142"/>
      <c r="CN1000" s="142"/>
      <c r="CO1000" s="142"/>
      <c r="CP1000" s="142"/>
    </row>
    <row r="1001">
      <c r="A1001" s="75"/>
      <c r="B1001" s="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c r="AW1001" s="142"/>
      <c r="AX1001" s="142"/>
      <c r="AY1001" s="142"/>
      <c r="AZ1001" s="142"/>
      <c r="BA1001" s="142"/>
      <c r="BB1001" s="142"/>
      <c r="BC1001" s="142"/>
      <c r="BD1001" s="142"/>
      <c r="BE1001" s="142"/>
      <c r="BF1001" s="142"/>
      <c r="BG1001" s="142"/>
      <c r="BH1001" s="142"/>
      <c r="BI1001" s="142"/>
      <c r="BJ1001" s="142"/>
      <c r="BK1001" s="142"/>
      <c r="BL1001" s="142"/>
      <c r="BM1001" s="142"/>
      <c r="BN1001" s="142"/>
      <c r="BO1001" s="142"/>
      <c r="BP1001" s="142"/>
      <c r="BQ1001" s="142"/>
      <c r="BR1001" s="142"/>
      <c r="BS1001" s="142"/>
      <c r="BT1001" s="142"/>
      <c r="BU1001" s="142"/>
      <c r="BV1001" s="142"/>
      <c r="BW1001" s="142"/>
      <c r="BX1001" s="142"/>
      <c r="BY1001" s="142"/>
      <c r="BZ1001" s="142"/>
      <c r="CA1001" s="142"/>
      <c r="CB1001" s="142"/>
      <c r="CC1001" s="142"/>
      <c r="CD1001" s="142"/>
      <c r="CE1001" s="142"/>
      <c r="CF1001" s="142"/>
      <c r="CG1001" s="142"/>
      <c r="CH1001" s="142"/>
      <c r="CI1001" s="142"/>
      <c r="CJ1001" s="142"/>
      <c r="CK1001" s="142"/>
      <c r="CL1001" s="142"/>
      <c r="CM1001" s="142"/>
      <c r="CN1001" s="142"/>
      <c r="CO1001" s="142"/>
      <c r="CP1001" s="142"/>
    </row>
    <row r="1002">
      <c r="A1002" s="75"/>
      <c r="B1002" s="42"/>
      <c r="C1002" s="142"/>
      <c r="D1002" s="142"/>
      <c r="E1002" s="142"/>
      <c r="F1002" s="142"/>
      <c r="G1002" s="142"/>
      <c r="H1002" s="142"/>
      <c r="I1002" s="142"/>
      <c r="J1002" s="142"/>
      <c r="K1002" s="142"/>
      <c r="L1002" s="142"/>
      <c r="M1002" s="142"/>
      <c r="N1002" s="142"/>
      <c r="O1002" s="142"/>
      <c r="P1002" s="142"/>
      <c r="Q1002" s="142"/>
      <c r="R1002" s="142"/>
      <c r="S1002" s="142"/>
      <c r="T1002" s="142"/>
      <c r="U1002" s="142"/>
      <c r="V1002" s="142"/>
      <c r="W1002" s="142"/>
      <c r="X1002" s="142"/>
      <c r="Y1002" s="142"/>
      <c r="Z1002" s="142"/>
      <c r="AA1002" s="142"/>
      <c r="AB1002" s="142"/>
      <c r="AC1002" s="142"/>
      <c r="AD1002" s="142"/>
      <c r="AE1002" s="142"/>
      <c r="AF1002" s="142"/>
      <c r="AG1002" s="142"/>
      <c r="AH1002" s="142"/>
      <c r="AI1002" s="142"/>
      <c r="AJ1002" s="142"/>
      <c r="AK1002" s="142"/>
      <c r="AL1002" s="142"/>
      <c r="AM1002" s="142"/>
      <c r="AN1002" s="142"/>
      <c r="AO1002" s="142"/>
      <c r="AP1002" s="142"/>
      <c r="AQ1002" s="142"/>
      <c r="AR1002" s="142"/>
      <c r="AS1002" s="142"/>
      <c r="AT1002" s="142"/>
      <c r="AU1002" s="142"/>
      <c r="AV1002" s="142"/>
      <c r="AW1002" s="142"/>
      <c r="AX1002" s="142"/>
      <c r="AY1002" s="142"/>
      <c r="AZ1002" s="142"/>
      <c r="BA1002" s="142"/>
      <c r="BB1002" s="142"/>
      <c r="BC1002" s="142"/>
      <c r="BD1002" s="142"/>
      <c r="BE1002" s="142"/>
      <c r="BF1002" s="142"/>
      <c r="BG1002" s="142"/>
      <c r="BH1002" s="142"/>
      <c r="BI1002" s="142"/>
      <c r="BJ1002" s="142"/>
      <c r="BK1002" s="142"/>
      <c r="BL1002" s="142"/>
      <c r="BM1002" s="142"/>
      <c r="BN1002" s="142"/>
      <c r="BO1002" s="142"/>
      <c r="BP1002" s="142"/>
      <c r="BQ1002" s="142"/>
      <c r="BR1002" s="142"/>
      <c r="BS1002" s="142"/>
      <c r="BT1002" s="142"/>
      <c r="BU1002" s="142"/>
      <c r="BV1002" s="142"/>
      <c r="BW1002" s="142"/>
      <c r="BX1002" s="142"/>
      <c r="BY1002" s="142"/>
      <c r="BZ1002" s="142"/>
      <c r="CA1002" s="142"/>
      <c r="CB1002" s="142"/>
      <c r="CC1002" s="142"/>
      <c r="CD1002" s="142"/>
      <c r="CE1002" s="142"/>
      <c r="CF1002" s="142"/>
      <c r="CG1002" s="142"/>
      <c r="CH1002" s="142"/>
      <c r="CI1002" s="142"/>
      <c r="CJ1002" s="142"/>
      <c r="CK1002" s="142"/>
      <c r="CL1002" s="142"/>
      <c r="CM1002" s="142"/>
      <c r="CN1002" s="142"/>
      <c r="CO1002" s="142"/>
      <c r="CP1002" s="142"/>
    </row>
    <row r="1003">
      <c r="A1003" s="75"/>
      <c r="B1003" s="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c r="Y1003" s="142"/>
      <c r="Z1003" s="142"/>
      <c r="AA1003" s="142"/>
      <c r="AB1003" s="142"/>
      <c r="AC1003" s="142"/>
      <c r="AD1003" s="142"/>
      <c r="AE1003" s="142"/>
      <c r="AF1003" s="142"/>
      <c r="AG1003" s="142"/>
      <c r="AH1003" s="142"/>
      <c r="AI1003" s="142"/>
      <c r="AJ1003" s="142"/>
      <c r="AK1003" s="142"/>
      <c r="AL1003" s="142"/>
      <c r="AM1003" s="142"/>
      <c r="AN1003" s="142"/>
      <c r="AO1003" s="142"/>
      <c r="AP1003" s="142"/>
      <c r="AQ1003" s="142"/>
      <c r="AR1003" s="142"/>
      <c r="AS1003" s="142"/>
      <c r="AT1003" s="142"/>
      <c r="AU1003" s="142"/>
      <c r="AV1003" s="142"/>
      <c r="AW1003" s="142"/>
      <c r="AX1003" s="142"/>
      <c r="AY1003" s="142"/>
      <c r="AZ1003" s="142"/>
      <c r="BA1003" s="142"/>
      <c r="BB1003" s="142"/>
      <c r="BC1003" s="142"/>
      <c r="BD1003" s="142"/>
      <c r="BE1003" s="142"/>
      <c r="BF1003" s="142"/>
      <c r="BG1003" s="142"/>
      <c r="BH1003" s="142"/>
      <c r="BI1003" s="142"/>
      <c r="BJ1003" s="142"/>
      <c r="BK1003" s="142"/>
      <c r="BL1003" s="142"/>
      <c r="BM1003" s="142"/>
      <c r="BN1003" s="142"/>
      <c r="BO1003" s="142"/>
      <c r="BP1003" s="142"/>
      <c r="BQ1003" s="142"/>
      <c r="BR1003" s="142"/>
      <c r="BS1003" s="142"/>
      <c r="BT1003" s="142"/>
      <c r="BU1003" s="142"/>
      <c r="BV1003" s="142"/>
      <c r="BW1003" s="142"/>
      <c r="BX1003" s="142"/>
      <c r="BY1003" s="142"/>
      <c r="BZ1003" s="142"/>
      <c r="CA1003" s="142"/>
      <c r="CB1003" s="142"/>
      <c r="CC1003" s="142"/>
      <c r="CD1003" s="142"/>
      <c r="CE1003" s="142"/>
      <c r="CF1003" s="142"/>
      <c r="CG1003" s="142"/>
      <c r="CH1003" s="142"/>
      <c r="CI1003" s="142"/>
      <c r="CJ1003" s="142"/>
      <c r="CK1003" s="142"/>
      <c r="CL1003" s="142"/>
      <c r="CM1003" s="142"/>
      <c r="CN1003" s="142"/>
      <c r="CO1003" s="142"/>
      <c r="CP1003" s="142"/>
    </row>
    <row r="1004">
      <c r="A1004" s="75"/>
      <c r="B1004" s="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c r="Y1004" s="142"/>
      <c r="Z1004" s="142"/>
      <c r="AA1004" s="142"/>
      <c r="AB1004" s="142"/>
      <c r="AC1004" s="142"/>
      <c r="AD1004" s="142"/>
      <c r="AE1004" s="142"/>
      <c r="AF1004" s="142"/>
      <c r="AG1004" s="142"/>
      <c r="AH1004" s="142"/>
      <c r="AI1004" s="142"/>
      <c r="AJ1004" s="142"/>
      <c r="AK1004" s="142"/>
      <c r="AL1004" s="142"/>
      <c r="AM1004" s="142"/>
      <c r="AN1004" s="142"/>
      <c r="AO1004" s="142"/>
      <c r="AP1004" s="142"/>
      <c r="AQ1004" s="142"/>
      <c r="AR1004" s="142"/>
      <c r="AS1004" s="142"/>
      <c r="AT1004" s="142"/>
      <c r="AU1004" s="142"/>
      <c r="AV1004" s="142"/>
      <c r="AW1004" s="142"/>
      <c r="AX1004" s="142"/>
      <c r="AY1004" s="142"/>
      <c r="AZ1004" s="142"/>
      <c r="BA1004" s="142"/>
      <c r="BB1004" s="142"/>
      <c r="BC1004" s="142"/>
      <c r="BD1004" s="142"/>
      <c r="BE1004" s="142"/>
      <c r="BF1004" s="142"/>
      <c r="BG1004" s="142"/>
      <c r="BH1004" s="142"/>
      <c r="BI1004" s="142"/>
      <c r="BJ1004" s="142"/>
      <c r="BK1004" s="142"/>
      <c r="BL1004" s="142"/>
      <c r="BM1004" s="142"/>
      <c r="BN1004" s="142"/>
      <c r="BO1004" s="142"/>
      <c r="BP1004" s="142"/>
      <c r="BQ1004" s="142"/>
      <c r="BR1004" s="142"/>
      <c r="BS1004" s="142"/>
      <c r="BT1004" s="142"/>
      <c r="BU1004" s="142"/>
      <c r="BV1004" s="142"/>
      <c r="BW1004" s="142"/>
      <c r="BX1004" s="142"/>
      <c r="BY1004" s="142"/>
      <c r="BZ1004" s="142"/>
      <c r="CA1004" s="142"/>
      <c r="CB1004" s="142"/>
      <c r="CC1004" s="142"/>
      <c r="CD1004" s="142"/>
      <c r="CE1004" s="142"/>
      <c r="CF1004" s="142"/>
      <c r="CG1004" s="142"/>
      <c r="CH1004" s="142"/>
      <c r="CI1004" s="142"/>
      <c r="CJ1004" s="142"/>
      <c r="CK1004" s="142"/>
      <c r="CL1004" s="142"/>
      <c r="CM1004" s="142"/>
      <c r="CN1004" s="142"/>
      <c r="CO1004" s="142"/>
      <c r="CP1004" s="142"/>
    </row>
    <row r="1005">
      <c r="A1005" s="75"/>
      <c r="B1005" s="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c r="Y1005" s="142"/>
      <c r="Z1005" s="142"/>
      <c r="AA1005" s="142"/>
      <c r="AB1005" s="142"/>
      <c r="AC1005" s="142"/>
      <c r="AD1005" s="142"/>
      <c r="AE1005" s="142"/>
      <c r="AF1005" s="142"/>
      <c r="AG1005" s="142"/>
      <c r="AH1005" s="142"/>
      <c r="AI1005" s="142"/>
      <c r="AJ1005" s="142"/>
      <c r="AK1005" s="142"/>
      <c r="AL1005" s="142"/>
      <c r="AM1005" s="142"/>
      <c r="AN1005" s="142"/>
      <c r="AO1005" s="142"/>
      <c r="AP1005" s="142"/>
      <c r="AQ1005" s="142"/>
      <c r="AR1005" s="142"/>
      <c r="AS1005" s="142"/>
      <c r="AT1005" s="142"/>
      <c r="AU1005" s="142"/>
      <c r="AV1005" s="142"/>
      <c r="AW1005" s="142"/>
      <c r="AX1005" s="142"/>
      <c r="AY1005" s="142"/>
      <c r="AZ1005" s="142"/>
      <c r="BA1005" s="142"/>
      <c r="BB1005" s="142"/>
      <c r="BC1005" s="142"/>
      <c r="BD1005" s="142"/>
      <c r="BE1005" s="142"/>
      <c r="BF1005" s="142"/>
      <c r="BG1005" s="142"/>
      <c r="BH1005" s="142"/>
      <c r="BI1005" s="142"/>
      <c r="BJ1005" s="142"/>
      <c r="BK1005" s="142"/>
      <c r="BL1005" s="142"/>
      <c r="BM1005" s="142"/>
      <c r="BN1005" s="142"/>
      <c r="BO1005" s="142"/>
      <c r="BP1005" s="142"/>
      <c r="BQ1005" s="142"/>
      <c r="BR1005" s="142"/>
      <c r="BS1005" s="142"/>
      <c r="BT1005" s="142"/>
      <c r="BU1005" s="142"/>
      <c r="BV1005" s="142"/>
      <c r="BW1005" s="142"/>
      <c r="BX1005" s="142"/>
      <c r="BY1005" s="142"/>
      <c r="BZ1005" s="142"/>
      <c r="CA1005" s="142"/>
      <c r="CB1005" s="142"/>
      <c r="CC1005" s="142"/>
      <c r="CD1005" s="142"/>
      <c r="CE1005" s="142"/>
      <c r="CF1005" s="142"/>
      <c r="CG1005" s="142"/>
      <c r="CH1005" s="142"/>
      <c r="CI1005" s="142"/>
      <c r="CJ1005" s="142"/>
      <c r="CK1005" s="142"/>
      <c r="CL1005" s="142"/>
      <c r="CM1005" s="142"/>
      <c r="CN1005" s="142"/>
      <c r="CO1005" s="142"/>
      <c r="CP1005" s="142"/>
    </row>
    <row r="1006">
      <c r="A1006" s="75"/>
      <c r="B1006" s="42"/>
      <c r="C1006" s="142"/>
      <c r="D1006" s="142"/>
      <c r="E1006" s="142"/>
      <c r="F1006" s="142"/>
      <c r="G1006" s="142"/>
      <c r="H1006" s="142"/>
      <c r="I1006" s="142"/>
      <c r="J1006" s="142"/>
      <c r="K1006" s="142"/>
      <c r="L1006" s="142"/>
      <c r="M1006" s="142"/>
      <c r="N1006" s="142"/>
      <c r="O1006" s="142"/>
      <c r="P1006" s="142"/>
      <c r="Q1006" s="142"/>
      <c r="R1006" s="142"/>
      <c r="S1006" s="142"/>
      <c r="T1006" s="142"/>
      <c r="U1006" s="142"/>
      <c r="V1006" s="142"/>
      <c r="W1006" s="142"/>
      <c r="X1006" s="142"/>
      <c r="Y1006" s="142"/>
      <c r="Z1006" s="142"/>
      <c r="AA1006" s="142"/>
      <c r="AB1006" s="142"/>
      <c r="AC1006" s="142"/>
      <c r="AD1006" s="142"/>
      <c r="AE1006" s="142"/>
      <c r="AF1006" s="142"/>
      <c r="AG1006" s="142"/>
      <c r="AH1006" s="142"/>
      <c r="AI1006" s="142"/>
      <c r="AJ1006" s="142"/>
      <c r="AK1006" s="142"/>
      <c r="AL1006" s="142"/>
      <c r="AM1006" s="142"/>
      <c r="AN1006" s="142"/>
      <c r="AO1006" s="142"/>
      <c r="AP1006" s="142"/>
      <c r="AQ1006" s="142"/>
      <c r="AR1006" s="142"/>
      <c r="AS1006" s="142"/>
      <c r="AT1006" s="142"/>
      <c r="AU1006" s="142"/>
      <c r="AV1006" s="142"/>
      <c r="AW1006" s="142"/>
      <c r="AX1006" s="142"/>
      <c r="AY1006" s="142"/>
      <c r="AZ1006" s="142"/>
      <c r="BA1006" s="142"/>
      <c r="BB1006" s="142"/>
      <c r="BC1006" s="142"/>
      <c r="BD1006" s="142"/>
      <c r="BE1006" s="142"/>
      <c r="BF1006" s="142"/>
      <c r="BG1006" s="142"/>
      <c r="BH1006" s="142"/>
      <c r="BI1006" s="142"/>
      <c r="BJ1006" s="142"/>
      <c r="BK1006" s="142"/>
      <c r="BL1006" s="142"/>
      <c r="BM1006" s="142"/>
      <c r="BN1006" s="142"/>
      <c r="BO1006" s="142"/>
      <c r="BP1006" s="142"/>
      <c r="BQ1006" s="142"/>
      <c r="BR1006" s="142"/>
      <c r="BS1006" s="142"/>
      <c r="BT1006" s="142"/>
      <c r="BU1006" s="142"/>
      <c r="BV1006" s="142"/>
      <c r="BW1006" s="142"/>
      <c r="BX1006" s="142"/>
      <c r="BY1006" s="142"/>
      <c r="BZ1006" s="142"/>
      <c r="CA1006" s="142"/>
      <c r="CB1006" s="142"/>
      <c r="CC1006" s="142"/>
      <c r="CD1006" s="142"/>
      <c r="CE1006" s="142"/>
      <c r="CF1006" s="142"/>
      <c r="CG1006" s="142"/>
      <c r="CH1006" s="142"/>
      <c r="CI1006" s="142"/>
      <c r="CJ1006" s="142"/>
      <c r="CK1006" s="142"/>
      <c r="CL1006" s="142"/>
      <c r="CM1006" s="142"/>
      <c r="CN1006" s="142"/>
      <c r="CO1006" s="142"/>
      <c r="CP1006" s="142"/>
    </row>
    <row r="1007">
      <c r="A1007" s="75"/>
      <c r="B1007" s="42"/>
      <c r="C1007" s="142"/>
      <c r="D1007" s="142"/>
      <c r="E1007" s="142"/>
      <c r="F1007" s="142"/>
      <c r="G1007" s="142"/>
      <c r="H1007" s="142"/>
      <c r="I1007" s="142"/>
      <c r="J1007" s="142"/>
      <c r="K1007" s="142"/>
      <c r="L1007" s="142"/>
      <c r="M1007" s="142"/>
      <c r="N1007" s="142"/>
      <c r="O1007" s="142"/>
      <c r="P1007" s="142"/>
      <c r="Q1007" s="142"/>
      <c r="R1007" s="142"/>
      <c r="S1007" s="142"/>
      <c r="T1007" s="142"/>
      <c r="U1007" s="142"/>
      <c r="V1007" s="142"/>
      <c r="W1007" s="142"/>
      <c r="X1007" s="142"/>
      <c r="Y1007" s="142"/>
      <c r="Z1007" s="142"/>
      <c r="AA1007" s="142"/>
      <c r="AB1007" s="142"/>
      <c r="AC1007" s="142"/>
      <c r="AD1007" s="142"/>
      <c r="AE1007" s="142"/>
      <c r="AF1007" s="142"/>
      <c r="AG1007" s="142"/>
      <c r="AH1007" s="142"/>
      <c r="AI1007" s="142"/>
      <c r="AJ1007" s="142"/>
      <c r="AK1007" s="142"/>
      <c r="AL1007" s="142"/>
      <c r="AM1007" s="142"/>
      <c r="AN1007" s="142"/>
      <c r="AO1007" s="142"/>
      <c r="AP1007" s="142"/>
      <c r="AQ1007" s="142"/>
      <c r="AR1007" s="142"/>
      <c r="AS1007" s="142"/>
      <c r="AT1007" s="142"/>
      <c r="AU1007" s="142"/>
      <c r="AV1007" s="142"/>
      <c r="AW1007" s="142"/>
      <c r="AX1007" s="142"/>
      <c r="AY1007" s="142"/>
      <c r="AZ1007" s="142"/>
      <c r="BA1007" s="142"/>
      <c r="BB1007" s="142"/>
      <c r="BC1007" s="142"/>
      <c r="BD1007" s="142"/>
      <c r="BE1007" s="142"/>
      <c r="BF1007" s="142"/>
      <c r="BG1007" s="142"/>
      <c r="BH1007" s="142"/>
      <c r="BI1007" s="142"/>
      <c r="BJ1007" s="142"/>
      <c r="BK1007" s="142"/>
      <c r="BL1007" s="142"/>
      <c r="BM1007" s="142"/>
      <c r="BN1007" s="142"/>
      <c r="BO1007" s="142"/>
      <c r="BP1007" s="142"/>
      <c r="BQ1007" s="142"/>
      <c r="BR1007" s="142"/>
      <c r="BS1007" s="142"/>
      <c r="BT1007" s="142"/>
      <c r="BU1007" s="142"/>
      <c r="BV1007" s="142"/>
      <c r="BW1007" s="142"/>
      <c r="BX1007" s="142"/>
      <c r="BY1007" s="142"/>
      <c r="BZ1007" s="142"/>
      <c r="CA1007" s="142"/>
      <c r="CB1007" s="142"/>
      <c r="CC1007" s="142"/>
      <c r="CD1007" s="142"/>
      <c r="CE1007" s="142"/>
      <c r="CF1007" s="142"/>
      <c r="CG1007" s="142"/>
      <c r="CH1007" s="142"/>
      <c r="CI1007" s="142"/>
      <c r="CJ1007" s="142"/>
      <c r="CK1007" s="142"/>
      <c r="CL1007" s="142"/>
      <c r="CM1007" s="142"/>
      <c r="CN1007" s="142"/>
      <c r="CO1007" s="142"/>
      <c r="CP1007" s="142"/>
    </row>
    <row r="1008">
      <c r="A1008" s="75"/>
      <c r="B1008" s="42"/>
      <c r="C1008" s="142"/>
      <c r="D1008" s="142"/>
      <c r="E1008" s="142"/>
      <c r="F1008" s="142"/>
      <c r="G1008" s="142"/>
      <c r="H1008" s="142"/>
      <c r="I1008" s="142"/>
      <c r="J1008" s="142"/>
      <c r="K1008" s="142"/>
      <c r="L1008" s="142"/>
      <c r="M1008" s="142"/>
      <c r="N1008" s="142"/>
      <c r="O1008" s="142"/>
      <c r="P1008" s="142"/>
      <c r="Q1008" s="142"/>
      <c r="R1008" s="142"/>
      <c r="S1008" s="142"/>
      <c r="T1008" s="142"/>
      <c r="U1008" s="142"/>
      <c r="V1008" s="142"/>
      <c r="W1008" s="142"/>
      <c r="X1008" s="142"/>
      <c r="Y1008" s="142"/>
      <c r="Z1008" s="142"/>
      <c r="AA1008" s="142"/>
      <c r="AB1008" s="142"/>
      <c r="AC1008" s="142"/>
      <c r="AD1008" s="142"/>
      <c r="AE1008" s="142"/>
      <c r="AF1008" s="142"/>
      <c r="AG1008" s="142"/>
      <c r="AH1008" s="142"/>
      <c r="AI1008" s="142"/>
      <c r="AJ1008" s="142"/>
      <c r="AK1008" s="142"/>
      <c r="AL1008" s="142"/>
      <c r="AM1008" s="142"/>
      <c r="AN1008" s="142"/>
      <c r="AO1008" s="142"/>
      <c r="AP1008" s="142"/>
      <c r="AQ1008" s="142"/>
      <c r="AR1008" s="142"/>
      <c r="AS1008" s="142"/>
      <c r="AT1008" s="142"/>
      <c r="AU1008" s="142"/>
      <c r="AV1008" s="142"/>
      <c r="AW1008" s="142"/>
      <c r="AX1008" s="142"/>
      <c r="AY1008" s="142"/>
      <c r="AZ1008" s="142"/>
      <c r="BA1008" s="142"/>
      <c r="BB1008" s="142"/>
      <c r="BC1008" s="142"/>
      <c r="BD1008" s="142"/>
      <c r="BE1008" s="142"/>
      <c r="BF1008" s="142"/>
      <c r="BG1008" s="142"/>
      <c r="BH1008" s="142"/>
      <c r="BI1008" s="142"/>
      <c r="BJ1008" s="142"/>
      <c r="BK1008" s="142"/>
      <c r="BL1008" s="142"/>
      <c r="BM1008" s="142"/>
      <c r="BN1008" s="142"/>
      <c r="BO1008" s="142"/>
      <c r="BP1008" s="142"/>
      <c r="BQ1008" s="142"/>
      <c r="BR1008" s="142"/>
      <c r="BS1008" s="142"/>
      <c r="BT1008" s="142"/>
      <c r="BU1008" s="142"/>
      <c r="BV1008" s="142"/>
      <c r="BW1008" s="142"/>
      <c r="BX1008" s="142"/>
      <c r="BY1008" s="142"/>
      <c r="BZ1008" s="142"/>
      <c r="CA1008" s="142"/>
      <c r="CB1008" s="142"/>
      <c r="CC1008" s="142"/>
      <c r="CD1008" s="142"/>
      <c r="CE1008" s="142"/>
      <c r="CF1008" s="142"/>
      <c r="CG1008" s="142"/>
      <c r="CH1008" s="142"/>
      <c r="CI1008" s="142"/>
      <c r="CJ1008" s="142"/>
      <c r="CK1008" s="142"/>
      <c r="CL1008" s="142"/>
      <c r="CM1008" s="142"/>
      <c r="CN1008" s="142"/>
      <c r="CO1008" s="142"/>
      <c r="CP1008" s="142"/>
    </row>
    <row r="1009">
      <c r="A1009" s="75"/>
      <c r="B1009" s="42"/>
      <c r="C1009" s="142"/>
      <c r="D1009" s="142"/>
      <c r="E1009" s="142"/>
      <c r="F1009" s="142"/>
      <c r="G1009" s="142"/>
      <c r="H1009" s="142"/>
      <c r="I1009" s="142"/>
      <c r="J1009" s="142"/>
      <c r="K1009" s="142"/>
      <c r="L1009" s="142"/>
      <c r="M1009" s="142"/>
      <c r="N1009" s="142"/>
      <c r="O1009" s="142"/>
      <c r="P1009" s="142"/>
      <c r="Q1009" s="142"/>
      <c r="R1009" s="142"/>
      <c r="S1009" s="142"/>
      <c r="T1009" s="142"/>
      <c r="U1009" s="142"/>
      <c r="V1009" s="142"/>
      <c r="W1009" s="142"/>
      <c r="X1009" s="142"/>
      <c r="Y1009" s="142"/>
      <c r="Z1009" s="142"/>
      <c r="AA1009" s="142"/>
      <c r="AB1009" s="142"/>
      <c r="AC1009" s="142"/>
      <c r="AD1009" s="142"/>
      <c r="AE1009" s="142"/>
      <c r="AF1009" s="142"/>
      <c r="AG1009" s="142"/>
      <c r="AH1009" s="142"/>
      <c r="AI1009" s="142"/>
      <c r="AJ1009" s="142"/>
      <c r="AK1009" s="142"/>
      <c r="AL1009" s="142"/>
      <c r="AM1009" s="142"/>
      <c r="AN1009" s="142"/>
      <c r="AO1009" s="142"/>
      <c r="AP1009" s="142"/>
      <c r="AQ1009" s="142"/>
      <c r="AR1009" s="142"/>
      <c r="AS1009" s="142"/>
      <c r="AT1009" s="142"/>
      <c r="AU1009" s="142"/>
      <c r="AV1009" s="142"/>
      <c r="AW1009" s="142"/>
      <c r="AX1009" s="142"/>
      <c r="AY1009" s="142"/>
      <c r="AZ1009" s="142"/>
      <c r="BA1009" s="142"/>
      <c r="BB1009" s="142"/>
      <c r="BC1009" s="142"/>
      <c r="BD1009" s="142"/>
      <c r="BE1009" s="142"/>
      <c r="BF1009" s="142"/>
      <c r="BG1009" s="142"/>
      <c r="BH1009" s="142"/>
      <c r="BI1009" s="142"/>
      <c r="BJ1009" s="142"/>
      <c r="BK1009" s="142"/>
      <c r="BL1009" s="142"/>
      <c r="BM1009" s="142"/>
      <c r="BN1009" s="142"/>
      <c r="BO1009" s="142"/>
      <c r="BP1009" s="142"/>
      <c r="BQ1009" s="142"/>
      <c r="BR1009" s="142"/>
      <c r="BS1009" s="142"/>
      <c r="BT1009" s="142"/>
      <c r="BU1009" s="142"/>
      <c r="BV1009" s="142"/>
      <c r="BW1009" s="142"/>
      <c r="BX1009" s="142"/>
      <c r="BY1009" s="142"/>
      <c r="BZ1009" s="142"/>
      <c r="CA1009" s="142"/>
      <c r="CB1009" s="142"/>
      <c r="CC1009" s="142"/>
      <c r="CD1009" s="142"/>
      <c r="CE1009" s="142"/>
      <c r="CF1009" s="142"/>
      <c r="CG1009" s="142"/>
      <c r="CH1009" s="142"/>
      <c r="CI1009" s="142"/>
      <c r="CJ1009" s="142"/>
      <c r="CK1009" s="142"/>
      <c r="CL1009" s="142"/>
      <c r="CM1009" s="142"/>
      <c r="CN1009" s="142"/>
      <c r="CO1009" s="142"/>
      <c r="CP1009" s="142"/>
    </row>
    <row r="1010">
      <c r="A1010" s="75"/>
      <c r="B1010" s="42"/>
      <c r="C1010" s="142"/>
      <c r="D1010" s="142"/>
      <c r="E1010" s="142"/>
      <c r="F1010" s="142"/>
      <c r="G1010" s="142"/>
      <c r="H1010" s="142"/>
      <c r="I1010" s="142"/>
      <c r="J1010" s="142"/>
      <c r="K1010" s="142"/>
      <c r="L1010" s="142"/>
      <c r="M1010" s="142"/>
      <c r="N1010" s="142"/>
      <c r="O1010" s="142"/>
      <c r="P1010" s="142"/>
      <c r="Q1010" s="142"/>
      <c r="R1010" s="142"/>
      <c r="S1010" s="142"/>
      <c r="T1010" s="142"/>
      <c r="U1010" s="142"/>
      <c r="V1010" s="142"/>
      <c r="W1010" s="142"/>
      <c r="X1010" s="142"/>
      <c r="Y1010" s="142"/>
      <c r="Z1010" s="142"/>
      <c r="AA1010" s="142"/>
      <c r="AB1010" s="142"/>
      <c r="AC1010" s="142"/>
      <c r="AD1010" s="142"/>
      <c r="AE1010" s="142"/>
      <c r="AF1010" s="142"/>
      <c r="AG1010" s="142"/>
      <c r="AH1010" s="142"/>
      <c r="AI1010" s="142"/>
      <c r="AJ1010" s="142"/>
      <c r="AK1010" s="142"/>
      <c r="AL1010" s="142"/>
      <c r="AM1010" s="142"/>
      <c r="AN1010" s="142"/>
      <c r="AO1010" s="142"/>
      <c r="AP1010" s="142"/>
      <c r="AQ1010" s="142"/>
      <c r="AR1010" s="142"/>
      <c r="AS1010" s="142"/>
      <c r="AT1010" s="142"/>
      <c r="AU1010" s="142"/>
      <c r="AV1010" s="142"/>
      <c r="AW1010" s="142"/>
      <c r="AX1010" s="142"/>
      <c r="AY1010" s="142"/>
      <c r="AZ1010" s="142"/>
      <c r="BA1010" s="142"/>
      <c r="BB1010" s="142"/>
      <c r="BC1010" s="142"/>
      <c r="BD1010" s="142"/>
      <c r="BE1010" s="142"/>
      <c r="BF1010" s="142"/>
      <c r="BG1010" s="142"/>
      <c r="BH1010" s="142"/>
      <c r="BI1010" s="142"/>
      <c r="BJ1010" s="142"/>
      <c r="BK1010" s="142"/>
      <c r="BL1010" s="142"/>
      <c r="BM1010" s="142"/>
      <c r="BN1010" s="142"/>
      <c r="BO1010" s="142"/>
      <c r="BP1010" s="142"/>
      <c r="BQ1010" s="142"/>
      <c r="BR1010" s="142"/>
      <c r="BS1010" s="142"/>
      <c r="BT1010" s="142"/>
      <c r="BU1010" s="142"/>
      <c r="BV1010" s="142"/>
      <c r="BW1010" s="142"/>
      <c r="BX1010" s="142"/>
      <c r="BY1010" s="142"/>
      <c r="BZ1010" s="142"/>
      <c r="CA1010" s="142"/>
      <c r="CB1010" s="142"/>
      <c r="CC1010" s="142"/>
      <c r="CD1010" s="142"/>
      <c r="CE1010" s="142"/>
      <c r="CF1010" s="142"/>
      <c r="CG1010" s="142"/>
      <c r="CH1010" s="142"/>
      <c r="CI1010" s="142"/>
      <c r="CJ1010" s="142"/>
      <c r="CK1010" s="142"/>
      <c r="CL1010" s="142"/>
      <c r="CM1010" s="142"/>
      <c r="CN1010" s="142"/>
      <c r="CO1010" s="142"/>
      <c r="CP1010" s="142"/>
    </row>
    <row r="1011">
      <c r="A1011" s="75"/>
      <c r="B1011" s="42"/>
      <c r="C1011" s="142"/>
      <c r="D1011" s="142"/>
      <c r="E1011" s="142"/>
      <c r="F1011" s="142"/>
      <c r="G1011" s="142"/>
      <c r="H1011" s="142"/>
      <c r="I1011" s="142"/>
      <c r="J1011" s="142"/>
      <c r="K1011" s="142"/>
      <c r="L1011" s="142"/>
      <c r="M1011" s="142"/>
      <c r="N1011" s="142"/>
      <c r="O1011" s="142"/>
      <c r="P1011" s="142"/>
      <c r="Q1011" s="142"/>
      <c r="R1011" s="142"/>
      <c r="S1011" s="142"/>
      <c r="T1011" s="142"/>
      <c r="U1011" s="142"/>
      <c r="V1011" s="142"/>
      <c r="W1011" s="142"/>
      <c r="X1011" s="142"/>
      <c r="Y1011" s="142"/>
      <c r="Z1011" s="142"/>
      <c r="AA1011" s="142"/>
      <c r="AB1011" s="142"/>
      <c r="AC1011" s="142"/>
      <c r="AD1011" s="142"/>
      <c r="AE1011" s="142"/>
      <c r="AF1011" s="142"/>
      <c r="AG1011" s="142"/>
      <c r="AH1011" s="142"/>
      <c r="AI1011" s="142"/>
      <c r="AJ1011" s="142"/>
      <c r="AK1011" s="142"/>
      <c r="AL1011" s="142"/>
      <c r="AM1011" s="142"/>
      <c r="AN1011" s="142"/>
      <c r="AO1011" s="142"/>
      <c r="AP1011" s="142"/>
      <c r="AQ1011" s="142"/>
      <c r="AR1011" s="142"/>
      <c r="AS1011" s="142"/>
      <c r="AT1011" s="142"/>
      <c r="AU1011" s="142"/>
      <c r="AV1011" s="142"/>
      <c r="AW1011" s="142"/>
      <c r="AX1011" s="142"/>
      <c r="AY1011" s="142"/>
      <c r="AZ1011" s="142"/>
      <c r="BA1011" s="142"/>
      <c r="BB1011" s="142"/>
      <c r="BC1011" s="142"/>
      <c r="BD1011" s="142"/>
      <c r="BE1011" s="142"/>
      <c r="BF1011" s="142"/>
      <c r="BG1011" s="142"/>
      <c r="BH1011" s="142"/>
      <c r="BI1011" s="142"/>
      <c r="BJ1011" s="142"/>
      <c r="BK1011" s="142"/>
      <c r="BL1011" s="142"/>
      <c r="BM1011" s="142"/>
      <c r="BN1011" s="142"/>
      <c r="BO1011" s="142"/>
      <c r="BP1011" s="142"/>
      <c r="BQ1011" s="142"/>
      <c r="BR1011" s="142"/>
      <c r="BS1011" s="142"/>
      <c r="BT1011" s="142"/>
      <c r="BU1011" s="142"/>
      <c r="BV1011" s="142"/>
      <c r="BW1011" s="142"/>
      <c r="BX1011" s="142"/>
      <c r="BY1011" s="142"/>
      <c r="BZ1011" s="142"/>
      <c r="CA1011" s="142"/>
      <c r="CB1011" s="142"/>
      <c r="CC1011" s="142"/>
      <c r="CD1011" s="142"/>
      <c r="CE1011" s="142"/>
      <c r="CF1011" s="142"/>
      <c r="CG1011" s="142"/>
      <c r="CH1011" s="142"/>
      <c r="CI1011" s="142"/>
      <c r="CJ1011" s="142"/>
      <c r="CK1011" s="142"/>
      <c r="CL1011" s="142"/>
      <c r="CM1011" s="142"/>
      <c r="CN1011" s="142"/>
      <c r="CO1011" s="142"/>
      <c r="CP1011" s="142"/>
    </row>
    <row r="1012">
      <c r="A1012" s="75"/>
      <c r="B1012" s="42"/>
      <c r="C1012" s="142"/>
      <c r="D1012" s="142"/>
      <c r="E1012" s="142"/>
      <c r="F1012" s="142"/>
      <c r="G1012" s="142"/>
      <c r="H1012" s="142"/>
      <c r="I1012" s="142"/>
      <c r="J1012" s="142"/>
      <c r="K1012" s="142"/>
      <c r="L1012" s="142"/>
      <c r="M1012" s="142"/>
      <c r="N1012" s="142"/>
      <c r="O1012" s="142"/>
      <c r="P1012" s="142"/>
      <c r="Q1012" s="142"/>
      <c r="R1012" s="142"/>
      <c r="S1012" s="142"/>
      <c r="T1012" s="142"/>
      <c r="U1012" s="142"/>
      <c r="V1012" s="142"/>
      <c r="W1012" s="142"/>
      <c r="X1012" s="142"/>
      <c r="Y1012" s="142"/>
      <c r="Z1012" s="142"/>
      <c r="AA1012" s="142"/>
      <c r="AB1012" s="142"/>
      <c r="AC1012" s="142"/>
      <c r="AD1012" s="142"/>
      <c r="AE1012" s="142"/>
      <c r="AF1012" s="142"/>
      <c r="AG1012" s="142"/>
      <c r="AH1012" s="142"/>
      <c r="AI1012" s="142"/>
      <c r="AJ1012" s="142"/>
      <c r="AK1012" s="142"/>
      <c r="AL1012" s="142"/>
      <c r="AM1012" s="142"/>
      <c r="AN1012" s="142"/>
      <c r="AO1012" s="142"/>
      <c r="AP1012" s="142"/>
      <c r="AQ1012" s="142"/>
      <c r="AR1012" s="142"/>
      <c r="AS1012" s="142"/>
      <c r="AT1012" s="142"/>
      <c r="AU1012" s="142"/>
      <c r="AV1012" s="142"/>
      <c r="AW1012" s="142"/>
      <c r="AX1012" s="142"/>
      <c r="AY1012" s="142"/>
      <c r="AZ1012" s="142"/>
      <c r="BA1012" s="142"/>
      <c r="BB1012" s="142"/>
      <c r="BC1012" s="142"/>
      <c r="BD1012" s="142"/>
      <c r="BE1012" s="142"/>
      <c r="BF1012" s="142"/>
      <c r="BG1012" s="142"/>
      <c r="BH1012" s="142"/>
      <c r="BI1012" s="142"/>
      <c r="BJ1012" s="142"/>
      <c r="BK1012" s="142"/>
      <c r="BL1012" s="142"/>
      <c r="BM1012" s="142"/>
      <c r="BN1012" s="142"/>
      <c r="BO1012" s="142"/>
      <c r="BP1012" s="142"/>
      <c r="BQ1012" s="142"/>
      <c r="BR1012" s="142"/>
      <c r="BS1012" s="142"/>
      <c r="BT1012" s="142"/>
      <c r="BU1012" s="142"/>
      <c r="BV1012" s="142"/>
      <c r="BW1012" s="142"/>
      <c r="BX1012" s="142"/>
      <c r="BY1012" s="142"/>
      <c r="BZ1012" s="142"/>
      <c r="CA1012" s="142"/>
      <c r="CB1012" s="142"/>
      <c r="CC1012" s="142"/>
      <c r="CD1012" s="142"/>
      <c r="CE1012" s="142"/>
      <c r="CF1012" s="142"/>
      <c r="CG1012" s="142"/>
      <c r="CH1012" s="142"/>
      <c r="CI1012" s="142"/>
      <c r="CJ1012" s="142"/>
      <c r="CK1012" s="142"/>
      <c r="CL1012" s="142"/>
      <c r="CM1012" s="142"/>
      <c r="CN1012" s="142"/>
      <c r="CO1012" s="142"/>
      <c r="CP1012" s="142"/>
    </row>
    <row r="1013">
      <c r="A1013" s="75"/>
      <c r="B1013" s="42"/>
      <c r="C1013" s="142"/>
      <c r="D1013" s="142"/>
      <c r="E1013" s="142"/>
      <c r="F1013" s="142"/>
      <c r="G1013" s="142"/>
      <c r="H1013" s="142"/>
      <c r="I1013" s="142"/>
      <c r="J1013" s="142"/>
      <c r="K1013" s="142"/>
      <c r="L1013" s="142"/>
      <c r="M1013" s="142"/>
      <c r="N1013" s="142"/>
      <c r="O1013" s="142"/>
      <c r="P1013" s="142"/>
      <c r="Q1013" s="142"/>
      <c r="R1013" s="142"/>
      <c r="S1013" s="142"/>
      <c r="T1013" s="142"/>
      <c r="U1013" s="142"/>
      <c r="V1013" s="142"/>
      <c r="W1013" s="142"/>
      <c r="X1013" s="142"/>
      <c r="Y1013" s="142"/>
      <c r="Z1013" s="142"/>
      <c r="AA1013" s="142"/>
      <c r="AB1013" s="142"/>
      <c r="AC1013" s="142"/>
      <c r="AD1013" s="142"/>
      <c r="AE1013" s="142"/>
      <c r="AF1013" s="142"/>
      <c r="AG1013" s="142"/>
      <c r="AH1013" s="142"/>
      <c r="AI1013" s="142"/>
      <c r="AJ1013" s="142"/>
      <c r="AK1013" s="142"/>
      <c r="AL1013" s="142"/>
      <c r="AM1013" s="142"/>
      <c r="AN1013" s="142"/>
      <c r="AO1013" s="142"/>
      <c r="AP1013" s="142"/>
      <c r="AQ1013" s="142"/>
      <c r="AR1013" s="142"/>
      <c r="AS1013" s="142"/>
      <c r="AT1013" s="142"/>
      <c r="AU1013" s="142"/>
      <c r="AV1013" s="142"/>
      <c r="AW1013" s="142"/>
      <c r="AX1013" s="142"/>
      <c r="AY1013" s="142"/>
      <c r="AZ1013" s="142"/>
      <c r="BA1013" s="142"/>
      <c r="BB1013" s="142"/>
      <c r="BC1013" s="142"/>
      <c r="BD1013" s="142"/>
      <c r="BE1013" s="142"/>
      <c r="BF1013" s="142"/>
      <c r="BG1013" s="142"/>
      <c r="BH1013" s="142"/>
      <c r="BI1013" s="142"/>
      <c r="BJ1013" s="142"/>
      <c r="BK1013" s="142"/>
      <c r="BL1013" s="142"/>
      <c r="BM1013" s="142"/>
      <c r="BN1013" s="142"/>
      <c r="BO1013" s="142"/>
      <c r="BP1013" s="142"/>
      <c r="BQ1013" s="142"/>
      <c r="BR1013" s="142"/>
      <c r="BS1013" s="142"/>
      <c r="BT1013" s="142"/>
      <c r="BU1013" s="142"/>
      <c r="BV1013" s="142"/>
      <c r="BW1013" s="142"/>
      <c r="BX1013" s="142"/>
      <c r="BY1013" s="142"/>
      <c r="BZ1013" s="142"/>
      <c r="CA1013" s="142"/>
      <c r="CB1013" s="142"/>
      <c r="CC1013" s="142"/>
      <c r="CD1013" s="142"/>
      <c r="CE1013" s="142"/>
      <c r="CF1013" s="142"/>
      <c r="CG1013" s="142"/>
      <c r="CH1013" s="142"/>
      <c r="CI1013" s="142"/>
      <c r="CJ1013" s="142"/>
      <c r="CK1013" s="142"/>
      <c r="CL1013" s="142"/>
      <c r="CM1013" s="142"/>
      <c r="CN1013" s="142"/>
      <c r="CO1013" s="142"/>
      <c r="CP1013" s="142"/>
    </row>
    <row r="1014">
      <c r="A1014" s="75"/>
      <c r="B1014" s="42"/>
      <c r="C1014" s="142"/>
      <c r="D1014" s="142"/>
      <c r="E1014" s="142"/>
      <c r="F1014" s="142"/>
      <c r="G1014" s="142"/>
      <c r="H1014" s="142"/>
      <c r="I1014" s="142"/>
      <c r="J1014" s="142"/>
      <c r="K1014" s="142"/>
      <c r="L1014" s="142"/>
      <c r="M1014" s="142"/>
      <c r="N1014" s="142"/>
      <c r="O1014" s="142"/>
      <c r="P1014" s="142"/>
      <c r="Q1014" s="142"/>
      <c r="R1014" s="142"/>
      <c r="S1014" s="142"/>
      <c r="T1014" s="142"/>
      <c r="U1014" s="142"/>
      <c r="V1014" s="142"/>
      <c r="W1014" s="142"/>
      <c r="X1014" s="142"/>
      <c r="Y1014" s="142"/>
      <c r="Z1014" s="142"/>
      <c r="AA1014" s="142"/>
      <c r="AB1014" s="142"/>
      <c r="AC1014" s="142"/>
      <c r="AD1014" s="142"/>
      <c r="AE1014" s="142"/>
      <c r="AF1014" s="142"/>
      <c r="AG1014" s="142"/>
      <c r="AH1014" s="142"/>
      <c r="AI1014" s="142"/>
      <c r="AJ1014" s="142"/>
      <c r="AK1014" s="142"/>
      <c r="AL1014" s="142"/>
      <c r="AM1014" s="142"/>
      <c r="AN1014" s="142"/>
      <c r="AO1014" s="142"/>
      <c r="AP1014" s="142"/>
      <c r="AQ1014" s="142"/>
      <c r="AR1014" s="142"/>
      <c r="AS1014" s="142"/>
      <c r="AT1014" s="142"/>
      <c r="AU1014" s="142"/>
      <c r="AV1014" s="142"/>
      <c r="AW1014" s="142"/>
      <c r="AX1014" s="142"/>
      <c r="AY1014" s="142"/>
      <c r="AZ1014" s="142"/>
      <c r="BA1014" s="142"/>
      <c r="BB1014" s="142"/>
      <c r="BC1014" s="142"/>
      <c r="BD1014" s="142"/>
      <c r="BE1014" s="142"/>
      <c r="BF1014" s="142"/>
      <c r="BG1014" s="142"/>
      <c r="BH1014" s="142"/>
      <c r="BI1014" s="142"/>
      <c r="BJ1014" s="142"/>
      <c r="BK1014" s="142"/>
      <c r="BL1014" s="142"/>
      <c r="BM1014" s="142"/>
      <c r="BN1014" s="142"/>
      <c r="BO1014" s="142"/>
      <c r="BP1014" s="142"/>
      <c r="BQ1014" s="142"/>
      <c r="BR1014" s="142"/>
      <c r="BS1014" s="142"/>
      <c r="BT1014" s="142"/>
      <c r="BU1014" s="142"/>
      <c r="BV1014" s="142"/>
      <c r="BW1014" s="142"/>
      <c r="BX1014" s="142"/>
      <c r="BY1014" s="142"/>
      <c r="BZ1014" s="142"/>
      <c r="CA1014" s="142"/>
      <c r="CB1014" s="142"/>
      <c r="CC1014" s="142"/>
      <c r="CD1014" s="142"/>
      <c r="CE1014" s="142"/>
      <c r="CF1014" s="142"/>
      <c r="CG1014" s="142"/>
      <c r="CH1014" s="142"/>
      <c r="CI1014" s="142"/>
      <c r="CJ1014" s="142"/>
      <c r="CK1014" s="142"/>
      <c r="CL1014" s="142"/>
      <c r="CM1014" s="142"/>
      <c r="CN1014" s="142"/>
      <c r="CO1014" s="142"/>
      <c r="CP1014" s="142"/>
    </row>
    <row r="1015">
      <c r="A1015" s="75"/>
      <c r="B1015" s="42"/>
      <c r="C1015" s="142"/>
      <c r="D1015" s="142"/>
      <c r="E1015" s="142"/>
      <c r="F1015" s="142"/>
      <c r="G1015" s="142"/>
      <c r="H1015" s="142"/>
      <c r="I1015" s="142"/>
      <c r="J1015" s="142"/>
      <c r="K1015" s="142"/>
      <c r="L1015" s="142"/>
      <c r="M1015" s="142"/>
      <c r="N1015" s="142"/>
      <c r="O1015" s="142"/>
      <c r="P1015" s="142"/>
      <c r="Q1015" s="142"/>
      <c r="R1015" s="142"/>
      <c r="S1015" s="142"/>
      <c r="T1015" s="142"/>
      <c r="U1015" s="142"/>
      <c r="V1015" s="142"/>
      <c r="W1015" s="142"/>
      <c r="X1015" s="142"/>
      <c r="Y1015" s="142"/>
      <c r="Z1015" s="142"/>
      <c r="AA1015" s="142"/>
      <c r="AB1015" s="142"/>
      <c r="AC1015" s="142"/>
      <c r="AD1015" s="142"/>
      <c r="AE1015" s="142"/>
      <c r="AF1015" s="142"/>
      <c r="AG1015" s="142"/>
      <c r="AH1015" s="142"/>
      <c r="AI1015" s="142"/>
      <c r="AJ1015" s="142"/>
      <c r="AK1015" s="142"/>
      <c r="AL1015" s="142"/>
      <c r="AM1015" s="142"/>
      <c r="AN1015" s="142"/>
      <c r="AO1015" s="142"/>
      <c r="AP1015" s="142"/>
      <c r="AQ1015" s="142"/>
      <c r="AR1015" s="142"/>
      <c r="AS1015" s="142"/>
      <c r="AT1015" s="142"/>
      <c r="AU1015" s="142"/>
      <c r="AV1015" s="142"/>
      <c r="AW1015" s="142"/>
      <c r="AX1015" s="142"/>
      <c r="AY1015" s="142"/>
      <c r="AZ1015" s="142"/>
      <c r="BA1015" s="142"/>
      <c r="BB1015" s="142"/>
      <c r="BC1015" s="142"/>
      <c r="BD1015" s="142"/>
      <c r="BE1015" s="142"/>
      <c r="BF1015" s="142"/>
      <c r="BG1015" s="142"/>
      <c r="BH1015" s="142"/>
      <c r="BI1015" s="142"/>
      <c r="BJ1015" s="142"/>
      <c r="BK1015" s="142"/>
      <c r="BL1015" s="142"/>
      <c r="BM1015" s="142"/>
      <c r="BN1015" s="142"/>
      <c r="BO1015" s="142"/>
      <c r="BP1015" s="142"/>
      <c r="BQ1015" s="142"/>
      <c r="BR1015" s="142"/>
      <c r="BS1015" s="142"/>
      <c r="BT1015" s="142"/>
      <c r="BU1015" s="142"/>
      <c r="BV1015" s="142"/>
      <c r="BW1015" s="142"/>
      <c r="BX1015" s="142"/>
      <c r="BY1015" s="142"/>
      <c r="BZ1015" s="142"/>
      <c r="CA1015" s="142"/>
      <c r="CB1015" s="142"/>
      <c r="CC1015" s="142"/>
      <c r="CD1015" s="142"/>
      <c r="CE1015" s="142"/>
      <c r="CF1015" s="142"/>
      <c r="CG1015" s="142"/>
      <c r="CH1015" s="142"/>
      <c r="CI1015" s="142"/>
      <c r="CJ1015" s="142"/>
      <c r="CK1015" s="142"/>
      <c r="CL1015" s="142"/>
      <c r="CM1015" s="142"/>
      <c r="CN1015" s="142"/>
      <c r="CO1015" s="142"/>
      <c r="CP1015" s="142"/>
    </row>
    <row r="1016">
      <c r="A1016" s="75"/>
      <c r="B1016" s="42"/>
      <c r="C1016" s="142"/>
      <c r="D1016" s="142"/>
      <c r="E1016" s="142"/>
      <c r="F1016" s="142"/>
      <c r="G1016" s="142"/>
      <c r="H1016" s="142"/>
      <c r="I1016" s="142"/>
      <c r="J1016" s="142"/>
      <c r="K1016" s="142"/>
      <c r="L1016" s="142"/>
      <c r="M1016" s="142"/>
      <c r="N1016" s="142"/>
      <c r="O1016" s="142"/>
      <c r="P1016" s="142"/>
      <c r="Q1016" s="142"/>
      <c r="R1016" s="142"/>
      <c r="S1016" s="142"/>
      <c r="T1016" s="142"/>
      <c r="U1016" s="142"/>
      <c r="V1016" s="142"/>
      <c r="W1016" s="142"/>
      <c r="X1016" s="142"/>
      <c r="Y1016" s="142"/>
      <c r="Z1016" s="142"/>
      <c r="AA1016" s="142"/>
      <c r="AB1016" s="142"/>
      <c r="AC1016" s="142"/>
      <c r="AD1016" s="142"/>
      <c r="AE1016" s="142"/>
      <c r="AF1016" s="142"/>
      <c r="AG1016" s="142"/>
      <c r="AH1016" s="142"/>
      <c r="AI1016" s="142"/>
      <c r="AJ1016" s="142"/>
      <c r="AK1016" s="142"/>
      <c r="AL1016" s="142"/>
      <c r="AM1016" s="142"/>
      <c r="AN1016" s="142"/>
      <c r="AO1016" s="142"/>
      <c r="AP1016" s="142"/>
      <c r="AQ1016" s="142"/>
      <c r="AR1016" s="142"/>
      <c r="AS1016" s="142"/>
      <c r="AT1016" s="142"/>
      <c r="AU1016" s="142"/>
      <c r="AV1016" s="142"/>
      <c r="AW1016" s="142"/>
      <c r="AX1016" s="142"/>
      <c r="AY1016" s="142"/>
      <c r="AZ1016" s="142"/>
      <c r="BA1016" s="142"/>
      <c r="BB1016" s="142"/>
      <c r="BC1016" s="142"/>
      <c r="BD1016" s="142"/>
      <c r="BE1016" s="142"/>
      <c r="BF1016" s="142"/>
      <c r="BG1016" s="142"/>
      <c r="BH1016" s="142"/>
      <c r="BI1016" s="142"/>
      <c r="BJ1016" s="142"/>
      <c r="BK1016" s="142"/>
      <c r="BL1016" s="142"/>
      <c r="BM1016" s="142"/>
      <c r="BN1016" s="142"/>
      <c r="BO1016" s="142"/>
      <c r="BP1016" s="142"/>
      <c r="BQ1016" s="142"/>
      <c r="BR1016" s="142"/>
      <c r="BS1016" s="142"/>
      <c r="BT1016" s="142"/>
      <c r="BU1016" s="142"/>
      <c r="BV1016" s="142"/>
      <c r="BW1016" s="142"/>
      <c r="BX1016" s="142"/>
      <c r="BY1016" s="142"/>
      <c r="BZ1016" s="142"/>
      <c r="CA1016" s="142"/>
      <c r="CB1016" s="142"/>
      <c r="CC1016" s="142"/>
      <c r="CD1016" s="142"/>
      <c r="CE1016" s="142"/>
      <c r="CF1016" s="142"/>
      <c r="CG1016" s="142"/>
      <c r="CH1016" s="142"/>
      <c r="CI1016" s="142"/>
      <c r="CJ1016" s="142"/>
      <c r="CK1016" s="142"/>
      <c r="CL1016" s="142"/>
      <c r="CM1016" s="142"/>
      <c r="CN1016" s="142"/>
      <c r="CO1016" s="142"/>
      <c r="CP1016" s="142"/>
    </row>
    <row r="1017">
      <c r="A1017" s="75"/>
      <c r="B1017" s="42"/>
      <c r="C1017" s="142"/>
      <c r="D1017" s="142"/>
      <c r="E1017" s="142"/>
      <c r="F1017" s="142"/>
      <c r="G1017" s="142"/>
      <c r="H1017" s="142"/>
      <c r="I1017" s="142"/>
      <c r="J1017" s="142"/>
      <c r="K1017" s="142"/>
      <c r="L1017" s="142"/>
      <c r="M1017" s="142"/>
      <c r="N1017" s="142"/>
      <c r="O1017" s="142"/>
      <c r="P1017" s="142"/>
      <c r="Q1017" s="142"/>
      <c r="R1017" s="142"/>
      <c r="S1017" s="142"/>
      <c r="T1017" s="142"/>
      <c r="U1017" s="142"/>
      <c r="V1017" s="142"/>
      <c r="W1017" s="142"/>
      <c r="X1017" s="142"/>
      <c r="Y1017" s="142"/>
      <c r="Z1017" s="142"/>
      <c r="AA1017" s="142"/>
      <c r="AB1017" s="142"/>
      <c r="AC1017" s="142"/>
      <c r="AD1017" s="142"/>
      <c r="AE1017" s="142"/>
      <c r="AF1017" s="142"/>
      <c r="AG1017" s="142"/>
      <c r="AH1017" s="142"/>
      <c r="AI1017" s="142"/>
      <c r="AJ1017" s="142"/>
      <c r="AK1017" s="142"/>
      <c r="AL1017" s="142"/>
      <c r="AM1017" s="142"/>
      <c r="AN1017" s="142"/>
      <c r="AO1017" s="142"/>
      <c r="AP1017" s="142"/>
      <c r="AQ1017" s="142"/>
      <c r="AR1017" s="142"/>
      <c r="AS1017" s="142"/>
      <c r="AT1017" s="142"/>
      <c r="AU1017" s="142"/>
      <c r="AV1017" s="142"/>
      <c r="AW1017" s="142"/>
      <c r="AX1017" s="142"/>
      <c r="AY1017" s="142"/>
      <c r="AZ1017" s="142"/>
      <c r="BA1017" s="142"/>
      <c r="BB1017" s="142"/>
      <c r="BC1017" s="142"/>
      <c r="BD1017" s="142"/>
      <c r="BE1017" s="142"/>
      <c r="BF1017" s="142"/>
      <c r="BG1017" s="142"/>
      <c r="BH1017" s="142"/>
      <c r="BI1017" s="142"/>
      <c r="BJ1017" s="142"/>
      <c r="BK1017" s="142"/>
      <c r="BL1017" s="142"/>
      <c r="BM1017" s="142"/>
      <c r="BN1017" s="142"/>
      <c r="BO1017" s="142"/>
      <c r="BP1017" s="142"/>
      <c r="BQ1017" s="142"/>
      <c r="BR1017" s="142"/>
      <c r="BS1017" s="142"/>
      <c r="BT1017" s="142"/>
      <c r="BU1017" s="142"/>
      <c r="BV1017" s="142"/>
      <c r="BW1017" s="142"/>
      <c r="BX1017" s="142"/>
      <c r="BY1017" s="142"/>
      <c r="BZ1017" s="142"/>
      <c r="CA1017" s="142"/>
      <c r="CB1017" s="142"/>
      <c r="CC1017" s="142"/>
      <c r="CD1017" s="142"/>
      <c r="CE1017" s="142"/>
      <c r="CF1017" s="142"/>
      <c r="CG1017" s="142"/>
      <c r="CH1017" s="142"/>
      <c r="CI1017" s="142"/>
      <c r="CJ1017" s="142"/>
      <c r="CK1017" s="142"/>
      <c r="CL1017" s="142"/>
      <c r="CM1017" s="142"/>
      <c r="CN1017" s="142"/>
      <c r="CO1017" s="142"/>
      <c r="CP1017" s="142"/>
    </row>
    <row r="1018">
      <c r="A1018" s="75"/>
      <c r="B1018" s="42"/>
      <c r="C1018" s="142"/>
      <c r="D1018" s="142"/>
      <c r="E1018" s="142"/>
      <c r="F1018" s="142"/>
      <c r="G1018" s="142"/>
      <c r="H1018" s="142"/>
      <c r="I1018" s="142"/>
      <c r="J1018" s="142"/>
      <c r="K1018" s="142"/>
      <c r="L1018" s="142"/>
      <c r="M1018" s="142"/>
      <c r="N1018" s="142"/>
      <c r="O1018" s="142"/>
      <c r="P1018" s="142"/>
      <c r="Q1018" s="142"/>
      <c r="R1018" s="142"/>
      <c r="S1018" s="142"/>
      <c r="T1018" s="142"/>
      <c r="U1018" s="142"/>
      <c r="V1018" s="142"/>
      <c r="W1018" s="142"/>
      <c r="X1018" s="142"/>
      <c r="Y1018" s="142"/>
      <c r="Z1018" s="142"/>
      <c r="AA1018" s="142"/>
      <c r="AB1018" s="142"/>
      <c r="AC1018" s="142"/>
      <c r="AD1018" s="142"/>
      <c r="AE1018" s="142"/>
      <c r="AF1018" s="142"/>
      <c r="AG1018" s="142"/>
      <c r="AH1018" s="142"/>
      <c r="AI1018" s="142"/>
      <c r="AJ1018" s="142"/>
      <c r="AK1018" s="142"/>
      <c r="AL1018" s="142"/>
      <c r="AM1018" s="142"/>
      <c r="AN1018" s="142"/>
      <c r="AO1018" s="142"/>
      <c r="AP1018" s="142"/>
      <c r="AQ1018" s="142"/>
      <c r="AR1018" s="142"/>
      <c r="AS1018" s="142"/>
      <c r="AT1018" s="142"/>
      <c r="AU1018" s="142"/>
      <c r="AV1018" s="142"/>
      <c r="AW1018" s="142"/>
      <c r="AX1018" s="142"/>
      <c r="AY1018" s="142"/>
      <c r="AZ1018" s="142"/>
      <c r="BA1018" s="142"/>
      <c r="BB1018" s="142"/>
      <c r="BC1018" s="142"/>
      <c r="BD1018" s="142"/>
      <c r="BE1018" s="142"/>
      <c r="BF1018" s="142"/>
      <c r="BG1018" s="142"/>
      <c r="BH1018" s="142"/>
      <c r="BI1018" s="142"/>
      <c r="BJ1018" s="142"/>
      <c r="BK1018" s="142"/>
      <c r="BL1018" s="142"/>
      <c r="BM1018" s="142"/>
      <c r="BN1018" s="142"/>
      <c r="BO1018" s="142"/>
      <c r="BP1018" s="142"/>
      <c r="BQ1018" s="142"/>
      <c r="BR1018" s="142"/>
      <c r="BS1018" s="142"/>
      <c r="BT1018" s="142"/>
      <c r="BU1018" s="142"/>
      <c r="BV1018" s="142"/>
      <c r="BW1018" s="142"/>
      <c r="BX1018" s="142"/>
      <c r="BY1018" s="142"/>
      <c r="BZ1018" s="142"/>
      <c r="CA1018" s="142"/>
      <c r="CB1018" s="142"/>
      <c r="CC1018" s="142"/>
      <c r="CD1018" s="142"/>
      <c r="CE1018" s="142"/>
      <c r="CF1018" s="142"/>
      <c r="CG1018" s="142"/>
      <c r="CH1018" s="142"/>
      <c r="CI1018" s="142"/>
      <c r="CJ1018" s="142"/>
      <c r="CK1018" s="142"/>
      <c r="CL1018" s="142"/>
      <c r="CM1018" s="142"/>
      <c r="CN1018" s="142"/>
      <c r="CO1018" s="142"/>
      <c r="CP1018" s="142"/>
    </row>
    <row r="1019">
      <c r="A1019" s="75"/>
      <c r="B1019" s="42"/>
      <c r="C1019" s="142"/>
      <c r="D1019" s="142"/>
      <c r="E1019" s="142"/>
      <c r="F1019" s="142"/>
      <c r="G1019" s="142"/>
      <c r="H1019" s="142"/>
      <c r="I1019" s="142"/>
      <c r="J1019" s="142"/>
      <c r="K1019" s="142"/>
      <c r="L1019" s="142"/>
      <c r="M1019" s="142"/>
      <c r="N1019" s="142"/>
      <c r="O1019" s="142"/>
      <c r="P1019" s="142"/>
      <c r="Q1019" s="142"/>
      <c r="R1019" s="142"/>
      <c r="S1019" s="142"/>
      <c r="T1019" s="142"/>
      <c r="U1019" s="142"/>
      <c r="V1019" s="142"/>
      <c r="W1019" s="142"/>
      <c r="X1019" s="142"/>
      <c r="Y1019" s="142"/>
      <c r="Z1019" s="142"/>
      <c r="AA1019" s="142"/>
      <c r="AB1019" s="142"/>
      <c r="AC1019" s="142"/>
      <c r="AD1019" s="142"/>
      <c r="AE1019" s="142"/>
      <c r="AF1019" s="142"/>
      <c r="AG1019" s="142"/>
      <c r="AH1019" s="142"/>
      <c r="AI1019" s="142"/>
      <c r="AJ1019" s="142"/>
      <c r="AK1019" s="142"/>
      <c r="AL1019" s="142"/>
      <c r="AM1019" s="142"/>
      <c r="AN1019" s="142"/>
      <c r="AO1019" s="142"/>
      <c r="AP1019" s="142"/>
      <c r="AQ1019" s="142"/>
      <c r="AR1019" s="142"/>
      <c r="AS1019" s="142"/>
      <c r="AT1019" s="142"/>
      <c r="AU1019" s="142"/>
      <c r="AV1019" s="142"/>
      <c r="AW1019" s="142"/>
      <c r="AX1019" s="142"/>
      <c r="AY1019" s="142"/>
      <c r="AZ1019" s="142"/>
      <c r="BA1019" s="142"/>
      <c r="BB1019" s="142"/>
      <c r="BC1019" s="142"/>
      <c r="BD1019" s="142"/>
      <c r="BE1019" s="142"/>
      <c r="BF1019" s="142"/>
      <c r="BG1019" s="142"/>
      <c r="BH1019" s="142"/>
      <c r="BI1019" s="142"/>
      <c r="BJ1019" s="142"/>
      <c r="BK1019" s="142"/>
      <c r="BL1019" s="142"/>
      <c r="BM1019" s="142"/>
      <c r="BN1019" s="142"/>
      <c r="BO1019" s="142"/>
      <c r="BP1019" s="142"/>
      <c r="BQ1019" s="142"/>
      <c r="BR1019" s="142"/>
      <c r="BS1019" s="142"/>
      <c r="BT1019" s="142"/>
      <c r="BU1019" s="142"/>
      <c r="BV1019" s="142"/>
      <c r="BW1019" s="142"/>
      <c r="BX1019" s="142"/>
      <c r="BY1019" s="142"/>
      <c r="BZ1019" s="142"/>
      <c r="CA1019" s="142"/>
      <c r="CB1019" s="142"/>
      <c r="CC1019" s="142"/>
      <c r="CD1019" s="142"/>
      <c r="CE1019" s="142"/>
      <c r="CF1019" s="142"/>
      <c r="CG1019" s="142"/>
      <c r="CH1019" s="142"/>
      <c r="CI1019" s="142"/>
      <c r="CJ1019" s="142"/>
      <c r="CK1019" s="142"/>
      <c r="CL1019" s="142"/>
      <c r="CM1019" s="142"/>
      <c r="CN1019" s="142"/>
      <c r="CO1019" s="142"/>
      <c r="CP1019" s="142"/>
    </row>
    <row r="1020">
      <c r="A1020" s="75"/>
      <c r="B1020" s="42"/>
      <c r="C1020" s="142"/>
      <c r="D1020" s="142"/>
      <c r="E1020" s="142"/>
      <c r="F1020" s="142"/>
      <c r="G1020" s="142"/>
      <c r="H1020" s="142"/>
      <c r="I1020" s="142"/>
      <c r="J1020" s="142"/>
      <c r="K1020" s="142"/>
      <c r="L1020" s="142"/>
      <c r="M1020" s="142"/>
      <c r="N1020" s="142"/>
      <c r="O1020" s="142"/>
      <c r="P1020" s="142"/>
      <c r="Q1020" s="142"/>
      <c r="R1020" s="142"/>
      <c r="S1020" s="142"/>
      <c r="T1020" s="142"/>
      <c r="U1020" s="142"/>
      <c r="V1020" s="142"/>
      <c r="W1020" s="142"/>
      <c r="X1020" s="142"/>
      <c r="Y1020" s="142"/>
      <c r="Z1020" s="142"/>
      <c r="AA1020" s="142"/>
      <c r="AB1020" s="142"/>
      <c r="AC1020" s="142"/>
      <c r="AD1020" s="142"/>
      <c r="AE1020" s="142"/>
      <c r="AF1020" s="142"/>
      <c r="AG1020" s="142"/>
      <c r="AH1020" s="142"/>
      <c r="AI1020" s="142"/>
      <c r="AJ1020" s="142"/>
      <c r="AK1020" s="142"/>
      <c r="AL1020" s="142"/>
      <c r="AM1020" s="142"/>
      <c r="AN1020" s="142"/>
      <c r="AO1020" s="142"/>
      <c r="AP1020" s="142"/>
      <c r="AQ1020" s="142"/>
      <c r="AR1020" s="142"/>
      <c r="AS1020" s="142"/>
      <c r="AT1020" s="142"/>
      <c r="AU1020" s="142"/>
      <c r="AV1020" s="142"/>
      <c r="AW1020" s="142"/>
      <c r="AX1020" s="142"/>
      <c r="AY1020" s="142"/>
      <c r="AZ1020" s="142"/>
      <c r="BA1020" s="142"/>
      <c r="BB1020" s="142"/>
      <c r="BC1020" s="142"/>
      <c r="BD1020" s="142"/>
      <c r="BE1020" s="142"/>
      <c r="BF1020" s="142"/>
      <c r="BG1020" s="142"/>
      <c r="BH1020" s="142"/>
      <c r="BI1020" s="142"/>
      <c r="BJ1020" s="142"/>
      <c r="BK1020" s="142"/>
      <c r="BL1020" s="142"/>
      <c r="BM1020" s="142"/>
      <c r="BN1020" s="142"/>
      <c r="BO1020" s="142"/>
      <c r="BP1020" s="142"/>
      <c r="BQ1020" s="142"/>
      <c r="BR1020" s="142"/>
      <c r="BS1020" s="142"/>
      <c r="BT1020" s="142"/>
      <c r="BU1020" s="142"/>
      <c r="BV1020" s="142"/>
      <c r="BW1020" s="142"/>
      <c r="BX1020" s="142"/>
      <c r="BY1020" s="142"/>
      <c r="BZ1020" s="142"/>
      <c r="CA1020" s="142"/>
      <c r="CB1020" s="142"/>
      <c r="CC1020" s="142"/>
      <c r="CD1020" s="142"/>
      <c r="CE1020" s="142"/>
      <c r="CF1020" s="142"/>
      <c r="CG1020" s="142"/>
      <c r="CH1020" s="142"/>
      <c r="CI1020" s="142"/>
      <c r="CJ1020" s="142"/>
      <c r="CK1020" s="142"/>
      <c r="CL1020" s="142"/>
      <c r="CM1020" s="142"/>
      <c r="CN1020" s="142"/>
      <c r="CO1020" s="142"/>
      <c r="CP1020" s="142"/>
    </row>
    <row r="1021">
      <c r="A1021" s="75"/>
      <c r="B1021" s="42"/>
      <c r="C1021" s="142"/>
      <c r="D1021" s="142"/>
      <c r="E1021" s="142"/>
      <c r="F1021" s="142"/>
      <c r="G1021" s="142"/>
      <c r="H1021" s="142"/>
      <c r="I1021" s="142"/>
      <c r="J1021" s="142"/>
      <c r="K1021" s="142"/>
      <c r="L1021" s="142"/>
      <c r="M1021" s="142"/>
      <c r="N1021" s="142"/>
      <c r="O1021" s="142"/>
      <c r="P1021" s="142"/>
      <c r="Q1021" s="142"/>
      <c r="R1021" s="142"/>
      <c r="S1021" s="142"/>
      <c r="T1021" s="142"/>
      <c r="U1021" s="142"/>
      <c r="V1021" s="142"/>
      <c r="W1021" s="142"/>
      <c r="X1021" s="142"/>
      <c r="Y1021" s="142"/>
      <c r="Z1021" s="142"/>
      <c r="AA1021" s="142"/>
      <c r="AB1021" s="142"/>
      <c r="AC1021" s="142"/>
      <c r="AD1021" s="142"/>
      <c r="AE1021" s="142"/>
      <c r="AF1021" s="142"/>
      <c r="AG1021" s="142"/>
      <c r="AH1021" s="142"/>
      <c r="AI1021" s="142"/>
      <c r="AJ1021" s="142"/>
      <c r="AK1021" s="142"/>
      <c r="AL1021" s="142"/>
      <c r="AM1021" s="142"/>
      <c r="AN1021" s="142"/>
      <c r="AO1021" s="142"/>
      <c r="AP1021" s="142"/>
      <c r="AQ1021" s="142"/>
      <c r="AR1021" s="142"/>
      <c r="AS1021" s="142"/>
      <c r="AT1021" s="142"/>
      <c r="AU1021" s="142"/>
      <c r="AV1021" s="142"/>
      <c r="AW1021" s="142"/>
      <c r="AX1021" s="142"/>
      <c r="AY1021" s="142"/>
      <c r="AZ1021" s="142"/>
      <c r="BA1021" s="142"/>
      <c r="BB1021" s="142"/>
      <c r="BC1021" s="142"/>
      <c r="BD1021" s="142"/>
      <c r="BE1021" s="142"/>
      <c r="BF1021" s="142"/>
      <c r="BG1021" s="142"/>
      <c r="BH1021" s="142"/>
      <c r="BI1021" s="142"/>
      <c r="BJ1021" s="142"/>
      <c r="BK1021" s="142"/>
      <c r="BL1021" s="142"/>
      <c r="BM1021" s="142"/>
      <c r="BN1021" s="142"/>
      <c r="BO1021" s="142"/>
      <c r="BP1021" s="142"/>
      <c r="BQ1021" s="142"/>
      <c r="BR1021" s="142"/>
      <c r="BS1021" s="142"/>
      <c r="BT1021" s="142"/>
      <c r="BU1021" s="142"/>
      <c r="BV1021" s="142"/>
      <c r="BW1021" s="142"/>
      <c r="BX1021" s="142"/>
      <c r="BY1021" s="142"/>
      <c r="BZ1021" s="142"/>
      <c r="CA1021" s="142"/>
      <c r="CB1021" s="142"/>
      <c r="CC1021" s="142"/>
      <c r="CD1021" s="142"/>
      <c r="CE1021" s="142"/>
      <c r="CF1021" s="142"/>
      <c r="CG1021" s="142"/>
      <c r="CH1021" s="142"/>
      <c r="CI1021" s="142"/>
      <c r="CJ1021" s="142"/>
      <c r="CK1021" s="142"/>
      <c r="CL1021" s="142"/>
      <c r="CM1021" s="142"/>
      <c r="CN1021" s="142"/>
      <c r="CO1021" s="142"/>
      <c r="CP1021" s="142"/>
    </row>
    <row r="1022">
      <c r="A1022" s="75"/>
      <c r="B1022" s="42"/>
      <c r="C1022" s="142"/>
      <c r="D1022" s="142"/>
      <c r="E1022" s="142"/>
      <c r="F1022" s="142"/>
      <c r="G1022" s="142"/>
      <c r="H1022" s="142"/>
      <c r="I1022" s="142"/>
      <c r="J1022" s="142"/>
      <c r="K1022" s="142"/>
      <c r="L1022" s="142"/>
      <c r="M1022" s="142"/>
      <c r="N1022" s="142"/>
      <c r="O1022" s="142"/>
      <c r="P1022" s="142"/>
      <c r="Q1022" s="142"/>
      <c r="R1022" s="142"/>
      <c r="S1022" s="142"/>
      <c r="T1022" s="142"/>
      <c r="U1022" s="142"/>
      <c r="V1022" s="142"/>
      <c r="W1022" s="142"/>
      <c r="X1022" s="142"/>
      <c r="Y1022" s="142"/>
      <c r="Z1022" s="142"/>
      <c r="AA1022" s="142"/>
      <c r="AB1022" s="142"/>
      <c r="AC1022" s="142"/>
      <c r="AD1022" s="142"/>
      <c r="AE1022" s="142"/>
      <c r="AF1022" s="142"/>
      <c r="AG1022" s="142"/>
      <c r="AH1022" s="142"/>
      <c r="AI1022" s="142"/>
      <c r="AJ1022" s="142"/>
      <c r="AK1022" s="142"/>
      <c r="AL1022" s="142"/>
      <c r="AM1022" s="142"/>
      <c r="AN1022" s="142"/>
      <c r="AO1022" s="142"/>
      <c r="AP1022" s="142"/>
      <c r="AQ1022" s="142"/>
      <c r="AR1022" s="142"/>
      <c r="AS1022" s="142"/>
      <c r="AT1022" s="142"/>
      <c r="AU1022" s="142"/>
      <c r="AV1022" s="142"/>
      <c r="AW1022" s="142"/>
      <c r="AX1022" s="142"/>
      <c r="AY1022" s="142"/>
      <c r="AZ1022" s="142"/>
      <c r="BA1022" s="142"/>
      <c r="BB1022" s="142"/>
      <c r="BC1022" s="142"/>
      <c r="BD1022" s="142"/>
      <c r="BE1022" s="142"/>
      <c r="BF1022" s="142"/>
      <c r="BG1022" s="142"/>
      <c r="BH1022" s="142"/>
      <c r="BI1022" s="142"/>
      <c r="BJ1022" s="142"/>
      <c r="BK1022" s="142"/>
      <c r="BL1022" s="142"/>
      <c r="BM1022" s="142"/>
      <c r="BN1022" s="142"/>
      <c r="BO1022" s="142"/>
      <c r="BP1022" s="142"/>
      <c r="BQ1022" s="142"/>
      <c r="BR1022" s="142"/>
      <c r="BS1022" s="142"/>
      <c r="BT1022" s="142"/>
      <c r="BU1022" s="142"/>
      <c r="BV1022" s="142"/>
      <c r="BW1022" s="142"/>
      <c r="BX1022" s="142"/>
      <c r="BY1022" s="142"/>
      <c r="BZ1022" s="142"/>
      <c r="CA1022" s="142"/>
      <c r="CB1022" s="142"/>
      <c r="CC1022" s="142"/>
      <c r="CD1022" s="142"/>
      <c r="CE1022" s="142"/>
      <c r="CF1022" s="142"/>
      <c r="CG1022" s="142"/>
      <c r="CH1022" s="142"/>
      <c r="CI1022" s="142"/>
      <c r="CJ1022" s="142"/>
      <c r="CK1022" s="142"/>
      <c r="CL1022" s="142"/>
      <c r="CM1022" s="142"/>
      <c r="CN1022" s="142"/>
      <c r="CO1022" s="142"/>
      <c r="CP1022" s="142"/>
    </row>
    <row r="1023">
      <c r="A1023" s="75"/>
      <c r="B1023" s="42"/>
      <c r="C1023" s="142"/>
      <c r="D1023" s="142"/>
      <c r="E1023" s="142"/>
      <c r="F1023" s="142"/>
      <c r="G1023" s="142"/>
      <c r="H1023" s="142"/>
      <c r="I1023" s="142"/>
      <c r="J1023" s="142"/>
      <c r="K1023" s="142"/>
      <c r="L1023" s="142"/>
      <c r="M1023" s="142"/>
      <c r="N1023" s="142"/>
      <c r="O1023" s="142"/>
      <c r="P1023" s="142"/>
      <c r="Q1023" s="142"/>
      <c r="R1023" s="142"/>
      <c r="S1023" s="142"/>
      <c r="T1023" s="142"/>
      <c r="U1023" s="142"/>
      <c r="V1023" s="142"/>
      <c r="W1023" s="142"/>
      <c r="X1023" s="142"/>
      <c r="Y1023" s="142"/>
      <c r="Z1023" s="142"/>
      <c r="AA1023" s="142"/>
      <c r="AB1023" s="142"/>
      <c r="AC1023" s="142"/>
      <c r="AD1023" s="142"/>
      <c r="AE1023" s="142"/>
      <c r="AF1023" s="142"/>
      <c r="AG1023" s="142"/>
      <c r="AH1023" s="142"/>
      <c r="AI1023" s="142"/>
      <c r="AJ1023" s="142"/>
      <c r="AK1023" s="142"/>
      <c r="AL1023" s="142"/>
      <c r="AM1023" s="142"/>
      <c r="AN1023" s="142"/>
      <c r="AO1023" s="142"/>
      <c r="AP1023" s="142"/>
      <c r="AQ1023" s="142"/>
      <c r="AR1023" s="142"/>
      <c r="AS1023" s="142"/>
      <c r="AT1023" s="142"/>
      <c r="AU1023" s="142"/>
      <c r="AV1023" s="142"/>
      <c r="AW1023" s="142"/>
      <c r="AX1023" s="142"/>
      <c r="AY1023" s="142"/>
      <c r="AZ1023" s="142"/>
      <c r="BA1023" s="142"/>
      <c r="BB1023" s="142"/>
      <c r="BC1023" s="142"/>
      <c r="BD1023" s="142"/>
      <c r="BE1023" s="142"/>
      <c r="BF1023" s="142"/>
      <c r="BG1023" s="142"/>
      <c r="BH1023" s="142"/>
      <c r="BI1023" s="142"/>
      <c r="BJ1023" s="142"/>
      <c r="BK1023" s="142"/>
      <c r="BL1023" s="142"/>
      <c r="BM1023" s="142"/>
      <c r="BN1023" s="142"/>
      <c r="BO1023" s="142"/>
      <c r="BP1023" s="142"/>
      <c r="BQ1023" s="142"/>
      <c r="BR1023" s="142"/>
      <c r="BS1023" s="142"/>
      <c r="BT1023" s="142"/>
      <c r="BU1023" s="142"/>
      <c r="BV1023" s="142"/>
      <c r="BW1023" s="142"/>
      <c r="BX1023" s="142"/>
      <c r="BY1023" s="142"/>
      <c r="BZ1023" s="142"/>
      <c r="CA1023" s="142"/>
      <c r="CB1023" s="142"/>
      <c r="CC1023" s="142"/>
      <c r="CD1023" s="142"/>
      <c r="CE1023" s="142"/>
      <c r="CF1023" s="142"/>
      <c r="CG1023" s="142"/>
      <c r="CH1023" s="142"/>
      <c r="CI1023" s="142"/>
      <c r="CJ1023" s="142"/>
      <c r="CK1023" s="142"/>
      <c r="CL1023" s="142"/>
      <c r="CM1023" s="142"/>
      <c r="CN1023" s="142"/>
      <c r="CO1023" s="142"/>
      <c r="CP1023" s="142"/>
    </row>
    <row r="1024">
      <c r="A1024" s="75"/>
      <c r="B1024" s="42"/>
      <c r="C1024" s="142"/>
      <c r="D1024" s="142"/>
      <c r="E1024" s="142"/>
      <c r="F1024" s="142"/>
      <c r="G1024" s="142"/>
      <c r="H1024" s="142"/>
      <c r="I1024" s="142"/>
      <c r="J1024" s="142"/>
      <c r="K1024" s="142"/>
      <c r="L1024" s="142"/>
      <c r="M1024" s="142"/>
      <c r="N1024" s="142"/>
      <c r="O1024" s="142"/>
      <c r="P1024" s="142"/>
      <c r="Q1024" s="142"/>
      <c r="R1024" s="142"/>
      <c r="S1024" s="142"/>
      <c r="T1024" s="142"/>
      <c r="U1024" s="142"/>
      <c r="V1024" s="142"/>
      <c r="W1024" s="142"/>
      <c r="X1024" s="142"/>
      <c r="Y1024" s="142"/>
      <c r="Z1024" s="142"/>
      <c r="AA1024" s="142"/>
      <c r="AB1024" s="142"/>
      <c r="AC1024" s="142"/>
      <c r="AD1024" s="142"/>
      <c r="AE1024" s="142"/>
      <c r="AF1024" s="142"/>
      <c r="AG1024" s="142"/>
      <c r="AH1024" s="142"/>
      <c r="AI1024" s="142"/>
      <c r="AJ1024" s="142"/>
      <c r="AK1024" s="142"/>
      <c r="AL1024" s="142"/>
      <c r="AM1024" s="142"/>
      <c r="AN1024" s="142"/>
      <c r="AO1024" s="142"/>
      <c r="AP1024" s="142"/>
      <c r="AQ1024" s="142"/>
      <c r="AR1024" s="142"/>
      <c r="AS1024" s="142"/>
      <c r="AT1024" s="142"/>
      <c r="AU1024" s="142"/>
      <c r="AV1024" s="142"/>
      <c r="AW1024" s="142"/>
      <c r="AX1024" s="142"/>
      <c r="AY1024" s="142"/>
      <c r="AZ1024" s="142"/>
      <c r="BA1024" s="142"/>
      <c r="BB1024" s="142"/>
      <c r="BC1024" s="142"/>
      <c r="BD1024" s="142"/>
      <c r="BE1024" s="142"/>
      <c r="BF1024" s="142"/>
      <c r="BG1024" s="142"/>
      <c r="BH1024" s="142"/>
      <c r="BI1024" s="142"/>
      <c r="BJ1024" s="142"/>
      <c r="BK1024" s="142"/>
      <c r="BL1024" s="142"/>
      <c r="BM1024" s="142"/>
      <c r="BN1024" s="142"/>
      <c r="BO1024" s="142"/>
      <c r="BP1024" s="142"/>
      <c r="BQ1024" s="142"/>
      <c r="BR1024" s="142"/>
      <c r="BS1024" s="142"/>
      <c r="BT1024" s="142"/>
      <c r="BU1024" s="142"/>
      <c r="BV1024" s="142"/>
      <c r="BW1024" s="142"/>
      <c r="BX1024" s="142"/>
      <c r="BY1024" s="142"/>
      <c r="BZ1024" s="142"/>
      <c r="CA1024" s="142"/>
      <c r="CB1024" s="142"/>
      <c r="CC1024" s="142"/>
      <c r="CD1024" s="142"/>
      <c r="CE1024" s="142"/>
      <c r="CF1024" s="142"/>
      <c r="CG1024" s="142"/>
      <c r="CH1024" s="142"/>
      <c r="CI1024" s="142"/>
      <c r="CJ1024" s="142"/>
      <c r="CK1024" s="142"/>
      <c r="CL1024" s="142"/>
      <c r="CM1024" s="142"/>
      <c r="CN1024" s="142"/>
      <c r="CO1024" s="142"/>
      <c r="CP1024" s="142"/>
    </row>
  </sheetData>
  <mergeCells count="7">
    <mergeCell ref="M6:S6"/>
    <mergeCell ref="AJ29:AL29"/>
    <mergeCell ref="BN29:BP29"/>
    <mergeCell ref="AJ45:AL45"/>
    <mergeCell ref="BN45:BP45"/>
    <mergeCell ref="AJ77:AL77"/>
    <mergeCell ref="BN77:BP77"/>
  </mergeCells>
  <conditionalFormatting sqref="L6 D17:K20 D23:K26 D33:K36 D39:K42 D49:K52 D55:K58 D65:K68 D71:K74">
    <cfRule type="expression" dxfId="0" priority="1">
      <formula>2</formula>
    </cfRule>
  </conditionalFormatting>
  <conditionalFormatting sqref="AJ13:BP13">
    <cfRule type="colorScale" priority="2">
      <colorScale>
        <cfvo type="min"/>
        <cfvo type="max"/>
        <color rgb="FF7264C2"/>
        <color rgb="FFFFFFFF"/>
      </colorScale>
    </cfRule>
  </conditionalFormatting>
  <dataValidations>
    <dataValidation type="list" allowBlank="1" sqref="K17:K20 K23:K26 K33:K36 K39:K42 K49:K52 K55:K58 K65:K68 K71:K74">
      <formula1>lists!$K$2:$K$5</formula1>
    </dataValidation>
    <dataValidation type="list" allowBlank="1" sqref="E33:E36 E39:E42">
      <formula1>lists!$E$2:$E$8</formula1>
    </dataValidation>
    <dataValidation type="list" allowBlank="1" sqref="E49:E52 E55:E58">
      <formula1>lists!$G$2:$G$8</formula1>
    </dataValidation>
    <dataValidation type="list" allowBlank="1" sqref="E65:E68 E71:E74">
      <formula1>lists!$I$2:$I$8</formula1>
    </dataValidation>
    <dataValidation type="list" allowBlank="1" sqref="E17:E20 E23:E26">
      <formula1>lists!$C$2:$C$12</formula1>
    </dataValidation>
    <dataValidation type="list" allowBlank="1" sqref="D17:D20 D23:D26 D33:D36 D39:D42 D49:D52 D55:D58 D65:D68 D71:D74">
      <formula1>lists!$A$2:$A$5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5"/>
    <col customWidth="1" min="3" max="3" width="33.0"/>
    <col customWidth="1" min="4" max="27" width="9.75"/>
    <col customWidth="1" min="28" max="28" width="12.13"/>
    <col customWidth="1" min="29" max="31" width="12.25"/>
  </cols>
  <sheetData>
    <row r="1">
      <c r="A1" s="1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row>
    <row r="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row>
    <row r="3">
      <c r="A3" s="42"/>
      <c r="B3" s="68"/>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row>
    <row r="4">
      <c r="A4" s="42"/>
      <c r="B4" s="66"/>
      <c r="C4" s="42"/>
      <c r="D4" s="42"/>
      <c r="E4" s="42"/>
      <c r="F4" s="42"/>
      <c r="G4" s="42"/>
      <c r="H4" s="42"/>
      <c r="I4" s="42"/>
      <c r="J4" s="42"/>
      <c r="K4" s="42"/>
      <c r="L4" s="30"/>
      <c r="M4" s="42"/>
      <c r="N4" s="42"/>
      <c r="O4" s="42"/>
      <c r="P4" s="42"/>
      <c r="Q4" s="42"/>
      <c r="R4" s="42"/>
      <c r="S4" s="42"/>
      <c r="T4" s="42"/>
      <c r="U4" s="42"/>
      <c r="V4" s="42"/>
      <c r="W4" s="42"/>
      <c r="X4" s="42"/>
      <c r="Y4" s="42"/>
      <c r="Z4" s="42"/>
      <c r="AA4" s="42"/>
      <c r="AB4" s="42"/>
      <c r="AC4" s="42"/>
      <c r="AD4" s="42"/>
      <c r="AE4" s="42"/>
    </row>
    <row r="5">
      <c r="A5" s="42"/>
      <c r="B5" s="42"/>
      <c r="C5" s="42"/>
      <c r="D5" s="42"/>
      <c r="E5" s="42"/>
      <c r="F5" s="42"/>
      <c r="G5" s="42"/>
      <c r="H5" s="42"/>
      <c r="I5" s="42"/>
      <c r="J5" s="42"/>
      <c r="K5" s="42"/>
      <c r="L5" s="30"/>
      <c r="M5" s="42"/>
      <c r="N5" s="70"/>
      <c r="O5" s="53"/>
      <c r="P5" s="42"/>
      <c r="Q5" s="42"/>
      <c r="R5" s="42"/>
      <c r="S5" s="42"/>
      <c r="T5" s="42"/>
      <c r="U5" s="42"/>
      <c r="V5" s="42"/>
      <c r="W5" s="42"/>
      <c r="X5" s="42"/>
      <c r="Y5" s="42"/>
      <c r="Z5" s="42"/>
      <c r="AA5" s="42"/>
      <c r="AB5" s="42"/>
      <c r="AC5" s="42"/>
      <c r="AD5" s="42"/>
      <c r="AE5" s="42"/>
    </row>
    <row r="6">
      <c r="A6" s="42"/>
      <c r="B6" s="42"/>
      <c r="C6" s="39"/>
      <c r="D6" s="39"/>
      <c r="E6" s="39"/>
      <c r="F6" s="39"/>
      <c r="G6" s="39"/>
      <c r="H6" s="39"/>
      <c r="I6" s="39"/>
      <c r="J6" s="39"/>
      <c r="K6" s="39"/>
      <c r="L6" s="39"/>
      <c r="M6" s="42"/>
      <c r="N6" s="42"/>
      <c r="O6" s="42"/>
      <c r="P6" s="42"/>
      <c r="Q6" s="42"/>
      <c r="R6" s="42"/>
      <c r="S6" s="42"/>
      <c r="T6" s="42"/>
      <c r="U6" s="42"/>
      <c r="V6" s="42"/>
      <c r="W6" s="42"/>
      <c r="X6" s="42"/>
      <c r="Y6" s="42"/>
      <c r="Z6" s="42"/>
      <c r="AA6" s="42"/>
      <c r="AB6" s="42"/>
      <c r="AC6" s="42"/>
      <c r="AD6" s="42"/>
      <c r="AE6" s="42"/>
    </row>
    <row r="7">
      <c r="A7" s="39"/>
      <c r="B7" s="39"/>
      <c r="C7" s="30" t="s">
        <v>101</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row>
    <row r="8">
      <c r="A8" s="42"/>
      <c r="B8" s="42"/>
      <c r="C8" s="143" t="s">
        <v>102</v>
      </c>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row>
    <row r="9">
      <c r="A9" s="42"/>
      <c r="B9" s="42"/>
      <c r="C9" s="143" t="s">
        <v>103</v>
      </c>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row>
    <row r="10">
      <c r="A10" s="42"/>
      <c r="B10" s="42"/>
      <c r="C10" s="135"/>
      <c r="D10" s="135"/>
      <c r="E10" s="135"/>
      <c r="F10" s="135"/>
      <c r="G10" s="135"/>
      <c r="H10" s="135"/>
      <c r="I10" s="135"/>
      <c r="J10" s="135"/>
      <c r="K10" s="135"/>
      <c r="L10" s="42"/>
      <c r="M10" s="42"/>
      <c r="N10" s="42"/>
      <c r="O10" s="42"/>
      <c r="P10" s="42"/>
      <c r="Q10" s="42"/>
      <c r="R10" s="42"/>
      <c r="S10" s="42"/>
      <c r="T10" s="42"/>
      <c r="U10" s="42"/>
      <c r="V10" s="42"/>
      <c r="W10" s="42"/>
      <c r="X10" s="42"/>
      <c r="Y10" s="42"/>
      <c r="Z10" s="42"/>
      <c r="AA10" s="42"/>
      <c r="AB10" s="42"/>
      <c r="AC10" s="42"/>
      <c r="AD10" s="42"/>
      <c r="AE10" s="42"/>
    </row>
    <row r="11">
      <c r="A11" s="42"/>
      <c r="B11" s="42"/>
      <c r="C11" s="135" t="s">
        <v>104</v>
      </c>
      <c r="D11" s="135"/>
      <c r="E11" s="135"/>
      <c r="F11" s="135"/>
      <c r="G11" s="135"/>
      <c r="H11" s="135"/>
      <c r="I11" s="135"/>
      <c r="J11" s="135"/>
      <c r="K11" s="135"/>
      <c r="L11" s="42"/>
      <c r="M11" s="42"/>
      <c r="N11" s="42"/>
      <c r="O11" s="42"/>
      <c r="P11" s="42"/>
      <c r="Q11" s="42"/>
      <c r="R11" s="42"/>
      <c r="S11" s="42"/>
      <c r="T11" s="42"/>
      <c r="U11" s="42"/>
      <c r="V11" s="42"/>
      <c r="W11" s="42"/>
      <c r="X11" s="42"/>
      <c r="Y11" s="42"/>
      <c r="Z11" s="42"/>
      <c r="AA11" s="42"/>
      <c r="AB11" s="42"/>
      <c r="AC11" s="42"/>
      <c r="AD11" s="42"/>
      <c r="AE11" s="42"/>
    </row>
    <row r="12">
      <c r="A12" s="42"/>
      <c r="B12" s="42"/>
      <c r="C12" s="135" t="s">
        <v>105</v>
      </c>
      <c r="D12" s="135"/>
      <c r="E12" s="135"/>
      <c r="F12" s="135"/>
      <c r="G12" s="135"/>
      <c r="H12" s="135"/>
      <c r="I12" s="135"/>
      <c r="J12" s="135"/>
      <c r="K12" s="135"/>
      <c r="L12" s="42"/>
      <c r="M12" s="42"/>
      <c r="N12" s="42"/>
      <c r="O12" s="42"/>
      <c r="P12" s="42"/>
      <c r="Q12" s="42"/>
      <c r="R12" s="42"/>
      <c r="S12" s="42"/>
      <c r="T12" s="42"/>
      <c r="U12" s="42"/>
      <c r="V12" s="42"/>
      <c r="W12" s="42"/>
      <c r="X12" s="42"/>
      <c r="Y12" s="42"/>
      <c r="Z12" s="42"/>
      <c r="AA12" s="42"/>
      <c r="AB12" s="42"/>
      <c r="AC12" s="42"/>
      <c r="AD12" s="42"/>
      <c r="AE12" s="42"/>
    </row>
    <row r="13">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row>
    <row r="14">
      <c r="A14" s="135"/>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row>
    <row r="15">
      <c r="A15" s="135"/>
      <c r="B15" s="135"/>
      <c r="C15" s="144"/>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row>
    <row r="16">
      <c r="A16" s="135"/>
      <c r="B16" s="135"/>
      <c r="C16" s="14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row>
    <row r="17">
      <c r="A17" s="135"/>
      <c r="B17" s="135"/>
      <c r="C17" s="145"/>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row>
    <row r="18">
      <c r="A18" s="135"/>
      <c r="B18" s="135"/>
      <c r="C18" s="145" t="s">
        <v>106</v>
      </c>
      <c r="D18" s="90">
        <v>44562.0</v>
      </c>
      <c r="E18" s="90">
        <v>44593.0</v>
      </c>
      <c r="F18" s="90">
        <v>44621.0</v>
      </c>
      <c r="G18" s="90">
        <v>44652.0</v>
      </c>
      <c r="H18" s="90">
        <v>44682.0</v>
      </c>
      <c r="I18" s="90">
        <v>44713.0</v>
      </c>
      <c r="J18" s="90">
        <v>44743.0</v>
      </c>
      <c r="K18" s="90">
        <v>44774.0</v>
      </c>
      <c r="L18" s="90">
        <v>44805.0</v>
      </c>
      <c r="M18" s="90">
        <v>44835.0</v>
      </c>
      <c r="N18" s="90">
        <v>44866.0</v>
      </c>
      <c r="O18" s="90">
        <v>44896.0</v>
      </c>
      <c r="P18" s="90">
        <v>44927.0</v>
      </c>
      <c r="Q18" s="90">
        <v>44958.0</v>
      </c>
      <c r="R18" s="90">
        <v>44986.0</v>
      </c>
      <c r="S18" s="90">
        <v>45017.0</v>
      </c>
      <c r="T18" s="90">
        <v>45047.0</v>
      </c>
      <c r="U18" s="90">
        <v>45078.0</v>
      </c>
      <c r="V18" s="90">
        <v>45108.0</v>
      </c>
      <c r="W18" s="90">
        <v>45139.0</v>
      </c>
      <c r="X18" s="90">
        <v>45170.0</v>
      </c>
      <c r="Y18" s="90">
        <v>45200.0</v>
      </c>
      <c r="Z18" s="90">
        <v>45231.0</v>
      </c>
      <c r="AA18" s="90">
        <v>45261.0</v>
      </c>
      <c r="AB18" s="91" t="s">
        <v>27</v>
      </c>
      <c r="AC18" s="91" t="s">
        <v>28</v>
      </c>
      <c r="AD18" s="135"/>
      <c r="AE18" s="135"/>
    </row>
    <row r="19">
      <c r="A19" s="135"/>
      <c r="B19" s="135"/>
      <c r="C19" s="135" t="s">
        <v>26</v>
      </c>
      <c r="D19" s="146">
        <f>'Headcount Planning'!L27</f>
        <v>13366</v>
      </c>
      <c r="E19" s="146">
        <f>'Headcount Planning'!M27</f>
        <v>16867</v>
      </c>
      <c r="F19" s="146">
        <f>'Headcount Planning'!N27</f>
        <v>16366</v>
      </c>
      <c r="G19" s="146">
        <f>'Headcount Planning'!O27</f>
        <v>13366</v>
      </c>
      <c r="H19" s="146">
        <f>'Headcount Planning'!P27</f>
        <v>18366</v>
      </c>
      <c r="I19" s="146">
        <f>'Headcount Planning'!Q27</f>
        <v>16867</v>
      </c>
      <c r="J19" s="146">
        <f>'Headcount Planning'!R27</f>
        <v>13200</v>
      </c>
      <c r="K19" s="146">
        <f>'Headcount Planning'!S27</f>
        <v>13200</v>
      </c>
      <c r="L19" s="146">
        <f>'Headcount Planning'!T27</f>
        <v>13200</v>
      </c>
      <c r="M19" s="147">
        <f>'Headcount Planning'!AJ27+'Headcount Planning'!BN27</f>
        <v>13750</v>
      </c>
      <c r="N19" s="147">
        <f>'Headcount Planning'!AK27+'Headcount Planning'!BO27</f>
        <v>33083.33333</v>
      </c>
      <c r="O19" s="147">
        <f>'Headcount Planning'!AL27+'Headcount Planning'!BP27</f>
        <v>61750</v>
      </c>
      <c r="P19" s="147">
        <f>'Headcount Planning'!AM27+'Headcount Planning'!BQ27</f>
        <v>34666.66667</v>
      </c>
      <c r="Q19" s="147">
        <f>'Headcount Planning'!AN27+'Headcount Planning'!BR27</f>
        <v>34666.66667</v>
      </c>
      <c r="R19" s="147">
        <f>'Headcount Planning'!AO27+'Headcount Planning'!BS27</f>
        <v>36855.55556</v>
      </c>
      <c r="S19" s="147">
        <f>'Headcount Planning'!AP27+'Headcount Planning'!BT27</f>
        <v>30333.33333</v>
      </c>
      <c r="T19" s="147">
        <f>'Headcount Planning'!AQ27+'Headcount Planning'!BU27</f>
        <v>30333.33333</v>
      </c>
      <c r="U19" s="147">
        <f>'Headcount Planning'!AR27+'Headcount Planning'!BV27</f>
        <v>46833.33333</v>
      </c>
      <c r="V19" s="147">
        <f>'Headcount Planning'!AS27+'Headcount Planning'!BW27</f>
        <v>30333.33333</v>
      </c>
      <c r="W19" s="147">
        <f>'Headcount Planning'!AT27+'Headcount Planning'!BX27</f>
        <v>30333.33333</v>
      </c>
      <c r="X19" s="147">
        <f>'Headcount Planning'!AU27+'Headcount Planning'!BY27</f>
        <v>34833.33333</v>
      </c>
      <c r="Y19" s="147">
        <f>'Headcount Planning'!AV27+'Headcount Planning'!BZ27</f>
        <v>30333.33333</v>
      </c>
      <c r="Z19" s="147">
        <f>'Headcount Planning'!AW27+'Headcount Planning'!CA27</f>
        <v>27666.66667</v>
      </c>
      <c r="AA19" s="147">
        <f>'Headcount Planning'!AX27+'Headcount Planning'!CB27</f>
        <v>45166.66667</v>
      </c>
      <c r="AB19" s="148">
        <f>'Headcount Planning'!CC27</f>
        <v>243381.3333</v>
      </c>
      <c r="AC19" s="148">
        <f>'Headcount Planning'!CD27</f>
        <v>412355.5556</v>
      </c>
      <c r="AD19" s="135"/>
      <c r="AE19" s="135"/>
    </row>
    <row r="20">
      <c r="A20" s="135"/>
      <c r="B20" s="135"/>
      <c r="C20" s="135" t="s">
        <v>64</v>
      </c>
      <c r="D20" s="146">
        <f>'Headcount Planning'!L43</f>
        <v>15665</v>
      </c>
      <c r="E20" s="146">
        <f>'Headcount Planning'!M43</f>
        <v>13165</v>
      </c>
      <c r="F20" s="146">
        <f>'Headcount Planning'!N43</f>
        <v>16665</v>
      </c>
      <c r="G20" s="146">
        <f>'Headcount Planning'!O43</f>
        <v>17666</v>
      </c>
      <c r="H20" s="146">
        <f>'Headcount Planning'!P43</f>
        <v>14665</v>
      </c>
      <c r="I20" s="146">
        <f>'Headcount Planning'!Q43</f>
        <v>15165</v>
      </c>
      <c r="J20" s="146">
        <f>'Headcount Planning'!R43</f>
        <v>21665</v>
      </c>
      <c r="K20" s="146">
        <f>'Headcount Planning'!S43</f>
        <v>16165</v>
      </c>
      <c r="L20" s="146">
        <f>'Headcount Planning'!T43</f>
        <v>16165</v>
      </c>
      <c r="M20" s="147">
        <f>'Headcount Planning'!AJ43+'Headcount Planning'!BN43</f>
        <v>15916.66667</v>
      </c>
      <c r="N20" s="147">
        <f>'Headcount Planning'!AK43+'Headcount Planning'!BO43</f>
        <v>23500</v>
      </c>
      <c r="O20" s="147">
        <f>'Headcount Planning'!AL43+'Headcount Planning'!BP43</f>
        <v>61166.66667</v>
      </c>
      <c r="P20" s="147">
        <f>'Headcount Planning'!AM43+'Headcount Planning'!BQ43</f>
        <v>27583.33333</v>
      </c>
      <c r="Q20" s="147">
        <f>'Headcount Planning'!AN43+'Headcount Planning'!BR43</f>
        <v>27583.33333</v>
      </c>
      <c r="R20" s="147">
        <f>'Headcount Planning'!AO43+'Headcount Planning'!BS43</f>
        <v>30494.44444</v>
      </c>
      <c r="S20" s="147">
        <f>'Headcount Planning'!AP43+'Headcount Planning'!BT43</f>
        <v>23666.66667</v>
      </c>
      <c r="T20" s="147">
        <f>'Headcount Planning'!AQ43+'Headcount Planning'!BU43</f>
        <v>23666.66667</v>
      </c>
      <c r="U20" s="147">
        <f>'Headcount Planning'!AR43+'Headcount Planning'!BV43</f>
        <v>36666.66667</v>
      </c>
      <c r="V20" s="147">
        <f>'Headcount Planning'!AS43+'Headcount Planning'!BW43</f>
        <v>23666.66667</v>
      </c>
      <c r="W20" s="147">
        <f>'Headcount Planning'!AT43+'Headcount Planning'!BX43</f>
        <v>23666.66667</v>
      </c>
      <c r="X20" s="147">
        <f>'Headcount Planning'!AU43+'Headcount Planning'!BY43</f>
        <v>28666.66667</v>
      </c>
      <c r="Y20" s="147">
        <f>'Headcount Planning'!AV43+'Headcount Planning'!BZ43</f>
        <v>23666.66667</v>
      </c>
      <c r="Z20" s="147">
        <f>'Headcount Planning'!AW43+'Headcount Planning'!CA43</f>
        <v>21166.66667</v>
      </c>
      <c r="AA20" s="147">
        <f>'Headcount Planning'!AX43+'Headcount Planning'!CB43</f>
        <v>45166.66667</v>
      </c>
      <c r="AB20" s="148">
        <f>'Headcount Planning'!CC43</f>
        <v>247569.3333</v>
      </c>
      <c r="AC20" s="148">
        <f>'Headcount Planning'!CD43</f>
        <v>335661.1111</v>
      </c>
      <c r="AD20" s="135"/>
      <c r="AE20" s="135"/>
    </row>
    <row r="21">
      <c r="A21" s="135"/>
      <c r="B21" s="135"/>
      <c r="C21" s="135" t="s">
        <v>75</v>
      </c>
      <c r="D21" s="146">
        <f>'Headcount Planning'!L59</f>
        <v>36833</v>
      </c>
      <c r="E21" s="146">
        <f>'Headcount Planning'!M59</f>
        <v>29833</v>
      </c>
      <c r="F21" s="146">
        <f>'Headcount Planning'!N59</f>
        <v>26333</v>
      </c>
      <c r="G21" s="146">
        <f>'Headcount Planning'!O59</f>
        <v>26333</v>
      </c>
      <c r="H21" s="146">
        <f>'Headcount Planning'!P59</f>
        <v>26333</v>
      </c>
      <c r="I21" s="146">
        <f>'Headcount Planning'!Q59</f>
        <v>33833</v>
      </c>
      <c r="J21" s="146">
        <f>'Headcount Planning'!R59</f>
        <v>29333</v>
      </c>
      <c r="K21" s="146">
        <f>'Headcount Planning'!S59</f>
        <v>26333</v>
      </c>
      <c r="L21" s="146">
        <f>'Headcount Planning'!T59</f>
        <v>26333</v>
      </c>
      <c r="M21" s="147">
        <f>'Headcount Planning'!AJ59+'Headcount Planning'!BN59</f>
        <v>25833.33333</v>
      </c>
      <c r="N21" s="147">
        <f>'Headcount Planning'!AK59+'Headcount Planning'!BO59</f>
        <v>33083.33333</v>
      </c>
      <c r="O21" s="147">
        <f>'Headcount Planning'!AL59+'Headcount Planning'!BP59</f>
        <v>81250</v>
      </c>
      <c r="P21" s="147">
        <f>'Headcount Planning'!AM59+'Headcount Planning'!BQ59</f>
        <v>36333.33333</v>
      </c>
      <c r="Q21" s="147">
        <f>'Headcount Planning'!AN59+'Headcount Planning'!BR59</f>
        <v>36333.33333</v>
      </c>
      <c r="R21" s="147">
        <f>'Headcount Planning'!AO59+'Headcount Planning'!BS59</f>
        <v>36277.77778</v>
      </c>
      <c r="S21" s="147">
        <f>'Headcount Planning'!AP59+'Headcount Planning'!BT59</f>
        <v>29666.66667</v>
      </c>
      <c r="T21" s="147">
        <f>'Headcount Planning'!AQ59+'Headcount Planning'!BU59</f>
        <v>29666.66667</v>
      </c>
      <c r="U21" s="147">
        <f>'Headcount Planning'!AR59+'Headcount Planning'!BV59</f>
        <v>52166.66667</v>
      </c>
      <c r="V21" s="147">
        <f>'Headcount Planning'!AS59+'Headcount Planning'!BW59</f>
        <v>29666.66667</v>
      </c>
      <c r="W21" s="147">
        <f>'Headcount Planning'!AT59+'Headcount Planning'!BX59</f>
        <v>29666.66667</v>
      </c>
      <c r="X21" s="147">
        <f>'Headcount Planning'!AU59+'Headcount Planning'!BY59</f>
        <v>33166.66667</v>
      </c>
      <c r="Y21" s="147">
        <f>'Headcount Planning'!AV59+'Headcount Planning'!BZ59</f>
        <v>29666.66667</v>
      </c>
      <c r="Z21" s="147">
        <f>'Headcount Planning'!AW59+'Headcount Planning'!CA59</f>
        <v>27000</v>
      </c>
      <c r="AA21" s="147">
        <f>'Headcount Planning'!AX59+'Headcount Planning'!CB59</f>
        <v>54500</v>
      </c>
      <c r="AB21" s="148">
        <f>'Headcount Planning'!CC59</f>
        <v>401663.6667</v>
      </c>
      <c r="AC21" s="148">
        <f>'Headcount Planning'!CD59</f>
        <v>424111.1111</v>
      </c>
      <c r="AD21" s="135"/>
      <c r="AE21" s="135"/>
    </row>
    <row r="22">
      <c r="A22" s="135"/>
      <c r="B22" s="135"/>
      <c r="C22" s="135" t="s">
        <v>87</v>
      </c>
      <c r="D22" s="146">
        <f>'Headcount Planning'!L75</f>
        <v>21165</v>
      </c>
      <c r="E22" s="146">
        <f>'Headcount Planning'!M75</f>
        <v>24665</v>
      </c>
      <c r="F22" s="146">
        <f>'Headcount Planning'!N75</f>
        <v>29165</v>
      </c>
      <c r="G22" s="146">
        <f>'Headcount Planning'!O75</f>
        <v>22665</v>
      </c>
      <c r="H22" s="146">
        <f>'Headcount Planning'!P75</f>
        <v>23165</v>
      </c>
      <c r="I22" s="146">
        <f>'Headcount Planning'!Q75</f>
        <v>26665</v>
      </c>
      <c r="J22" s="146">
        <f>'Headcount Planning'!R75</f>
        <v>16999</v>
      </c>
      <c r="K22" s="146">
        <f>'Headcount Planning'!S75</f>
        <v>24665</v>
      </c>
      <c r="L22" s="146">
        <f>'Headcount Planning'!T75</f>
        <v>27165</v>
      </c>
      <c r="M22" s="147">
        <f>'Headcount Planning'!AJ75+'Headcount Planning'!BN75</f>
        <v>21666.66667</v>
      </c>
      <c r="N22" s="147">
        <f>'Headcount Planning'!AK75+'Headcount Planning'!BO75</f>
        <v>36666.66667</v>
      </c>
      <c r="O22" s="147">
        <f>'Headcount Planning'!AL75+'Headcount Planning'!BP75</f>
        <v>81916.66667</v>
      </c>
      <c r="P22" s="147">
        <f>'Headcount Planning'!AM75+'Headcount Planning'!BQ75</f>
        <v>47250</v>
      </c>
      <c r="Q22" s="147">
        <f>'Headcount Planning'!AN75+'Headcount Planning'!BR75</f>
        <v>47250</v>
      </c>
      <c r="R22" s="147">
        <f>'Headcount Planning'!AO75+'Headcount Planning'!BS75</f>
        <v>49450</v>
      </c>
      <c r="S22" s="147">
        <f>'Headcount Planning'!AP75+'Headcount Planning'!BT75</f>
        <v>42000</v>
      </c>
      <c r="T22" s="147">
        <f>'Headcount Planning'!AQ75+'Headcount Planning'!BU75</f>
        <v>42000</v>
      </c>
      <c r="U22" s="147">
        <f>'Headcount Planning'!AR75+'Headcount Planning'!BV75</f>
        <v>57000</v>
      </c>
      <c r="V22" s="147">
        <f>'Headcount Planning'!AS75+'Headcount Planning'!BW75</f>
        <v>42000</v>
      </c>
      <c r="W22" s="147">
        <f>'Headcount Planning'!AT75+'Headcount Planning'!BX75</f>
        <v>42000</v>
      </c>
      <c r="X22" s="147">
        <f>'Headcount Planning'!AU75+'Headcount Planning'!BY75</f>
        <v>47000</v>
      </c>
      <c r="Y22" s="147">
        <f>'Headcount Planning'!AV75+'Headcount Planning'!BZ75</f>
        <v>42000</v>
      </c>
      <c r="Z22" s="147">
        <f>'Headcount Planning'!AW75+'Headcount Planning'!CA75</f>
        <v>36166.66667</v>
      </c>
      <c r="AA22" s="147">
        <f>'Headcount Planning'!AX75+'Headcount Planning'!CB75</f>
        <v>62166.66667</v>
      </c>
      <c r="AB22" s="148">
        <f>'Headcount Planning'!CC75</f>
        <v>356569</v>
      </c>
      <c r="AC22" s="148">
        <f>'Headcount Planning'!CD75</f>
        <v>556283.3333</v>
      </c>
      <c r="AD22" s="135"/>
      <c r="AE22" s="135"/>
    </row>
    <row r="23">
      <c r="A23" s="135"/>
      <c r="B23" s="135"/>
      <c r="C23" s="149" t="s">
        <v>63</v>
      </c>
      <c r="D23" s="150">
        <f t="shared" ref="D23:AC23" si="1">SUM(D19:D22)</f>
        <v>87029</v>
      </c>
      <c r="E23" s="150">
        <f t="shared" si="1"/>
        <v>84530</v>
      </c>
      <c r="F23" s="150">
        <f t="shared" si="1"/>
        <v>88529</v>
      </c>
      <c r="G23" s="150">
        <f t="shared" si="1"/>
        <v>80030</v>
      </c>
      <c r="H23" s="150">
        <f t="shared" si="1"/>
        <v>82529</v>
      </c>
      <c r="I23" s="150">
        <f t="shared" si="1"/>
        <v>92530</v>
      </c>
      <c r="J23" s="150">
        <f t="shared" si="1"/>
        <v>81197</v>
      </c>
      <c r="K23" s="150">
        <f t="shared" si="1"/>
        <v>80363</v>
      </c>
      <c r="L23" s="150">
        <f t="shared" si="1"/>
        <v>82863</v>
      </c>
      <c r="M23" s="150">
        <f t="shared" si="1"/>
        <v>77166.66667</v>
      </c>
      <c r="N23" s="150">
        <f t="shared" si="1"/>
        <v>126333.3333</v>
      </c>
      <c r="O23" s="150">
        <f t="shared" si="1"/>
        <v>286083.3333</v>
      </c>
      <c r="P23" s="150">
        <f t="shared" si="1"/>
        <v>145833.3333</v>
      </c>
      <c r="Q23" s="150">
        <f t="shared" si="1"/>
        <v>145833.3333</v>
      </c>
      <c r="R23" s="150">
        <f t="shared" si="1"/>
        <v>153077.7778</v>
      </c>
      <c r="S23" s="150">
        <f t="shared" si="1"/>
        <v>125666.6667</v>
      </c>
      <c r="T23" s="150">
        <f t="shared" si="1"/>
        <v>125666.6667</v>
      </c>
      <c r="U23" s="150">
        <f t="shared" si="1"/>
        <v>192666.6667</v>
      </c>
      <c r="V23" s="150">
        <f t="shared" si="1"/>
        <v>125666.6667</v>
      </c>
      <c r="W23" s="150">
        <f t="shared" si="1"/>
        <v>125666.6667</v>
      </c>
      <c r="X23" s="150">
        <f t="shared" si="1"/>
        <v>143666.6667</v>
      </c>
      <c r="Y23" s="150">
        <f t="shared" si="1"/>
        <v>125666.6667</v>
      </c>
      <c r="Z23" s="150">
        <f t="shared" si="1"/>
        <v>112000</v>
      </c>
      <c r="AA23" s="150">
        <f t="shared" si="1"/>
        <v>207000</v>
      </c>
      <c r="AB23" s="150">
        <f t="shared" si="1"/>
        <v>1249183.333</v>
      </c>
      <c r="AC23" s="150">
        <f t="shared" si="1"/>
        <v>1728411.111</v>
      </c>
      <c r="AD23" s="135"/>
      <c r="AE23" s="135"/>
    </row>
    <row r="24">
      <c r="A24" s="42"/>
      <c r="B24" s="42"/>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row>
    <row r="25">
      <c r="A25" s="42"/>
      <c r="B25" s="42"/>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row>
    <row r="26">
      <c r="A26" s="42"/>
      <c r="B26" s="42"/>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row>
    <row r="27">
      <c r="A27" s="42"/>
      <c r="B27" s="42"/>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row>
    <row r="28">
      <c r="A28" s="42"/>
      <c r="B28" s="42"/>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row>
    <row r="29">
      <c r="A29" s="42"/>
      <c r="B29" s="42"/>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row>
    <row r="30">
      <c r="A30" s="42"/>
      <c r="B30" s="42"/>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row>
    <row r="31">
      <c r="A31" s="42"/>
      <c r="B31" s="42"/>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row>
    <row r="32">
      <c r="A32" s="42"/>
      <c r="B32" s="42"/>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row>
    <row r="33">
      <c r="A33" s="42"/>
      <c r="B33" s="42"/>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row>
    <row r="34">
      <c r="A34" s="42"/>
      <c r="B34" s="42"/>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row>
    <row r="35">
      <c r="A35" s="42"/>
      <c r="B35" s="42"/>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row>
    <row r="36">
      <c r="A36" s="42"/>
      <c r="B36" s="42"/>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row>
    <row r="37">
      <c r="A37" s="42"/>
      <c r="B37" s="42"/>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row>
    <row r="38">
      <c r="A38" s="42"/>
      <c r="B38" s="42"/>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row>
    <row r="39">
      <c r="A39" s="42"/>
      <c r="B39" s="42"/>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row>
    <row r="40">
      <c r="A40" s="42"/>
      <c r="B40" s="42"/>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row>
    <row r="41">
      <c r="A41" s="42"/>
      <c r="B41" s="42"/>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row>
    <row r="42">
      <c r="A42" s="42"/>
      <c r="B42" s="42"/>
      <c r="C42" s="145" t="s">
        <v>107</v>
      </c>
      <c r="D42" s="90">
        <v>44562.0</v>
      </c>
      <c r="E42" s="90">
        <v>44593.0</v>
      </c>
      <c r="F42" s="90">
        <v>44621.0</v>
      </c>
      <c r="G42" s="90">
        <v>44652.0</v>
      </c>
      <c r="H42" s="90">
        <v>44682.0</v>
      </c>
      <c r="I42" s="90">
        <v>44713.0</v>
      </c>
      <c r="J42" s="90">
        <v>44743.0</v>
      </c>
      <c r="K42" s="90">
        <v>44774.0</v>
      </c>
      <c r="L42" s="90">
        <v>44805.0</v>
      </c>
      <c r="M42" s="90">
        <v>44835.0</v>
      </c>
      <c r="N42" s="90">
        <v>44866.0</v>
      </c>
      <c r="O42" s="90">
        <v>44896.0</v>
      </c>
      <c r="P42" s="90">
        <v>44927.0</v>
      </c>
      <c r="Q42" s="90">
        <v>44958.0</v>
      </c>
      <c r="R42" s="90">
        <v>44986.0</v>
      </c>
      <c r="S42" s="90">
        <v>45017.0</v>
      </c>
      <c r="T42" s="90">
        <v>45047.0</v>
      </c>
      <c r="U42" s="90">
        <v>45078.0</v>
      </c>
      <c r="V42" s="90">
        <v>45108.0</v>
      </c>
      <c r="W42" s="90">
        <v>45139.0</v>
      </c>
      <c r="X42" s="90">
        <v>45170.0</v>
      </c>
      <c r="Y42" s="90">
        <v>45200.0</v>
      </c>
      <c r="Z42" s="90">
        <v>45231.0</v>
      </c>
      <c r="AA42" s="90">
        <v>45261.0</v>
      </c>
      <c r="AB42" s="91" t="s">
        <v>27</v>
      </c>
      <c r="AC42" s="91" t="s">
        <v>28</v>
      </c>
      <c r="AD42" s="140"/>
      <c r="AE42" s="140"/>
    </row>
    <row r="43">
      <c r="A43" s="42"/>
      <c r="B43" s="42"/>
      <c r="C43" s="135" t="s">
        <v>26</v>
      </c>
      <c r="D43" s="151">
        <f>'Headcount Planning'!L21+'Headcount Planning'!L28</f>
        <v>4</v>
      </c>
      <c r="E43" s="151">
        <f>'Headcount Planning'!M21+'Headcount Planning'!M28</f>
        <v>4</v>
      </c>
      <c r="F43" s="151">
        <f>'Headcount Planning'!N21+'Headcount Planning'!N28</f>
        <v>4</v>
      </c>
      <c r="G43" s="151">
        <f>'Headcount Planning'!O21+'Headcount Planning'!O28</f>
        <v>4</v>
      </c>
      <c r="H43" s="151">
        <f>'Headcount Planning'!P21+'Headcount Planning'!P28</f>
        <v>4</v>
      </c>
      <c r="I43" s="151">
        <f>'Headcount Planning'!Q21+'Headcount Planning'!Q28</f>
        <v>4</v>
      </c>
      <c r="J43" s="151">
        <f>'Headcount Planning'!R21+'Headcount Planning'!R28</f>
        <v>4</v>
      </c>
      <c r="K43" s="151">
        <f>'Headcount Planning'!S21+'Headcount Planning'!S28</f>
        <v>4</v>
      </c>
      <c r="L43" s="151">
        <f>'Headcount Planning'!T21+'Headcount Planning'!T28</f>
        <v>4</v>
      </c>
      <c r="M43" s="152">
        <f>'Headcount Planning'!U21+'Headcount Planning'!U28</f>
        <v>4</v>
      </c>
      <c r="N43" s="152">
        <f>'Headcount Planning'!V21+'Headcount Planning'!V28</f>
        <v>7</v>
      </c>
      <c r="O43" s="152">
        <f>'Headcount Planning'!W21+'Headcount Planning'!W28</f>
        <v>8</v>
      </c>
      <c r="P43" s="152">
        <f>'Headcount Planning'!X21+'Headcount Planning'!X28</f>
        <v>7</v>
      </c>
      <c r="Q43" s="152">
        <f>'Headcount Planning'!Y21+'Headcount Planning'!Y28</f>
        <v>7</v>
      </c>
      <c r="R43" s="152">
        <f>'Headcount Planning'!Z21+'Headcount Planning'!Z28</f>
        <v>7</v>
      </c>
      <c r="S43" s="152">
        <f>'Headcount Planning'!AA21+'Headcount Planning'!AA28</f>
        <v>6</v>
      </c>
      <c r="T43" s="152">
        <f>'Headcount Planning'!AB21+'Headcount Planning'!AB28</f>
        <v>6</v>
      </c>
      <c r="U43" s="152">
        <f>'Headcount Planning'!AC21+'Headcount Planning'!AC28</f>
        <v>6</v>
      </c>
      <c r="V43" s="152">
        <f>'Headcount Planning'!AD21+'Headcount Planning'!AD28</f>
        <v>6</v>
      </c>
      <c r="W43" s="152">
        <f>'Headcount Planning'!AE21+'Headcount Planning'!AE28</f>
        <v>6</v>
      </c>
      <c r="X43" s="152">
        <f>'Headcount Planning'!AF21+'Headcount Planning'!AF28</f>
        <v>6</v>
      </c>
      <c r="Y43" s="152">
        <f>'Headcount Planning'!AG21+'Headcount Planning'!AG28</f>
        <v>6</v>
      </c>
      <c r="Z43" s="152">
        <f>'Headcount Planning'!AH21+'Headcount Planning'!AH28</f>
        <v>5</v>
      </c>
      <c r="AA43" s="152">
        <f>'Headcount Planning'!AI21+'Headcount Planning'!AI28</f>
        <v>5</v>
      </c>
      <c r="AB43" s="153">
        <f t="shared" ref="AB43:AB46" si="2">sum(D43:O43)</f>
        <v>55</v>
      </c>
      <c r="AC43" s="153">
        <f t="shared" ref="AC43:AC46" si="3">sum(P43:AA43)</f>
        <v>73</v>
      </c>
      <c r="AD43" s="140"/>
      <c r="AE43" s="140"/>
    </row>
    <row r="44">
      <c r="A44" s="42"/>
      <c r="B44" s="42"/>
      <c r="C44" s="135" t="s">
        <v>64</v>
      </c>
      <c r="D44" s="151">
        <f>'Headcount Planning'!L37+'Headcount Planning'!L44</f>
        <v>4</v>
      </c>
      <c r="E44" s="151">
        <f>'Headcount Planning'!M37+'Headcount Planning'!M44</f>
        <v>4</v>
      </c>
      <c r="F44" s="151">
        <f>'Headcount Planning'!N37+'Headcount Planning'!N44</f>
        <v>4</v>
      </c>
      <c r="G44" s="151">
        <f>'Headcount Planning'!O37+'Headcount Planning'!O44</f>
        <v>4</v>
      </c>
      <c r="H44" s="151">
        <f>'Headcount Planning'!P37+'Headcount Planning'!P44</f>
        <v>4</v>
      </c>
      <c r="I44" s="151">
        <f>'Headcount Planning'!Q37+'Headcount Planning'!Q44</f>
        <v>4</v>
      </c>
      <c r="J44" s="151">
        <f>'Headcount Planning'!R37+'Headcount Planning'!R44</f>
        <v>4</v>
      </c>
      <c r="K44" s="151">
        <f>'Headcount Planning'!S37+'Headcount Planning'!S44</f>
        <v>4</v>
      </c>
      <c r="L44" s="151">
        <f>'Headcount Planning'!T37+'Headcount Planning'!T44</f>
        <v>4</v>
      </c>
      <c r="M44" s="152">
        <f>'Headcount Planning'!U37+'Headcount Planning'!U44</f>
        <v>5</v>
      </c>
      <c r="N44" s="152">
        <f>'Headcount Planning'!V37+'Headcount Planning'!V44</f>
        <v>7</v>
      </c>
      <c r="O44" s="152">
        <f>'Headcount Planning'!W37+'Headcount Planning'!W44</f>
        <v>8</v>
      </c>
      <c r="P44" s="152">
        <f>'Headcount Planning'!X37+'Headcount Planning'!X44</f>
        <v>7</v>
      </c>
      <c r="Q44" s="152">
        <f>'Headcount Planning'!Y37+'Headcount Planning'!Y44</f>
        <v>7</v>
      </c>
      <c r="R44" s="152">
        <f>'Headcount Planning'!Z37+'Headcount Planning'!Z44</f>
        <v>7</v>
      </c>
      <c r="S44" s="152">
        <f>'Headcount Planning'!AA37+'Headcount Planning'!AA44</f>
        <v>6</v>
      </c>
      <c r="T44" s="152">
        <f>'Headcount Planning'!AB37+'Headcount Planning'!AB44</f>
        <v>6</v>
      </c>
      <c r="U44" s="152">
        <f>'Headcount Planning'!AC37+'Headcount Planning'!AC44</f>
        <v>6</v>
      </c>
      <c r="V44" s="152">
        <f>'Headcount Planning'!AD37+'Headcount Planning'!AD44</f>
        <v>6</v>
      </c>
      <c r="W44" s="152">
        <f>'Headcount Planning'!AE37+'Headcount Planning'!AE44</f>
        <v>6</v>
      </c>
      <c r="X44" s="152">
        <f>'Headcount Planning'!AF37+'Headcount Planning'!AF44</f>
        <v>6</v>
      </c>
      <c r="Y44" s="152">
        <f>'Headcount Planning'!AG37+'Headcount Planning'!AG44</f>
        <v>6</v>
      </c>
      <c r="Z44" s="152">
        <f>'Headcount Planning'!AH37+'Headcount Planning'!AH44</f>
        <v>5</v>
      </c>
      <c r="AA44" s="152">
        <f>'Headcount Planning'!AI37+'Headcount Planning'!AI44</f>
        <v>5</v>
      </c>
      <c r="AB44" s="153">
        <f t="shared" si="2"/>
        <v>56</v>
      </c>
      <c r="AC44" s="153">
        <f t="shared" si="3"/>
        <v>73</v>
      </c>
      <c r="AD44" s="140"/>
      <c r="AE44" s="140"/>
    </row>
    <row r="45">
      <c r="A45" s="42"/>
      <c r="B45" s="42"/>
      <c r="C45" s="135" t="s">
        <v>75</v>
      </c>
      <c r="D45" s="151">
        <f>'Headcount Planning'!L53+'Headcount Planning'!L60</f>
        <v>4</v>
      </c>
      <c r="E45" s="151">
        <f>'Headcount Planning'!M53+'Headcount Planning'!M60</f>
        <v>4</v>
      </c>
      <c r="F45" s="151">
        <f>'Headcount Planning'!N53+'Headcount Planning'!N60</f>
        <v>4</v>
      </c>
      <c r="G45" s="151">
        <f>'Headcount Planning'!O53+'Headcount Planning'!O60</f>
        <v>4</v>
      </c>
      <c r="H45" s="151">
        <f>'Headcount Planning'!P53+'Headcount Planning'!P60</f>
        <v>4</v>
      </c>
      <c r="I45" s="151">
        <f>'Headcount Planning'!Q53+'Headcount Planning'!Q60</f>
        <v>4</v>
      </c>
      <c r="J45" s="151">
        <f>'Headcount Planning'!R53+'Headcount Planning'!R60</f>
        <v>4</v>
      </c>
      <c r="K45" s="151">
        <f>'Headcount Planning'!S53+'Headcount Planning'!S60</f>
        <v>4</v>
      </c>
      <c r="L45" s="151">
        <f>'Headcount Planning'!T53+'Headcount Planning'!T60</f>
        <v>4</v>
      </c>
      <c r="M45" s="152">
        <f>'Headcount Planning'!U53+'Headcount Planning'!U60</f>
        <v>4</v>
      </c>
      <c r="N45" s="152">
        <f>'Headcount Planning'!V53+'Headcount Planning'!V60</f>
        <v>6</v>
      </c>
      <c r="O45" s="152">
        <f>'Headcount Planning'!W53+'Headcount Planning'!W60</f>
        <v>8</v>
      </c>
      <c r="P45" s="152">
        <f>'Headcount Planning'!X53+'Headcount Planning'!X60</f>
        <v>7</v>
      </c>
      <c r="Q45" s="152">
        <f>'Headcount Planning'!Y53+'Headcount Planning'!Y60</f>
        <v>7</v>
      </c>
      <c r="R45" s="152">
        <f>'Headcount Planning'!Z53+'Headcount Planning'!Z60</f>
        <v>7</v>
      </c>
      <c r="S45" s="152">
        <f>'Headcount Planning'!AA53+'Headcount Planning'!AA60</f>
        <v>6</v>
      </c>
      <c r="T45" s="152">
        <f>'Headcount Planning'!AB53+'Headcount Planning'!AB60</f>
        <v>6</v>
      </c>
      <c r="U45" s="152">
        <f>'Headcount Planning'!AC53+'Headcount Planning'!AC60</f>
        <v>6</v>
      </c>
      <c r="V45" s="152">
        <f>'Headcount Planning'!AD53+'Headcount Planning'!AD60</f>
        <v>6</v>
      </c>
      <c r="W45" s="152">
        <f>'Headcount Planning'!AE53+'Headcount Planning'!AE60</f>
        <v>6</v>
      </c>
      <c r="X45" s="152">
        <f>'Headcount Planning'!AF53+'Headcount Planning'!AF60</f>
        <v>6</v>
      </c>
      <c r="Y45" s="152">
        <f>'Headcount Planning'!AG53+'Headcount Planning'!AG60</f>
        <v>6</v>
      </c>
      <c r="Z45" s="152">
        <f>'Headcount Planning'!AH53+'Headcount Planning'!AH60</f>
        <v>5</v>
      </c>
      <c r="AA45" s="152">
        <f>'Headcount Planning'!AI53+'Headcount Planning'!AI60</f>
        <v>5</v>
      </c>
      <c r="AB45" s="153">
        <f t="shared" si="2"/>
        <v>54</v>
      </c>
      <c r="AC45" s="153">
        <f t="shared" si="3"/>
        <v>73</v>
      </c>
      <c r="AD45" s="140"/>
      <c r="AE45" s="140"/>
    </row>
    <row r="46">
      <c r="A46" s="42"/>
      <c r="B46" s="42"/>
      <c r="C46" s="135" t="s">
        <v>87</v>
      </c>
      <c r="D46" s="151">
        <f>'Headcount Planning'!L69+'Headcount Planning'!L76</f>
        <v>4</v>
      </c>
      <c r="E46" s="151">
        <f>'Headcount Planning'!M69+'Headcount Planning'!M76</f>
        <v>4</v>
      </c>
      <c r="F46" s="151">
        <f>'Headcount Planning'!N69+'Headcount Planning'!N76</f>
        <v>4</v>
      </c>
      <c r="G46" s="151">
        <f>'Headcount Planning'!O69+'Headcount Planning'!O76</f>
        <v>4</v>
      </c>
      <c r="H46" s="151">
        <f>'Headcount Planning'!P69+'Headcount Planning'!P76</f>
        <v>4</v>
      </c>
      <c r="I46" s="151">
        <f>'Headcount Planning'!Q69+'Headcount Planning'!Q76</f>
        <v>4</v>
      </c>
      <c r="J46" s="151">
        <f>'Headcount Planning'!R69+'Headcount Planning'!R76</f>
        <v>4</v>
      </c>
      <c r="K46" s="151">
        <f>'Headcount Planning'!S69+'Headcount Planning'!S76</f>
        <v>4</v>
      </c>
      <c r="L46" s="151">
        <f>'Headcount Planning'!T69+'Headcount Planning'!T76</f>
        <v>4</v>
      </c>
      <c r="M46" s="152">
        <f>'Headcount Planning'!U69+'Headcount Planning'!U76</f>
        <v>4</v>
      </c>
      <c r="N46" s="152">
        <f>'Headcount Planning'!V69+'Headcount Planning'!V76</f>
        <v>6</v>
      </c>
      <c r="O46" s="152">
        <f>'Headcount Planning'!W69+'Headcount Planning'!W76</f>
        <v>8</v>
      </c>
      <c r="P46" s="152">
        <f>'Headcount Planning'!X69+'Headcount Planning'!X76</f>
        <v>7</v>
      </c>
      <c r="Q46" s="152">
        <f>'Headcount Planning'!Y69+'Headcount Planning'!Y76</f>
        <v>7</v>
      </c>
      <c r="R46" s="152">
        <f>'Headcount Planning'!Z69+'Headcount Planning'!Z76</f>
        <v>7</v>
      </c>
      <c r="S46" s="152">
        <f>'Headcount Planning'!AA69+'Headcount Planning'!AA76</f>
        <v>6</v>
      </c>
      <c r="T46" s="152">
        <f>'Headcount Planning'!AB69+'Headcount Planning'!AB76</f>
        <v>6</v>
      </c>
      <c r="U46" s="152">
        <f>'Headcount Planning'!AC69+'Headcount Planning'!AC76</f>
        <v>6</v>
      </c>
      <c r="V46" s="152">
        <f>'Headcount Planning'!AD69+'Headcount Planning'!AD76</f>
        <v>6</v>
      </c>
      <c r="W46" s="152">
        <f>'Headcount Planning'!AE69+'Headcount Planning'!AE76</f>
        <v>6</v>
      </c>
      <c r="X46" s="152">
        <f>'Headcount Planning'!AF69+'Headcount Planning'!AF76</f>
        <v>6</v>
      </c>
      <c r="Y46" s="152">
        <f>'Headcount Planning'!AG69+'Headcount Planning'!AG76</f>
        <v>6</v>
      </c>
      <c r="Z46" s="152">
        <f>'Headcount Planning'!AH69+'Headcount Planning'!AH76</f>
        <v>5</v>
      </c>
      <c r="AA46" s="152">
        <f>'Headcount Planning'!AI69+'Headcount Planning'!AI76</f>
        <v>5</v>
      </c>
      <c r="AB46" s="153">
        <f t="shared" si="2"/>
        <v>54</v>
      </c>
      <c r="AC46" s="153">
        <f t="shared" si="3"/>
        <v>73</v>
      </c>
      <c r="AD46" s="140"/>
      <c r="AE46" s="140"/>
    </row>
    <row r="47">
      <c r="A47" s="42"/>
      <c r="B47" s="42"/>
      <c r="C47" s="149" t="s">
        <v>63</v>
      </c>
      <c r="D47" s="154">
        <f t="shared" ref="D47:AC47" si="4">SUM(D43:D46)</f>
        <v>16</v>
      </c>
      <c r="E47" s="154">
        <f t="shared" si="4"/>
        <v>16</v>
      </c>
      <c r="F47" s="154">
        <f t="shared" si="4"/>
        <v>16</v>
      </c>
      <c r="G47" s="154">
        <f t="shared" si="4"/>
        <v>16</v>
      </c>
      <c r="H47" s="154">
        <f t="shared" si="4"/>
        <v>16</v>
      </c>
      <c r="I47" s="154">
        <f t="shared" si="4"/>
        <v>16</v>
      </c>
      <c r="J47" s="154">
        <f t="shared" si="4"/>
        <v>16</v>
      </c>
      <c r="K47" s="154">
        <f t="shared" si="4"/>
        <v>16</v>
      </c>
      <c r="L47" s="154">
        <f t="shared" si="4"/>
        <v>16</v>
      </c>
      <c r="M47" s="154">
        <f t="shared" si="4"/>
        <v>17</v>
      </c>
      <c r="N47" s="154">
        <f t="shared" si="4"/>
        <v>26</v>
      </c>
      <c r="O47" s="154">
        <f t="shared" si="4"/>
        <v>32</v>
      </c>
      <c r="P47" s="154">
        <f t="shared" si="4"/>
        <v>28</v>
      </c>
      <c r="Q47" s="154">
        <f t="shared" si="4"/>
        <v>28</v>
      </c>
      <c r="R47" s="154">
        <f t="shared" si="4"/>
        <v>28</v>
      </c>
      <c r="S47" s="154">
        <f t="shared" si="4"/>
        <v>24</v>
      </c>
      <c r="T47" s="154">
        <f t="shared" si="4"/>
        <v>24</v>
      </c>
      <c r="U47" s="154">
        <f t="shared" si="4"/>
        <v>24</v>
      </c>
      <c r="V47" s="154">
        <f t="shared" si="4"/>
        <v>24</v>
      </c>
      <c r="W47" s="154">
        <f t="shared" si="4"/>
        <v>24</v>
      </c>
      <c r="X47" s="154">
        <f t="shared" si="4"/>
        <v>24</v>
      </c>
      <c r="Y47" s="154">
        <f t="shared" si="4"/>
        <v>24</v>
      </c>
      <c r="Z47" s="154">
        <f t="shared" si="4"/>
        <v>20</v>
      </c>
      <c r="AA47" s="154">
        <f t="shared" si="4"/>
        <v>20</v>
      </c>
      <c r="AB47" s="154">
        <f t="shared" si="4"/>
        <v>219</v>
      </c>
      <c r="AC47" s="154">
        <f t="shared" si="4"/>
        <v>292</v>
      </c>
      <c r="AD47" s="140"/>
      <c r="AE47" s="140"/>
    </row>
    <row r="48">
      <c r="A48" s="42"/>
      <c r="B48" s="42"/>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row>
    <row r="49">
      <c r="A49" s="42"/>
      <c r="B49" s="42"/>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row>
    <row r="50">
      <c r="A50" s="42"/>
      <c r="B50" s="42"/>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row>
    <row r="51">
      <c r="A51" s="42"/>
      <c r="B51" s="42"/>
      <c r="C51" s="145" t="s">
        <v>108</v>
      </c>
      <c r="D51" s="90">
        <v>44562.0</v>
      </c>
      <c r="E51" s="90">
        <v>44593.0</v>
      </c>
      <c r="F51" s="90">
        <v>44621.0</v>
      </c>
      <c r="G51" s="90">
        <v>44652.0</v>
      </c>
      <c r="H51" s="90">
        <v>44682.0</v>
      </c>
      <c r="I51" s="90">
        <v>44713.0</v>
      </c>
      <c r="J51" s="90">
        <v>44743.0</v>
      </c>
      <c r="K51" s="90">
        <v>44774.0</v>
      </c>
      <c r="L51" s="90">
        <v>44805.0</v>
      </c>
      <c r="M51" s="90">
        <v>44835.0</v>
      </c>
      <c r="N51" s="90">
        <v>44866.0</v>
      </c>
      <c r="O51" s="90">
        <v>44896.0</v>
      </c>
      <c r="P51" s="90">
        <v>44927.0</v>
      </c>
      <c r="Q51" s="90">
        <v>44958.0</v>
      </c>
      <c r="R51" s="90">
        <v>44986.0</v>
      </c>
      <c r="S51" s="90">
        <v>45017.0</v>
      </c>
      <c r="T51" s="90">
        <v>45047.0</v>
      </c>
      <c r="U51" s="90">
        <v>45078.0</v>
      </c>
      <c r="V51" s="90">
        <v>45108.0</v>
      </c>
      <c r="W51" s="90">
        <v>45139.0</v>
      </c>
      <c r="X51" s="90">
        <v>45170.0</v>
      </c>
      <c r="Y51" s="90">
        <v>45200.0</v>
      </c>
      <c r="Z51" s="90">
        <v>45231.0</v>
      </c>
      <c r="AA51" s="90">
        <v>45261.0</v>
      </c>
      <c r="AB51" s="91" t="s">
        <v>27</v>
      </c>
      <c r="AC51" s="91" t="s">
        <v>28</v>
      </c>
      <c r="AD51" s="140"/>
      <c r="AE51" s="140"/>
    </row>
    <row r="52">
      <c r="A52" s="42"/>
      <c r="B52" s="42"/>
      <c r="C52" s="135" t="s">
        <v>26</v>
      </c>
      <c r="D52" s="146">
        <f t="shared" ref="D52:AC52" si="5">D19/D43</f>
        <v>3341.5</v>
      </c>
      <c r="E52" s="146">
        <f t="shared" si="5"/>
        <v>4216.75</v>
      </c>
      <c r="F52" s="146">
        <f t="shared" si="5"/>
        <v>4091.5</v>
      </c>
      <c r="G52" s="146">
        <f t="shared" si="5"/>
        <v>3341.5</v>
      </c>
      <c r="H52" s="146">
        <f t="shared" si="5"/>
        <v>4591.5</v>
      </c>
      <c r="I52" s="146">
        <f t="shared" si="5"/>
        <v>4216.75</v>
      </c>
      <c r="J52" s="146">
        <f t="shared" si="5"/>
        <v>3300</v>
      </c>
      <c r="K52" s="146">
        <f t="shared" si="5"/>
        <v>3300</v>
      </c>
      <c r="L52" s="146">
        <f t="shared" si="5"/>
        <v>3300</v>
      </c>
      <c r="M52" s="147">
        <f t="shared" si="5"/>
        <v>3437.5</v>
      </c>
      <c r="N52" s="147">
        <f t="shared" si="5"/>
        <v>4726.190476</v>
      </c>
      <c r="O52" s="147">
        <f t="shared" si="5"/>
        <v>7718.75</v>
      </c>
      <c r="P52" s="147">
        <f t="shared" si="5"/>
        <v>4952.380952</v>
      </c>
      <c r="Q52" s="147">
        <f t="shared" si="5"/>
        <v>4952.380952</v>
      </c>
      <c r="R52" s="147">
        <f t="shared" si="5"/>
        <v>5265.079365</v>
      </c>
      <c r="S52" s="147">
        <f t="shared" si="5"/>
        <v>5055.555556</v>
      </c>
      <c r="T52" s="147">
        <f t="shared" si="5"/>
        <v>5055.555556</v>
      </c>
      <c r="U52" s="147">
        <f t="shared" si="5"/>
        <v>7805.555556</v>
      </c>
      <c r="V52" s="147">
        <f t="shared" si="5"/>
        <v>5055.555556</v>
      </c>
      <c r="W52" s="147">
        <f t="shared" si="5"/>
        <v>5055.555556</v>
      </c>
      <c r="X52" s="147">
        <f t="shared" si="5"/>
        <v>5805.555556</v>
      </c>
      <c r="Y52" s="147">
        <f t="shared" si="5"/>
        <v>5055.555556</v>
      </c>
      <c r="Z52" s="147">
        <f t="shared" si="5"/>
        <v>5533.333333</v>
      </c>
      <c r="AA52" s="147">
        <f t="shared" si="5"/>
        <v>9033.333333</v>
      </c>
      <c r="AB52" s="148">
        <f t="shared" si="5"/>
        <v>4425.115152</v>
      </c>
      <c r="AC52" s="148">
        <f t="shared" si="5"/>
        <v>5648.70624</v>
      </c>
      <c r="AD52" s="140"/>
      <c r="AE52" s="140"/>
    </row>
    <row r="53">
      <c r="A53" s="42"/>
      <c r="B53" s="42"/>
      <c r="C53" s="135" t="s">
        <v>64</v>
      </c>
      <c r="D53" s="146">
        <f t="shared" ref="D53:AC53" si="6">D20/D44</f>
        <v>3916.25</v>
      </c>
      <c r="E53" s="146">
        <f t="shared" si="6"/>
        <v>3291.25</v>
      </c>
      <c r="F53" s="146">
        <f t="shared" si="6"/>
        <v>4166.25</v>
      </c>
      <c r="G53" s="146">
        <f t="shared" si="6"/>
        <v>4416.5</v>
      </c>
      <c r="H53" s="146">
        <f t="shared" si="6"/>
        <v>3666.25</v>
      </c>
      <c r="I53" s="146">
        <f t="shared" si="6"/>
        <v>3791.25</v>
      </c>
      <c r="J53" s="146">
        <f t="shared" si="6"/>
        <v>5416.25</v>
      </c>
      <c r="K53" s="146">
        <f t="shared" si="6"/>
        <v>4041.25</v>
      </c>
      <c r="L53" s="146">
        <f t="shared" si="6"/>
        <v>4041.25</v>
      </c>
      <c r="M53" s="147">
        <f t="shared" si="6"/>
        <v>3183.333333</v>
      </c>
      <c r="N53" s="147">
        <f t="shared" si="6"/>
        <v>3357.142857</v>
      </c>
      <c r="O53" s="147">
        <f t="shared" si="6"/>
        <v>7645.833333</v>
      </c>
      <c r="P53" s="147">
        <f t="shared" si="6"/>
        <v>3940.47619</v>
      </c>
      <c r="Q53" s="147">
        <f t="shared" si="6"/>
        <v>3940.47619</v>
      </c>
      <c r="R53" s="147">
        <f t="shared" si="6"/>
        <v>4356.349206</v>
      </c>
      <c r="S53" s="147">
        <f t="shared" si="6"/>
        <v>3944.444444</v>
      </c>
      <c r="T53" s="147">
        <f t="shared" si="6"/>
        <v>3944.444444</v>
      </c>
      <c r="U53" s="147">
        <f t="shared" si="6"/>
        <v>6111.111111</v>
      </c>
      <c r="V53" s="147">
        <f t="shared" si="6"/>
        <v>3944.444444</v>
      </c>
      <c r="W53" s="147">
        <f t="shared" si="6"/>
        <v>3944.444444</v>
      </c>
      <c r="X53" s="147">
        <f t="shared" si="6"/>
        <v>4777.777778</v>
      </c>
      <c r="Y53" s="147">
        <f t="shared" si="6"/>
        <v>3944.444444</v>
      </c>
      <c r="Z53" s="147">
        <f t="shared" si="6"/>
        <v>4233.333333</v>
      </c>
      <c r="AA53" s="147">
        <f t="shared" si="6"/>
        <v>9033.333333</v>
      </c>
      <c r="AB53" s="148">
        <f t="shared" si="6"/>
        <v>4420.880952</v>
      </c>
      <c r="AC53" s="148">
        <f t="shared" si="6"/>
        <v>4598.097412</v>
      </c>
      <c r="AD53" s="140"/>
      <c r="AE53" s="140"/>
    </row>
    <row r="54">
      <c r="A54" s="42"/>
      <c r="B54" s="42"/>
      <c r="C54" s="135" t="s">
        <v>75</v>
      </c>
      <c r="D54" s="146">
        <f t="shared" ref="D54:AC54" si="7">D21/D45</f>
        <v>9208.25</v>
      </c>
      <c r="E54" s="146">
        <f t="shared" si="7"/>
        <v>7458.25</v>
      </c>
      <c r="F54" s="146">
        <f t="shared" si="7"/>
        <v>6583.25</v>
      </c>
      <c r="G54" s="146">
        <f t="shared" si="7"/>
        <v>6583.25</v>
      </c>
      <c r="H54" s="146">
        <f t="shared" si="7"/>
        <v>6583.25</v>
      </c>
      <c r="I54" s="146">
        <f t="shared" si="7"/>
        <v>8458.25</v>
      </c>
      <c r="J54" s="146">
        <f t="shared" si="7"/>
        <v>7333.25</v>
      </c>
      <c r="K54" s="146">
        <f t="shared" si="7"/>
        <v>6583.25</v>
      </c>
      <c r="L54" s="146">
        <f t="shared" si="7"/>
        <v>6583.25</v>
      </c>
      <c r="M54" s="147">
        <f t="shared" si="7"/>
        <v>6458.333333</v>
      </c>
      <c r="N54" s="147">
        <f t="shared" si="7"/>
        <v>5513.888889</v>
      </c>
      <c r="O54" s="147">
        <f t="shared" si="7"/>
        <v>10156.25</v>
      </c>
      <c r="P54" s="147">
        <f t="shared" si="7"/>
        <v>5190.47619</v>
      </c>
      <c r="Q54" s="147">
        <f t="shared" si="7"/>
        <v>5190.47619</v>
      </c>
      <c r="R54" s="147">
        <f t="shared" si="7"/>
        <v>5182.539683</v>
      </c>
      <c r="S54" s="147">
        <f t="shared" si="7"/>
        <v>4944.444444</v>
      </c>
      <c r="T54" s="147">
        <f t="shared" si="7"/>
        <v>4944.444444</v>
      </c>
      <c r="U54" s="147">
        <f t="shared" si="7"/>
        <v>8694.444444</v>
      </c>
      <c r="V54" s="147">
        <f t="shared" si="7"/>
        <v>4944.444444</v>
      </c>
      <c r="W54" s="147">
        <f t="shared" si="7"/>
        <v>4944.444444</v>
      </c>
      <c r="X54" s="147">
        <f t="shared" si="7"/>
        <v>5527.777778</v>
      </c>
      <c r="Y54" s="147">
        <f t="shared" si="7"/>
        <v>4944.444444</v>
      </c>
      <c r="Z54" s="147">
        <f t="shared" si="7"/>
        <v>5400</v>
      </c>
      <c r="AA54" s="147">
        <f t="shared" si="7"/>
        <v>10900</v>
      </c>
      <c r="AB54" s="148">
        <f t="shared" si="7"/>
        <v>7438.216049</v>
      </c>
      <c r="AC54" s="148">
        <f t="shared" si="7"/>
        <v>5809.741248</v>
      </c>
      <c r="AD54" s="140"/>
      <c r="AE54" s="140"/>
    </row>
    <row r="55">
      <c r="A55" s="42"/>
      <c r="B55" s="42"/>
      <c r="C55" s="135" t="s">
        <v>87</v>
      </c>
      <c r="D55" s="146">
        <f t="shared" ref="D55:AC55" si="8">D22/D46</f>
        <v>5291.25</v>
      </c>
      <c r="E55" s="146">
        <f t="shared" si="8"/>
        <v>6166.25</v>
      </c>
      <c r="F55" s="146">
        <f t="shared" si="8"/>
        <v>7291.25</v>
      </c>
      <c r="G55" s="146">
        <f t="shared" si="8"/>
        <v>5666.25</v>
      </c>
      <c r="H55" s="146">
        <f t="shared" si="8"/>
        <v>5791.25</v>
      </c>
      <c r="I55" s="146">
        <f t="shared" si="8"/>
        <v>6666.25</v>
      </c>
      <c r="J55" s="146">
        <f t="shared" si="8"/>
        <v>4249.75</v>
      </c>
      <c r="K55" s="146">
        <f t="shared" si="8"/>
        <v>6166.25</v>
      </c>
      <c r="L55" s="146">
        <f t="shared" si="8"/>
        <v>6791.25</v>
      </c>
      <c r="M55" s="147">
        <f t="shared" si="8"/>
        <v>5416.666667</v>
      </c>
      <c r="N55" s="147">
        <f t="shared" si="8"/>
        <v>6111.111111</v>
      </c>
      <c r="O55" s="147">
        <f t="shared" si="8"/>
        <v>10239.58333</v>
      </c>
      <c r="P55" s="147">
        <f t="shared" si="8"/>
        <v>6750</v>
      </c>
      <c r="Q55" s="147">
        <f t="shared" si="8"/>
        <v>6750</v>
      </c>
      <c r="R55" s="147">
        <f t="shared" si="8"/>
        <v>7064.285714</v>
      </c>
      <c r="S55" s="147">
        <f t="shared" si="8"/>
        <v>7000</v>
      </c>
      <c r="T55" s="147">
        <f t="shared" si="8"/>
        <v>7000</v>
      </c>
      <c r="U55" s="147">
        <f t="shared" si="8"/>
        <v>9500</v>
      </c>
      <c r="V55" s="147">
        <f t="shared" si="8"/>
        <v>7000</v>
      </c>
      <c r="W55" s="147">
        <f t="shared" si="8"/>
        <v>7000</v>
      </c>
      <c r="X55" s="147">
        <f t="shared" si="8"/>
        <v>7833.333333</v>
      </c>
      <c r="Y55" s="147">
        <f t="shared" si="8"/>
        <v>7000</v>
      </c>
      <c r="Z55" s="147">
        <f t="shared" si="8"/>
        <v>7233.333333</v>
      </c>
      <c r="AA55" s="147">
        <f t="shared" si="8"/>
        <v>12433.33333</v>
      </c>
      <c r="AB55" s="148">
        <f t="shared" si="8"/>
        <v>6603.12963</v>
      </c>
      <c r="AC55" s="148">
        <f t="shared" si="8"/>
        <v>7620.319635</v>
      </c>
      <c r="AD55" s="140"/>
      <c r="AE55" s="140"/>
    </row>
    <row r="56">
      <c r="A56" s="42"/>
      <c r="B56" s="42"/>
      <c r="C56" s="149" t="s">
        <v>63</v>
      </c>
      <c r="D56" s="150">
        <f t="shared" ref="D56:AC56" si="9">AVERAGE(D52:D55)</f>
        <v>5439.3125</v>
      </c>
      <c r="E56" s="150">
        <f t="shared" si="9"/>
        <v>5283.125</v>
      </c>
      <c r="F56" s="150">
        <f t="shared" si="9"/>
        <v>5533.0625</v>
      </c>
      <c r="G56" s="150">
        <f t="shared" si="9"/>
        <v>5001.875</v>
      </c>
      <c r="H56" s="150">
        <f t="shared" si="9"/>
        <v>5158.0625</v>
      </c>
      <c r="I56" s="150">
        <f t="shared" si="9"/>
        <v>5783.125</v>
      </c>
      <c r="J56" s="150">
        <f t="shared" si="9"/>
        <v>5074.8125</v>
      </c>
      <c r="K56" s="150">
        <f t="shared" si="9"/>
        <v>5022.6875</v>
      </c>
      <c r="L56" s="150">
        <f t="shared" si="9"/>
        <v>5178.9375</v>
      </c>
      <c r="M56" s="150">
        <f t="shared" si="9"/>
        <v>4623.958333</v>
      </c>
      <c r="N56" s="150">
        <f t="shared" si="9"/>
        <v>4927.083333</v>
      </c>
      <c r="O56" s="150">
        <f t="shared" si="9"/>
        <v>8940.104167</v>
      </c>
      <c r="P56" s="150">
        <f t="shared" si="9"/>
        <v>5208.333333</v>
      </c>
      <c r="Q56" s="150">
        <f t="shared" si="9"/>
        <v>5208.333333</v>
      </c>
      <c r="R56" s="150">
        <f t="shared" si="9"/>
        <v>5467.063492</v>
      </c>
      <c r="S56" s="150">
        <f t="shared" si="9"/>
        <v>5236.111111</v>
      </c>
      <c r="T56" s="150">
        <f t="shared" si="9"/>
        <v>5236.111111</v>
      </c>
      <c r="U56" s="150">
        <f t="shared" si="9"/>
        <v>8027.777778</v>
      </c>
      <c r="V56" s="150">
        <f t="shared" si="9"/>
        <v>5236.111111</v>
      </c>
      <c r="W56" s="150">
        <f t="shared" si="9"/>
        <v>5236.111111</v>
      </c>
      <c r="X56" s="150">
        <f t="shared" si="9"/>
        <v>5986.111111</v>
      </c>
      <c r="Y56" s="150">
        <f t="shared" si="9"/>
        <v>5236.111111</v>
      </c>
      <c r="Z56" s="150">
        <f t="shared" si="9"/>
        <v>5600</v>
      </c>
      <c r="AA56" s="150">
        <f t="shared" si="9"/>
        <v>10350</v>
      </c>
      <c r="AB56" s="150">
        <f t="shared" si="9"/>
        <v>5721.835446</v>
      </c>
      <c r="AC56" s="150">
        <f t="shared" si="9"/>
        <v>5919.216134</v>
      </c>
      <c r="AD56" s="140"/>
      <c r="AE56" s="140"/>
    </row>
    <row r="57">
      <c r="A57" s="42"/>
      <c r="B57" s="42"/>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row>
    <row r="58">
      <c r="A58" s="42"/>
      <c r="B58" s="42"/>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row>
    <row r="59">
      <c r="A59" s="42"/>
      <c r="B59" s="42"/>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row>
    <row r="60">
      <c r="A60" s="42"/>
      <c r="B60" s="42"/>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row>
    <row r="61">
      <c r="A61" s="42"/>
      <c r="B61" s="42"/>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0"/>
    </row>
    <row r="62">
      <c r="A62" s="42"/>
      <c r="B62" s="42"/>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row>
    <row r="63">
      <c r="A63" s="42"/>
      <c r="B63" s="42"/>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row>
    <row r="64">
      <c r="A64" s="42"/>
      <c r="B64" s="42"/>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row>
    <row r="65">
      <c r="A65" s="42"/>
      <c r="B65" s="42"/>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0"/>
    </row>
    <row r="66">
      <c r="A66" s="42"/>
      <c r="B66" s="42"/>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row>
    <row r="67">
      <c r="A67" s="42"/>
      <c r="B67" s="42"/>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0"/>
    </row>
    <row r="68">
      <c r="A68" s="42"/>
      <c r="B68" s="42"/>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c r="AE68" s="140"/>
    </row>
    <row r="69">
      <c r="A69" s="42"/>
      <c r="B69" s="42"/>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row>
    <row r="70">
      <c r="A70" s="42"/>
      <c r="B70" s="42"/>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row>
    <row r="71">
      <c r="A71" s="42"/>
      <c r="B71" s="42"/>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row>
    <row r="72">
      <c r="A72" s="42"/>
      <c r="B72" s="42"/>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c r="AE72" s="140"/>
    </row>
    <row r="73">
      <c r="A73" s="42"/>
      <c r="B73" s="42"/>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c r="AE73" s="140"/>
    </row>
    <row r="74">
      <c r="A74" s="42"/>
      <c r="B74" s="42"/>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row>
    <row r="75">
      <c r="A75" s="42"/>
      <c r="B75" s="42"/>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row>
    <row r="76">
      <c r="A76" s="42"/>
      <c r="B76" s="42"/>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0"/>
    </row>
    <row r="77">
      <c r="A77" s="42"/>
      <c r="B77" s="42"/>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row>
    <row r="78">
      <c r="A78" s="42"/>
      <c r="B78" s="42"/>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0"/>
      <c r="AE78" s="140"/>
    </row>
    <row r="79">
      <c r="A79" s="42"/>
      <c r="B79" s="42"/>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row>
    <row r="80">
      <c r="A80" s="42"/>
      <c r="B80" s="42"/>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row>
    <row r="81">
      <c r="A81" s="42"/>
      <c r="B81" s="42"/>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row>
    <row r="82">
      <c r="A82" s="42"/>
      <c r="B82" s="42"/>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row>
    <row r="83">
      <c r="A83" s="42"/>
      <c r="B83" s="42"/>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row>
    <row r="84">
      <c r="A84" s="42"/>
      <c r="B84" s="42"/>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row>
    <row r="85">
      <c r="A85" s="42"/>
      <c r="B85" s="42"/>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row>
    <row r="86">
      <c r="A86" s="42"/>
      <c r="B86" s="42"/>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row>
    <row r="87">
      <c r="A87" s="42"/>
      <c r="B87" s="42"/>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row>
    <row r="88">
      <c r="A88" s="42"/>
      <c r="B88" s="42"/>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row>
    <row r="89">
      <c r="A89" s="42"/>
      <c r="B89" s="42"/>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c r="AA89" s="140"/>
      <c r="AB89" s="140"/>
      <c r="AC89" s="140"/>
      <c r="AD89" s="140"/>
      <c r="AE89" s="140"/>
    </row>
    <row r="90">
      <c r="A90" s="42"/>
      <c r="B90" s="42"/>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0"/>
    </row>
    <row r="91">
      <c r="A91" s="42"/>
      <c r="B91" s="42"/>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row>
    <row r="92">
      <c r="A92" s="42"/>
      <c r="B92" s="42"/>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row>
    <row r="93">
      <c r="A93" s="42"/>
      <c r="B93" s="42"/>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c r="AA93" s="140"/>
      <c r="AB93" s="140"/>
      <c r="AC93" s="140"/>
      <c r="AD93" s="140"/>
      <c r="AE93" s="140"/>
    </row>
    <row r="94">
      <c r="A94" s="42"/>
      <c r="B94" s="42"/>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row>
    <row r="95">
      <c r="A95" s="42"/>
      <c r="B95" s="42"/>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row>
    <row r="96">
      <c r="A96" s="42"/>
      <c r="B96" s="42"/>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row>
    <row r="97">
      <c r="A97" s="42"/>
      <c r="B97" s="42"/>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row>
    <row r="98">
      <c r="A98" s="42"/>
      <c r="B98" s="42"/>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row>
    <row r="99">
      <c r="A99" s="42"/>
      <c r="B99" s="42"/>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0"/>
    </row>
    <row r="100">
      <c r="A100" s="42"/>
      <c r="B100" s="42"/>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c r="AC100" s="140"/>
      <c r="AD100" s="140"/>
      <c r="AE100" s="140"/>
    </row>
    <row r="101">
      <c r="A101" s="42"/>
      <c r="B101" s="42"/>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c r="AC101" s="140"/>
      <c r="AD101" s="140"/>
      <c r="AE101" s="140"/>
    </row>
    <row r="102">
      <c r="A102" s="42"/>
      <c r="B102" s="42"/>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c r="AC102" s="140"/>
      <c r="AD102" s="140"/>
      <c r="AE102" s="140"/>
    </row>
    <row r="103">
      <c r="A103" s="42"/>
      <c r="B103" s="42"/>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row>
    <row r="104">
      <c r="A104" s="42"/>
      <c r="B104" s="42"/>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0"/>
    </row>
    <row r="105">
      <c r="A105" s="42"/>
      <c r="B105" s="42"/>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row>
    <row r="106">
      <c r="A106" s="42"/>
      <c r="B106" s="42"/>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row>
    <row r="107">
      <c r="A107" s="42"/>
      <c r="B107" s="42"/>
      <c r="C107" s="140"/>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row>
    <row r="108">
      <c r="A108" s="42"/>
      <c r="B108" s="42"/>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row>
    <row r="109">
      <c r="A109" s="42"/>
      <c r="B109" s="42"/>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row>
    <row r="110">
      <c r="A110" s="42"/>
      <c r="B110" s="42"/>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row>
    <row r="111">
      <c r="A111" s="42"/>
      <c r="B111" s="42"/>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row>
    <row r="112">
      <c r="A112" s="42"/>
      <c r="B112" s="42"/>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row>
    <row r="113">
      <c r="A113" s="42"/>
      <c r="B113" s="42"/>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row>
    <row r="114">
      <c r="A114" s="42"/>
      <c r="B114" s="42"/>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row>
    <row r="115">
      <c r="A115" s="42"/>
      <c r="B115" s="42"/>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row>
    <row r="116">
      <c r="A116" s="42"/>
      <c r="B116" s="42"/>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row>
    <row r="117">
      <c r="A117" s="42"/>
      <c r="B117" s="42"/>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row>
    <row r="118">
      <c r="A118" s="42"/>
      <c r="B118" s="42"/>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row>
    <row r="119">
      <c r="A119" s="42"/>
      <c r="B119" s="42"/>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row>
    <row r="120">
      <c r="A120" s="42"/>
      <c r="B120" s="42"/>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row>
    <row r="121">
      <c r="A121" s="42"/>
      <c r="B121" s="42"/>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row>
    <row r="122">
      <c r="A122" s="42"/>
      <c r="B122" s="42"/>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row>
    <row r="123">
      <c r="A123" s="42"/>
      <c r="B123" s="42"/>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row>
    <row r="124">
      <c r="A124" s="42"/>
      <c r="B124" s="42"/>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row>
    <row r="125">
      <c r="A125" s="42"/>
      <c r="B125" s="42"/>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row>
    <row r="126">
      <c r="A126" s="42"/>
      <c r="B126" s="42"/>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row>
    <row r="127">
      <c r="A127" s="42"/>
      <c r="B127" s="42"/>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row>
    <row r="128">
      <c r="A128" s="42"/>
      <c r="B128" s="42"/>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row>
    <row r="129">
      <c r="A129" s="42"/>
      <c r="B129" s="42"/>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row>
    <row r="130">
      <c r="A130" s="42"/>
      <c r="B130" s="42"/>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row>
    <row r="131">
      <c r="A131" s="42"/>
      <c r="B131" s="42"/>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row>
    <row r="132">
      <c r="A132" s="42"/>
      <c r="B132" s="42"/>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row>
    <row r="133">
      <c r="A133" s="42"/>
      <c r="B133" s="42"/>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row>
    <row r="134">
      <c r="A134" s="42"/>
      <c r="B134" s="42"/>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row>
    <row r="135">
      <c r="A135" s="42"/>
      <c r="B135" s="42"/>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row>
    <row r="136">
      <c r="A136" s="42"/>
      <c r="B136" s="42"/>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row>
    <row r="137">
      <c r="A137" s="42"/>
      <c r="B137" s="42"/>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row>
    <row r="138">
      <c r="A138" s="42"/>
      <c r="B138" s="42"/>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row>
    <row r="139">
      <c r="A139" s="42"/>
      <c r="B139" s="42"/>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row>
    <row r="140">
      <c r="A140" s="42"/>
      <c r="B140" s="42"/>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row>
    <row r="141">
      <c r="A141" s="42"/>
      <c r="B141" s="42"/>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row>
    <row r="142">
      <c r="A142" s="42"/>
      <c r="B142" s="42"/>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row>
    <row r="143">
      <c r="A143" s="42"/>
      <c r="B143" s="42"/>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c r="AA143" s="141"/>
      <c r="AB143" s="141"/>
      <c r="AC143" s="141"/>
      <c r="AD143" s="141"/>
      <c r="AE143" s="141"/>
    </row>
    <row r="144">
      <c r="A144" s="42"/>
      <c r="B144" s="42"/>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c r="AA144" s="141"/>
      <c r="AB144" s="141"/>
      <c r="AC144" s="141"/>
      <c r="AD144" s="141"/>
      <c r="AE144" s="141"/>
    </row>
    <row r="145">
      <c r="A145" s="42"/>
      <c r="B145" s="42"/>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c r="AA145" s="141"/>
      <c r="AB145" s="141"/>
      <c r="AC145" s="141"/>
      <c r="AD145" s="141"/>
      <c r="AE145" s="141"/>
    </row>
    <row r="146">
      <c r="A146" s="42"/>
      <c r="B146" s="42"/>
      <c r="C146" s="141"/>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row>
    <row r="448">
      <c r="A448" s="42"/>
      <c r="B448" s="42"/>
      <c r="C448" s="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row>
    <row r="449">
      <c r="A449" s="42"/>
      <c r="B449" s="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row>
    <row r="450">
      <c r="A450" s="42"/>
      <c r="B450" s="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row>
    <row r="451">
      <c r="A451" s="42"/>
      <c r="B451" s="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row>
    <row r="452">
      <c r="A452" s="42"/>
      <c r="B452" s="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row>
    <row r="453">
      <c r="A453" s="42"/>
      <c r="B453" s="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row>
    <row r="454">
      <c r="A454" s="42"/>
      <c r="B454" s="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row>
    <row r="455">
      <c r="A455" s="42"/>
      <c r="B455" s="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row>
    <row r="456">
      <c r="A456" s="42"/>
      <c r="B456" s="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row>
    <row r="457">
      <c r="A457" s="42"/>
      <c r="B457" s="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row>
    <row r="458">
      <c r="A458" s="42"/>
      <c r="B458" s="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row>
    <row r="459">
      <c r="A459" s="42"/>
      <c r="B459" s="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row>
    <row r="460">
      <c r="A460" s="42"/>
      <c r="B460" s="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row>
    <row r="461">
      <c r="A461" s="42"/>
      <c r="B461" s="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row>
    <row r="462">
      <c r="A462" s="42"/>
      <c r="B462" s="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row>
    <row r="463">
      <c r="A463" s="42"/>
      <c r="B463" s="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row>
    <row r="464">
      <c r="A464" s="42"/>
      <c r="B464" s="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row>
    <row r="465">
      <c r="A465" s="42"/>
      <c r="B465" s="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row>
    <row r="466">
      <c r="A466" s="42"/>
      <c r="B466" s="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row>
    <row r="467">
      <c r="A467" s="42"/>
      <c r="B467" s="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row>
    <row r="468">
      <c r="A468" s="42"/>
      <c r="B468" s="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row>
    <row r="469">
      <c r="A469" s="42"/>
      <c r="B469" s="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row>
    <row r="470">
      <c r="A470" s="42"/>
      <c r="B470" s="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row>
    <row r="471">
      <c r="A471" s="42"/>
      <c r="B471" s="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row>
    <row r="472">
      <c r="A472" s="42"/>
      <c r="B472" s="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row>
    <row r="473">
      <c r="A473" s="42"/>
      <c r="B473" s="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row>
    <row r="474">
      <c r="A474" s="42"/>
      <c r="B474" s="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row>
    <row r="475">
      <c r="A475" s="42"/>
      <c r="B475" s="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row>
    <row r="476">
      <c r="A476" s="42"/>
      <c r="B476" s="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row>
    <row r="477">
      <c r="A477" s="42"/>
      <c r="B477" s="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row>
    <row r="478">
      <c r="A478" s="42"/>
      <c r="B478" s="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row>
    <row r="479">
      <c r="A479" s="42"/>
      <c r="B479" s="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row>
    <row r="480">
      <c r="A480" s="42"/>
      <c r="B480" s="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row>
    <row r="481">
      <c r="A481" s="42"/>
      <c r="B481" s="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row>
    <row r="482">
      <c r="A482" s="42"/>
      <c r="B482" s="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row>
    <row r="483">
      <c r="A483" s="42"/>
      <c r="B483" s="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row>
    <row r="484">
      <c r="A484" s="42"/>
      <c r="B484" s="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row>
    <row r="485">
      <c r="A485" s="42"/>
      <c r="B485" s="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row>
    <row r="486">
      <c r="A486" s="42"/>
      <c r="B486" s="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row>
    <row r="487">
      <c r="A487" s="42"/>
      <c r="B487" s="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row>
    <row r="488">
      <c r="A488" s="42"/>
      <c r="B488" s="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row>
    <row r="489">
      <c r="A489" s="42"/>
      <c r="B489" s="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row>
    <row r="490">
      <c r="A490" s="42"/>
      <c r="B490" s="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row>
    <row r="491">
      <c r="A491" s="42"/>
      <c r="B491" s="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row>
    <row r="492">
      <c r="A492" s="42"/>
      <c r="B492" s="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row>
    <row r="493">
      <c r="A493" s="42"/>
      <c r="B493" s="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row>
    <row r="494">
      <c r="A494" s="42"/>
      <c r="B494" s="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row>
    <row r="495">
      <c r="A495" s="42"/>
      <c r="B495" s="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row>
    <row r="496">
      <c r="A496" s="42"/>
      <c r="B496" s="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row>
    <row r="497">
      <c r="A497" s="42"/>
      <c r="B497" s="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row>
    <row r="498">
      <c r="A498" s="42"/>
      <c r="B498" s="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row>
    <row r="499">
      <c r="A499" s="42"/>
      <c r="B499" s="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row>
    <row r="500">
      <c r="A500" s="42"/>
      <c r="B500" s="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row>
    <row r="501">
      <c r="A501" s="42"/>
      <c r="B501" s="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row>
    <row r="502">
      <c r="A502" s="42"/>
      <c r="B502" s="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row>
    <row r="503">
      <c r="A503" s="42"/>
      <c r="B503" s="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row>
    <row r="504">
      <c r="A504" s="42"/>
      <c r="B504" s="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row>
    <row r="505">
      <c r="A505" s="42"/>
      <c r="B505" s="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row>
    <row r="506">
      <c r="A506" s="42"/>
      <c r="B506" s="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row>
    <row r="507">
      <c r="A507" s="42"/>
      <c r="B507" s="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row>
    <row r="508">
      <c r="A508" s="42"/>
      <c r="B508" s="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row>
    <row r="509">
      <c r="A509" s="42"/>
      <c r="B509" s="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row>
    <row r="510">
      <c r="A510" s="42"/>
      <c r="B510" s="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row>
    <row r="511">
      <c r="A511" s="42"/>
      <c r="B511" s="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row>
    <row r="512">
      <c r="A512" s="42"/>
      <c r="B512" s="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row>
    <row r="513">
      <c r="A513" s="42"/>
      <c r="B513" s="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row>
    <row r="514">
      <c r="A514" s="42"/>
      <c r="B514" s="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row>
    <row r="515">
      <c r="A515" s="42"/>
      <c r="B515" s="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row>
    <row r="516">
      <c r="A516" s="42"/>
      <c r="B516" s="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row>
    <row r="517">
      <c r="A517" s="42"/>
      <c r="B517" s="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row>
    <row r="518">
      <c r="A518" s="42"/>
      <c r="B518" s="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row>
    <row r="519">
      <c r="A519" s="42"/>
      <c r="B519" s="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row>
    <row r="520">
      <c r="A520" s="42"/>
      <c r="B520" s="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row>
    <row r="521">
      <c r="A521" s="42"/>
      <c r="B521" s="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row>
    <row r="522">
      <c r="A522" s="42"/>
      <c r="B522" s="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row>
    <row r="523">
      <c r="A523" s="42"/>
      <c r="B523" s="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row>
    <row r="524">
      <c r="A524" s="42"/>
      <c r="B524" s="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row>
    <row r="525">
      <c r="A525" s="42"/>
      <c r="B525" s="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row>
    <row r="526">
      <c r="A526" s="42"/>
      <c r="B526" s="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row>
    <row r="527">
      <c r="A527" s="42"/>
      <c r="B527" s="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row>
    <row r="528">
      <c r="A528" s="42"/>
      <c r="B528" s="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row>
    <row r="529">
      <c r="A529" s="42"/>
      <c r="B529" s="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row>
    <row r="530">
      <c r="A530" s="42"/>
      <c r="B530" s="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row>
    <row r="531">
      <c r="A531" s="42"/>
      <c r="B531" s="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row>
    <row r="532">
      <c r="A532" s="42"/>
      <c r="B532" s="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row>
    <row r="533">
      <c r="A533" s="42"/>
      <c r="B533" s="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row>
    <row r="534">
      <c r="A534" s="42"/>
      <c r="B534" s="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row>
    <row r="535">
      <c r="A535" s="42"/>
      <c r="B535" s="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row>
    <row r="536">
      <c r="A536" s="42"/>
      <c r="B536" s="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row>
    <row r="537">
      <c r="A537" s="42"/>
      <c r="B537" s="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row>
    <row r="538">
      <c r="A538" s="42"/>
      <c r="B538" s="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row>
    <row r="539">
      <c r="A539" s="42"/>
      <c r="B539" s="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row>
    <row r="540">
      <c r="A540" s="42"/>
      <c r="B540" s="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row>
    <row r="541">
      <c r="A541" s="42"/>
      <c r="B541" s="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row>
    <row r="542">
      <c r="A542" s="42"/>
      <c r="B542" s="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row>
    <row r="543">
      <c r="A543" s="42"/>
      <c r="B543" s="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row>
    <row r="544">
      <c r="A544" s="42"/>
      <c r="B544" s="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row>
    <row r="545">
      <c r="A545" s="42"/>
      <c r="B545" s="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row>
    <row r="546">
      <c r="A546" s="42"/>
      <c r="B546" s="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row>
    <row r="547">
      <c r="A547" s="42"/>
      <c r="B547" s="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row>
    <row r="548">
      <c r="A548" s="42"/>
      <c r="B548" s="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row>
    <row r="549">
      <c r="A549" s="42"/>
      <c r="B549" s="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row>
    <row r="550">
      <c r="A550" s="42"/>
      <c r="B550" s="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row>
    <row r="551">
      <c r="A551" s="42"/>
      <c r="B551" s="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row>
    <row r="552">
      <c r="A552" s="42"/>
      <c r="B552" s="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row>
    <row r="553">
      <c r="A553" s="42"/>
      <c r="B553" s="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row>
    <row r="554">
      <c r="A554" s="42"/>
      <c r="B554" s="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row>
    <row r="555">
      <c r="A555" s="42"/>
      <c r="B555" s="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row>
    <row r="556">
      <c r="A556" s="42"/>
      <c r="B556" s="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row>
    <row r="557">
      <c r="A557" s="42"/>
      <c r="B557" s="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row>
    <row r="558">
      <c r="A558" s="42"/>
      <c r="B558" s="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row>
    <row r="559">
      <c r="A559" s="42"/>
      <c r="B559" s="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row>
    <row r="560">
      <c r="A560" s="42"/>
      <c r="B560" s="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row>
    <row r="561">
      <c r="A561" s="42"/>
      <c r="B561" s="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row>
    <row r="562">
      <c r="A562" s="42"/>
      <c r="B562" s="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row>
    <row r="563">
      <c r="A563" s="42"/>
      <c r="B563" s="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row>
    <row r="564">
      <c r="A564" s="42"/>
      <c r="B564" s="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row>
    <row r="565">
      <c r="A565" s="42"/>
      <c r="B565" s="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row>
    <row r="566">
      <c r="A566" s="42"/>
      <c r="B566" s="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row>
    <row r="567">
      <c r="A567" s="42"/>
      <c r="B567" s="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row>
    <row r="568">
      <c r="A568" s="42"/>
      <c r="B568" s="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row>
    <row r="569">
      <c r="A569" s="42"/>
      <c r="B569" s="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row>
    <row r="570">
      <c r="A570" s="42"/>
      <c r="B570" s="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row>
    <row r="571">
      <c r="A571" s="42"/>
      <c r="B571" s="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row>
    <row r="572">
      <c r="A572" s="42"/>
      <c r="B572" s="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row>
    <row r="573">
      <c r="A573" s="42"/>
      <c r="B573" s="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row>
    <row r="574">
      <c r="A574" s="42"/>
      <c r="B574" s="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row>
    <row r="575">
      <c r="A575" s="42"/>
      <c r="B575" s="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row>
    <row r="576">
      <c r="A576" s="42"/>
      <c r="B576" s="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row>
    <row r="577">
      <c r="A577" s="42"/>
      <c r="B577" s="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row>
    <row r="578">
      <c r="A578" s="42"/>
      <c r="B578" s="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row>
    <row r="579">
      <c r="A579" s="42"/>
      <c r="B579" s="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row>
    <row r="580">
      <c r="A580" s="42"/>
      <c r="B580" s="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row>
    <row r="581">
      <c r="A581" s="42"/>
      <c r="B581" s="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row>
    <row r="582">
      <c r="A582" s="42"/>
      <c r="B582" s="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row>
    <row r="583">
      <c r="A583" s="42"/>
      <c r="B583" s="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row>
    <row r="584">
      <c r="A584" s="42"/>
      <c r="B584" s="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row>
    <row r="585">
      <c r="A585" s="42"/>
      <c r="B585" s="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row>
    <row r="586">
      <c r="A586" s="42"/>
      <c r="B586" s="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row>
    <row r="587">
      <c r="A587" s="42"/>
      <c r="B587" s="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row>
    <row r="588">
      <c r="A588" s="42"/>
      <c r="B588" s="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row>
    <row r="589">
      <c r="A589" s="42"/>
      <c r="B589" s="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row>
    <row r="590">
      <c r="A590" s="42"/>
      <c r="B590" s="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row>
    <row r="591">
      <c r="A591" s="42"/>
      <c r="B591" s="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row>
    <row r="592">
      <c r="A592" s="42"/>
      <c r="B592" s="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row>
    <row r="593">
      <c r="A593" s="42"/>
      <c r="B593" s="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row>
    <row r="594">
      <c r="A594" s="42"/>
      <c r="B594" s="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row>
    <row r="595">
      <c r="A595" s="42"/>
      <c r="B595" s="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row>
    <row r="596">
      <c r="A596" s="42"/>
      <c r="B596" s="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row>
    <row r="597">
      <c r="A597" s="42"/>
      <c r="B597" s="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row>
    <row r="598">
      <c r="A598" s="42"/>
      <c r="B598" s="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row>
    <row r="599">
      <c r="A599" s="42"/>
      <c r="B599" s="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row>
    <row r="600">
      <c r="A600" s="42"/>
      <c r="B600" s="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row>
    <row r="601">
      <c r="A601" s="42"/>
      <c r="B601" s="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row>
    <row r="602">
      <c r="A602" s="42"/>
      <c r="B602" s="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row>
    <row r="603">
      <c r="A603" s="42"/>
      <c r="B603" s="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row>
    <row r="604">
      <c r="A604" s="42"/>
      <c r="B604" s="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row>
    <row r="605">
      <c r="A605" s="42"/>
      <c r="B605" s="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row>
    <row r="606">
      <c r="A606" s="42"/>
      <c r="B606" s="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row>
    <row r="607">
      <c r="A607" s="42"/>
      <c r="B607" s="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row>
    <row r="608">
      <c r="A608" s="42"/>
      <c r="B608" s="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row>
    <row r="609">
      <c r="A609" s="42"/>
      <c r="B609" s="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row>
    <row r="610">
      <c r="A610" s="42"/>
      <c r="B610" s="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row>
    <row r="611">
      <c r="A611" s="42"/>
      <c r="B611" s="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row>
    <row r="612">
      <c r="A612" s="42"/>
      <c r="B612" s="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row>
    <row r="613">
      <c r="A613" s="42"/>
      <c r="B613" s="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row>
    <row r="614">
      <c r="A614" s="42"/>
      <c r="B614" s="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row>
    <row r="615">
      <c r="A615" s="42"/>
      <c r="B615" s="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row>
    <row r="616">
      <c r="A616" s="42"/>
      <c r="B616" s="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row>
    <row r="617">
      <c r="A617" s="42"/>
      <c r="B617" s="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row>
    <row r="618">
      <c r="A618" s="42"/>
      <c r="B618" s="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row>
    <row r="619">
      <c r="A619" s="42"/>
      <c r="B619" s="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row>
    <row r="620">
      <c r="A620" s="42"/>
      <c r="B620" s="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row>
    <row r="621">
      <c r="A621" s="42"/>
      <c r="B621" s="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row>
    <row r="622">
      <c r="A622" s="42"/>
      <c r="B622" s="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row>
    <row r="623">
      <c r="A623" s="42"/>
      <c r="B623" s="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row>
    <row r="624">
      <c r="A624" s="42"/>
      <c r="B624" s="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row>
    <row r="625">
      <c r="A625" s="42"/>
      <c r="B625" s="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row>
    <row r="626">
      <c r="A626" s="42"/>
      <c r="B626" s="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row>
    <row r="627">
      <c r="A627" s="42"/>
      <c r="B627" s="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row>
    <row r="628">
      <c r="A628" s="42"/>
      <c r="B628" s="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row>
    <row r="629">
      <c r="A629" s="42"/>
      <c r="B629" s="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row>
    <row r="630">
      <c r="A630" s="42"/>
      <c r="B630" s="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row>
    <row r="631">
      <c r="A631" s="42"/>
      <c r="B631" s="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row>
    <row r="632">
      <c r="A632" s="42"/>
      <c r="B632" s="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row>
    <row r="633">
      <c r="A633" s="42"/>
      <c r="B633" s="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row>
    <row r="634">
      <c r="A634" s="42"/>
      <c r="B634" s="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row>
    <row r="635">
      <c r="A635" s="42"/>
      <c r="B635" s="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row>
    <row r="636">
      <c r="A636" s="42"/>
      <c r="B636" s="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row>
    <row r="637">
      <c r="A637" s="42"/>
      <c r="B637" s="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row>
    <row r="638">
      <c r="A638" s="42"/>
      <c r="B638" s="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row>
    <row r="639">
      <c r="A639" s="42"/>
      <c r="B639" s="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row>
    <row r="640">
      <c r="A640" s="42"/>
      <c r="B640" s="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row>
    <row r="641">
      <c r="A641" s="42"/>
      <c r="B641" s="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row>
    <row r="642">
      <c r="A642" s="42"/>
      <c r="B642" s="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row>
    <row r="643">
      <c r="A643" s="42"/>
      <c r="B643" s="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row>
    <row r="644">
      <c r="A644" s="42"/>
      <c r="B644" s="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row>
    <row r="645">
      <c r="A645" s="42"/>
      <c r="B645" s="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row>
    <row r="646">
      <c r="A646" s="42"/>
      <c r="B646" s="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row>
    <row r="647">
      <c r="A647" s="42"/>
      <c r="B647" s="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row>
    <row r="648">
      <c r="A648" s="42"/>
      <c r="B648" s="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row>
    <row r="649">
      <c r="A649" s="42"/>
      <c r="B649" s="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row>
    <row r="650">
      <c r="A650" s="42"/>
      <c r="B650" s="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row>
    <row r="651">
      <c r="A651" s="42"/>
      <c r="B651" s="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row>
    <row r="652">
      <c r="A652" s="42"/>
      <c r="B652" s="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row>
    <row r="653">
      <c r="A653" s="42"/>
      <c r="B653" s="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row>
    <row r="654">
      <c r="A654" s="42"/>
      <c r="B654" s="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row>
    <row r="655">
      <c r="A655" s="42"/>
      <c r="B655" s="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row>
    <row r="656">
      <c r="A656" s="42"/>
      <c r="B656" s="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row>
    <row r="657">
      <c r="A657" s="42"/>
      <c r="B657" s="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row>
    <row r="658">
      <c r="A658" s="42"/>
      <c r="B658" s="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row>
    <row r="659">
      <c r="A659" s="42"/>
      <c r="B659" s="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row>
    <row r="660">
      <c r="A660" s="42"/>
      <c r="B660" s="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row>
    <row r="661">
      <c r="A661" s="42"/>
      <c r="B661" s="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row>
    <row r="662">
      <c r="A662" s="42"/>
      <c r="B662" s="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row>
    <row r="663">
      <c r="A663" s="42"/>
      <c r="B663" s="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row>
    <row r="664">
      <c r="A664" s="42"/>
      <c r="B664" s="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row>
    <row r="665">
      <c r="A665" s="42"/>
      <c r="B665" s="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row>
    <row r="666">
      <c r="A666" s="42"/>
      <c r="B666" s="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row>
    <row r="667">
      <c r="A667" s="42"/>
      <c r="B667" s="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row>
    <row r="668">
      <c r="A668" s="42"/>
      <c r="B668" s="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row>
    <row r="669">
      <c r="A669" s="42"/>
      <c r="B669" s="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row>
    <row r="670">
      <c r="A670" s="42"/>
      <c r="B670" s="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row>
    <row r="671">
      <c r="A671" s="42"/>
      <c r="B671" s="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row>
    <row r="672">
      <c r="A672" s="42"/>
      <c r="B672" s="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row>
    <row r="673">
      <c r="A673" s="42"/>
      <c r="B673" s="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row>
    <row r="674">
      <c r="A674" s="42"/>
      <c r="B674" s="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row>
    <row r="675">
      <c r="A675" s="42"/>
      <c r="B675" s="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row>
    <row r="676">
      <c r="A676" s="42"/>
      <c r="B676" s="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row>
    <row r="677">
      <c r="A677" s="42"/>
      <c r="B677" s="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row>
    <row r="678">
      <c r="A678" s="42"/>
      <c r="B678" s="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row>
    <row r="679">
      <c r="A679" s="42"/>
      <c r="B679" s="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row>
    <row r="680">
      <c r="A680" s="42"/>
      <c r="B680" s="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row>
    <row r="681">
      <c r="A681" s="42"/>
      <c r="B681" s="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row>
    <row r="682">
      <c r="A682" s="42"/>
      <c r="B682" s="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row>
    <row r="683">
      <c r="A683" s="42"/>
      <c r="B683" s="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row>
    <row r="684">
      <c r="A684" s="42"/>
      <c r="B684" s="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row>
    <row r="685">
      <c r="A685" s="42"/>
      <c r="B685" s="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row>
    <row r="686">
      <c r="A686" s="42"/>
      <c r="B686" s="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row>
    <row r="687">
      <c r="A687" s="42"/>
      <c r="B687" s="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row>
    <row r="688">
      <c r="A688" s="42"/>
      <c r="B688" s="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row>
    <row r="689">
      <c r="A689" s="42"/>
      <c r="B689" s="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row>
    <row r="690">
      <c r="A690" s="42"/>
      <c r="B690" s="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row>
    <row r="691">
      <c r="A691" s="42"/>
      <c r="B691" s="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row>
    <row r="692">
      <c r="A692" s="42"/>
      <c r="B692" s="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row>
    <row r="693">
      <c r="A693" s="42"/>
      <c r="B693" s="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row>
    <row r="694">
      <c r="A694" s="42"/>
      <c r="B694" s="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row>
    <row r="695">
      <c r="A695" s="42"/>
      <c r="B695" s="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row>
    <row r="696">
      <c r="A696" s="42"/>
      <c r="B696" s="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row>
    <row r="697">
      <c r="A697" s="42"/>
      <c r="B697" s="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row>
    <row r="698">
      <c r="A698" s="75"/>
      <c r="B698" s="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row>
    <row r="699">
      <c r="A699" s="75"/>
      <c r="B699" s="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row>
    <row r="700">
      <c r="A700" s="75"/>
      <c r="B700" s="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row>
    <row r="701">
      <c r="A701" s="75"/>
      <c r="B701" s="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row>
    <row r="702">
      <c r="A702" s="75"/>
      <c r="B702" s="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row>
    <row r="703">
      <c r="A703" s="75"/>
      <c r="B703" s="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row>
    <row r="704">
      <c r="A704" s="75"/>
      <c r="B704" s="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row>
    <row r="705">
      <c r="A705" s="75"/>
      <c r="B705" s="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row>
    <row r="706">
      <c r="A706" s="75"/>
      <c r="B706" s="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row>
    <row r="707">
      <c r="A707" s="75"/>
      <c r="B707" s="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row>
    <row r="708">
      <c r="A708" s="75"/>
      <c r="B708" s="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row>
    <row r="709">
      <c r="A709" s="75"/>
      <c r="B709" s="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row>
    <row r="710">
      <c r="A710" s="75"/>
      <c r="B710" s="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row>
    <row r="711">
      <c r="A711" s="75"/>
      <c r="B711" s="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row>
    <row r="712">
      <c r="A712" s="75"/>
      <c r="B712" s="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row>
    <row r="713">
      <c r="A713" s="75"/>
      <c r="B713" s="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row>
    <row r="714">
      <c r="A714" s="75"/>
      <c r="B714" s="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row>
    <row r="715">
      <c r="A715" s="75"/>
      <c r="B715" s="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row>
    <row r="716">
      <c r="A716" s="75"/>
      <c r="B716" s="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row>
    <row r="717">
      <c r="A717" s="75"/>
      <c r="B717" s="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row>
    <row r="718">
      <c r="A718" s="75"/>
      <c r="B718" s="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row>
    <row r="719">
      <c r="A719" s="75"/>
      <c r="B719" s="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row>
    <row r="720">
      <c r="A720" s="75"/>
      <c r="B720" s="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row>
    <row r="721">
      <c r="A721" s="75"/>
      <c r="B721" s="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row>
    <row r="722">
      <c r="A722" s="75"/>
      <c r="B722" s="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row>
    <row r="723">
      <c r="A723" s="75"/>
      <c r="B723" s="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row>
    <row r="724">
      <c r="A724" s="75"/>
      <c r="B724" s="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row>
    <row r="725">
      <c r="A725" s="75"/>
      <c r="B725" s="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row>
    <row r="726">
      <c r="A726" s="75"/>
      <c r="B726" s="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row>
    <row r="727">
      <c r="A727" s="75"/>
      <c r="B727" s="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row>
    <row r="728">
      <c r="A728" s="75"/>
      <c r="B728" s="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row>
    <row r="729">
      <c r="A729" s="75"/>
      <c r="B729" s="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row>
    <row r="730">
      <c r="A730" s="75"/>
      <c r="B730" s="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row>
    <row r="731">
      <c r="A731" s="75"/>
      <c r="B731" s="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row>
    <row r="732">
      <c r="A732" s="75"/>
      <c r="B732" s="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row>
    <row r="733">
      <c r="A733" s="75"/>
      <c r="B733" s="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row>
    <row r="734">
      <c r="A734" s="75"/>
      <c r="B734" s="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row>
    <row r="735">
      <c r="A735" s="75"/>
      <c r="B735" s="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row>
    <row r="736">
      <c r="A736" s="75"/>
      <c r="B736" s="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row>
    <row r="737">
      <c r="A737" s="75"/>
      <c r="B737" s="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row>
    <row r="738">
      <c r="A738" s="75"/>
      <c r="B738" s="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row>
    <row r="739">
      <c r="A739" s="75"/>
      <c r="B739" s="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row>
    <row r="740">
      <c r="A740" s="75"/>
      <c r="B740" s="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row>
    <row r="741">
      <c r="A741" s="75"/>
      <c r="B741" s="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row>
    <row r="742">
      <c r="A742" s="75"/>
      <c r="B742" s="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row>
    <row r="743">
      <c r="A743" s="75"/>
      <c r="B743" s="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row>
    <row r="744">
      <c r="A744" s="75"/>
      <c r="B744" s="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row>
    <row r="745">
      <c r="A745" s="75"/>
      <c r="B745" s="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row>
    <row r="746">
      <c r="A746" s="75"/>
      <c r="B746" s="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row>
    <row r="747">
      <c r="A747" s="75"/>
      <c r="B747" s="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row>
    <row r="748">
      <c r="A748" s="75"/>
      <c r="B748" s="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row>
    <row r="749">
      <c r="A749" s="75"/>
      <c r="B749" s="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row>
    <row r="750">
      <c r="A750" s="75"/>
      <c r="B750" s="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row>
    <row r="751">
      <c r="A751" s="75"/>
      <c r="B751" s="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row>
    <row r="752">
      <c r="A752" s="75"/>
      <c r="B752" s="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row>
    <row r="753">
      <c r="A753" s="75"/>
      <c r="B753" s="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row>
    <row r="754">
      <c r="A754" s="75"/>
      <c r="B754" s="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row>
    <row r="755">
      <c r="A755" s="75"/>
      <c r="B755" s="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row>
    <row r="756">
      <c r="A756" s="75"/>
      <c r="B756" s="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row>
    <row r="757">
      <c r="A757" s="75"/>
      <c r="B757" s="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row>
    <row r="758">
      <c r="A758" s="75"/>
      <c r="B758" s="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row>
    <row r="759">
      <c r="A759" s="75"/>
      <c r="B759" s="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row>
    <row r="760">
      <c r="A760" s="75"/>
      <c r="B760" s="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row>
    <row r="761">
      <c r="A761" s="75"/>
      <c r="B761" s="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row>
    <row r="762">
      <c r="A762" s="75"/>
      <c r="B762" s="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row>
    <row r="763">
      <c r="A763" s="75"/>
      <c r="B763" s="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row>
    <row r="764">
      <c r="A764" s="75"/>
      <c r="B764" s="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row>
    <row r="765">
      <c r="A765" s="75"/>
      <c r="B765" s="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row>
    <row r="766">
      <c r="A766" s="75"/>
      <c r="B766" s="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row>
    <row r="767">
      <c r="A767" s="75"/>
      <c r="B767" s="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row>
    <row r="768">
      <c r="A768" s="75"/>
      <c r="B768" s="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row>
    <row r="769">
      <c r="A769" s="75"/>
      <c r="B769" s="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row>
    <row r="770">
      <c r="A770" s="75"/>
      <c r="B770" s="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row>
    <row r="771">
      <c r="A771" s="75"/>
      <c r="B771" s="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row>
    <row r="772">
      <c r="A772" s="75"/>
      <c r="B772" s="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row>
    <row r="773">
      <c r="A773" s="75"/>
      <c r="B773" s="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row>
    <row r="774">
      <c r="A774" s="75"/>
      <c r="B774" s="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row>
    <row r="775">
      <c r="A775" s="75"/>
      <c r="B775" s="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row>
    <row r="776">
      <c r="A776" s="75"/>
      <c r="B776" s="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row>
    <row r="777">
      <c r="A777" s="75"/>
      <c r="B777" s="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row>
    <row r="778">
      <c r="A778" s="75"/>
      <c r="B778" s="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row>
    <row r="779">
      <c r="A779" s="75"/>
      <c r="B779" s="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row>
    <row r="780">
      <c r="A780" s="75"/>
      <c r="B780" s="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row>
    <row r="781">
      <c r="A781" s="75"/>
      <c r="B781" s="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row>
    <row r="782">
      <c r="A782" s="75"/>
      <c r="B782" s="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row>
    <row r="783">
      <c r="A783" s="75"/>
      <c r="B783" s="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row>
    <row r="784">
      <c r="A784" s="75"/>
      <c r="B784" s="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row>
    <row r="785">
      <c r="A785" s="75"/>
      <c r="B785" s="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row>
    <row r="786">
      <c r="A786" s="75"/>
      <c r="B786" s="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row>
    <row r="787">
      <c r="A787" s="75"/>
      <c r="B787" s="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row>
    <row r="788">
      <c r="A788" s="75"/>
      <c r="B788" s="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row>
    <row r="789">
      <c r="A789" s="75"/>
      <c r="B789" s="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row>
    <row r="790">
      <c r="A790" s="75"/>
      <c r="B790" s="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row>
    <row r="791">
      <c r="A791" s="75"/>
      <c r="B791" s="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row>
    <row r="792">
      <c r="A792" s="75"/>
      <c r="B792" s="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row>
    <row r="793">
      <c r="A793" s="75"/>
      <c r="B793" s="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row>
    <row r="794">
      <c r="A794" s="75"/>
      <c r="B794" s="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row>
    <row r="795">
      <c r="A795" s="75"/>
      <c r="B795" s="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row>
    <row r="796">
      <c r="A796" s="75"/>
      <c r="B796" s="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row>
    <row r="797">
      <c r="A797" s="75"/>
      <c r="B797" s="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row>
    <row r="798">
      <c r="A798" s="75"/>
      <c r="B798" s="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row>
    <row r="799">
      <c r="A799" s="75"/>
      <c r="B799" s="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row>
    <row r="800">
      <c r="A800" s="75"/>
      <c r="B800" s="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row>
    <row r="801">
      <c r="A801" s="75"/>
      <c r="B801" s="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row>
    <row r="802">
      <c r="A802" s="75"/>
      <c r="B802" s="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row>
    <row r="803">
      <c r="A803" s="75"/>
      <c r="B803" s="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row>
    <row r="804">
      <c r="A804" s="75"/>
      <c r="B804" s="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row>
    <row r="805">
      <c r="A805" s="75"/>
      <c r="B805" s="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row>
    <row r="806">
      <c r="A806" s="75"/>
      <c r="B806" s="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row>
    <row r="807">
      <c r="A807" s="75"/>
      <c r="B807" s="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row>
    <row r="808">
      <c r="A808" s="75"/>
      <c r="B808" s="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row>
    <row r="809">
      <c r="A809" s="75"/>
      <c r="B809" s="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row>
    <row r="810">
      <c r="A810" s="75"/>
      <c r="B810" s="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row>
    <row r="811">
      <c r="A811" s="75"/>
      <c r="B811" s="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row>
    <row r="812">
      <c r="A812" s="75"/>
      <c r="B812" s="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row>
    <row r="813">
      <c r="A813" s="75"/>
      <c r="B813" s="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row>
    <row r="814">
      <c r="A814" s="75"/>
      <c r="B814" s="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row>
    <row r="815">
      <c r="A815" s="75"/>
      <c r="B815" s="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row>
    <row r="816">
      <c r="A816" s="75"/>
      <c r="B816" s="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row>
    <row r="817">
      <c r="A817" s="75"/>
      <c r="B817" s="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row>
    <row r="818">
      <c r="A818" s="75"/>
      <c r="B818" s="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row>
    <row r="819">
      <c r="A819" s="75"/>
      <c r="B819" s="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row>
    <row r="820">
      <c r="A820" s="75"/>
      <c r="B820" s="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row>
    <row r="821">
      <c r="A821" s="75"/>
      <c r="B821" s="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row>
    <row r="822">
      <c r="A822" s="75"/>
      <c r="B822" s="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row>
    <row r="823">
      <c r="A823" s="75"/>
      <c r="B823" s="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row>
    <row r="824">
      <c r="A824" s="75"/>
      <c r="B824" s="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row>
    <row r="825">
      <c r="A825" s="75"/>
      <c r="B825" s="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row>
    <row r="826">
      <c r="A826" s="75"/>
      <c r="B826" s="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row>
    <row r="827">
      <c r="A827" s="75"/>
      <c r="B827" s="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row>
    <row r="828">
      <c r="A828" s="75"/>
      <c r="B828" s="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row>
    <row r="829">
      <c r="A829" s="75"/>
      <c r="B829" s="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row>
    <row r="830">
      <c r="A830" s="75"/>
      <c r="B830" s="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row>
    <row r="831">
      <c r="A831" s="75"/>
      <c r="B831" s="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row>
    <row r="832">
      <c r="A832" s="75"/>
      <c r="B832" s="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row>
    <row r="833">
      <c r="A833" s="75"/>
      <c r="B833" s="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row>
    <row r="834">
      <c r="A834" s="75"/>
      <c r="B834" s="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row>
    <row r="835">
      <c r="A835" s="75"/>
      <c r="B835" s="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row>
    <row r="836">
      <c r="A836" s="75"/>
      <c r="B836" s="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row>
    <row r="837">
      <c r="A837" s="75"/>
      <c r="B837" s="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row>
    <row r="838">
      <c r="A838" s="75"/>
      <c r="B838" s="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row>
    <row r="839">
      <c r="A839" s="75"/>
      <c r="B839" s="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row>
    <row r="840">
      <c r="A840" s="75"/>
      <c r="B840" s="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row>
    <row r="841">
      <c r="A841" s="75"/>
      <c r="B841" s="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row>
    <row r="842">
      <c r="A842" s="75"/>
      <c r="B842" s="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row>
    <row r="843">
      <c r="A843" s="75"/>
      <c r="B843" s="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row>
    <row r="844">
      <c r="A844" s="75"/>
      <c r="B844" s="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row>
    <row r="845">
      <c r="A845" s="75"/>
      <c r="B845" s="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row>
    <row r="846">
      <c r="A846" s="75"/>
      <c r="B846" s="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row>
    <row r="847">
      <c r="A847" s="75"/>
      <c r="B847" s="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row>
    <row r="848">
      <c r="A848" s="75"/>
      <c r="B848" s="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row>
    <row r="849">
      <c r="A849" s="75"/>
      <c r="B849" s="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row>
    <row r="850">
      <c r="A850" s="75"/>
      <c r="B850" s="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row>
    <row r="851">
      <c r="A851" s="75"/>
      <c r="B851" s="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row>
    <row r="852">
      <c r="A852" s="75"/>
      <c r="B852" s="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row>
    <row r="853">
      <c r="A853" s="75"/>
      <c r="B853" s="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row>
    <row r="854">
      <c r="A854" s="75"/>
      <c r="B854" s="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row>
    <row r="855">
      <c r="A855" s="75"/>
      <c r="B855" s="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row>
    <row r="856">
      <c r="A856" s="75"/>
      <c r="B856" s="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row>
    <row r="857">
      <c r="A857" s="75"/>
      <c r="B857" s="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row>
    <row r="858">
      <c r="A858" s="75"/>
      <c r="B858" s="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row>
    <row r="859">
      <c r="A859" s="75"/>
      <c r="B859" s="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row>
    <row r="860">
      <c r="A860" s="75"/>
      <c r="B860" s="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row>
    <row r="861">
      <c r="A861" s="75"/>
      <c r="B861" s="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row>
    <row r="862">
      <c r="A862" s="75"/>
      <c r="B862" s="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row>
    <row r="863">
      <c r="A863" s="75"/>
      <c r="B863" s="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row>
    <row r="864">
      <c r="A864" s="75"/>
      <c r="B864" s="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row>
    <row r="865">
      <c r="A865" s="75"/>
      <c r="B865" s="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row>
    <row r="866">
      <c r="A866" s="75"/>
      <c r="B866" s="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row>
    <row r="867">
      <c r="A867" s="75"/>
      <c r="B867" s="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row>
    <row r="868">
      <c r="A868" s="75"/>
      <c r="B868" s="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row>
    <row r="869">
      <c r="A869" s="75"/>
      <c r="B869" s="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row>
    <row r="870">
      <c r="A870" s="75"/>
      <c r="B870" s="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row>
    <row r="871">
      <c r="A871" s="75"/>
      <c r="B871" s="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row>
    <row r="872">
      <c r="A872" s="75"/>
      <c r="B872" s="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row>
    <row r="873">
      <c r="A873" s="75"/>
      <c r="B873" s="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row>
    <row r="874">
      <c r="A874" s="75"/>
      <c r="B874" s="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row>
    <row r="875">
      <c r="A875" s="75"/>
      <c r="B875" s="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row>
    <row r="876">
      <c r="A876" s="75"/>
      <c r="B876" s="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row>
    <row r="877">
      <c r="A877" s="75"/>
      <c r="B877" s="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row>
    <row r="878">
      <c r="A878" s="75"/>
      <c r="B878" s="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row>
    <row r="879">
      <c r="A879" s="75"/>
      <c r="B879" s="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row>
    <row r="880">
      <c r="A880" s="75"/>
      <c r="B880" s="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row>
    <row r="881">
      <c r="A881" s="75"/>
      <c r="B881" s="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row>
    <row r="882">
      <c r="A882" s="75"/>
      <c r="B882" s="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row>
    <row r="883">
      <c r="A883" s="75"/>
      <c r="B883" s="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row>
    <row r="884">
      <c r="A884" s="75"/>
      <c r="B884" s="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row>
    <row r="885">
      <c r="A885" s="75"/>
      <c r="B885" s="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row>
    <row r="886">
      <c r="A886" s="75"/>
      <c r="B886" s="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row>
    <row r="887">
      <c r="A887" s="75"/>
      <c r="B887" s="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row>
    <row r="888">
      <c r="A888" s="75"/>
      <c r="B888" s="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row>
    <row r="889">
      <c r="A889" s="75"/>
      <c r="B889" s="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row>
    <row r="890">
      <c r="A890" s="75"/>
      <c r="B890" s="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row>
    <row r="891">
      <c r="A891" s="75"/>
      <c r="B891" s="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row>
    <row r="892">
      <c r="A892" s="75"/>
      <c r="B892" s="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row>
    <row r="893">
      <c r="A893" s="75"/>
      <c r="B893" s="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row>
    <row r="894">
      <c r="A894" s="75"/>
      <c r="B894" s="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row>
    <row r="895">
      <c r="A895" s="75"/>
      <c r="B895" s="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row>
    <row r="896">
      <c r="A896" s="75"/>
      <c r="B896" s="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row>
    <row r="897">
      <c r="A897" s="75"/>
      <c r="B897" s="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row>
    <row r="898">
      <c r="A898" s="75"/>
      <c r="B898" s="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row>
    <row r="899">
      <c r="A899" s="75"/>
      <c r="B899" s="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row>
    <row r="900">
      <c r="A900" s="75"/>
      <c r="B900" s="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row>
    <row r="901">
      <c r="A901" s="75"/>
      <c r="B901" s="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row>
    <row r="902">
      <c r="A902" s="75"/>
      <c r="B902" s="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row>
    <row r="903">
      <c r="A903" s="75"/>
      <c r="B903" s="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row>
    <row r="904">
      <c r="A904" s="75"/>
      <c r="B904" s="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row>
    <row r="905">
      <c r="A905" s="75"/>
      <c r="B905" s="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row>
    <row r="906">
      <c r="A906" s="75"/>
      <c r="B906" s="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row>
    <row r="907">
      <c r="A907" s="75"/>
      <c r="B907" s="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row>
    <row r="908">
      <c r="A908" s="75"/>
      <c r="B908" s="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row>
    <row r="909">
      <c r="A909" s="75"/>
      <c r="B909" s="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row>
    <row r="910">
      <c r="A910" s="75"/>
      <c r="B910" s="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row>
    <row r="911">
      <c r="A911" s="75"/>
      <c r="B911" s="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row>
    <row r="912">
      <c r="A912" s="75"/>
      <c r="B912" s="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row>
    <row r="913">
      <c r="A913" s="75"/>
      <c r="B913" s="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row>
    <row r="914">
      <c r="A914" s="75"/>
      <c r="B914" s="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row>
    <row r="915">
      <c r="A915" s="75"/>
      <c r="B915" s="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row>
    <row r="916">
      <c r="A916" s="75"/>
      <c r="B916" s="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row>
    <row r="917">
      <c r="A917" s="75"/>
      <c r="B917" s="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row>
    <row r="918">
      <c r="A918" s="75"/>
      <c r="B918" s="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row>
    <row r="919">
      <c r="A919" s="75"/>
      <c r="B919" s="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row>
    <row r="920">
      <c r="A920" s="75"/>
      <c r="B920" s="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row>
    <row r="921">
      <c r="A921" s="75"/>
      <c r="B921" s="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row>
    <row r="922">
      <c r="A922" s="75"/>
      <c r="B922" s="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row>
    <row r="923">
      <c r="A923" s="75"/>
      <c r="B923" s="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row>
    <row r="924">
      <c r="A924" s="75"/>
      <c r="B924" s="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row>
    <row r="925">
      <c r="A925" s="75"/>
      <c r="B925" s="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row>
    <row r="926">
      <c r="A926" s="75"/>
      <c r="B926" s="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row>
    <row r="927">
      <c r="A927" s="75"/>
      <c r="B927" s="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row>
    <row r="928">
      <c r="A928" s="75"/>
      <c r="B928" s="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row>
    <row r="929">
      <c r="A929" s="75"/>
      <c r="B929" s="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row>
    <row r="930">
      <c r="A930" s="75"/>
      <c r="B930" s="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row>
    <row r="931">
      <c r="A931" s="75"/>
      <c r="B931" s="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row>
    <row r="932">
      <c r="A932" s="75"/>
      <c r="B932" s="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row>
    <row r="933">
      <c r="A933" s="75"/>
      <c r="B933" s="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row>
    <row r="934">
      <c r="A934" s="75"/>
      <c r="B934" s="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row>
    <row r="935">
      <c r="A935" s="75"/>
      <c r="B935" s="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row>
    <row r="936">
      <c r="A936" s="75"/>
      <c r="B936" s="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row>
    <row r="937">
      <c r="A937" s="75"/>
      <c r="B937" s="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row>
    <row r="938">
      <c r="A938" s="75"/>
      <c r="B938" s="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row>
    <row r="939">
      <c r="A939" s="75"/>
      <c r="B939" s="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row>
    <row r="940">
      <c r="A940" s="75"/>
      <c r="B940" s="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row>
    <row r="941">
      <c r="A941" s="75"/>
      <c r="B941" s="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row>
    <row r="942">
      <c r="A942" s="75"/>
      <c r="B942" s="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row>
    <row r="943">
      <c r="A943" s="75"/>
      <c r="B943" s="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row>
    <row r="944">
      <c r="A944" s="75"/>
      <c r="B944" s="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row>
    <row r="945">
      <c r="A945" s="75"/>
      <c r="B945" s="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row>
    <row r="946">
      <c r="A946" s="75"/>
      <c r="B946" s="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row>
    <row r="947">
      <c r="A947" s="75"/>
      <c r="B947" s="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row>
    <row r="948">
      <c r="A948" s="75"/>
      <c r="B948" s="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row>
    <row r="949">
      <c r="A949" s="75"/>
      <c r="B949" s="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row>
    <row r="950">
      <c r="A950" s="75"/>
      <c r="B950" s="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row>
    <row r="951">
      <c r="A951" s="75"/>
      <c r="B951" s="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row>
    <row r="952">
      <c r="A952" s="75"/>
      <c r="B952" s="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row>
    <row r="953">
      <c r="A953" s="75"/>
      <c r="B953" s="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row>
    <row r="954">
      <c r="A954" s="75"/>
      <c r="B954" s="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row>
    <row r="955">
      <c r="A955" s="75"/>
      <c r="B955" s="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row>
    <row r="956">
      <c r="A956" s="75"/>
      <c r="B956" s="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row>
    <row r="957">
      <c r="A957" s="75"/>
      <c r="B957" s="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row>
    <row r="958">
      <c r="A958" s="75"/>
      <c r="B958" s="75"/>
      <c r="C958" s="142"/>
      <c r="D958" s="155"/>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c r="AA958" s="155"/>
      <c r="AB958" s="155"/>
      <c r="AC958" s="155"/>
      <c r="AD958" s="155"/>
      <c r="AE958" s="1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3" max="3" width="24.0"/>
    <col customWidth="1" min="5" max="5" width="17.5"/>
    <col customWidth="1" min="7" max="7" width="21.88"/>
    <col customWidth="1" min="9" max="9" width="18.25"/>
  </cols>
  <sheetData>
    <row r="1">
      <c r="A1" s="156" t="s">
        <v>109</v>
      </c>
      <c r="C1" s="156" t="s">
        <v>110</v>
      </c>
      <c r="E1" s="156" t="s">
        <v>111</v>
      </c>
      <c r="G1" s="156" t="s">
        <v>112</v>
      </c>
      <c r="I1" s="156" t="s">
        <v>113</v>
      </c>
      <c r="K1" s="156" t="s">
        <v>114</v>
      </c>
    </row>
    <row r="2">
      <c r="A2" s="156" t="s">
        <v>26</v>
      </c>
      <c r="C2" s="156" t="s">
        <v>40</v>
      </c>
      <c r="E2" s="156" t="s">
        <v>70</v>
      </c>
      <c r="G2" s="156" t="s">
        <v>85</v>
      </c>
      <c r="I2" s="156" t="s">
        <v>89</v>
      </c>
      <c r="K2" s="156" t="s">
        <v>53</v>
      </c>
    </row>
    <row r="3">
      <c r="A3" s="157" t="s">
        <v>64</v>
      </c>
      <c r="C3" s="156" t="s">
        <v>44</v>
      </c>
      <c r="E3" s="156" t="s">
        <v>71</v>
      </c>
      <c r="G3" s="156" t="s">
        <v>79</v>
      </c>
      <c r="I3" s="156" t="s">
        <v>91</v>
      </c>
      <c r="K3" s="156" t="s">
        <v>46</v>
      </c>
    </row>
    <row r="4">
      <c r="A4" s="157" t="s">
        <v>75</v>
      </c>
      <c r="C4" s="156" t="s">
        <v>51</v>
      </c>
      <c r="E4" s="156" t="s">
        <v>115</v>
      </c>
      <c r="G4" s="156" t="s">
        <v>77</v>
      </c>
      <c r="I4" s="156" t="s">
        <v>93</v>
      </c>
      <c r="K4" s="156" t="s">
        <v>49</v>
      </c>
    </row>
    <row r="5">
      <c r="A5" s="157" t="s">
        <v>87</v>
      </c>
      <c r="C5" s="156" t="s">
        <v>48</v>
      </c>
      <c r="E5" s="156" t="s">
        <v>72</v>
      </c>
      <c r="G5" s="156" t="s">
        <v>81</v>
      </c>
      <c r="I5" s="156" t="s">
        <v>99</v>
      </c>
      <c r="K5" s="156" t="s">
        <v>42</v>
      </c>
    </row>
    <row r="6">
      <c r="C6" s="156" t="s">
        <v>58</v>
      </c>
      <c r="E6" s="156" t="s">
        <v>68</v>
      </c>
      <c r="G6" s="156" t="s">
        <v>83</v>
      </c>
      <c r="I6" s="156" t="s">
        <v>96</v>
      </c>
    </row>
    <row r="7">
      <c r="C7" s="156" t="s">
        <v>56</v>
      </c>
      <c r="E7" s="156" t="s">
        <v>73</v>
      </c>
      <c r="G7" s="156" t="s">
        <v>84</v>
      </c>
      <c r="I7" s="156" t="s">
        <v>97</v>
      </c>
    </row>
    <row r="8">
      <c r="C8" s="156" t="s">
        <v>116</v>
      </c>
      <c r="E8" s="156" t="s">
        <v>66</v>
      </c>
      <c r="G8" s="156" t="s">
        <v>86</v>
      </c>
      <c r="I8" s="156" t="s">
        <v>98</v>
      </c>
    </row>
    <row r="9">
      <c r="C9" s="156" t="s">
        <v>117</v>
      </c>
    </row>
    <row r="10">
      <c r="C10" s="156" t="s">
        <v>60</v>
      </c>
    </row>
    <row r="11">
      <c r="C11" s="156" t="s">
        <v>62</v>
      </c>
    </row>
    <row r="12">
      <c r="C12" s="156" t="s">
        <v>118</v>
      </c>
    </row>
  </sheetData>
  <drawing r:id="rId1"/>
</worksheet>
</file>