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ive condivisi\T_Eboost_Projects\Il Vecchio Forno\BOM\"/>
    </mc:Choice>
  </mc:AlternateContent>
  <xr:revisionPtr revIDLastSave="0" documentId="13_ncr:1_{CDBF1D55-4069-4882-957D-496AE01D1E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 Vecchio Forn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12" i="1"/>
  <c r="H25" i="1" l="1"/>
  <c r="H21" i="1" l="1"/>
  <c r="H22" i="1"/>
  <c r="H24" i="1" l="1"/>
  <c r="H23" i="1"/>
  <c r="H20" i="1" l="1"/>
  <c r="H19" i="1"/>
  <c r="H18" i="1"/>
  <c r="K28" i="1" s="1"/>
  <c r="K29" i="1" s="1"/>
  <c r="H17" i="1"/>
  <c r="H16" i="1"/>
  <c r="H11" i="1" l="1"/>
  <c r="H13" i="1"/>
  <c r="H14" i="1"/>
  <c r="H15" i="1"/>
  <c r="H8" i="1"/>
  <c r="H10" i="1"/>
  <c r="H6" i="1" l="1"/>
  <c r="H7" i="1"/>
  <c r="H9" i="1"/>
  <c r="H34" i="1" l="1"/>
  <c r="H33" i="1"/>
  <c r="H28" i="1" l="1"/>
  <c r="H37" i="1"/>
</calcChain>
</file>

<file path=xl/sharedStrings.xml><?xml version="1.0" encoding="utf-8"?>
<sst xmlns="http://schemas.openxmlformats.org/spreadsheetml/2006/main" count="134" uniqueCount="83">
  <si>
    <t xml:space="preserve">Distinta base-BOM </t>
  </si>
  <si>
    <t>Cliente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</si>
  <si>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</si>
  <si>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</si>
  <si>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</si>
  <si>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</si>
  <si>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</si>
  <si>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</si>
  <si>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</si>
  <si>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</si>
  <si>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</si>
  <si>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</si>
  <si>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</si>
  <si>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</si>
  <si>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</si>
  <si>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</si>
  <si>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</si>
  <si>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IL VECCHIO FORNO</t>
  </si>
  <si>
    <t>Blueit Spa</t>
  </si>
  <si>
    <t>Ewon Flexy20200_00MA - M2M Router Base Module 202-1 eth LAN/1 Seriale 232/485/422</t>
  </si>
  <si>
    <t>Flexy20200_00MA</t>
  </si>
  <si>
    <t>Carta Wan</t>
  </si>
  <si>
    <t>FLX3101</t>
  </si>
  <si>
    <t>Switch Nongest 8 porte Gigabit</t>
  </si>
  <si>
    <t>DLIDGS-108</t>
  </si>
  <si>
    <t>Sonepar</t>
  </si>
  <si>
    <t>Riels</t>
  </si>
  <si>
    <t>Quantometro a turbina meccanico</t>
  </si>
  <si>
    <t>EAS DN80</t>
  </si>
  <si>
    <t>Raccordo flangiato</t>
  </si>
  <si>
    <t>EVC ELCORplus E520-T50-K4-RS-EP-G1</t>
  </si>
  <si>
    <t>Correttore di volume con sensore di temp.e pressione int.</t>
  </si>
  <si>
    <t>Tasca termometrica in acciaio</t>
  </si>
  <si>
    <t>EK-TC-TU</t>
  </si>
  <si>
    <t>Ord.27/2024</t>
  </si>
  <si>
    <t>ABBET 699 7</t>
  </si>
  <si>
    <t>CE4TBDTMID</t>
  </si>
  <si>
    <t>Contatore di energia CONTO D4-Pt MID</t>
  </si>
  <si>
    <t>MDB-E</t>
  </si>
  <si>
    <t>Convertitore Ethernet Seriale</t>
  </si>
  <si>
    <t>Ord.29/2024</t>
  </si>
  <si>
    <t>Ord.30/2024</t>
  </si>
  <si>
    <t>Alimentatore CP-E24/2.5 IN: 100-240VAC OUT:24VDC/2.5A</t>
  </si>
  <si>
    <t>4Next</t>
  </si>
  <si>
    <t>BTicino</t>
  </si>
  <si>
    <t>Ord.31/2024</t>
  </si>
  <si>
    <t>Ord.32/2024</t>
  </si>
  <si>
    <t>EQZ-Q250-DN80</t>
  </si>
  <si>
    <t>Alimentatore a montaggio su guida DIN MEAN WELL, 5V</t>
  </si>
  <si>
    <t>RS Components</t>
  </si>
  <si>
    <t>Ord.33/2024</t>
  </si>
  <si>
    <t>Ord.45/2024</t>
  </si>
  <si>
    <t>TA58050C500</t>
  </si>
  <si>
    <t>TRA580 TA APRIBILE 50x80mm 500/5A</t>
  </si>
  <si>
    <t>TA58050C400</t>
  </si>
  <si>
    <t>TRA580 TA APRIBILE 50x80mm 400/5A</t>
  </si>
  <si>
    <t>TA58050C250</t>
  </si>
  <si>
    <t>TRA580 TA APRIBILE 50x80mm 250/5A</t>
  </si>
  <si>
    <t>Seneca</t>
  </si>
  <si>
    <t>Ord.59/2024</t>
  </si>
  <si>
    <t>ordine aggiuntivo</t>
  </si>
  <si>
    <t>modulo digitale misto (5DI+2DO)</t>
  </si>
  <si>
    <t>Z-5DI-2DO</t>
  </si>
  <si>
    <t>supporto montaggio su guida DIN testa + 2 slot passo 17.5 mm</t>
  </si>
  <si>
    <t>Z-PC-DIN AL2-17.5</t>
  </si>
  <si>
    <t>MDB-W</t>
  </si>
  <si>
    <t>Ord.57/2024</t>
  </si>
  <si>
    <t>Ord.23/2024</t>
  </si>
  <si>
    <t xml:space="preserve">Convertitore wifi seriale </t>
  </si>
  <si>
    <t>Ord.03/2025</t>
  </si>
  <si>
    <t>IM-IF96001</t>
  </si>
  <si>
    <t>modulo Modbus Nemo RS485</t>
  </si>
  <si>
    <t>6x€ 108</t>
  </si>
  <si>
    <t>materiale aggiuntivo</t>
  </si>
  <si>
    <t>DDT 01/2025</t>
  </si>
  <si>
    <t>DDT 37/2024</t>
  </si>
  <si>
    <t>DDT 23/2024</t>
  </si>
  <si>
    <t>(ordine iniziale 12 pz » +6 pz)</t>
  </si>
  <si>
    <t>DDT 49/2024</t>
  </si>
  <si>
    <t>DDT 52/2024</t>
  </si>
  <si>
    <t>Ord.18/2025</t>
  </si>
  <si>
    <t>DDT 10/2025</t>
  </si>
  <si>
    <t>fatturare a parte???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</si>
</sst>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[$€-2]\ #,##0.00;[Red]\-[$€-2]\ #,##0.00"/>
  </numFmts>
  <fonts count="29">
    <font>
      <sz val="11"/>
      <color rgb="FF000000"/>
      <name val="Arial"/>
      <charset val="1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  <charset val="1"/>
    </font>
    <font>
      <sz val="11"/>
      <color rgb="FF00B050"/>
      <name val="Arial"/>
      <family val="2"/>
    </font>
    <font>
      <b/>
      <sz val="11"/>
      <color rgb="FF000000"/>
      <name val="Arial"/>
      <family val="2"/>
    </font>
    <font>
      <sz val="11"/>
      <color theme="1"/>
      <name val="Liberation Sans"/>
      <family val="2"/>
    </font>
    <font>
      <sz val="12"/>
      <color rgb="FF3F3D3D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66" fontId="13" fillId="0" borderId="0" applyBorder="0" applyProtection="0"/>
    <xf numFmtId="0" fontId="13" fillId="0" borderId="0"/>
    <xf numFmtId="0" fontId="15" fillId="0" borderId="0"/>
    <xf numFmtId="0" fontId="21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65" fontId="0" fillId="0" borderId="0" xfId="0" applyNumberFormat="1"/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4" fontId="9" fillId="0" borderId="0" xfId="0" applyNumberFormat="1" applyFont="1"/>
    <xf numFmtId="166" fontId="4" fillId="0" borderId="0" xfId="1" applyFont="1" applyBorder="1" applyProtection="1"/>
    <xf numFmtId="0" fontId="12" fillId="0" borderId="0" xfId="0" applyFont="1"/>
    <xf numFmtId="4" fontId="12" fillId="0" borderId="0" xfId="0" applyNumberFormat="1" applyFont="1"/>
    <xf numFmtId="166" fontId="12" fillId="0" borderId="0" xfId="1" applyFont="1" applyBorder="1" applyProtection="1"/>
    <xf numFmtId="4" fontId="0" fillId="0" borderId="0" xfId="0" applyNumberFormat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3" fillId="0" borderId="5" xfId="0" applyNumberFormat="1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0" fillId="0" borderId="0" xfId="0" applyFont="1" applyAlignment="1">
      <alignment horizontal="center"/>
    </xf>
    <xf numFmtId="0" fontId="17" fillId="0" borderId="0" xfId="0" applyFont="1"/>
    <xf numFmtId="0" fontId="18" fillId="0" borderId="0" xfId="0" quotePrefix="1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quotePrefix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9" fillId="0" borderId="0" xfId="0" applyFont="1"/>
    <xf numFmtId="0" fontId="18" fillId="0" borderId="0" xfId="0" applyFont="1"/>
    <xf numFmtId="0" fontId="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16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4" applyFont="1" applyAlignment="1">
      <alignment vertical="center" wrapText="1"/>
    </xf>
    <xf numFmtId="0" fontId="10" fillId="0" borderId="0" xfId="4" applyFont="1" applyAlignment="1">
      <alignment horizontal="center" vertical="center" wrapText="1"/>
    </xf>
    <xf numFmtId="17" fontId="10" fillId="0" borderId="0" xfId="0" quotePrefix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10" fillId="0" borderId="0" xfId="0" quotePrefix="1" applyFont="1" applyAlignment="1">
      <alignment horizontal="center"/>
    </xf>
    <xf numFmtId="0" fontId="23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9" fillId="0" borderId="0" xfId="0" applyFont="1" applyAlignment="1">
      <alignment vertical="center" wrapText="1"/>
    </xf>
    <xf numFmtId="0" fontId="16" fillId="0" borderId="0" xfId="4" applyFont="1" applyAlignment="1">
      <alignment horizontal="left" wrapText="1"/>
    </xf>
    <xf numFmtId="164" fontId="26" fillId="0" borderId="0" xfId="0" applyNumberFormat="1" applyFont="1" applyAlignment="1">
      <alignment horizontal="center"/>
    </xf>
    <xf numFmtId="0" fontId="26" fillId="0" borderId="0" xfId="0" quotePrefix="1" applyFont="1" applyAlignment="1">
      <alignment horizontal="center"/>
    </xf>
    <xf numFmtId="0" fontId="2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164" fontId="23" fillId="0" borderId="0" xfId="0" applyNumberFormat="1" applyFont="1"/>
    <xf numFmtId="164" fontId="25" fillId="0" borderId="0" xfId="0" applyNumberFormat="1" applyFont="1"/>
    <xf numFmtId="0" fontId="13" fillId="0" borderId="0" xfId="0" applyFont="1"/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vertical="center" wrapText="1"/>
    </xf>
    <xf numFmtId="0" fontId="28" fillId="0" borderId="0" xfId="4" applyFont="1" applyAlignment="1">
      <alignment horizontal="center" vertical="center" wrapText="1"/>
    </xf>
    <xf numFmtId="0" fontId="20" fillId="0" borderId="0" xfId="0" applyFont="1"/>
  </cellXfs>
  <cellStyles count="5">
    <cellStyle name="Normale" xfId="0" builtinId="0"/>
    <cellStyle name="Normale 2" xfId="3" xr:uid="{09DB1E69-CD57-4F92-A3E6-BF11D16BB135}"/>
    <cellStyle name="Normale 3" xfId="4" xr:uid="{6CBE2359-01C0-4D2E-970C-6F65C429CE22}"/>
    <cellStyle name="Testo descrittivo" xfId="2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K27" sqref="K27"/>
    </sheetView>
  </sheetViews>
  <sheetFormatPr defaultRowHeight="14.25"/>
  <cols>
    <col min="1" max="1" width="4.125" customWidth="1"/>
    <col min="2" max="2" width="5.625" customWidth="1"/>
    <col min="3" max="3" width="51.125" customWidth="1"/>
    <col min="4" max="4" width="20.875" customWidth="1"/>
    <col min="5" max="5" width="14.25" customWidth="1"/>
    <col min="6" max="6" width="7.875" customWidth="1"/>
    <col min="7" max="7" width="13" customWidth="1"/>
    <col min="8" max="8" width="12.625" customWidth="1"/>
    <col min="9" max="9" width="11.125" customWidth="1"/>
    <col min="10" max="10" width="7.125" customWidth="1"/>
    <col min="11" max="11" width="9.375" bestFit="1" customWidth="1"/>
    <col min="13" max="13" width="5.25" customWidth="1"/>
    <col min="14" max="14" width="11.625" customWidth="1"/>
  </cols>
  <sheetData>
    <row r="1" spans="1:14" ht="23.25">
      <c r="A1" s="1" t="s">
        <v>0</v>
      </c>
      <c r="B1" s="2"/>
    </row>
    <row r="2" spans="1:14" ht="23.25">
      <c r="A2" s="3" t="s">
        <v>1</v>
      </c>
      <c r="B2" s="2"/>
      <c r="C2" s="4" t="s">
        <v>17</v>
      </c>
      <c r="D2" s="57">
        <v>2024</v>
      </c>
    </row>
    <row r="3" spans="1:14" ht="23.25">
      <c r="A3" s="5" t="s">
        <v>2</v>
      </c>
      <c r="B3" s="2"/>
      <c r="D3" s="6"/>
      <c r="E3" s="6"/>
    </row>
    <row r="4" spans="1:14" ht="18">
      <c r="A4" s="7" t="s">
        <v>3</v>
      </c>
      <c r="B4" s="8"/>
    </row>
    <row r="5" spans="1:14" ht="15">
      <c r="A5" s="9"/>
      <c r="B5" s="10" t="s">
        <v>4</v>
      </c>
      <c r="C5" s="11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3" t="s">
        <v>10</v>
      </c>
      <c r="I5" s="12" t="s">
        <v>11</v>
      </c>
      <c r="J5" s="14" t="s">
        <v>12</v>
      </c>
      <c r="K5" s="15"/>
    </row>
    <row r="6" spans="1:14" ht="15.75" customHeight="1">
      <c r="A6" s="14">
        <v>1</v>
      </c>
      <c r="B6" s="16"/>
      <c r="C6" s="58" t="s">
        <v>19</v>
      </c>
      <c r="D6" s="59" t="s">
        <v>20</v>
      </c>
      <c r="E6" s="56" t="s">
        <v>18</v>
      </c>
      <c r="F6" s="22">
        <v>1</v>
      </c>
      <c r="G6" s="19">
        <v>630</v>
      </c>
      <c r="H6" s="19">
        <f>SUM(F6*G6)</f>
        <v>630</v>
      </c>
      <c r="I6" s="64" t="s">
        <v>34</v>
      </c>
      <c r="J6" s="20"/>
      <c r="K6" s="45"/>
      <c r="N6" s="83" t="s">
        <v>76</v>
      </c>
    </row>
    <row r="7" spans="1:14" ht="15.75" customHeight="1">
      <c r="A7" s="14">
        <v>2</v>
      </c>
      <c r="B7" s="16"/>
      <c r="C7" s="60" t="s">
        <v>21</v>
      </c>
      <c r="D7" s="47" t="s">
        <v>22</v>
      </c>
      <c r="E7" s="44" t="s">
        <v>18</v>
      </c>
      <c r="F7" s="44">
        <v>1</v>
      </c>
      <c r="G7" s="25">
        <v>235</v>
      </c>
      <c r="H7" s="19">
        <f t="shared" ref="H7:H9" si="0">SUM(F7*G7)</f>
        <v>235</v>
      </c>
      <c r="I7" s="63" t="s">
        <v>34</v>
      </c>
      <c r="J7" s="20"/>
      <c r="K7" s="45"/>
      <c r="N7" s="83" t="s">
        <v>76</v>
      </c>
    </row>
    <row r="8" spans="1:14" ht="15.75" customHeight="1">
      <c r="A8" s="14">
        <v>3</v>
      </c>
      <c r="B8" s="16"/>
      <c r="C8" s="66" t="s">
        <v>37</v>
      </c>
      <c r="D8" s="65" t="s">
        <v>36</v>
      </c>
      <c r="E8" s="48" t="s">
        <v>44</v>
      </c>
      <c r="F8" s="17">
        <v>12</v>
      </c>
      <c r="G8" s="53">
        <v>160</v>
      </c>
      <c r="H8" s="25">
        <f t="shared" ref="H8" si="1">SUM(F8*G8)</f>
        <v>1920</v>
      </c>
      <c r="I8" s="67" t="s">
        <v>40</v>
      </c>
      <c r="J8" s="20"/>
      <c r="K8" s="45"/>
      <c r="N8" s="83" t="s">
        <v>76</v>
      </c>
    </row>
    <row r="9" spans="1:14" ht="15.75" customHeight="1">
      <c r="A9" s="14">
        <v>4</v>
      </c>
      <c r="B9" s="16"/>
      <c r="C9" s="61" t="s">
        <v>23</v>
      </c>
      <c r="D9" s="62" t="s">
        <v>24</v>
      </c>
      <c r="E9" s="44" t="s">
        <v>25</v>
      </c>
      <c r="F9" s="17">
        <v>1</v>
      </c>
      <c r="G9" s="18">
        <v>30.39</v>
      </c>
      <c r="H9" s="19">
        <f t="shared" si="0"/>
        <v>30.39</v>
      </c>
      <c r="I9" s="67" t="s">
        <v>41</v>
      </c>
      <c r="J9" s="20"/>
      <c r="K9" s="45"/>
      <c r="N9" s="83" t="s">
        <v>76</v>
      </c>
    </row>
    <row r="10" spans="1:14" ht="15.75" customHeight="1">
      <c r="A10" s="14">
        <v>5</v>
      </c>
      <c r="B10" s="16"/>
      <c r="C10" s="60" t="s">
        <v>42</v>
      </c>
      <c r="D10" s="47" t="s">
        <v>35</v>
      </c>
      <c r="E10" s="48" t="s">
        <v>25</v>
      </c>
      <c r="F10" s="17">
        <v>1</v>
      </c>
      <c r="G10" s="53">
        <v>43.38</v>
      </c>
      <c r="H10" s="25">
        <f t="shared" ref="H10" si="2">SUM(F10*G10)</f>
        <v>43.38</v>
      </c>
      <c r="I10" s="52" t="s">
        <v>41</v>
      </c>
      <c r="J10" s="20"/>
      <c r="K10" s="45"/>
      <c r="N10" s="83" t="s">
        <v>76</v>
      </c>
    </row>
    <row r="11" spans="1:14" ht="15.75" customHeight="1">
      <c r="A11" s="14">
        <v>6</v>
      </c>
      <c r="B11" s="16"/>
      <c r="C11" s="50" t="s">
        <v>39</v>
      </c>
      <c r="D11" s="51" t="s">
        <v>38</v>
      </c>
      <c r="E11" s="44" t="s">
        <v>43</v>
      </c>
      <c r="F11" s="17">
        <v>12</v>
      </c>
      <c r="G11" s="53">
        <v>108</v>
      </c>
      <c r="H11" s="25">
        <f>SUM(F11*G11)</f>
        <v>1296</v>
      </c>
      <c r="I11" s="52" t="s">
        <v>45</v>
      </c>
      <c r="J11" s="46"/>
      <c r="K11" s="72" t="s">
        <v>77</v>
      </c>
      <c r="N11" s="83" t="s">
        <v>76</v>
      </c>
    </row>
    <row r="12" spans="1:14" ht="15.75" customHeight="1">
      <c r="A12" s="14">
        <v>6</v>
      </c>
      <c r="B12" s="16"/>
      <c r="C12" s="50" t="s">
        <v>39</v>
      </c>
      <c r="D12" s="51" t="s">
        <v>38</v>
      </c>
      <c r="E12" s="44" t="s">
        <v>43</v>
      </c>
      <c r="F12" s="17">
        <v>6</v>
      </c>
      <c r="G12" s="53">
        <v>108</v>
      </c>
      <c r="H12" s="25">
        <f>SUM(F12*G12)</f>
        <v>648</v>
      </c>
      <c r="I12" s="52" t="s">
        <v>45</v>
      </c>
      <c r="J12" s="46"/>
      <c r="K12" s="72"/>
      <c r="N12" s="83" t="s">
        <v>78</v>
      </c>
    </row>
    <row r="13" spans="1:14" ht="15.75" customHeight="1">
      <c r="A13" s="14">
        <v>7</v>
      </c>
      <c r="B13" s="16"/>
      <c r="C13" s="50" t="s">
        <v>27</v>
      </c>
      <c r="D13" s="51" t="s">
        <v>47</v>
      </c>
      <c r="E13" s="69" t="s">
        <v>26</v>
      </c>
      <c r="F13" s="44">
        <v>2</v>
      </c>
      <c r="G13" s="25">
        <v>1270.5</v>
      </c>
      <c r="H13" s="25">
        <f t="shared" ref="H13:H15" si="3">SUM(F13*G13)</f>
        <v>2541</v>
      </c>
      <c r="I13" s="67" t="s">
        <v>46</v>
      </c>
      <c r="J13" s="49"/>
      <c r="K13" s="45"/>
      <c r="N13" s="83" t="s">
        <v>76</v>
      </c>
    </row>
    <row r="14" spans="1:14" ht="15.75" customHeight="1">
      <c r="A14" s="14">
        <v>8</v>
      </c>
      <c r="B14" s="16"/>
      <c r="C14" s="50" t="s">
        <v>29</v>
      </c>
      <c r="D14" s="51" t="s">
        <v>28</v>
      </c>
      <c r="E14" s="44" t="s">
        <v>26</v>
      </c>
      <c r="F14" s="44">
        <v>2</v>
      </c>
      <c r="G14" s="53">
        <v>332</v>
      </c>
      <c r="H14" s="25">
        <f t="shared" si="3"/>
        <v>664</v>
      </c>
      <c r="I14" s="67" t="s">
        <v>46</v>
      </c>
      <c r="J14" s="49"/>
      <c r="K14" s="45"/>
      <c r="N14" s="83" t="s">
        <v>76</v>
      </c>
    </row>
    <row r="15" spans="1:14" ht="15.75" customHeight="1">
      <c r="A15" s="14">
        <v>9</v>
      </c>
      <c r="B15" s="16"/>
      <c r="C15" s="50" t="s">
        <v>31</v>
      </c>
      <c r="D15" s="69" t="s">
        <v>30</v>
      </c>
      <c r="E15" s="44" t="s">
        <v>26</v>
      </c>
      <c r="F15" s="44">
        <v>3</v>
      </c>
      <c r="G15" s="53">
        <v>905</v>
      </c>
      <c r="H15" s="25">
        <f t="shared" si="3"/>
        <v>2715</v>
      </c>
      <c r="I15" s="67" t="s">
        <v>46</v>
      </c>
      <c r="J15" s="49"/>
      <c r="K15" s="45"/>
      <c r="N15" s="83" t="s">
        <v>76</v>
      </c>
    </row>
    <row r="16" spans="1:14" ht="15.75" customHeight="1">
      <c r="A16" s="14">
        <v>10</v>
      </c>
      <c r="B16" s="16"/>
      <c r="C16" s="50" t="s">
        <v>32</v>
      </c>
      <c r="D16" s="51" t="s">
        <v>33</v>
      </c>
      <c r="E16" s="44" t="s">
        <v>26</v>
      </c>
      <c r="F16" s="44">
        <v>3</v>
      </c>
      <c r="G16" s="53">
        <v>75</v>
      </c>
      <c r="H16" s="25">
        <f t="shared" ref="H16:H26" si="4">SUM(F16*G16)</f>
        <v>225</v>
      </c>
      <c r="I16" s="67" t="s">
        <v>46</v>
      </c>
      <c r="J16" s="49"/>
      <c r="K16" s="45"/>
      <c r="N16" s="83" t="s">
        <v>76</v>
      </c>
    </row>
    <row r="17" spans="1:14" ht="15.75" customHeight="1">
      <c r="A17" s="14">
        <v>11</v>
      </c>
      <c r="B17" s="16"/>
      <c r="C17" s="70" t="s">
        <v>48</v>
      </c>
      <c r="D17" s="44">
        <v>1457864</v>
      </c>
      <c r="E17" s="44" t="s">
        <v>49</v>
      </c>
      <c r="F17" s="44">
        <v>3</v>
      </c>
      <c r="G17" s="53">
        <v>26.32</v>
      </c>
      <c r="H17" s="25">
        <f t="shared" si="4"/>
        <v>78.960000000000008</v>
      </c>
      <c r="I17" s="67" t="s">
        <v>50</v>
      </c>
      <c r="J17" s="49"/>
      <c r="N17" s="83" t="s">
        <v>76</v>
      </c>
    </row>
    <row r="18" spans="1:14" ht="15.75" customHeight="1">
      <c r="A18" s="14">
        <v>12</v>
      </c>
      <c r="B18" s="16"/>
      <c r="C18" s="71" t="s">
        <v>53</v>
      </c>
      <c r="D18" s="62" t="s">
        <v>52</v>
      </c>
      <c r="E18" s="78" t="s">
        <v>44</v>
      </c>
      <c r="F18" s="44">
        <v>3</v>
      </c>
      <c r="G18" s="53">
        <v>100.25</v>
      </c>
      <c r="H18" s="76">
        <f t="shared" si="4"/>
        <v>300.75</v>
      </c>
      <c r="I18" s="77" t="s">
        <v>51</v>
      </c>
      <c r="J18" s="49"/>
      <c r="K18" s="73" t="s">
        <v>60</v>
      </c>
      <c r="N18" s="83" t="s">
        <v>75</v>
      </c>
    </row>
    <row r="19" spans="1:14" ht="15.75" customHeight="1">
      <c r="A19" s="14">
        <v>13</v>
      </c>
      <c r="B19" s="16"/>
      <c r="C19" s="71" t="s">
        <v>55</v>
      </c>
      <c r="D19" s="62" t="s">
        <v>54</v>
      </c>
      <c r="E19" s="78" t="s">
        <v>44</v>
      </c>
      <c r="F19" s="17">
        <v>3</v>
      </c>
      <c r="G19" s="53">
        <v>100.25</v>
      </c>
      <c r="H19" s="76">
        <f t="shared" si="4"/>
        <v>300.75</v>
      </c>
      <c r="I19" s="77" t="s">
        <v>51</v>
      </c>
      <c r="K19" s="73" t="s">
        <v>60</v>
      </c>
      <c r="N19" s="83" t="s">
        <v>75</v>
      </c>
    </row>
    <row r="20" spans="1:14" ht="15.75" customHeight="1">
      <c r="A20" s="14">
        <v>14</v>
      </c>
      <c r="C20" s="71" t="s">
        <v>57</v>
      </c>
      <c r="D20" s="62" t="s">
        <v>56</v>
      </c>
      <c r="E20" s="78" t="s">
        <v>44</v>
      </c>
      <c r="F20" s="17">
        <v>12</v>
      </c>
      <c r="G20" s="53">
        <v>100.25</v>
      </c>
      <c r="H20" s="76">
        <f t="shared" si="4"/>
        <v>1203</v>
      </c>
      <c r="I20" s="77" t="s">
        <v>51</v>
      </c>
      <c r="J20" s="49"/>
      <c r="K20" s="73" t="s">
        <v>60</v>
      </c>
      <c r="L20" s="24"/>
      <c r="N20" s="83" t="s">
        <v>75</v>
      </c>
    </row>
    <row r="21" spans="1:14" ht="15.75" customHeight="1">
      <c r="A21" s="14">
        <v>15</v>
      </c>
      <c r="C21" s="50" t="s">
        <v>39</v>
      </c>
      <c r="D21" s="62" t="s">
        <v>38</v>
      </c>
      <c r="E21" s="78" t="s">
        <v>43</v>
      </c>
      <c r="F21" s="17">
        <v>1</v>
      </c>
      <c r="G21" s="53">
        <v>120</v>
      </c>
      <c r="H21" s="76">
        <f t="shared" si="4"/>
        <v>120</v>
      </c>
      <c r="I21" s="77" t="s">
        <v>67</v>
      </c>
      <c r="J21" s="49"/>
      <c r="K21" s="73" t="s">
        <v>60</v>
      </c>
      <c r="L21" s="24"/>
      <c r="N21" s="83" t="s">
        <v>79</v>
      </c>
    </row>
    <row r="22" spans="1:14" ht="15.75" customHeight="1">
      <c r="A22" s="14">
        <v>16</v>
      </c>
      <c r="C22" s="75" t="s">
        <v>68</v>
      </c>
      <c r="D22" s="62" t="s">
        <v>65</v>
      </c>
      <c r="E22" s="78" t="s">
        <v>43</v>
      </c>
      <c r="F22" s="17">
        <v>1</v>
      </c>
      <c r="G22" s="53">
        <v>120</v>
      </c>
      <c r="H22" s="76">
        <f t="shared" si="4"/>
        <v>120</v>
      </c>
      <c r="I22" s="77" t="s">
        <v>66</v>
      </c>
      <c r="J22" s="49"/>
      <c r="K22" s="73" t="s">
        <v>60</v>
      </c>
      <c r="L22" s="24"/>
      <c r="N22" s="83" t="s">
        <v>79</v>
      </c>
    </row>
    <row r="23" spans="1:14" ht="15.75" customHeight="1">
      <c r="A23" s="14">
        <v>17</v>
      </c>
      <c r="B23" s="54"/>
      <c r="C23" s="74" t="s">
        <v>61</v>
      </c>
      <c r="D23" s="69" t="s">
        <v>62</v>
      </c>
      <c r="E23" s="78" t="s">
        <v>58</v>
      </c>
      <c r="F23" s="17">
        <v>1</v>
      </c>
      <c r="G23" s="53">
        <v>113.6</v>
      </c>
      <c r="H23" s="76">
        <f t="shared" si="4"/>
        <v>113.6</v>
      </c>
      <c r="I23" s="77" t="s">
        <v>59</v>
      </c>
      <c r="J23" s="49"/>
      <c r="K23" s="73" t="s">
        <v>60</v>
      </c>
      <c r="L23" s="24"/>
      <c r="N23" s="83" t="s">
        <v>79</v>
      </c>
    </row>
    <row r="24" spans="1:14" ht="15.75">
      <c r="A24" s="14">
        <v>18</v>
      </c>
      <c r="B24" s="16"/>
      <c r="C24" s="60" t="s">
        <v>63</v>
      </c>
      <c r="D24" s="51" t="s">
        <v>64</v>
      </c>
      <c r="E24" s="78" t="s">
        <v>58</v>
      </c>
      <c r="F24" s="17">
        <v>1</v>
      </c>
      <c r="G24" s="53">
        <v>20.8</v>
      </c>
      <c r="H24" s="76">
        <f t="shared" si="4"/>
        <v>20.8</v>
      </c>
      <c r="I24" s="77" t="s">
        <v>59</v>
      </c>
      <c r="J24" s="49"/>
      <c r="K24" s="73" t="s">
        <v>60</v>
      </c>
      <c r="L24" s="24"/>
      <c r="M24" s="24"/>
      <c r="N24" s="83" t="s">
        <v>79</v>
      </c>
    </row>
    <row r="25" spans="1:14" ht="15.75">
      <c r="A25" s="14">
        <v>19</v>
      </c>
      <c r="B25" s="16"/>
      <c r="C25" s="80" t="s">
        <v>71</v>
      </c>
      <c r="D25" s="79" t="s">
        <v>70</v>
      </c>
      <c r="E25" s="78" t="s">
        <v>44</v>
      </c>
      <c r="F25" s="44">
        <v>1</v>
      </c>
      <c r="G25" s="53">
        <v>67.31</v>
      </c>
      <c r="H25" s="76">
        <f t="shared" si="4"/>
        <v>67.31</v>
      </c>
      <c r="I25" s="78" t="s">
        <v>69</v>
      </c>
      <c r="J25" s="49"/>
      <c r="K25" s="73" t="s">
        <v>60</v>
      </c>
      <c r="L25" s="24"/>
      <c r="M25" s="24"/>
      <c r="N25" s="83" t="s">
        <v>74</v>
      </c>
    </row>
    <row r="26" spans="1:14" ht="15.75">
      <c r="A26" s="14">
        <v>20</v>
      </c>
      <c r="B26" s="16"/>
      <c r="C26" s="87" t="s">
        <v>39</v>
      </c>
      <c r="D26" s="88" t="s">
        <v>38</v>
      </c>
      <c r="E26" s="84" t="s">
        <v>43</v>
      </c>
      <c r="F26" s="84">
        <v>3</v>
      </c>
      <c r="G26" s="85">
        <v>120</v>
      </c>
      <c r="H26" s="85">
        <f t="shared" si="4"/>
        <v>360</v>
      </c>
      <c r="I26" s="86" t="s">
        <v>80</v>
      </c>
      <c r="K26" s="89" t="s">
        <v>82</v>
      </c>
      <c r="L26" s="24"/>
      <c r="M26" s="24"/>
      <c r="N26" s="83" t="s">
        <v>81</v>
      </c>
    </row>
    <row r="27" spans="1:14" ht="15.75">
      <c r="A27" s="14"/>
      <c r="B27" s="16"/>
      <c r="C27" s="50"/>
      <c r="D27" s="51"/>
      <c r="E27" s="21"/>
      <c r="F27" s="22"/>
      <c r="G27" s="19"/>
      <c r="H27" s="19"/>
      <c r="I27" s="55"/>
      <c r="J27" s="68" t="s">
        <v>72</v>
      </c>
      <c r="K27" s="81">
        <v>648</v>
      </c>
      <c r="L27" s="24"/>
      <c r="M27" s="24"/>
    </row>
    <row r="28" spans="1:14" ht="15.75">
      <c r="A28" s="14"/>
      <c r="B28" s="26"/>
      <c r="C28" s="23"/>
      <c r="D28" s="23"/>
      <c r="E28" s="23"/>
      <c r="F28" s="23"/>
      <c r="G28" s="27"/>
      <c r="H28" s="28">
        <f>SUM(H6:H27)</f>
        <v>13632.939999999999</v>
      </c>
      <c r="I28" s="23"/>
      <c r="J28" s="68"/>
      <c r="K28" s="81">
        <f>SUM(H18:H25)</f>
        <v>2246.21</v>
      </c>
    </row>
    <row r="29" spans="1:14" ht="15">
      <c r="A29" s="14"/>
      <c r="B29" s="26"/>
      <c r="C29" s="29"/>
      <c r="D29" s="29"/>
      <c r="E29" s="29"/>
      <c r="F29" s="29"/>
      <c r="G29" s="30"/>
      <c r="H29" s="31"/>
      <c r="J29" s="68"/>
      <c r="K29" s="82">
        <f>SUM(K27:K28)</f>
        <v>2894.21</v>
      </c>
      <c r="L29" s="73" t="s">
        <v>73</v>
      </c>
    </row>
    <row r="30" spans="1:14" ht="15">
      <c r="A30" s="14"/>
      <c r="B30" s="16"/>
      <c r="G30" s="32"/>
      <c r="H30" s="32"/>
    </row>
    <row r="31" spans="1:14" ht="15">
      <c r="A31" s="33"/>
      <c r="B31" s="34"/>
      <c r="C31" s="35"/>
      <c r="D31" s="35"/>
      <c r="E31" s="35"/>
      <c r="F31" s="35"/>
      <c r="G31" s="36"/>
      <c r="H31" s="37"/>
    </row>
    <row r="32" spans="1:14" ht="18">
      <c r="A32" s="38" t="s">
        <v>13</v>
      </c>
      <c r="B32" s="39"/>
      <c r="C32" s="40"/>
      <c r="D32" s="40"/>
      <c r="E32" s="40"/>
      <c r="F32" s="40"/>
      <c r="G32" s="41"/>
      <c r="H32" s="41"/>
    </row>
    <row r="33" spans="1:9" ht="15">
      <c r="A33" s="14">
        <v>1</v>
      </c>
      <c r="B33" s="16"/>
      <c r="C33" s="42" t="s">
        <v>14</v>
      </c>
      <c r="D33" s="42"/>
      <c r="E33" s="42"/>
      <c r="F33" s="42">
        <v>1</v>
      </c>
      <c r="G33" s="43">
        <v>0</v>
      </c>
      <c r="H33" s="43">
        <f>F33*G33</f>
        <v>0</v>
      </c>
    </row>
    <row r="34" spans="1:9" ht="15">
      <c r="A34" s="14">
        <v>2</v>
      </c>
      <c r="B34" s="16"/>
      <c r="C34" s="42" t="s">
        <v>15</v>
      </c>
      <c r="D34" s="42"/>
      <c r="E34" s="42"/>
      <c r="F34" s="42">
        <v>1</v>
      </c>
      <c r="G34" s="43">
        <v>0</v>
      </c>
      <c r="H34" s="43">
        <f>F34*G34</f>
        <v>0</v>
      </c>
      <c r="I34" s="42"/>
    </row>
    <row r="35" spans="1:9" ht="15">
      <c r="A35" s="14"/>
      <c r="B35" s="16"/>
      <c r="G35" s="32"/>
      <c r="H35" s="32"/>
    </row>
    <row r="36" spans="1:9" ht="15">
      <c r="A36" s="14"/>
      <c r="B36" s="16"/>
      <c r="G36" s="32"/>
      <c r="H36" s="32"/>
    </row>
    <row r="37" spans="1:9" ht="15">
      <c r="A37" s="33" t="s">
        <v>16</v>
      </c>
      <c r="B37" s="34"/>
      <c r="C37" s="35"/>
      <c r="D37" s="35"/>
      <c r="E37" s="35"/>
      <c r="F37" s="35"/>
      <c r="G37" s="36"/>
      <c r="H37" s="37">
        <f>SUM(H33:H36)</f>
        <v>0</v>
      </c>
      <c r="I37" s="35"/>
    </row>
  </sheetData>
  <phoneticPr fontId="14" type="noConversion"/>
  <pageMargins left="0.31496062992125984" right="7.874015748031496E-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Il Vecchio Forno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Carlotta Mengon</cp:lastModifiedBy>
  <cp:lastPrinted>2025-03-25T15:14:49Z</cp:lastPrinted>
  <dcterms:created xsi:type="dcterms:W3CDTF">2023-02-10T11:37:37Z</dcterms:created>
  <dcterms:modified xsi:type="dcterms:W3CDTF">2025-03-26T13:48:12Z</dcterms:modified>
</cp:coreProperties>
</file>