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210-GP\"/>
    </mc:Choice>
  </mc:AlternateContent>
  <xr:revisionPtr revIDLastSave="0" documentId="13_ncr:1_{EEFD4293-42DF-44D4-9788-E4CE379877C9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210KV360HA-GP28L2A" sheetId="1" r:id="rId1"/>
  </sheets>
  <definedNames>
    <definedName name="_xlnm.Print_Area" localSheetId="0">'MX2210KV360HA-GP28L2A'!$A$1:$N$32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I25" i="1"/>
  <c r="J23" i="1"/>
  <c r="K23" i="1"/>
  <c r="L23" i="1"/>
  <c r="M23" i="1"/>
  <c r="N23" i="1"/>
  <c r="I23" i="1"/>
  <c r="J26" i="1" l="1"/>
  <c r="K26" i="1"/>
  <c r="L26" i="1"/>
  <c r="M26" i="1"/>
  <c r="N26" i="1"/>
  <c r="I26" i="1"/>
  <c r="K28" i="1" l="1"/>
  <c r="L28" i="1"/>
  <c r="M28" i="1"/>
  <c r="N28" i="1"/>
  <c r="K27" i="1"/>
  <c r="L27" i="1"/>
  <c r="M27" i="1"/>
  <c r="N27" i="1"/>
  <c r="K24" i="1"/>
  <c r="L24" i="1"/>
  <c r="M24" i="1"/>
  <c r="N24" i="1"/>
  <c r="K22" i="1"/>
  <c r="L22" i="1"/>
  <c r="M22" i="1"/>
  <c r="N22" i="1"/>
  <c r="K21" i="1"/>
  <c r="L21" i="1"/>
  <c r="M21" i="1"/>
  <c r="N21" i="1"/>
  <c r="J28" i="1" l="1"/>
  <c r="J27" i="1"/>
  <c r="I27" i="1"/>
  <c r="J24" i="1"/>
  <c r="J22" i="1"/>
  <c r="J21" i="1"/>
  <c r="I24" i="1" l="1"/>
  <c r="I28" i="1" l="1"/>
  <c r="I22" i="1"/>
  <c r="I21" i="1"/>
</calcChain>
</file>

<file path=xl/sharedStrings.xml><?xml version="1.0" encoding="utf-8"?>
<sst xmlns="http://schemas.openxmlformats.org/spreadsheetml/2006/main" count="73" uniqueCount="61">
  <si>
    <t>Body length</t>
    <phoneticPr fontId="1" type="noConversion"/>
  </si>
  <si>
    <t>Output shaft diameter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</si>
  <si>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</si>
  <si>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</si>
  <si>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</si>
  <si>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</si>
  <si>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</si>
  <si>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</si>
  <si>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</si>
  <si>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</si>
  <si>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</si>
  <si>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</si>
  <si>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</si>
  <si>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</si>
  <si>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</si>
  <si>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</si>
  <si>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</si>
  <si>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</si>
  <si>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</si>
  <si>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</si>
  <si>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</si>
  <si>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</si>
  <si>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</si>
  <si>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</si>
  <si>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</si>
  <si>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</si>
  <si>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</si>
  <si>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</si>
  <si>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</si>
  <si>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</si>
  <si>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</si>
  <si>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</si>
  <si>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</si>
  <si>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</si>
  <si>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</si>
  <si>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</si>
  <si>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</si>
  <si>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</si>
  <si>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</si>
  <si>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</si>
  <si>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</si>
  <si>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</si>
  <si>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</si>
  <si>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*For more motor features please refer datasheet "MX2210KV360HA".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</si>
  <si>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</si>
  <si>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</si>
  <si>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</si>
  <si>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</si>
  <si>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</si>
  <si>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</si>
  <si>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MX2210KV360HA</t>
    <phoneticPr fontId="1" type="noConversion"/>
  </si>
  <si>
    <t>GP28L2A</t>
    <phoneticPr fontId="1" type="noConversion"/>
  </si>
  <si>
    <t>mm</t>
    <phoneticPr fontId="1" type="noConversion"/>
  </si>
  <si>
    <t>MX2210KV360HA-GP28L2A</t>
    <phoneticPr fontId="1" type="noConversion"/>
  </si>
  <si>
    <t>Braking torque</t>
    <phoneticPr fontId="1" type="noConversion"/>
  </si>
  <si>
    <t>11.2/15.5/21.5*</t>
    <phoneticPr fontId="1" type="noConversion"/>
  </si>
  <si>
    <t>*</t>
    <phoneticPr fontId="1" type="noConversion"/>
  </si>
  <si>
    <t>*Ratio 21.5 is in prototype phase.</t>
    <phoneticPr fontId="1" type="noConversion"/>
  </si>
  <si>
    <t>Diameter</t>
    <phoneticPr fontId="1" type="noConversion"/>
  </si>
  <si>
    <t>Output shaft length</t>
    <phoneticPr fontId="1" type="noConversion"/>
  </si>
  <si>
    <t xml:space="preserve">1.HW 2.HV 3.HU 4.GND 5.VCC 6.W  7.V  8.U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</si>
</sst>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9" fillId="0" borderId="0" xfId="0" applyFont="1" applyBorder="1">
      <alignment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2381250</xdr:rowOff>
        </xdr:from>
        <xdr:to>
          <xdr:col>6</xdr:col>
          <xdr:colOff>228600</xdr:colOff>
          <xdr:row>4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190500</xdr:rowOff>
        </xdr:from>
        <xdr:to>
          <xdr:col>13</xdr:col>
          <xdr:colOff>352425</xdr:colOff>
          <xdr:row>3</xdr:row>
          <xdr:rowOff>2105025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T34"/>
  <sheetViews>
    <sheetView tabSelected="1" showWhiteSpace="0" topLeftCell="A10" zoomScaleNormal="100" zoomScalePageLayoutView="55" workbookViewId="0">
      <selection activeCell="H23" sqref="H23"/>
    </sheetView>
  </sheetViews>
  <sheetFormatPr defaultRowHeight="14.25" x14ac:dyDescent="0.2"/>
  <cols>
    <col min="1" max="1" width="11.375" customWidth="1"/>
    <col min="2" max="2" width="8.125" customWidth="1"/>
    <col min="3" max="3" width="6" customWidth="1"/>
    <col min="4" max="4" width="12.625" customWidth="1"/>
    <col min="5" max="5" width="2.375" customWidth="1"/>
    <col min="6" max="6" width="10.375" customWidth="1"/>
    <col min="7" max="7" width="6.75" customWidth="1"/>
    <col min="8" max="8" width="4.5" customWidth="1"/>
    <col min="9" max="14" width="5.125" customWidth="1"/>
  </cols>
  <sheetData>
    <row r="1" spans="1:14" ht="28.35" customHeight="1" x14ac:dyDescent="0.35">
      <c r="N1" s="40" t="s">
        <v>53</v>
      </c>
    </row>
    <row r="2" spans="1:14" ht="4.3499999999999996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9.9499999999999993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00.1" customHeight="1" x14ac:dyDescent="0.2"/>
    <row r="5" spans="1:14" ht="20.100000000000001" customHeight="1" x14ac:dyDescent="0.2"/>
    <row r="6" spans="1:14" ht="20.100000000000001" customHeight="1" x14ac:dyDescent="0.2">
      <c r="A6" s="36" t="s">
        <v>46</v>
      </c>
      <c r="B6" s="3"/>
      <c r="C6" s="3"/>
      <c r="D6" s="37" t="s">
        <v>47</v>
      </c>
      <c r="E6" s="15"/>
      <c r="F6" s="53" t="s">
        <v>41</v>
      </c>
      <c r="G6" s="53"/>
      <c r="H6" s="53"/>
      <c r="I6" s="53"/>
      <c r="J6" s="53"/>
      <c r="K6" s="53"/>
      <c r="L6" s="53"/>
      <c r="M6" s="53"/>
      <c r="N6" s="53"/>
    </row>
    <row r="7" spans="1:14" ht="20.100000000000001" customHeight="1" x14ac:dyDescent="0.2">
      <c r="A7" t="s">
        <v>48</v>
      </c>
      <c r="D7" s="38" t="s">
        <v>49</v>
      </c>
      <c r="F7" s="39" t="s">
        <v>60</v>
      </c>
      <c r="G7" s="39"/>
      <c r="H7" s="39"/>
      <c r="I7" s="39"/>
      <c r="J7" s="39"/>
      <c r="K7" s="39"/>
      <c r="L7" s="39"/>
    </row>
    <row r="8" spans="1:14" ht="20.100000000000001" customHeight="1" x14ac:dyDescent="0.2"/>
    <row r="9" spans="1:14" ht="20.100000000000001" customHeight="1" x14ac:dyDescent="0.2">
      <c r="A9" s="1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s="15" customFormat="1" ht="9.9499999999999993" customHeight="1" x14ac:dyDescent="0.2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24.95" customHeight="1" x14ac:dyDescent="0.2">
      <c r="A11" s="52" t="s">
        <v>26</v>
      </c>
      <c r="B11" s="5"/>
      <c r="C11" s="24" t="s">
        <v>39</v>
      </c>
      <c r="D11" s="5"/>
      <c r="E11" s="34"/>
      <c r="F11" s="52" t="s">
        <v>34</v>
      </c>
      <c r="G11" s="4"/>
      <c r="H11" s="20" t="s">
        <v>39</v>
      </c>
      <c r="I11" s="7"/>
      <c r="J11" s="7"/>
      <c r="K11" s="7"/>
      <c r="L11" s="7"/>
      <c r="M11" s="7"/>
      <c r="N11" s="7"/>
    </row>
    <row r="12" spans="1:14" ht="24.95" customHeight="1" x14ac:dyDescent="0.2">
      <c r="A12" s="6" t="s">
        <v>58</v>
      </c>
      <c r="B12" s="6"/>
      <c r="C12" s="41" t="s">
        <v>52</v>
      </c>
      <c r="D12" s="10">
        <v>28</v>
      </c>
      <c r="E12" s="23"/>
      <c r="F12" s="6" t="s">
        <v>2</v>
      </c>
      <c r="G12" s="42"/>
      <c r="H12" s="6"/>
      <c r="I12" s="6"/>
      <c r="J12" s="6"/>
      <c r="K12" s="6"/>
      <c r="L12" s="10"/>
      <c r="M12" s="10"/>
      <c r="N12" s="8" t="s">
        <v>3</v>
      </c>
    </row>
    <row r="13" spans="1:14" ht="24.95" customHeight="1" x14ac:dyDescent="0.2">
      <c r="A13" s="7" t="s">
        <v>0</v>
      </c>
      <c r="B13" s="7"/>
      <c r="C13" s="20" t="s">
        <v>31</v>
      </c>
      <c r="D13" s="50">
        <v>47.9</v>
      </c>
      <c r="E13" s="23"/>
      <c r="F13" s="7" t="s">
        <v>4</v>
      </c>
      <c r="G13" s="4"/>
      <c r="H13" s="7"/>
      <c r="I13" s="7"/>
      <c r="J13" s="7"/>
      <c r="K13" s="7"/>
      <c r="L13" s="50"/>
      <c r="M13" s="50"/>
      <c r="N13" s="51" t="s">
        <v>50</v>
      </c>
    </row>
    <row r="14" spans="1:14" ht="24.95" customHeight="1" x14ac:dyDescent="0.2">
      <c r="A14" s="6" t="s">
        <v>1</v>
      </c>
      <c r="B14" s="6"/>
      <c r="C14" s="41" t="s">
        <v>31</v>
      </c>
      <c r="D14" s="10">
        <v>6</v>
      </c>
      <c r="E14" s="23"/>
      <c r="F14" s="6" t="s">
        <v>5</v>
      </c>
      <c r="G14" s="42"/>
      <c r="H14" s="6"/>
      <c r="I14" s="6"/>
      <c r="J14" s="6"/>
      <c r="K14" s="6"/>
      <c r="L14" s="10"/>
      <c r="M14" s="10"/>
      <c r="N14" s="10">
        <v>7</v>
      </c>
    </row>
    <row r="15" spans="1:14" ht="24.95" customHeight="1" x14ac:dyDescent="0.2">
      <c r="A15" s="7" t="s">
        <v>59</v>
      </c>
      <c r="B15" s="7"/>
      <c r="C15" s="20" t="s">
        <v>31</v>
      </c>
      <c r="D15" s="50">
        <v>13.15</v>
      </c>
      <c r="E15" s="23"/>
      <c r="F15" s="7" t="s">
        <v>33</v>
      </c>
      <c r="G15" s="4"/>
      <c r="H15" s="7"/>
      <c r="I15" s="7"/>
      <c r="J15" s="7"/>
      <c r="K15" s="7"/>
      <c r="L15" s="7"/>
      <c r="M15" s="7"/>
      <c r="N15">
        <v>3</v>
      </c>
    </row>
    <row r="16" spans="1:14" ht="20.100000000000001" customHeight="1" x14ac:dyDescent="0.2">
      <c r="A16" s="6"/>
      <c r="B16" s="6"/>
      <c r="C16" s="18"/>
      <c r="D16" s="6"/>
      <c r="E16" s="23"/>
      <c r="F16" s="54" t="s">
        <v>43</v>
      </c>
      <c r="G16" s="54"/>
      <c r="H16" s="54"/>
      <c r="I16" s="54"/>
      <c r="J16" s="54"/>
      <c r="K16" s="54"/>
      <c r="L16" s="54"/>
      <c r="M16" s="54"/>
      <c r="N16" s="54"/>
    </row>
    <row r="17" spans="1:20" s="15" customFormat="1" ht="9.9499999999999993" customHeight="1" x14ac:dyDescent="0.2">
      <c r="A17" s="23"/>
      <c r="B17" s="23"/>
      <c r="C17" s="32"/>
      <c r="D17" s="23"/>
      <c r="E17" s="23"/>
      <c r="F17" s="23"/>
      <c r="G17" s="33"/>
      <c r="H17" s="23"/>
      <c r="I17" s="23"/>
      <c r="J17" s="23"/>
      <c r="K17" s="23"/>
      <c r="L17" s="23"/>
      <c r="M17" s="23"/>
      <c r="N17" s="23"/>
    </row>
    <row r="18" spans="1:20" ht="24.95" customHeight="1" x14ac:dyDescent="0.2">
      <c r="A18" s="52" t="s">
        <v>14</v>
      </c>
      <c r="B18" s="30"/>
      <c r="C18" s="24" t="s">
        <v>39</v>
      </c>
      <c r="D18" s="30"/>
      <c r="E18" s="35"/>
      <c r="F18" s="52" t="s">
        <v>6</v>
      </c>
      <c r="G18" s="30"/>
      <c r="H18" s="24" t="s">
        <v>39</v>
      </c>
      <c r="I18" s="30"/>
      <c r="J18" s="30"/>
      <c r="K18" s="49" t="s">
        <v>56</v>
      </c>
      <c r="L18" s="30"/>
      <c r="N18" s="49" t="s">
        <v>56</v>
      </c>
    </row>
    <row r="19" spans="1:20" ht="24.95" customHeight="1" x14ac:dyDescent="0.2">
      <c r="A19" s="43"/>
      <c r="B19" s="9"/>
      <c r="C19" s="9"/>
      <c r="D19" s="9"/>
      <c r="E19" s="35"/>
      <c r="F19" s="6" t="s">
        <v>22</v>
      </c>
      <c r="G19" s="9"/>
      <c r="H19" s="25" t="s">
        <v>42</v>
      </c>
      <c r="I19" s="25">
        <v>11.2</v>
      </c>
      <c r="J19" s="25">
        <v>15.5</v>
      </c>
      <c r="K19" s="25">
        <v>21.5</v>
      </c>
      <c r="L19" s="25">
        <v>11.2</v>
      </c>
      <c r="M19" s="25">
        <v>15.5</v>
      </c>
      <c r="N19" s="25">
        <v>21.5</v>
      </c>
      <c r="O19" t="s">
        <v>38</v>
      </c>
    </row>
    <row r="20" spans="1:20" ht="24.95" customHeight="1" x14ac:dyDescent="0.2">
      <c r="A20" s="31" t="s">
        <v>15</v>
      </c>
      <c r="B20" s="44"/>
      <c r="C20" s="45"/>
      <c r="D20" s="11" t="s">
        <v>51</v>
      </c>
      <c r="E20" s="35"/>
      <c r="F20" s="31" t="s">
        <v>7</v>
      </c>
      <c r="G20" s="44"/>
      <c r="H20" s="27" t="s">
        <v>27</v>
      </c>
      <c r="I20" s="27">
        <v>12</v>
      </c>
      <c r="J20" s="27">
        <v>12</v>
      </c>
      <c r="K20" s="27">
        <v>12</v>
      </c>
      <c r="L20" s="27">
        <v>24</v>
      </c>
      <c r="M20" s="27">
        <v>24</v>
      </c>
      <c r="N20" s="27">
        <v>24</v>
      </c>
      <c r="O20" s="16">
        <v>12</v>
      </c>
      <c r="P20" s="16">
        <v>12</v>
      </c>
      <c r="Q20" s="16">
        <v>12</v>
      </c>
      <c r="R20" s="16">
        <v>24</v>
      </c>
      <c r="S20" s="16">
        <v>24</v>
      </c>
      <c r="T20" s="16">
        <v>24</v>
      </c>
    </row>
    <row r="21" spans="1:20" ht="24.95" customHeight="1" x14ac:dyDescent="0.2">
      <c r="A21" s="6" t="s">
        <v>19</v>
      </c>
      <c r="B21" s="9"/>
      <c r="C21" s="25"/>
      <c r="D21" s="8" t="s">
        <v>28</v>
      </c>
      <c r="E21" s="35"/>
      <c r="F21" s="6" t="s">
        <v>8</v>
      </c>
      <c r="G21" s="9"/>
      <c r="H21" s="25" t="s">
        <v>35</v>
      </c>
      <c r="I21" s="19">
        <f>O21/I19</f>
        <v>383.92857142857144</v>
      </c>
      <c r="J21" s="19">
        <f t="shared" ref="J21" si="0">P21/J19</f>
        <v>277.41935483870969</v>
      </c>
      <c r="K21" s="19">
        <f t="shared" ref="K21" si="1">Q21/K19</f>
        <v>200</v>
      </c>
      <c r="L21" s="19">
        <f t="shared" ref="L21" si="2">R21/L19</f>
        <v>767.85714285714289</v>
      </c>
      <c r="M21" s="19">
        <f t="shared" ref="M21" si="3">S21/M19</f>
        <v>554.83870967741939</v>
      </c>
      <c r="N21" s="19">
        <f t="shared" ref="N21" si="4">T21/N19</f>
        <v>400</v>
      </c>
      <c r="O21">
        <v>4300</v>
      </c>
      <c r="P21">
        <v>4300</v>
      </c>
      <c r="Q21">
        <v>4300</v>
      </c>
      <c r="R21">
        <v>8600</v>
      </c>
      <c r="S21">
        <v>8600</v>
      </c>
      <c r="T21">
        <v>8600</v>
      </c>
    </row>
    <row r="22" spans="1:20" ht="24.95" customHeight="1" x14ac:dyDescent="0.2">
      <c r="A22" s="31" t="s">
        <v>22</v>
      </c>
      <c r="B22" s="44"/>
      <c r="C22" s="27" t="s">
        <v>32</v>
      </c>
      <c r="D22" s="11" t="s">
        <v>55</v>
      </c>
      <c r="E22" s="35"/>
      <c r="F22" s="31" t="s">
        <v>9</v>
      </c>
      <c r="G22" s="44"/>
      <c r="H22" s="27" t="s">
        <v>35</v>
      </c>
      <c r="I22" s="28">
        <f>O22/I19</f>
        <v>294.64285714285717</v>
      </c>
      <c r="J22" s="28">
        <f t="shared" ref="J22" si="5">P22/J19</f>
        <v>212.90322580645162</v>
      </c>
      <c r="K22" s="28">
        <f t="shared" ref="K22" si="6">Q22/K19</f>
        <v>153.48837209302326</v>
      </c>
      <c r="L22" s="28">
        <f t="shared" ref="L22" si="7">R22/L19</f>
        <v>642.85714285714289</v>
      </c>
      <c r="M22" s="28">
        <f t="shared" ref="M22" si="8">S22/M19</f>
        <v>464.51612903225805</v>
      </c>
      <c r="N22" s="28">
        <f t="shared" ref="N22" si="9">T22/N19</f>
        <v>334.88372093023258</v>
      </c>
      <c r="O22">
        <v>3300</v>
      </c>
      <c r="P22">
        <v>3300</v>
      </c>
      <c r="Q22">
        <v>3300</v>
      </c>
      <c r="R22">
        <v>7200</v>
      </c>
      <c r="S22">
        <v>7200</v>
      </c>
      <c r="T22">
        <v>7200</v>
      </c>
    </row>
    <row r="23" spans="1:20" ht="24.95" customHeight="1" x14ac:dyDescent="0.2">
      <c r="A23" s="6" t="s">
        <v>20</v>
      </c>
      <c r="B23" s="9"/>
      <c r="C23" s="25"/>
      <c r="D23" s="10">
        <v>2</v>
      </c>
      <c r="E23" s="35"/>
      <c r="F23" s="6" t="s">
        <v>23</v>
      </c>
      <c r="G23" s="9"/>
      <c r="H23" s="25" t="s">
        <v>40</v>
      </c>
      <c r="I23" s="26">
        <f>O23*I19/1000</f>
        <v>0.36959999999999998</v>
      </c>
      <c r="J23" s="26">
        <f t="shared" ref="J23:N23" si="10">P23*J19/1000</f>
        <v>0.51149999999999995</v>
      </c>
      <c r="K23" s="26">
        <f t="shared" si="10"/>
        <v>0.70950000000000002</v>
      </c>
      <c r="L23" s="26">
        <f t="shared" si="10"/>
        <v>0.50399999999999989</v>
      </c>
      <c r="M23" s="26">
        <f t="shared" si="10"/>
        <v>0.69750000000000001</v>
      </c>
      <c r="N23" s="26">
        <f t="shared" si="10"/>
        <v>0.96750000000000003</v>
      </c>
      <c r="O23">
        <v>33</v>
      </c>
      <c r="P23">
        <v>33</v>
      </c>
      <c r="Q23">
        <v>33</v>
      </c>
      <c r="R23">
        <v>45</v>
      </c>
      <c r="S23">
        <v>45</v>
      </c>
      <c r="T23">
        <v>45</v>
      </c>
    </row>
    <row r="24" spans="1:20" ht="24.95" customHeight="1" x14ac:dyDescent="0.2">
      <c r="A24" s="31" t="s">
        <v>21</v>
      </c>
      <c r="B24" s="44"/>
      <c r="C24" s="46" t="s">
        <v>31</v>
      </c>
      <c r="D24" s="12">
        <v>28</v>
      </c>
      <c r="E24" s="35"/>
      <c r="F24" s="31" t="s">
        <v>10</v>
      </c>
      <c r="G24" s="44"/>
      <c r="H24" s="27" t="s">
        <v>36</v>
      </c>
      <c r="I24" s="48">
        <f>O24*1.1</f>
        <v>1.4300000000000002</v>
      </c>
      <c r="J24" s="48">
        <f t="shared" ref="J24" si="11">P24*1.1</f>
        <v>1.4300000000000002</v>
      </c>
      <c r="K24" s="48">
        <f t="shared" ref="K24" si="12">Q24*1.1</f>
        <v>1.4300000000000002</v>
      </c>
      <c r="L24" s="48">
        <f t="shared" ref="L24" si="13">R24*1.1</f>
        <v>1.87</v>
      </c>
      <c r="M24" s="48">
        <f t="shared" ref="M24" si="14">S24*1.1</f>
        <v>1.87</v>
      </c>
      <c r="N24" s="48">
        <f t="shared" ref="N24" si="15">T24*1.1</f>
        <v>1.87</v>
      </c>
      <c r="O24">
        <v>1.3</v>
      </c>
      <c r="P24">
        <v>1.3</v>
      </c>
      <c r="Q24">
        <v>1.3</v>
      </c>
      <c r="R24">
        <v>1.7</v>
      </c>
      <c r="S24">
        <v>1.7</v>
      </c>
      <c r="T24">
        <v>1.7</v>
      </c>
    </row>
    <row r="25" spans="1:20" ht="24.95" customHeight="1" x14ac:dyDescent="0.2">
      <c r="A25" s="6" t="s">
        <v>16</v>
      </c>
      <c r="B25" s="9"/>
      <c r="C25" s="47" t="s">
        <v>30</v>
      </c>
      <c r="D25" s="10">
        <v>21.9</v>
      </c>
      <c r="E25" s="35"/>
      <c r="F25" s="6" t="s">
        <v>13</v>
      </c>
      <c r="G25" s="9"/>
      <c r="H25" s="25" t="s">
        <v>37</v>
      </c>
      <c r="I25" s="19">
        <f>O25*0.8</f>
        <v>12</v>
      </c>
      <c r="J25" s="19">
        <f t="shared" ref="J25:N25" si="16">P25*0.8</f>
        <v>12</v>
      </c>
      <c r="K25" s="19">
        <f t="shared" si="16"/>
        <v>12</v>
      </c>
      <c r="L25" s="19">
        <f t="shared" si="16"/>
        <v>36</v>
      </c>
      <c r="M25" s="19">
        <f t="shared" si="16"/>
        <v>36</v>
      </c>
      <c r="N25" s="19">
        <f t="shared" si="16"/>
        <v>36</v>
      </c>
      <c r="O25">
        <v>15</v>
      </c>
      <c r="P25">
        <v>15</v>
      </c>
      <c r="Q25">
        <v>15</v>
      </c>
      <c r="R25">
        <v>45</v>
      </c>
      <c r="S25">
        <v>45</v>
      </c>
      <c r="T25">
        <v>45</v>
      </c>
    </row>
    <row r="26" spans="1:20" ht="24.95" customHeight="1" x14ac:dyDescent="0.2">
      <c r="A26" s="31" t="s">
        <v>18</v>
      </c>
      <c r="B26" s="44"/>
      <c r="C26" s="27"/>
      <c r="D26" s="13">
        <v>0.8</v>
      </c>
      <c r="E26" s="35"/>
      <c r="F26" s="31" t="s">
        <v>24</v>
      </c>
      <c r="G26" s="44"/>
      <c r="H26" s="27"/>
      <c r="I26" s="29">
        <f>O26*0.8</f>
        <v>0.66400000000000003</v>
      </c>
      <c r="J26" s="29">
        <f t="shared" ref="J26:N26" si="17">P26*0.8</f>
        <v>0.66400000000000003</v>
      </c>
      <c r="K26" s="29">
        <f t="shared" si="17"/>
        <v>0.66400000000000003</v>
      </c>
      <c r="L26" s="29">
        <f t="shared" si="17"/>
        <v>0.67200000000000004</v>
      </c>
      <c r="M26" s="29">
        <f t="shared" si="17"/>
        <v>0.67200000000000004</v>
      </c>
      <c r="N26" s="29">
        <f t="shared" si="17"/>
        <v>0.67200000000000004</v>
      </c>
      <c r="O26" s="17">
        <v>0.83</v>
      </c>
      <c r="P26" s="17">
        <v>0.83</v>
      </c>
      <c r="Q26" s="17">
        <v>0.83</v>
      </c>
      <c r="R26" s="17">
        <v>0.84</v>
      </c>
      <c r="S26" s="17">
        <v>0.84</v>
      </c>
      <c r="T26" s="17">
        <v>0.84</v>
      </c>
    </row>
    <row r="27" spans="1:20" ht="24.95" customHeight="1" x14ac:dyDescent="0.2">
      <c r="A27" s="6" t="s">
        <v>17</v>
      </c>
      <c r="B27" s="9"/>
      <c r="C27" s="25" t="s">
        <v>29</v>
      </c>
      <c r="D27" s="10">
        <v>10</v>
      </c>
      <c r="E27" s="35"/>
      <c r="F27" s="6" t="s">
        <v>11</v>
      </c>
      <c r="G27" s="9"/>
      <c r="H27" s="25" t="s">
        <v>40</v>
      </c>
      <c r="I27" s="26">
        <f>O27*I19/1000</f>
        <v>1.1759999999999999</v>
      </c>
      <c r="J27" s="26">
        <f t="shared" ref="J27" si="18">P27*J19/1000</f>
        <v>1.6274999999999999</v>
      </c>
      <c r="K27" s="26">
        <f t="shared" ref="K27" si="19">Q27*K19/1000</f>
        <v>2.2574999999999998</v>
      </c>
      <c r="L27" s="26">
        <f t="shared" ref="L27" si="20">R27*L19/1000</f>
        <v>2.3519999999999999</v>
      </c>
      <c r="M27" s="26">
        <f t="shared" ref="M27" si="21">S27*M19/1000</f>
        <v>3.2549999999999999</v>
      </c>
      <c r="N27" s="26">
        <f t="shared" ref="N27" si="22">T27*N19/1000</f>
        <v>4.5149999999999997</v>
      </c>
      <c r="O27">
        <v>105</v>
      </c>
      <c r="P27">
        <v>105</v>
      </c>
      <c r="Q27">
        <v>105</v>
      </c>
      <c r="R27">
        <v>210</v>
      </c>
      <c r="S27">
        <v>210</v>
      </c>
      <c r="T27">
        <v>210</v>
      </c>
    </row>
    <row r="28" spans="1:20" ht="24.95" customHeight="1" x14ac:dyDescent="0.2">
      <c r="A28" s="31" t="s">
        <v>54</v>
      </c>
      <c r="B28" s="44"/>
      <c r="C28" s="27" t="s">
        <v>29</v>
      </c>
      <c r="D28" s="12">
        <v>30</v>
      </c>
      <c r="E28" s="35"/>
      <c r="F28" s="31" t="s">
        <v>12</v>
      </c>
      <c r="G28" s="44"/>
      <c r="H28" s="27" t="s">
        <v>36</v>
      </c>
      <c r="I28" s="27">
        <f>O28</f>
        <v>4.5</v>
      </c>
      <c r="J28" s="27">
        <f t="shared" ref="J28" si="23">P28</f>
        <v>4.5</v>
      </c>
      <c r="K28" s="27">
        <f t="shared" ref="K28" si="24">Q28</f>
        <v>4.5</v>
      </c>
      <c r="L28" s="27">
        <f t="shared" ref="L28" si="25">R28</f>
        <v>8</v>
      </c>
      <c r="M28" s="27">
        <f t="shared" ref="M28" si="26">S28</f>
        <v>8</v>
      </c>
      <c r="N28" s="27">
        <f t="shared" ref="N28" si="27">T28</f>
        <v>8</v>
      </c>
      <c r="O28">
        <v>4.5</v>
      </c>
      <c r="P28">
        <v>4.5</v>
      </c>
      <c r="Q28">
        <v>4.5</v>
      </c>
      <c r="R28">
        <v>8</v>
      </c>
      <c r="S28">
        <v>8</v>
      </c>
      <c r="T28">
        <v>8</v>
      </c>
    </row>
    <row r="29" spans="1:20" ht="20.100000000000001" customHeight="1" x14ac:dyDescent="0.2">
      <c r="A29" s="42"/>
      <c r="B29" s="42"/>
      <c r="C29" s="42"/>
      <c r="D29" s="42"/>
      <c r="E29" s="33"/>
      <c r="F29" s="42"/>
      <c r="G29" s="42"/>
      <c r="H29" s="42"/>
      <c r="I29" s="42"/>
      <c r="J29" s="42"/>
      <c r="K29" s="42"/>
      <c r="L29" s="42"/>
      <c r="M29" s="42"/>
      <c r="N29" s="42"/>
    </row>
    <row r="30" spans="1:20" s="15" customFormat="1" ht="20.100000000000001" customHeight="1" x14ac:dyDescent="0.2">
      <c r="A30" s="33" t="s">
        <v>57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20" ht="30" customHeight="1" x14ac:dyDescent="0.2">
      <c r="A31" s="55" t="s">
        <v>44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1:20" s="39" customFormat="1" ht="30" customHeight="1" x14ac:dyDescent="0.2">
      <c r="A32" s="56" t="s">
        <v>45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4" spans="5:5" x14ac:dyDescent="0.2">
      <c r="E34" s="4"/>
    </row>
  </sheetData>
  <mergeCells count="4">
    <mergeCell ref="F6:N6"/>
    <mergeCell ref="F16:N16"/>
    <mergeCell ref="A31:N31"/>
    <mergeCell ref="A32:N32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27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2381250</xdr:rowOff>
              </from>
              <to>
                <xdr:col>6</xdr:col>
                <xdr:colOff>228600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1027" r:id="rId4"/>
      </mc:Fallback>
    </mc:AlternateContent>
    <mc:AlternateContent xmlns:mc="http://schemas.openxmlformats.org/markup-compatibility/2006">
      <mc:Choice Requires="x14">
        <oleObject progId="CorelDraw.Graphic.21" shapeId="1029" r:id="rId6">
          <objectPr defaultSize="0" autoPict="0" r:id="rId7">
            <anchor moveWithCells="1">
              <from>
                <xdr:col>0</xdr:col>
                <xdr:colOff>19050</xdr:colOff>
                <xdr:row>3</xdr:row>
                <xdr:rowOff>190500</xdr:rowOff>
              </from>
              <to>
                <xdr:col>13</xdr:col>
                <xdr:colOff>352425</xdr:colOff>
                <xdr:row>3</xdr:row>
                <xdr:rowOff>2105025</xdr:rowOff>
              </to>
            </anchor>
          </objectPr>
        </oleObject>
      </mc:Choice>
      <mc:Fallback>
        <oleObject progId="CorelDraw.Graphic.21" shapeId="102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MX2210KV360HA-GP28L2A</vt:lpstr>
      <vt:lpstr>'MX2210KV360HA-GP28L2A'!Print_Area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2022-06-04T06:29:20Z</cp:lastPrinted>
  <dcterms:created xsi:type="dcterms:W3CDTF">2021-08-23T02:59:29Z</dcterms:created>
  <dcterms:modified xsi:type="dcterms:W3CDTF">2023-02-15T06:37:45Z</dcterms:modified>
</cp:coreProperties>
</file>