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4210-GP\"/>
    </mc:Choice>
  </mc:AlternateContent>
  <xr:revisionPtr revIDLastSave="0" documentId="13_ncr:1_{8E1DDCEE-67E2-48C9-AEC4-29FCBA8CC9E2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4210KV150HA-GP36L1A" sheetId="1" r:id="rId1"/>
    <sheet name="MX4210KV150HA-GP36L1A chinese" sheetId="3" r:id="rId2"/>
  </sheets>
  <definedNames>
    <definedName name="_xlnm.Print_Area" localSheetId="0">'MX4210KV150HA-GP36L1A'!$A$1:$N$33</definedName>
    <definedName name="_xlnm.Print_Area" localSheetId="1">'MX4210KV150HA-GP36L1A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0" i="3" l="1"/>
  <c r="K30" i="3"/>
  <c r="L30" i="3"/>
  <c r="M30" i="3"/>
  <c r="N30" i="3"/>
  <c r="K29" i="3"/>
  <c r="L29" i="3"/>
  <c r="N29" i="3"/>
  <c r="J28" i="3"/>
  <c r="K28" i="3"/>
  <c r="L28" i="3"/>
  <c r="M28" i="3"/>
  <c r="N28" i="3"/>
  <c r="J27" i="3"/>
  <c r="K27" i="3"/>
  <c r="J26" i="3"/>
  <c r="K26" i="3"/>
  <c r="L26" i="3"/>
  <c r="N26" i="3"/>
  <c r="K25" i="3"/>
  <c r="K24" i="3"/>
  <c r="J23" i="3"/>
  <c r="K23" i="3"/>
  <c r="L23" i="3"/>
  <c r="N23" i="3"/>
  <c r="J22" i="3"/>
  <c r="K22" i="3"/>
  <c r="L22" i="3"/>
  <c r="M22" i="3"/>
  <c r="N22" i="3"/>
  <c r="J21" i="3"/>
  <c r="K21" i="3"/>
  <c r="L21" i="3"/>
  <c r="M21" i="3"/>
  <c r="N21" i="3"/>
  <c r="M30" i="1"/>
  <c r="J29" i="3"/>
  <c r="M29" i="1"/>
  <c r="M29" i="3" s="1"/>
  <c r="M28" i="1"/>
  <c r="L27" i="3"/>
  <c r="M27" i="1"/>
  <c r="M27" i="3" s="1"/>
  <c r="N27" i="3"/>
  <c r="M26" i="1"/>
  <c r="M26" i="3" s="1"/>
  <c r="J25" i="3"/>
  <c r="L25" i="3"/>
  <c r="M25" i="1"/>
  <c r="M25" i="3" s="1"/>
  <c r="N25" i="3"/>
  <c r="J24" i="3"/>
  <c r="L24" i="3"/>
  <c r="M24" i="1"/>
  <c r="M24" i="3" s="1"/>
  <c r="N24" i="3"/>
  <c r="M23" i="1"/>
  <c r="M23" i="3" s="1"/>
  <c r="M22" i="1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<sst xmlns="http://schemas.openxmlformats.org/spreadsheetml/2006/main" count="146" uniqueCount="103">
  <si>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</si>
  <si>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</si>
  <si>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</si>
  <si>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</si>
  <si>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</si>
  <si>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</si>
  <si>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</si>
  <si>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</si>
  <si>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</si>
  <si>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</si>
  <si>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</si>
  <si>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</si>
  <si>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</si>
  <si>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</si>
  <si>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</si>
  <si>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</si>
  <si>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</si>
  <si>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</si>
  <si>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</si>
  <si>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</si>
  <si>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</si>
  <si>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</si>
  <si>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</si>
  <si>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</si>
  <si>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</si>
  <si>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</si>
  <si>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</si>
  <si>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</si>
  <si>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</si>
  <si>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</si>
  <si>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</si>
  <si>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</si>
  <si>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</si>
  <si>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</si>
  <si>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</si>
  <si>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</si>
  <si>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</si>
  <si>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</si>
  <si>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</si>
  <si>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</si>
  <si>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</si>
  <si>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</si>
  <si>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</si>
  <si>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</si>
  <si>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</si>
  <si>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</si>
  <si>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</si>
  <si>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</si>
  <si>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</si>
  <si>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</si>
  <si>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</si>
  <si>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</si>
  <si>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</si>
  <si>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</si>
  <si>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</si>
  <si>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</si>
  <si>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</si>
  <si>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</si>
  <si>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</si>
  <si>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</si>
  <si>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</si>
  <si>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</si>
  <si>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</si>
  <si>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</si>
  <si>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</si>
  <si>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</si>
  <si>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</si>
  <si>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</si>
  <si>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</si>
  <si>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</si>
  <si>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</si>
  <si>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</si>
  <si>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</si>
  <si>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</si>
  <si>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</si>
  <si>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</si>
  <si>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</si>
  <si>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</si>
  <si>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</si>
  <si>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</si>
  <si>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</si>
  <si>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</si>
  <si>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</si>
  <si>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</si>
  <si>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</si>
  <si>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</si>
  <si>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</si>
  <si>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</si>
  <si>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</si>
  <si>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</si>
  <si>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</si>
  <si>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</si>
  <si>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MX4210KV150HA</t>
    <phoneticPr fontId="1" type="noConversion"/>
  </si>
  <si>
    <t>*For more motor features please refer datasheet "MX4210KV150HA".</t>
    <phoneticPr fontId="1" type="noConversion"/>
  </si>
  <si>
    <t>GP52L2A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</si>
  <si>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</si>
  <si>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</si>
  <si>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</si>
  <si>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</si>
  <si>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</si>
  <si>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</si>
  <si>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MR30-M-20AWG-15cm</t>
    <phoneticPr fontId="1" type="noConversion"/>
  </si>
  <si>
    <t>MX4210KV150HA-GP52L1A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</si>
</sst>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152401</xdr:rowOff>
        </xdr:from>
        <xdr:to>
          <xdr:col>13</xdr:col>
          <xdr:colOff>333375</xdr:colOff>
          <xdr:row>3</xdr:row>
          <xdr:rowOff>2144197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FA2870D-2D7C-423A-BC3F-AAD54726E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topLeftCell="A7" zoomScaleNormal="100" zoomScalePageLayoutView="55" workbookViewId="0">
      <selection activeCell="U19" sqref="U19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1" width="5.125" customWidth="1"/>
    <col min="12" max="12" width="4.875" customWidth="1"/>
    <col min="13" max="13" width="5.25" customWidth="1"/>
    <col min="14" max="14" width="5.125" customWidth="1"/>
  </cols>
  <sheetData>
    <row r="1" spans="1:14" ht="28.35" customHeight="1" x14ac:dyDescent="0.35">
      <c r="N1" s="44" t="s">
        <v>102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>
      <c r="F4" s="64" t="s">
        <v>98</v>
      </c>
      <c r="G4" s="63" t="s">
        <v>99</v>
      </c>
    </row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101</v>
      </c>
      <c r="E8" s="17"/>
      <c r="F8" s="65" t="s">
        <v>95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9" t="s">
        <v>26</v>
      </c>
      <c r="B11" s="6"/>
      <c r="C11" s="22" t="s">
        <v>40</v>
      </c>
      <c r="D11" s="6"/>
      <c r="E11" s="37"/>
      <c r="F11" s="69" t="s">
        <v>34</v>
      </c>
      <c r="G11" s="5"/>
      <c r="H11" s="22" t="s">
        <v>40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6"/>
      <c r="D12" s="6"/>
      <c r="E12" s="37"/>
      <c r="F12" s="6"/>
      <c r="G12" s="5"/>
      <c r="H12" s="22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96</v>
      </c>
      <c r="B13" s="8"/>
      <c r="C13" s="47" t="s">
        <v>46</v>
      </c>
      <c r="D13" s="12">
        <v>52</v>
      </c>
      <c r="E13" s="25"/>
      <c r="F13" s="8" t="s">
        <v>1</v>
      </c>
      <c r="G13" s="48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2" t="s">
        <v>31</v>
      </c>
      <c r="D14" s="66">
        <v>69.5</v>
      </c>
      <c r="E14" s="25"/>
      <c r="F14" s="9" t="s">
        <v>3</v>
      </c>
      <c r="G14" s="5"/>
      <c r="H14" s="9"/>
      <c r="I14" s="9"/>
      <c r="J14" s="9"/>
      <c r="K14" s="9"/>
      <c r="L14" s="9"/>
      <c r="M14" s="9"/>
      <c r="N14" s="67" t="s">
        <v>92</v>
      </c>
    </row>
    <row r="15" spans="1:14" ht="24.95" customHeight="1" x14ac:dyDescent="0.2">
      <c r="A15" s="8" t="s">
        <v>97</v>
      </c>
      <c r="B15" s="8"/>
      <c r="C15" s="47" t="s">
        <v>31</v>
      </c>
      <c r="D15" s="12">
        <v>12</v>
      </c>
      <c r="E15" s="25"/>
      <c r="F15" s="8" t="s">
        <v>4</v>
      </c>
      <c r="G15" s="48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100</v>
      </c>
      <c r="B16" s="9"/>
      <c r="C16" s="22" t="s">
        <v>31</v>
      </c>
      <c r="D16" s="66">
        <v>25</v>
      </c>
      <c r="E16" s="25"/>
      <c r="F16" s="9" t="s">
        <v>33</v>
      </c>
      <c r="G16" s="5"/>
      <c r="H16" s="9"/>
      <c r="I16" s="9"/>
      <c r="J16" s="9"/>
      <c r="K16" s="9"/>
      <c r="L16" s="9"/>
      <c r="M16" s="9"/>
      <c r="N16" s="66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70" t="s">
        <v>93</v>
      </c>
      <c r="G17" s="70"/>
      <c r="H17" s="70"/>
      <c r="I17" s="70"/>
      <c r="J17" s="70"/>
      <c r="K17" s="70"/>
      <c r="L17" s="70"/>
      <c r="M17" s="70"/>
      <c r="N17" s="70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9" t="s">
        <v>13</v>
      </c>
      <c r="B19" s="33"/>
      <c r="C19" s="22" t="s">
        <v>40</v>
      </c>
      <c r="D19" s="33"/>
      <c r="E19" s="38"/>
      <c r="F19" s="69" t="s">
        <v>5</v>
      </c>
      <c r="G19" s="33"/>
      <c r="H19" s="22" t="s">
        <v>40</v>
      </c>
      <c r="I19" s="33"/>
      <c r="J19" s="33"/>
      <c r="K19" s="33"/>
      <c r="L19" s="33"/>
      <c r="M19" s="33"/>
      <c r="N19" s="33"/>
    </row>
    <row r="20" spans="1:21" ht="9.9499999999999993" customHeight="1" x14ac:dyDescent="0.2">
      <c r="A20" s="6"/>
      <c r="B20" s="33"/>
      <c r="C20" s="26"/>
      <c r="D20" s="33"/>
      <c r="E20" s="38"/>
      <c r="F20" s="6"/>
      <c r="G20" s="33"/>
      <c r="H20" s="26"/>
      <c r="I20" s="33"/>
      <c r="J20" s="33"/>
      <c r="K20" s="33"/>
      <c r="L20" s="33"/>
      <c r="M20" s="33"/>
      <c r="N20" s="33"/>
    </row>
    <row r="21" spans="1:21" ht="24.95" customHeight="1" x14ac:dyDescent="0.2">
      <c r="A21" s="49"/>
      <c r="B21" s="11"/>
      <c r="C21" s="11"/>
      <c r="D21" s="11"/>
      <c r="E21" s="38"/>
      <c r="F21" s="8" t="s">
        <v>21</v>
      </c>
      <c r="G21" s="11"/>
      <c r="H21" s="47" t="s">
        <v>43</v>
      </c>
      <c r="I21" s="27"/>
      <c r="J21" s="27">
        <v>3.7</v>
      </c>
      <c r="K21" s="27"/>
      <c r="L21" s="27"/>
      <c r="M21" s="27">
        <v>3.7</v>
      </c>
      <c r="N21" s="27"/>
      <c r="O21" t="s">
        <v>39</v>
      </c>
    </row>
    <row r="22" spans="1:21" ht="24.95" customHeight="1" x14ac:dyDescent="0.2">
      <c r="A22" s="34" t="s">
        <v>14</v>
      </c>
      <c r="B22" s="50"/>
      <c r="C22" s="51"/>
      <c r="D22" s="13" t="s">
        <v>94</v>
      </c>
      <c r="E22" s="38"/>
      <c r="F22" s="34" t="s">
        <v>6</v>
      </c>
      <c r="G22" s="50"/>
      <c r="H22" s="68" t="s">
        <v>27</v>
      </c>
      <c r="I22" s="29"/>
      <c r="J22" s="29">
        <f t="shared" ref="J22:M22" si="0">P22</f>
        <v>24</v>
      </c>
      <c r="K22" s="29"/>
      <c r="L22" s="29"/>
      <c r="M22" s="29">
        <f t="shared" si="0"/>
        <v>48</v>
      </c>
      <c r="N22" s="29"/>
      <c r="O22" s="18">
        <v>24</v>
      </c>
      <c r="P22" s="18">
        <v>24</v>
      </c>
      <c r="Q22" s="18">
        <v>24</v>
      </c>
      <c r="R22" s="18">
        <v>48</v>
      </c>
      <c r="S22" s="18">
        <v>48</v>
      </c>
      <c r="T22" s="18">
        <v>48</v>
      </c>
      <c r="U22" s="18"/>
    </row>
    <row r="23" spans="1:21" ht="24.95" customHeight="1" x14ac:dyDescent="0.2">
      <c r="A23" s="8" t="s">
        <v>18</v>
      </c>
      <c r="B23" s="11"/>
      <c r="C23" s="47"/>
      <c r="D23" s="10" t="s">
        <v>28</v>
      </c>
      <c r="E23" s="38"/>
      <c r="F23" s="8" t="s">
        <v>7</v>
      </c>
      <c r="G23" s="11"/>
      <c r="H23" s="47" t="s">
        <v>35</v>
      </c>
      <c r="I23" s="21"/>
      <c r="J23" s="21">
        <f t="shared" ref="J23:M23" si="1">P23/J21</f>
        <v>972.97297297297291</v>
      </c>
      <c r="K23" s="21"/>
      <c r="L23" s="21"/>
      <c r="M23" s="21">
        <f t="shared" si="1"/>
        <v>1945.9459459459458</v>
      </c>
      <c r="N23" s="21"/>
      <c r="O23">
        <v>3600</v>
      </c>
      <c r="P23">
        <v>3600</v>
      </c>
      <c r="Q23">
        <v>3600</v>
      </c>
      <c r="R23">
        <v>7200</v>
      </c>
      <c r="S23">
        <v>7200</v>
      </c>
      <c r="T23">
        <v>7200</v>
      </c>
    </row>
    <row r="24" spans="1:21" ht="24.95" customHeight="1" x14ac:dyDescent="0.2">
      <c r="A24" s="34" t="s">
        <v>21</v>
      </c>
      <c r="B24" s="50"/>
      <c r="C24" s="68" t="s">
        <v>32</v>
      </c>
      <c r="D24" s="13">
        <v>3.7</v>
      </c>
      <c r="E24" s="38"/>
      <c r="F24" s="34" t="s">
        <v>8</v>
      </c>
      <c r="G24" s="50"/>
      <c r="H24" s="68" t="s">
        <v>35</v>
      </c>
      <c r="I24" s="31"/>
      <c r="J24" s="31">
        <f t="shared" ref="J24:M24" si="2">P24/J21</f>
        <v>689.18918918918916</v>
      </c>
      <c r="K24" s="31"/>
      <c r="L24" s="31"/>
      <c r="M24" s="31">
        <f t="shared" si="2"/>
        <v>1567.5675675675675</v>
      </c>
      <c r="N24" s="31"/>
      <c r="O24">
        <v>2550</v>
      </c>
      <c r="P24">
        <v>2550</v>
      </c>
      <c r="Q24">
        <v>2550</v>
      </c>
      <c r="R24">
        <v>5800</v>
      </c>
      <c r="S24">
        <v>5800</v>
      </c>
      <c r="T24">
        <v>5800</v>
      </c>
    </row>
    <row r="25" spans="1:21" ht="24.95" customHeight="1" x14ac:dyDescent="0.2">
      <c r="A25" s="8" t="s">
        <v>19</v>
      </c>
      <c r="B25" s="11"/>
      <c r="C25" s="47"/>
      <c r="D25" s="12">
        <v>1</v>
      </c>
      <c r="E25" s="38"/>
      <c r="F25" s="8" t="s">
        <v>23</v>
      </c>
      <c r="G25" s="11"/>
      <c r="H25" s="47" t="s">
        <v>41</v>
      </c>
      <c r="I25" s="28"/>
      <c r="J25" s="28">
        <f t="shared" ref="J25:M25" si="3">P25*J21/1000</f>
        <v>1.036</v>
      </c>
      <c r="K25" s="28"/>
      <c r="L25" s="28"/>
      <c r="M25" s="28">
        <f t="shared" si="3"/>
        <v>1.48</v>
      </c>
      <c r="N25" s="28"/>
      <c r="O25">
        <v>280</v>
      </c>
      <c r="P25">
        <v>280</v>
      </c>
      <c r="Q25">
        <v>280</v>
      </c>
      <c r="R25">
        <v>400</v>
      </c>
      <c r="S25">
        <v>400</v>
      </c>
      <c r="T25">
        <v>400</v>
      </c>
    </row>
    <row r="26" spans="1:21" ht="24.95" customHeight="1" x14ac:dyDescent="0.2">
      <c r="A26" s="34" t="s">
        <v>20</v>
      </c>
      <c r="B26" s="50"/>
      <c r="C26" s="68" t="s">
        <v>31</v>
      </c>
      <c r="D26" s="14">
        <v>52</v>
      </c>
      <c r="E26" s="38"/>
      <c r="F26" s="34" t="s">
        <v>9</v>
      </c>
      <c r="G26" s="50"/>
      <c r="H26" s="68" t="s">
        <v>37</v>
      </c>
      <c r="I26" s="53"/>
      <c r="J26" s="53">
        <f t="shared" ref="J26:M26" si="4">P26*1.1</f>
        <v>4.620000000000001</v>
      </c>
      <c r="K26" s="53"/>
      <c r="L26" s="53"/>
      <c r="M26" s="53">
        <f t="shared" si="4"/>
        <v>6.4900000000000011</v>
      </c>
      <c r="N26" s="53"/>
      <c r="O26">
        <v>4.2</v>
      </c>
      <c r="P26">
        <v>4.2</v>
      </c>
      <c r="Q26">
        <v>4.2</v>
      </c>
      <c r="R26">
        <v>5.9</v>
      </c>
      <c r="S26">
        <v>5.9</v>
      </c>
      <c r="T26">
        <v>5.9</v>
      </c>
    </row>
    <row r="27" spans="1:21" ht="24.95" customHeight="1" x14ac:dyDescent="0.2">
      <c r="A27" s="8" t="s">
        <v>15</v>
      </c>
      <c r="B27" s="11"/>
      <c r="C27" s="47" t="s">
        <v>30</v>
      </c>
      <c r="D27" s="12">
        <v>36</v>
      </c>
      <c r="E27" s="38"/>
      <c r="F27" s="8" t="s">
        <v>12</v>
      </c>
      <c r="G27" s="11"/>
      <c r="H27" s="47" t="s">
        <v>38</v>
      </c>
      <c r="I27" s="21"/>
      <c r="J27" s="21">
        <f t="shared" ref="J27:M28" si="5">P27*0.9</f>
        <v>81</v>
      </c>
      <c r="K27" s="21"/>
      <c r="L27" s="21"/>
      <c r="M27" s="21">
        <f t="shared" si="5"/>
        <v>270</v>
      </c>
      <c r="N27" s="21"/>
      <c r="O27">
        <v>90</v>
      </c>
      <c r="P27">
        <v>90</v>
      </c>
      <c r="Q27">
        <v>90</v>
      </c>
      <c r="R27">
        <v>300</v>
      </c>
      <c r="S27">
        <v>300</v>
      </c>
      <c r="T27">
        <v>300</v>
      </c>
    </row>
    <row r="28" spans="1:21" ht="24.95" customHeight="1" x14ac:dyDescent="0.2">
      <c r="A28" s="34" t="s">
        <v>17</v>
      </c>
      <c r="B28" s="50"/>
      <c r="C28" s="68"/>
      <c r="D28" s="15">
        <v>0.9</v>
      </c>
      <c r="E28" s="38"/>
      <c r="F28" s="34" t="s">
        <v>24</v>
      </c>
      <c r="G28" s="50"/>
      <c r="H28" s="68"/>
      <c r="I28" s="32"/>
      <c r="J28" s="32">
        <f t="shared" si="5"/>
        <v>0.76500000000000001</v>
      </c>
      <c r="K28" s="32"/>
      <c r="L28" s="32"/>
      <c r="M28" s="32">
        <f t="shared" si="5"/>
        <v>0.77400000000000002</v>
      </c>
      <c r="N28" s="32"/>
      <c r="O28" s="19">
        <v>0.85</v>
      </c>
      <c r="P28" s="19">
        <v>0.85</v>
      </c>
      <c r="Q28" s="19">
        <v>0.85</v>
      </c>
      <c r="R28" s="19">
        <v>0.86</v>
      </c>
      <c r="S28" s="19">
        <v>0.86</v>
      </c>
      <c r="T28" s="19">
        <v>0.86</v>
      </c>
      <c r="U28" s="19"/>
    </row>
    <row r="29" spans="1:21" ht="24.95" customHeight="1" x14ac:dyDescent="0.2">
      <c r="A29" s="8" t="s">
        <v>16</v>
      </c>
      <c r="B29" s="11"/>
      <c r="C29" s="47" t="s">
        <v>29</v>
      </c>
      <c r="D29" s="12">
        <v>80</v>
      </c>
      <c r="E29" s="38"/>
      <c r="F29" s="8" t="s">
        <v>10</v>
      </c>
      <c r="G29" s="11"/>
      <c r="H29" s="47" t="s">
        <v>41</v>
      </c>
      <c r="I29" s="28"/>
      <c r="J29" s="28">
        <f t="shared" ref="J29:M29" si="6">P29*J21/1000</f>
        <v>2.4790000000000001</v>
      </c>
      <c r="K29" s="28"/>
      <c r="L29" s="28"/>
      <c r="M29" s="28">
        <f t="shared" si="6"/>
        <v>4.8099999999999996</v>
      </c>
      <c r="N29" s="28"/>
      <c r="O29">
        <v>670</v>
      </c>
      <c r="P29">
        <v>670</v>
      </c>
      <c r="Q29">
        <v>670</v>
      </c>
      <c r="R29">
        <v>1300</v>
      </c>
      <c r="S29">
        <v>1300</v>
      </c>
      <c r="T29">
        <v>1300</v>
      </c>
    </row>
    <row r="30" spans="1:21" ht="24.95" customHeight="1" x14ac:dyDescent="0.2">
      <c r="A30" s="34" t="s">
        <v>22</v>
      </c>
      <c r="B30" s="50"/>
      <c r="C30" s="68" t="s">
        <v>29</v>
      </c>
      <c r="D30" s="14">
        <v>240</v>
      </c>
      <c r="E30" s="38"/>
      <c r="F30" s="34" t="s">
        <v>11</v>
      </c>
      <c r="G30" s="50"/>
      <c r="H30" s="68" t="s">
        <v>37</v>
      </c>
      <c r="I30" s="29"/>
      <c r="J30" s="29">
        <f t="shared" ref="J30:M30" si="7">P30</f>
        <v>11.5</v>
      </c>
      <c r="K30" s="29"/>
      <c r="L30" s="29"/>
      <c r="M30" s="29">
        <f t="shared" si="7"/>
        <v>25</v>
      </c>
      <c r="N30" s="29"/>
      <c r="O30">
        <v>11.5</v>
      </c>
      <c r="P30">
        <v>11.5</v>
      </c>
      <c r="Q30">
        <v>11.5</v>
      </c>
      <c r="R30">
        <v>25</v>
      </c>
      <c r="S30">
        <v>25</v>
      </c>
      <c r="T30">
        <v>25</v>
      </c>
    </row>
    <row r="31" spans="1:21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1" ht="30" customHeight="1" x14ac:dyDescent="0.2">
      <c r="A32" s="71" t="s">
        <v>44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9" s="43" customFormat="1" ht="30" customHeight="1" x14ac:dyDescent="0.2">
      <c r="A33" s="72" t="s">
        <v>45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5"/>
      <c r="S33"/>
    </row>
    <row r="35" spans="1:19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6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152400</xdr:rowOff>
              </from>
              <to>
                <xdr:col>13</xdr:col>
                <xdr:colOff>333375</xdr:colOff>
                <xdr:row>3</xdr:row>
                <xdr:rowOff>2143125</xdr:rowOff>
              </to>
            </anchor>
          </objectPr>
        </oleObject>
      </mc:Choice>
      <mc:Fallback>
        <oleObject progId="CorelDraw.Graphic.21" shapeId="103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Q13" sqref="Q13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tr">
        <f>'MX4210KV150HA-GP36L1A'!N1</f>
        <v>MX4210KV150HA-GP52L1A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F5" s="60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  <c r="F6" s="42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90</v>
      </c>
      <c r="E8" s="17"/>
      <c r="F8" s="45" t="s">
        <v>91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1" t="s">
        <v>80</v>
      </c>
      <c r="B11" s="6"/>
      <c r="C11" s="42" t="s">
        <v>72</v>
      </c>
      <c r="D11" s="6"/>
      <c r="E11" s="37"/>
      <c r="F11" s="61" t="s">
        <v>81</v>
      </c>
      <c r="G11" s="5"/>
      <c r="H11" s="42" t="s">
        <v>72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1"/>
      <c r="B12" s="6"/>
      <c r="C12" s="42"/>
      <c r="D12" s="6"/>
      <c r="E12" s="37"/>
      <c r="F12" s="61"/>
      <c r="G12" s="5"/>
      <c r="H12" s="42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49</v>
      </c>
      <c r="B13" s="8"/>
      <c r="C13" s="47" t="s">
        <v>46</v>
      </c>
      <c r="D13" s="8">
        <f>'MX4210KV150HA-GP36L1A'!D13</f>
        <v>52</v>
      </c>
      <c r="E13" s="25"/>
      <c r="F13" s="7" t="s">
        <v>73</v>
      </c>
      <c r="G13" s="48"/>
      <c r="H13" s="8"/>
      <c r="I13" s="8"/>
      <c r="J13" s="8"/>
      <c r="K13" s="8"/>
      <c r="L13" s="8"/>
      <c r="M13" s="8"/>
      <c r="N13" s="20" t="s">
        <v>47</v>
      </c>
    </row>
    <row r="14" spans="1:14" ht="24.95" customHeight="1" x14ac:dyDescent="0.2">
      <c r="A14" s="1" t="s">
        <v>50</v>
      </c>
      <c r="B14" s="9"/>
      <c r="C14" s="22" t="s">
        <v>31</v>
      </c>
      <c r="D14" s="9">
        <f>'MX4210KV150HA-GP36L1A'!D14</f>
        <v>69.5</v>
      </c>
      <c r="E14" s="25"/>
      <c r="F14" s="1" t="s">
        <v>74</v>
      </c>
      <c r="G14" s="5"/>
      <c r="H14" s="9"/>
      <c r="I14" s="9"/>
      <c r="J14" s="9"/>
      <c r="K14" s="9"/>
      <c r="L14" s="9"/>
      <c r="M14" s="9"/>
      <c r="N14" s="46" t="str">
        <f>'MX4210KV150HA-GP36L1A'!N14</f>
        <v>MX4210KV150HA</v>
      </c>
    </row>
    <row r="15" spans="1:14" ht="24.95" customHeight="1" x14ac:dyDescent="0.2">
      <c r="A15" s="7" t="s">
        <v>51</v>
      </c>
      <c r="B15" s="8"/>
      <c r="C15" s="47" t="s">
        <v>31</v>
      </c>
      <c r="D15" s="8">
        <v>6</v>
      </c>
      <c r="E15" s="25"/>
      <c r="F15" s="7" t="s">
        <v>75</v>
      </c>
      <c r="G15" s="48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52</v>
      </c>
      <c r="B16" s="9"/>
      <c r="C16" s="22" t="s">
        <v>31</v>
      </c>
      <c r="D16" s="9">
        <f>'MX4210KV150HA-GP36L1A'!D16</f>
        <v>25</v>
      </c>
      <c r="E16" s="25"/>
      <c r="F16" s="1" t="s">
        <v>76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20"/>
      <c r="D17" s="8"/>
      <c r="E17" s="25"/>
      <c r="F17" s="73" t="s">
        <v>48</v>
      </c>
      <c r="G17" s="73"/>
      <c r="H17" s="73"/>
      <c r="I17" s="73"/>
      <c r="J17" s="73"/>
      <c r="K17" s="73"/>
      <c r="L17" s="73"/>
      <c r="M17" s="73"/>
      <c r="N17" s="73"/>
    </row>
    <row r="18" spans="1:20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0" ht="24.95" customHeight="1" x14ac:dyDescent="0.2">
      <c r="A19" s="61" t="s">
        <v>79</v>
      </c>
      <c r="B19" s="33"/>
      <c r="C19" s="42" t="s">
        <v>72</v>
      </c>
      <c r="D19" s="33"/>
      <c r="E19" s="38"/>
      <c r="F19" s="61" t="s">
        <v>71</v>
      </c>
      <c r="G19" s="33"/>
      <c r="H19" s="42" t="s">
        <v>72</v>
      </c>
      <c r="I19" s="33"/>
      <c r="J19" s="33"/>
      <c r="K19" s="33"/>
      <c r="L19" s="33"/>
      <c r="M19" s="33"/>
      <c r="N19" s="33"/>
    </row>
    <row r="20" spans="1:20" ht="9.9499999999999993" customHeight="1" x14ac:dyDescent="0.2">
      <c r="A20" s="61"/>
      <c r="B20" s="33"/>
      <c r="C20" s="42"/>
      <c r="D20" s="33"/>
      <c r="E20" s="38"/>
      <c r="F20" s="61"/>
      <c r="G20" s="33"/>
      <c r="H20" s="42"/>
      <c r="I20" s="33"/>
      <c r="J20" s="33"/>
      <c r="K20" s="33"/>
      <c r="L20" s="33"/>
      <c r="M20" s="33"/>
      <c r="N20" s="33"/>
    </row>
    <row r="21" spans="1:20" ht="24.95" customHeight="1" x14ac:dyDescent="0.2">
      <c r="A21" s="49"/>
      <c r="B21" s="11"/>
      <c r="C21" s="11"/>
      <c r="D21" s="11"/>
      <c r="E21" s="38"/>
      <c r="F21" s="7" t="s">
        <v>61</v>
      </c>
      <c r="G21" s="11"/>
      <c r="H21" s="27" t="s">
        <v>43</v>
      </c>
      <c r="I21" s="27">
        <f>'MX4210KV150HA-GP36L1A'!I21</f>
        <v>0</v>
      </c>
      <c r="J21" s="27">
        <f>'MX4210KV150HA-GP36L1A'!J21</f>
        <v>3.7</v>
      </c>
      <c r="K21" s="27">
        <f>'MX4210KV150HA-GP36L1A'!K21</f>
        <v>0</v>
      </c>
      <c r="L21" s="27">
        <f>'MX4210KV150HA-GP36L1A'!L21</f>
        <v>0</v>
      </c>
      <c r="M21" s="27">
        <f>'MX4210KV150HA-GP36L1A'!M21</f>
        <v>3.7</v>
      </c>
      <c r="N21" s="27">
        <f>'MX4210KV150HA-GP36L1A'!N21</f>
        <v>0</v>
      </c>
    </row>
    <row r="22" spans="1:20" ht="24.95" customHeight="1" x14ac:dyDescent="0.2">
      <c r="A22" s="24" t="s">
        <v>53</v>
      </c>
      <c r="B22" s="38"/>
      <c r="C22" s="54"/>
      <c r="D22" s="39" t="str">
        <f>'MX4210KV150HA-GP36L1A'!D22</f>
        <v>GP52L2A</v>
      </c>
      <c r="E22" s="38"/>
      <c r="F22" s="24" t="s">
        <v>62</v>
      </c>
      <c r="G22" s="38"/>
      <c r="H22" s="30" t="s">
        <v>27</v>
      </c>
      <c r="I22" s="30">
        <f>'MX4210KV150HA-GP36L1A'!I22</f>
        <v>0</v>
      </c>
      <c r="J22" s="30">
        <f>'MX4210KV150HA-GP36L1A'!J22</f>
        <v>24</v>
      </c>
      <c r="K22" s="30">
        <f>'MX4210KV150HA-GP36L1A'!K22</f>
        <v>0</v>
      </c>
      <c r="L22" s="30">
        <f>'MX4210KV150HA-GP36L1A'!L22</f>
        <v>0</v>
      </c>
      <c r="M22" s="30">
        <f>'MX4210KV150HA-GP36L1A'!M22</f>
        <v>48</v>
      </c>
      <c r="N22" s="30">
        <f>'MX4210KV150HA-GP36L1A'!N22</f>
        <v>0</v>
      </c>
      <c r="O22" s="18"/>
      <c r="P22" s="18"/>
      <c r="Q22" s="18"/>
      <c r="R22" s="18"/>
      <c r="S22" s="18"/>
      <c r="T22" s="18"/>
    </row>
    <row r="23" spans="1:20" ht="24.95" customHeight="1" x14ac:dyDescent="0.2">
      <c r="A23" s="7" t="s">
        <v>54</v>
      </c>
      <c r="B23" s="11"/>
      <c r="C23" s="27"/>
      <c r="D23" s="10" t="s">
        <v>28</v>
      </c>
      <c r="E23" s="38"/>
      <c r="F23" s="7" t="s">
        <v>63</v>
      </c>
      <c r="G23" s="11"/>
      <c r="H23" s="27" t="s">
        <v>35</v>
      </c>
      <c r="I23" s="21">
        <f>'MX4210KV150HA-GP36L1A'!I23</f>
        <v>0</v>
      </c>
      <c r="J23" s="21">
        <f>'MX4210KV150HA-GP36L1A'!J23</f>
        <v>972.97297297297291</v>
      </c>
      <c r="K23" s="21">
        <f>'MX4210KV150HA-GP36L1A'!K23</f>
        <v>0</v>
      </c>
      <c r="L23" s="21">
        <f>'MX4210KV150HA-GP36L1A'!L23</f>
        <v>0</v>
      </c>
      <c r="M23" s="21">
        <f>'MX4210KV150HA-GP36L1A'!M23</f>
        <v>1945.9459459459458</v>
      </c>
      <c r="N23" s="21">
        <f>'MX4210KV150HA-GP36L1A'!N23</f>
        <v>0</v>
      </c>
    </row>
    <row r="24" spans="1:20" ht="24.95" customHeight="1" x14ac:dyDescent="0.2">
      <c r="A24" s="24" t="s">
        <v>55</v>
      </c>
      <c r="B24" s="38"/>
      <c r="C24" s="30" t="s">
        <v>32</v>
      </c>
      <c r="D24" s="39">
        <f>'MX4210KV150HA-GP36L1A'!D24</f>
        <v>3.7</v>
      </c>
      <c r="E24" s="38"/>
      <c r="F24" s="24" t="s">
        <v>64</v>
      </c>
      <c r="G24" s="38"/>
      <c r="H24" s="30" t="s">
        <v>35</v>
      </c>
      <c r="I24" s="57">
        <f>'MX4210KV150HA-GP36L1A'!I24</f>
        <v>0</v>
      </c>
      <c r="J24" s="57">
        <f>'MX4210KV150HA-GP36L1A'!J24</f>
        <v>689.18918918918916</v>
      </c>
      <c r="K24" s="57">
        <f>'MX4210KV150HA-GP36L1A'!K24</f>
        <v>0</v>
      </c>
      <c r="L24" s="57">
        <f>'MX4210KV150HA-GP36L1A'!L24</f>
        <v>0</v>
      </c>
      <c r="M24" s="57">
        <f>'MX4210KV150HA-GP36L1A'!M24</f>
        <v>1567.5675675675675</v>
      </c>
      <c r="N24" s="57">
        <f>'MX4210KV150HA-GP36L1A'!N24</f>
        <v>0</v>
      </c>
    </row>
    <row r="25" spans="1:20" ht="24.95" customHeight="1" x14ac:dyDescent="0.2">
      <c r="A25" s="7" t="s">
        <v>56</v>
      </c>
      <c r="B25" s="11"/>
      <c r="C25" s="27"/>
      <c r="D25" s="10">
        <f>'MX4210KV150HA-GP36L1A'!D25</f>
        <v>1</v>
      </c>
      <c r="E25" s="38"/>
      <c r="F25" s="7" t="s">
        <v>65</v>
      </c>
      <c r="G25" s="11"/>
      <c r="H25" s="27" t="s">
        <v>36</v>
      </c>
      <c r="I25" s="21">
        <f>'MX4210KV150HA-GP36L1A'!I25</f>
        <v>0</v>
      </c>
      <c r="J25" s="21">
        <f>'MX4210KV150HA-GP36L1A'!J25</f>
        <v>1.036</v>
      </c>
      <c r="K25" s="21">
        <f>'MX4210KV150HA-GP36L1A'!K25</f>
        <v>0</v>
      </c>
      <c r="L25" s="21">
        <f>'MX4210KV150HA-GP36L1A'!L25</f>
        <v>0</v>
      </c>
      <c r="M25" s="21">
        <f>'MX4210KV150HA-GP36L1A'!M25</f>
        <v>1.48</v>
      </c>
      <c r="N25" s="21">
        <f>'MX4210KV150HA-GP36L1A'!N25</f>
        <v>0</v>
      </c>
    </row>
    <row r="26" spans="1:20" ht="24.95" customHeight="1" x14ac:dyDescent="0.2">
      <c r="A26" s="24" t="s">
        <v>57</v>
      </c>
      <c r="B26" s="38"/>
      <c r="C26" s="55" t="s">
        <v>31</v>
      </c>
      <c r="D26" s="39">
        <f>'MX4210KV150HA-GP36L1A'!D26</f>
        <v>52</v>
      </c>
      <c r="E26" s="38"/>
      <c r="F26" s="24" t="s">
        <v>66</v>
      </c>
      <c r="G26" s="38"/>
      <c r="H26" s="30" t="s">
        <v>37</v>
      </c>
      <c r="I26" s="62">
        <f>'MX4210KV150HA-GP36L1A'!I26</f>
        <v>0</v>
      </c>
      <c r="J26" s="62">
        <f>'MX4210KV150HA-GP36L1A'!J26</f>
        <v>4.620000000000001</v>
      </c>
      <c r="K26" s="62">
        <f>'MX4210KV150HA-GP36L1A'!K26</f>
        <v>0</v>
      </c>
      <c r="L26" s="62">
        <f>'MX4210KV150HA-GP36L1A'!L26</f>
        <v>0</v>
      </c>
      <c r="M26" s="62">
        <f>'MX4210KV150HA-GP36L1A'!M26</f>
        <v>6.4900000000000011</v>
      </c>
      <c r="N26" s="62">
        <f>'MX4210KV150HA-GP36L1A'!N26</f>
        <v>0</v>
      </c>
    </row>
    <row r="27" spans="1:20" ht="24.95" customHeight="1" x14ac:dyDescent="0.2">
      <c r="A27" s="7" t="s">
        <v>50</v>
      </c>
      <c r="B27" s="11"/>
      <c r="C27" s="52" t="s">
        <v>30</v>
      </c>
      <c r="D27" s="10">
        <f>'MX4210KV150HA-GP36L1A'!D27</f>
        <v>36</v>
      </c>
      <c r="E27" s="38"/>
      <c r="F27" s="7" t="s">
        <v>67</v>
      </c>
      <c r="G27" s="11"/>
      <c r="H27" s="27" t="s">
        <v>38</v>
      </c>
      <c r="I27" s="21">
        <f>'MX4210KV150HA-GP36L1A'!I27</f>
        <v>0</v>
      </c>
      <c r="J27" s="21">
        <f>'MX4210KV150HA-GP36L1A'!J27</f>
        <v>81</v>
      </c>
      <c r="K27" s="21">
        <f>'MX4210KV150HA-GP36L1A'!K27</f>
        <v>0</v>
      </c>
      <c r="L27" s="21">
        <f>'MX4210KV150HA-GP36L1A'!L27</f>
        <v>0</v>
      </c>
      <c r="M27" s="21">
        <f>'MX4210KV150HA-GP36L1A'!M27</f>
        <v>270</v>
      </c>
      <c r="N27" s="21">
        <f>'MX4210KV150HA-GP36L1A'!N27</f>
        <v>0</v>
      </c>
    </row>
    <row r="28" spans="1:20" ht="24.95" customHeight="1" x14ac:dyDescent="0.2">
      <c r="A28" s="24" t="s">
        <v>58</v>
      </c>
      <c r="B28" s="38"/>
      <c r="C28" s="30"/>
      <c r="D28" s="56">
        <f>'MX4210KV150HA-GP36L1A'!D28</f>
        <v>0.9</v>
      </c>
      <c r="E28" s="38"/>
      <c r="F28" s="24" t="s">
        <v>68</v>
      </c>
      <c r="G28" s="38"/>
      <c r="H28" s="30"/>
      <c r="I28" s="58">
        <f>'MX4210KV150HA-GP36L1A'!I28</f>
        <v>0</v>
      </c>
      <c r="J28" s="58">
        <f>'MX4210KV150HA-GP36L1A'!J28</f>
        <v>0.76500000000000001</v>
      </c>
      <c r="K28" s="58">
        <f>'MX4210KV150HA-GP36L1A'!K28</f>
        <v>0</v>
      </c>
      <c r="L28" s="58">
        <f>'MX4210KV150HA-GP36L1A'!L28</f>
        <v>0</v>
      </c>
      <c r="M28" s="58">
        <f>'MX4210KV150HA-GP36L1A'!M28</f>
        <v>0.77400000000000002</v>
      </c>
      <c r="N28" s="58">
        <f>'MX4210KV150HA-GP36L1A'!N28</f>
        <v>0</v>
      </c>
      <c r="O28" s="19"/>
      <c r="P28" s="19"/>
      <c r="Q28" s="19"/>
      <c r="R28" s="19"/>
      <c r="S28" s="19"/>
      <c r="T28" s="19"/>
    </row>
    <row r="29" spans="1:20" ht="24.95" customHeight="1" x14ac:dyDescent="0.2">
      <c r="A29" s="8" t="s">
        <v>59</v>
      </c>
      <c r="B29" s="11"/>
      <c r="C29" s="27" t="s">
        <v>29</v>
      </c>
      <c r="D29" s="10">
        <f>'MX4210KV150HA-GP36L1A'!D29</f>
        <v>80</v>
      </c>
      <c r="E29" s="38"/>
      <c r="F29" s="7" t="s">
        <v>69</v>
      </c>
      <c r="G29" s="11"/>
      <c r="H29" s="27" t="s">
        <v>41</v>
      </c>
      <c r="I29" s="28">
        <f>'MX4210KV150HA-GP36L1A'!I29</f>
        <v>0</v>
      </c>
      <c r="J29" s="28">
        <f>'MX4210KV150HA-GP36L1A'!J29</f>
        <v>2.4790000000000001</v>
      </c>
      <c r="K29" s="28">
        <f>'MX4210KV150HA-GP36L1A'!K29</f>
        <v>0</v>
      </c>
      <c r="L29" s="28">
        <f>'MX4210KV150HA-GP36L1A'!L29</f>
        <v>0</v>
      </c>
      <c r="M29" s="28">
        <f>'MX4210KV150HA-GP36L1A'!M29</f>
        <v>4.8099999999999996</v>
      </c>
      <c r="N29" s="28">
        <f>'MX4210KV150HA-GP36L1A'!N29</f>
        <v>0</v>
      </c>
    </row>
    <row r="30" spans="1:20" ht="24.95" customHeight="1" x14ac:dyDescent="0.2">
      <c r="A30" s="25" t="s">
        <v>60</v>
      </c>
      <c r="B30" s="38"/>
      <c r="C30" s="30" t="s">
        <v>29</v>
      </c>
      <c r="D30" s="39">
        <f>'MX4210KV150HA-GP36L1A'!D30</f>
        <v>240</v>
      </c>
      <c r="E30" s="38"/>
      <c r="F30" s="24" t="s">
        <v>70</v>
      </c>
      <c r="G30" s="38"/>
      <c r="H30" s="30" t="s">
        <v>37</v>
      </c>
      <c r="I30" s="30">
        <f>'MX4210KV150HA-GP36L1A'!I30</f>
        <v>0</v>
      </c>
      <c r="J30" s="30">
        <f>'MX4210KV150HA-GP36L1A'!J30</f>
        <v>11.5</v>
      </c>
      <c r="K30" s="30">
        <f>'MX4210KV150HA-GP36L1A'!K30</f>
        <v>0</v>
      </c>
      <c r="L30" s="30">
        <f>'MX4210KV150HA-GP36L1A'!L30</f>
        <v>0</v>
      </c>
      <c r="M30" s="30">
        <f>'MX4210KV150HA-GP36L1A'!M30</f>
        <v>25</v>
      </c>
      <c r="N30" s="30">
        <f>'MX4210KV150HA-GP36L1A'!N30</f>
        <v>0</v>
      </c>
    </row>
    <row r="31" spans="1:20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0" ht="30" customHeight="1" x14ac:dyDescent="0.2">
      <c r="A32" s="71" t="s">
        <v>77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3" customFormat="1" ht="30" customHeight="1" x14ac:dyDescent="0.2">
      <c r="A33" s="72" t="s">
        <v>78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MX4210KV150HA-GP36L1A</vt:lpstr>
      <vt:lpstr>MX4210KV150HA-GP36L1A chinese</vt:lpstr>
      <vt:lpstr>'MX4210KV150HA-GP36L1A'!Print_Area</vt:lpstr>
      <vt:lpstr>'MX4210KV150HA-GP36L1A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2022-11-28T09:55:26Z</cp:lastPrinted>
  <dcterms:created xsi:type="dcterms:W3CDTF">2021-08-23T02:59:29Z</dcterms:created>
  <dcterms:modified xsi:type="dcterms:W3CDTF">2022-11-28T09:55:56Z</dcterms:modified>
</cp:coreProperties>
</file>