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hidePivotFieldList="1" defaultThemeVersion="124226"/>
  <bookViews>
    <workbookView xWindow="-30" yWindow="30" windowWidth="9810" windowHeight="9420" activeTab="2"/>
  </bookViews>
  <sheets>
    <sheet name="Équipes" sheetId="1" r:id="rId1"/>
    <sheet name="Classements" sheetId="2" r:id="rId2"/>
    <sheet name="Calendrier complet" sheetId="5" r:id="rId3"/>
    <sheet name="Feuille de travail" sheetId="7" r:id="rId4"/>
  </sheets>
  <calcPr calcId="125725"/>
</workbook>
</file>

<file path=xl/calcChain.xml><?xml version="1.0" encoding="utf-8"?>
<calcChain xmlns="http://schemas.openxmlformats.org/spreadsheetml/2006/main">
  <c r="B38" i="5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37"/>
  <c r="O139" l="1"/>
  <c r="F147" s="1"/>
  <c r="O138"/>
  <c r="F142" s="1"/>
  <c r="N139"/>
  <c r="F145" s="1"/>
  <c r="N138"/>
  <c r="E142" s="1"/>
  <c r="M139"/>
  <c r="E145" s="1"/>
  <c r="M138"/>
  <c r="E146" s="1"/>
  <c r="L139"/>
  <c r="B145" s="1"/>
  <c r="L138"/>
  <c r="B144" s="1"/>
  <c r="M126"/>
  <c r="F134" s="1"/>
  <c r="M125"/>
  <c r="F133" s="1"/>
  <c r="M127"/>
  <c r="C131" s="1"/>
  <c r="M124"/>
  <c r="F132" s="1"/>
  <c r="N127"/>
  <c r="F127" s="1"/>
  <c r="L124"/>
  <c r="E132" s="1"/>
  <c r="N126"/>
  <c r="F130" s="1"/>
  <c r="L125"/>
  <c r="E129" s="1"/>
  <c r="N125"/>
  <c r="F129" s="1"/>
  <c r="L126"/>
  <c r="L127"/>
  <c r="E135" s="1"/>
  <c r="E134"/>
  <c r="N124"/>
  <c r="C132" s="1"/>
  <c r="N108"/>
  <c r="N107"/>
  <c r="C119" s="1"/>
  <c r="N106"/>
  <c r="N105"/>
  <c r="C117" s="1"/>
  <c r="N104"/>
  <c r="N103"/>
  <c r="M108"/>
  <c r="M107"/>
  <c r="F119" s="1"/>
  <c r="M106"/>
  <c r="M105"/>
  <c r="F117" s="1"/>
  <c r="M104"/>
  <c r="M103"/>
  <c r="C109" s="1"/>
  <c r="L104"/>
  <c r="L105"/>
  <c r="L106"/>
  <c r="L107"/>
  <c r="L108"/>
  <c r="L103"/>
  <c r="E115" s="1"/>
  <c r="K108"/>
  <c r="K104"/>
  <c r="K105"/>
  <c r="K106"/>
  <c r="K107"/>
  <c r="K103"/>
  <c r="B115" s="1"/>
  <c r="K125"/>
  <c r="B125" s="1"/>
  <c r="K126"/>
  <c r="B134" s="1"/>
  <c r="K127"/>
  <c r="B127" s="1"/>
  <c r="K124"/>
  <c r="B128" s="1"/>
  <c r="K139"/>
  <c r="B143" s="1"/>
  <c r="K138"/>
  <c r="B146" s="1"/>
  <c r="B147"/>
  <c r="E147"/>
  <c r="C143"/>
  <c r="F143"/>
  <c r="B141"/>
  <c r="C141"/>
  <c r="B139"/>
  <c r="F139"/>
  <c r="F146"/>
  <c r="C146"/>
  <c r="F144"/>
  <c r="C144"/>
  <c r="F138"/>
  <c r="E133"/>
  <c r="F135"/>
  <c r="B133"/>
  <c r="C133"/>
  <c r="C134"/>
  <c r="B135"/>
  <c r="B132"/>
  <c r="B129"/>
  <c r="C130"/>
  <c r="B131"/>
  <c r="F128"/>
  <c r="E128"/>
  <c r="C128"/>
  <c r="E126"/>
  <c r="B126"/>
  <c r="C124"/>
  <c r="B124"/>
  <c r="F100"/>
  <c r="F91"/>
  <c r="F83"/>
  <c r="C76"/>
  <c r="F32"/>
  <c r="C27"/>
  <c r="C12"/>
  <c r="C10"/>
  <c r="B100"/>
  <c r="F90"/>
  <c r="E82"/>
  <c r="F74"/>
  <c r="B29"/>
  <c r="F24"/>
  <c r="B15"/>
  <c r="B10"/>
  <c r="C99"/>
  <c r="F89"/>
  <c r="C81"/>
  <c r="C73"/>
  <c r="E34"/>
  <c r="C22"/>
  <c r="C17"/>
  <c r="F9"/>
  <c r="E98"/>
  <c r="F88"/>
  <c r="B80"/>
  <c r="F71"/>
  <c r="F30"/>
  <c r="B27"/>
  <c r="C16"/>
  <c r="E9"/>
  <c r="F97"/>
  <c r="F87"/>
  <c r="F78"/>
  <c r="C70"/>
  <c r="E32"/>
  <c r="E24"/>
  <c r="C11"/>
  <c r="C9"/>
  <c r="B97"/>
  <c r="F86"/>
  <c r="E77"/>
  <c r="B76"/>
  <c r="F28"/>
  <c r="B22"/>
  <c r="C14"/>
  <c r="B9"/>
  <c r="C96"/>
  <c r="C93"/>
  <c r="E83"/>
  <c r="E74"/>
  <c r="C34"/>
  <c r="F26"/>
  <c r="C13"/>
  <c r="F8"/>
  <c r="E95"/>
  <c r="E92"/>
  <c r="C82"/>
  <c r="B73"/>
  <c r="E30"/>
  <c r="C24"/>
  <c r="B12"/>
  <c r="E8"/>
  <c r="F94"/>
  <c r="E91"/>
  <c r="B81"/>
  <c r="E71"/>
  <c r="C32"/>
  <c r="F21"/>
  <c r="F10"/>
  <c r="C8"/>
  <c r="B94"/>
  <c r="E90"/>
  <c r="F79"/>
  <c r="B70"/>
  <c r="E28"/>
  <c r="E26"/>
  <c r="B17"/>
  <c r="B8"/>
  <c r="E100"/>
  <c r="E89"/>
  <c r="E78"/>
  <c r="F75"/>
  <c r="B34"/>
  <c r="B24"/>
  <c r="B16"/>
  <c r="F7"/>
  <c r="F99"/>
  <c r="E88"/>
  <c r="C77"/>
  <c r="C74"/>
  <c r="C30"/>
  <c r="E21"/>
  <c r="B11"/>
  <c r="E7"/>
  <c r="B99"/>
  <c r="E87"/>
  <c r="C83"/>
  <c r="F72"/>
  <c r="B32"/>
  <c r="C26"/>
  <c r="B14"/>
  <c r="C7"/>
  <c r="C98"/>
  <c r="E86"/>
  <c r="B82"/>
  <c r="C71"/>
  <c r="C28"/>
  <c r="F23"/>
  <c r="B13"/>
  <c r="B7"/>
  <c r="E97"/>
  <c r="B93"/>
  <c r="F80"/>
  <c r="F69"/>
  <c r="F33"/>
  <c r="C21"/>
  <c r="F15"/>
  <c r="F6"/>
  <c r="F96"/>
  <c r="C92"/>
  <c r="E79"/>
  <c r="E75"/>
  <c r="B30"/>
  <c r="B26"/>
  <c r="E10"/>
  <c r="E6"/>
  <c r="B96"/>
  <c r="C91"/>
  <c r="C78"/>
  <c r="B74"/>
  <c r="F31"/>
  <c r="E23"/>
  <c r="F16"/>
  <c r="C6"/>
  <c r="C95"/>
  <c r="C90"/>
  <c r="B77"/>
  <c r="E72"/>
  <c r="B28"/>
  <c r="B21"/>
  <c r="F11"/>
  <c r="B6"/>
  <c r="E94"/>
  <c r="C89"/>
  <c r="B83"/>
  <c r="B71"/>
  <c r="E33"/>
  <c r="F25"/>
  <c r="F14"/>
  <c r="F5"/>
  <c r="F93"/>
  <c r="C88"/>
  <c r="F81"/>
  <c r="E69"/>
  <c r="F29"/>
  <c r="C23"/>
  <c r="F13"/>
  <c r="E5"/>
  <c r="C100"/>
  <c r="C87"/>
  <c r="C80"/>
  <c r="C75"/>
  <c r="E31"/>
  <c r="F20"/>
  <c r="F12"/>
  <c r="C5"/>
  <c r="E99"/>
  <c r="C86"/>
  <c r="C79"/>
  <c r="F73"/>
  <c r="F27"/>
  <c r="E25"/>
  <c r="E15"/>
  <c r="B5"/>
  <c r="F98"/>
  <c r="F92"/>
  <c r="B78"/>
  <c r="C72"/>
  <c r="C33"/>
  <c r="B23"/>
  <c r="F17"/>
  <c r="F4"/>
  <c r="B98"/>
  <c r="B92"/>
  <c r="F76"/>
  <c r="F70"/>
  <c r="E29"/>
  <c r="E20"/>
  <c r="E16"/>
  <c r="E4"/>
  <c r="C97"/>
  <c r="B91"/>
  <c r="F82"/>
  <c r="C69"/>
  <c r="C31"/>
  <c r="C25"/>
  <c r="E11"/>
  <c r="C4"/>
  <c r="E96"/>
  <c r="B90"/>
  <c r="E81"/>
  <c r="B75"/>
  <c r="E27"/>
  <c r="F22"/>
  <c r="E14"/>
  <c r="B4"/>
  <c r="F95"/>
  <c r="B89"/>
  <c r="E80"/>
  <c r="E73"/>
  <c r="B33"/>
  <c r="C20"/>
  <c r="E13"/>
  <c r="F3"/>
  <c r="B95"/>
  <c r="B88"/>
  <c r="B79"/>
  <c r="B72"/>
  <c r="C29"/>
  <c r="B25"/>
  <c r="E12"/>
  <c r="E3"/>
  <c r="C94"/>
  <c r="B87"/>
  <c r="F77"/>
  <c r="E70"/>
  <c r="B31"/>
  <c r="E22"/>
  <c r="C15"/>
  <c r="C3"/>
  <c r="E93"/>
  <c r="B86"/>
  <c r="E76"/>
  <c r="B69"/>
  <c r="F34"/>
  <c r="B20"/>
  <c r="E17"/>
  <c r="B3"/>
  <c r="A87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70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L100"/>
  <c r="M100" s="1"/>
  <c r="M99"/>
  <c r="J100" s="1"/>
  <c r="J99"/>
  <c r="K99" s="1"/>
  <c r="K98"/>
  <c r="L98" s="1"/>
  <c r="L97"/>
  <c r="M97" s="1"/>
  <c r="M96"/>
  <c r="J97" s="1"/>
  <c r="J96"/>
  <c r="K96" s="1"/>
  <c r="K95"/>
  <c r="L95" s="1"/>
  <c r="L94"/>
  <c r="M94" s="1"/>
  <c r="M93"/>
  <c r="J94" s="1"/>
  <c r="J93"/>
  <c r="K93" s="1"/>
  <c r="K92"/>
  <c r="L92" s="1"/>
  <c r="K91"/>
  <c r="L91" s="1"/>
  <c r="M91" s="1"/>
  <c r="K90"/>
  <c r="L90" s="1"/>
  <c r="M90" s="1"/>
  <c r="K89"/>
  <c r="L89" s="1"/>
  <c r="M89" s="1"/>
  <c r="K88"/>
  <c r="L88" s="1"/>
  <c r="M88" s="1"/>
  <c r="K87"/>
  <c r="L87" s="1"/>
  <c r="M87" s="1"/>
  <c r="K86"/>
  <c r="L86" s="1"/>
  <c r="M86" s="1"/>
  <c r="J51"/>
  <c r="K51" s="1"/>
  <c r="L51" s="1"/>
  <c r="M49"/>
  <c r="J50" s="1"/>
  <c r="K50" s="1"/>
  <c r="L50" s="1"/>
  <c r="J49"/>
  <c r="K49" s="1"/>
  <c r="K47"/>
  <c r="L47" s="1"/>
  <c r="M47" s="1"/>
  <c r="J48" s="1"/>
  <c r="J46"/>
  <c r="K46" s="1"/>
  <c r="L46" s="1"/>
  <c r="M46" s="1"/>
  <c r="J45"/>
  <c r="K45" s="1"/>
  <c r="L45" s="1"/>
  <c r="M41"/>
  <c r="J42" s="1"/>
  <c r="K42" s="1"/>
  <c r="L42" s="1"/>
  <c r="M42" s="1"/>
  <c r="K40"/>
  <c r="L40" s="1"/>
  <c r="M40" s="1"/>
  <c r="J41" s="1"/>
  <c r="K41" s="1"/>
  <c r="M38"/>
  <c r="J39" s="1"/>
  <c r="K39" s="1"/>
  <c r="L39" s="1"/>
  <c r="M39" s="1"/>
  <c r="K37"/>
  <c r="L37" s="1"/>
  <c r="M37" s="1"/>
  <c r="J38" s="1"/>
  <c r="K38" s="1"/>
  <c r="K33"/>
  <c r="L33" s="1"/>
  <c r="M33" s="1"/>
  <c r="J34" s="1"/>
  <c r="K34" s="1"/>
  <c r="L34" s="1"/>
  <c r="K31"/>
  <c r="L31" s="1"/>
  <c r="M31" s="1"/>
  <c r="J32" s="1"/>
  <c r="K32" s="1"/>
  <c r="L32" s="1"/>
  <c r="M32" s="1"/>
  <c r="L29"/>
  <c r="M29" s="1"/>
  <c r="J30" s="1"/>
  <c r="K30" s="1"/>
  <c r="L30" s="1"/>
  <c r="M30" s="1"/>
  <c r="M27"/>
  <c r="J28" s="1"/>
  <c r="K28" s="1"/>
  <c r="L28" s="1"/>
  <c r="M28" s="1"/>
  <c r="J29" s="1"/>
  <c r="K25"/>
  <c r="L25" s="1"/>
  <c r="M25" s="1"/>
  <c r="J26" s="1"/>
  <c r="K26" s="1"/>
  <c r="L26" s="1"/>
  <c r="M26" s="1"/>
  <c r="M22"/>
  <c r="J23" s="1"/>
  <c r="K23" s="1"/>
  <c r="L23" s="1"/>
  <c r="M23" s="1"/>
  <c r="J24" s="1"/>
  <c r="K24" s="1"/>
  <c r="L24" s="1"/>
  <c r="M24" s="1"/>
  <c r="K20"/>
  <c r="L20" s="1"/>
  <c r="M20" s="1"/>
  <c r="J21" s="1"/>
  <c r="K21" s="1"/>
  <c r="L21" s="1"/>
  <c r="M21" s="1"/>
  <c r="J22" s="1"/>
  <c r="K22" s="1"/>
  <c r="M17"/>
  <c r="M16"/>
  <c r="J17" s="1"/>
  <c r="K17" s="1"/>
  <c r="M11"/>
  <c r="J16" s="1"/>
  <c r="K16" s="1"/>
  <c r="M14"/>
  <c r="J11" s="1"/>
  <c r="K11" s="1"/>
  <c r="M13"/>
  <c r="J14" s="1"/>
  <c r="K14" s="1"/>
  <c r="M12"/>
  <c r="J13" s="1"/>
  <c r="K13" s="1"/>
  <c r="L15"/>
  <c r="M15" s="1"/>
  <c r="J12" s="1"/>
  <c r="K12" s="1"/>
  <c r="M10"/>
  <c r="J15" s="1"/>
  <c r="A2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D58" i="7"/>
  <c r="A59" s="1"/>
  <c r="B30"/>
  <c r="D26"/>
  <c r="A27" s="1"/>
  <c r="B27" s="1"/>
  <c r="C27" s="1"/>
  <c r="D27" s="1"/>
  <c r="A28" s="1"/>
  <c r="C28" s="1"/>
  <c r="D28" s="1"/>
  <c r="A29" s="1"/>
  <c r="B29" s="1"/>
  <c r="C29" s="1"/>
  <c r="D29" s="1"/>
  <c r="C11"/>
  <c r="D11" s="1"/>
  <c r="A12" s="1"/>
  <c r="B12" s="1"/>
  <c r="D12" s="1"/>
  <c r="A13" s="1"/>
  <c r="D10"/>
  <c r="A11" s="1"/>
  <c r="A58"/>
  <c r="E116" i="5"/>
  <c r="F116"/>
  <c r="E117"/>
  <c r="E118"/>
  <c r="F118"/>
  <c r="E119"/>
  <c r="E120"/>
  <c r="F120"/>
  <c r="B116"/>
  <c r="C116"/>
  <c r="B117"/>
  <c r="B118"/>
  <c r="C118"/>
  <c r="B119"/>
  <c r="B120"/>
  <c r="C120"/>
  <c r="F115"/>
  <c r="C115"/>
  <c r="E110"/>
  <c r="F110"/>
  <c r="E111"/>
  <c r="E112"/>
  <c r="F112"/>
  <c r="E113"/>
  <c r="E114"/>
  <c r="F114"/>
  <c r="F109"/>
  <c r="C110"/>
  <c r="C112"/>
  <c r="C114"/>
  <c r="B110"/>
  <c r="B111"/>
  <c r="B112"/>
  <c r="B113"/>
  <c r="B114"/>
  <c r="B142" l="1"/>
  <c r="B109"/>
  <c r="C113"/>
  <c r="C111"/>
  <c r="E109"/>
  <c r="F113"/>
  <c r="F111"/>
  <c r="F126"/>
  <c r="B130"/>
  <c r="B138"/>
  <c r="B140"/>
  <c r="C139"/>
  <c r="F141"/>
  <c r="E143"/>
  <c r="C145"/>
  <c r="C140"/>
  <c r="C138"/>
  <c r="F140"/>
  <c r="C142"/>
  <c r="E144"/>
  <c r="E139"/>
  <c r="E141"/>
  <c r="C147"/>
  <c r="E138"/>
  <c r="E140"/>
  <c r="E125"/>
  <c r="C129"/>
  <c r="E127"/>
  <c r="E124"/>
  <c r="F131"/>
  <c r="C135"/>
  <c r="C125"/>
  <c r="F125"/>
  <c r="C126"/>
  <c r="E130"/>
  <c r="F124"/>
  <c r="C127"/>
  <c r="E131"/>
  <c r="C30" i="7"/>
  <c r="D30" s="1"/>
  <c r="A31" s="1"/>
  <c r="B31" s="1"/>
  <c r="C31" s="1"/>
  <c r="D31" s="1"/>
  <c r="B32" s="1"/>
  <c r="C32" s="1"/>
  <c r="D32" s="1"/>
  <c r="A33" s="1"/>
  <c r="B33" s="1"/>
  <c r="C33" s="1"/>
  <c r="B13"/>
  <c r="D13" s="1"/>
  <c r="A14" s="1"/>
  <c r="E104" i="5"/>
  <c r="F104"/>
  <c r="E105"/>
  <c r="F105"/>
  <c r="E106"/>
  <c r="F106"/>
  <c r="E107"/>
  <c r="F107"/>
  <c r="E108"/>
  <c r="F108"/>
  <c r="C104"/>
  <c r="C105"/>
  <c r="C106"/>
  <c r="C107"/>
  <c r="C108"/>
  <c r="B104"/>
  <c r="B105"/>
  <c r="B106"/>
  <c r="B107"/>
  <c r="B108"/>
  <c r="F103"/>
  <c r="E103"/>
  <c r="C103"/>
  <c r="B103"/>
  <c r="C59" i="7"/>
  <c r="D59" s="1"/>
  <c r="B60" s="1"/>
  <c r="C60" s="1"/>
  <c r="A61" s="1"/>
  <c r="B61" s="1"/>
  <c r="D61" s="1"/>
  <c r="A62" s="1"/>
  <c r="C62" s="1"/>
  <c r="D62" s="1"/>
  <c r="B63" s="1"/>
  <c r="C63" s="1"/>
  <c r="A64" s="1"/>
  <c r="B64" s="1"/>
  <c r="D64" s="1"/>
  <c r="A65" s="1"/>
  <c r="C65" s="1"/>
  <c r="D65" s="1"/>
  <c r="B52"/>
  <c r="C52" s="1"/>
  <c r="D52" s="1"/>
  <c r="B53" s="1"/>
  <c r="C53" s="1"/>
  <c r="D53" s="1"/>
  <c r="B54" s="1"/>
  <c r="C54" s="1"/>
  <c r="D54" s="1"/>
  <c r="B55" s="1"/>
  <c r="C55" s="1"/>
  <c r="D55" s="1"/>
  <c r="B56" s="1"/>
  <c r="C56" s="1"/>
  <c r="D56" s="1"/>
  <c r="B57" s="1"/>
  <c r="C57" s="1"/>
  <c r="B58" s="1"/>
  <c r="B51"/>
  <c r="C51" s="1"/>
  <c r="D51" s="1"/>
  <c r="A49"/>
  <c r="B49" s="1"/>
  <c r="C49" s="1"/>
  <c r="A44"/>
  <c r="B44" s="1"/>
  <c r="C44" s="1"/>
  <c r="D44" s="1"/>
  <c r="B45" s="1"/>
  <c r="C45" s="1"/>
  <c r="D45" s="1"/>
  <c r="A46" s="1"/>
  <c r="A47" s="1"/>
  <c r="A43"/>
  <c r="B43" s="1"/>
  <c r="C43" s="1"/>
  <c r="D36"/>
  <c r="A37" s="1"/>
  <c r="B37" s="1"/>
  <c r="C37" s="1"/>
  <c r="D37" s="1"/>
  <c r="B38" s="1"/>
  <c r="C38" s="1"/>
  <c r="D38" s="1"/>
  <c r="A39" s="1"/>
  <c r="B39" s="1"/>
  <c r="D39" s="1"/>
  <c r="A40" s="1"/>
  <c r="B40" s="1"/>
  <c r="C40" s="1"/>
  <c r="D40" s="1"/>
  <c r="B35"/>
  <c r="C35" s="1"/>
  <c r="D35" s="1"/>
  <c r="A36" s="1"/>
  <c r="B36" s="1"/>
  <c r="D21"/>
  <c r="A22" s="1"/>
  <c r="B22" s="1"/>
  <c r="C22" s="1"/>
  <c r="D22" s="1"/>
  <c r="A23" s="1"/>
  <c r="B23" s="1"/>
  <c r="C23" s="1"/>
  <c r="D23" s="1"/>
  <c r="B24" s="1"/>
  <c r="C24" s="1"/>
  <c r="D24" s="1"/>
  <c r="A25" s="1"/>
  <c r="B25" s="1"/>
  <c r="C25" s="1"/>
  <c r="D25" s="1"/>
  <c r="B19"/>
  <c r="C19" s="1"/>
  <c r="D19" l="1"/>
  <c r="A20" s="1"/>
  <c r="B14"/>
  <c r="D14" s="1"/>
  <c r="A15" s="1"/>
  <c r="B47"/>
  <c r="D47" s="1"/>
  <c r="A48" s="1"/>
  <c r="B48" s="1"/>
  <c r="C48" s="1"/>
  <c r="C150" i="5"/>
  <c r="F152"/>
  <c r="F151"/>
  <c r="C151"/>
  <c r="F150"/>
  <c r="E152"/>
  <c r="C152"/>
  <c r="E151"/>
  <c r="E150"/>
  <c r="B150"/>
  <c r="B152"/>
  <c r="B151"/>
  <c r="B20" i="7" l="1"/>
  <c r="C20" s="1"/>
  <c r="D20" s="1"/>
  <c r="A21" s="1"/>
  <c r="B15"/>
  <c r="D15" s="1"/>
  <c r="B21" l="1"/>
  <c r="A16"/>
  <c r="B16" l="1"/>
  <c r="D16" s="1"/>
  <c r="A17" s="1"/>
  <c r="AG50" l="1"/>
  <c r="B17"/>
  <c r="I38" s="1"/>
  <c r="AH67" l="1"/>
  <c r="I39"/>
  <c r="AG38"/>
  <c r="L38"/>
  <c r="W38"/>
  <c r="AL38"/>
  <c r="U38"/>
  <c r="R38"/>
  <c r="K38"/>
  <c r="W39"/>
  <c r="I40"/>
  <c r="Y40"/>
  <c r="K41"/>
  <c r="AA41"/>
  <c r="M42"/>
  <c r="O43"/>
  <c r="AE43"/>
  <c r="Q44"/>
  <c r="AG44"/>
  <c r="S45"/>
  <c r="AI45"/>
  <c r="U46"/>
  <c r="AK46"/>
  <c r="W47"/>
  <c r="I48"/>
  <c r="Y48"/>
  <c r="K49"/>
  <c r="AB39"/>
  <c r="AD40"/>
  <c r="AF41"/>
  <c r="AH42"/>
  <c r="AL44"/>
  <c r="J46"/>
  <c r="L47"/>
  <c r="N48"/>
  <c r="P49"/>
  <c r="J39"/>
  <c r="L40"/>
  <c r="N41"/>
  <c r="P42"/>
  <c r="R43"/>
  <c r="T44"/>
  <c r="N38"/>
  <c r="J38"/>
  <c r="AE38"/>
  <c r="X38"/>
  <c r="AH38"/>
  <c r="S38"/>
  <c r="S39"/>
  <c r="AI39"/>
  <c r="U40"/>
  <c r="AK40"/>
  <c r="W41"/>
  <c r="I42"/>
  <c r="Y42"/>
  <c r="K43"/>
  <c r="AA43"/>
  <c r="M44"/>
  <c r="O45"/>
  <c r="AE45"/>
  <c r="Q46"/>
  <c r="AG46"/>
  <c r="S47"/>
  <c r="AI47"/>
  <c r="U48"/>
  <c r="AK48"/>
  <c r="T39"/>
  <c r="V40"/>
  <c r="X41"/>
  <c r="Z42"/>
  <c r="AB43"/>
  <c r="AD44"/>
  <c r="AF45"/>
  <c r="AH46"/>
  <c r="AL48"/>
  <c r="AH39"/>
  <c r="AL41"/>
  <c r="J43"/>
  <c r="L44"/>
  <c r="N45"/>
  <c r="P46"/>
  <c r="R47"/>
  <c r="T48"/>
  <c r="T49"/>
  <c r="L50"/>
  <c r="AB50"/>
  <c r="N51"/>
  <c r="AD51"/>
  <c r="P52"/>
  <c r="AF52"/>
  <c r="R53"/>
  <c r="AH53"/>
  <c r="T54"/>
  <c r="V55"/>
  <c r="AL55"/>
  <c r="X56"/>
  <c r="J57"/>
  <c r="Z57"/>
  <c r="N59"/>
  <c r="AD59"/>
  <c r="P60"/>
  <c r="AF60"/>
  <c r="AK49"/>
  <c r="W50"/>
  <c r="I51"/>
  <c r="Y51"/>
  <c r="K52"/>
  <c r="AA52"/>
  <c r="M53"/>
  <c r="O54"/>
  <c r="AE54"/>
  <c r="Q55"/>
  <c r="AG55"/>
  <c r="S56"/>
  <c r="AI56"/>
  <c r="U57"/>
  <c r="AK57"/>
  <c r="V45"/>
  <c r="X46"/>
  <c r="Z47"/>
  <c r="AB48"/>
  <c r="AB49"/>
  <c r="P50"/>
  <c r="AF50"/>
  <c r="R51"/>
  <c r="AH51"/>
  <c r="T52"/>
  <c r="V53"/>
  <c r="AL53"/>
  <c r="X54"/>
  <c r="J55"/>
  <c r="Z55"/>
  <c r="L56"/>
  <c r="AB56"/>
  <c r="N57"/>
  <c r="AD57"/>
  <c r="R59"/>
  <c r="AH59"/>
  <c r="T60"/>
  <c r="K50"/>
  <c r="AA50"/>
  <c r="M51"/>
  <c r="O52"/>
  <c r="AE52"/>
  <c r="Q53"/>
  <c r="AG53"/>
  <c r="S54"/>
  <c r="AI54"/>
  <c r="U55"/>
  <c r="AK55"/>
  <c r="W56"/>
  <c r="I57"/>
  <c r="Y57"/>
  <c r="M59"/>
  <c r="O60"/>
  <c r="Q39"/>
  <c r="AG39"/>
  <c r="S40"/>
  <c r="AI40"/>
  <c r="U41"/>
  <c r="AK41"/>
  <c r="W42"/>
  <c r="I43"/>
  <c r="Y43"/>
  <c r="K44"/>
  <c r="AA44"/>
  <c r="M45"/>
  <c r="O46"/>
  <c r="AE46"/>
  <c r="Q47"/>
  <c r="AG47"/>
  <c r="S48"/>
  <c r="AI48"/>
  <c r="P39"/>
  <c r="R40"/>
  <c r="T41"/>
  <c r="V42"/>
  <c r="X43"/>
  <c r="Z44"/>
  <c r="AB45"/>
  <c r="AD46"/>
  <c r="AF47"/>
  <c r="AH48"/>
  <c r="AA49"/>
  <c r="AD39"/>
  <c r="AF40"/>
  <c r="AH41"/>
  <c r="AL43"/>
  <c r="J45"/>
  <c r="L46"/>
  <c r="N47"/>
  <c r="P48"/>
  <c r="R49"/>
  <c r="J50"/>
  <c r="Z50"/>
  <c r="L51"/>
  <c r="AB51"/>
  <c r="N52"/>
  <c r="AD52"/>
  <c r="P53"/>
  <c r="AF53"/>
  <c r="R54"/>
  <c r="AH54"/>
  <c r="T55"/>
  <c r="V56"/>
  <c r="AL56"/>
  <c r="X57"/>
  <c r="L59"/>
  <c r="AB59"/>
  <c r="N60"/>
  <c r="AD60"/>
  <c r="AI49"/>
  <c r="U50"/>
  <c r="AK50"/>
  <c r="W51"/>
  <c r="I52"/>
  <c r="Y52"/>
  <c r="K53"/>
  <c r="AA53"/>
  <c r="M54"/>
  <c r="O55"/>
  <c r="AE55"/>
  <c r="Q56"/>
  <c r="AG56"/>
  <c r="S57"/>
  <c r="AI57"/>
  <c r="W59"/>
  <c r="I60"/>
  <c r="Q59"/>
  <c r="AG59"/>
  <c r="S60"/>
  <c r="U39"/>
  <c r="AK39"/>
  <c r="W40"/>
  <c r="I41"/>
  <c r="Y41"/>
  <c r="K42"/>
  <c r="AA42"/>
  <c r="M43"/>
  <c r="AF38"/>
  <c r="AD38"/>
  <c r="Q38"/>
  <c r="T38"/>
  <c r="AK38"/>
  <c r="AB38"/>
  <c r="AA38"/>
  <c r="O39"/>
  <c r="AE39"/>
  <c r="Q40"/>
  <c r="AG40"/>
  <c r="S41"/>
  <c r="AI41"/>
  <c r="U42"/>
  <c r="AK42"/>
  <c r="W43"/>
  <c r="I44"/>
  <c r="Y44"/>
  <c r="K45"/>
  <c r="AA45"/>
  <c r="M46"/>
  <c r="O47"/>
  <c r="AE47"/>
  <c r="Q48"/>
  <c r="AG48"/>
  <c r="L39"/>
  <c r="N40"/>
  <c r="P41"/>
  <c r="R42"/>
  <c r="T43"/>
  <c r="V44"/>
  <c r="X45"/>
  <c r="Z46"/>
  <c r="AB47"/>
  <c r="AD48"/>
  <c r="Y49"/>
  <c r="Z39"/>
  <c r="AB40"/>
  <c r="AD41"/>
  <c r="AF42"/>
  <c r="AH43"/>
  <c r="P38"/>
  <c r="Y38"/>
  <c r="Z38"/>
  <c r="O38"/>
  <c r="V38"/>
  <c r="M38"/>
  <c r="AI38"/>
  <c r="K39"/>
  <c r="AA39"/>
  <c r="M40"/>
  <c r="O41"/>
  <c r="AE41"/>
  <c r="Q42"/>
  <c r="AG42"/>
  <c r="S43"/>
  <c r="AI43"/>
  <c r="U44"/>
  <c r="AK44"/>
  <c r="W45"/>
  <c r="I46"/>
  <c r="Y46"/>
  <c r="K47"/>
  <c r="AA47"/>
  <c r="M48"/>
  <c r="O49"/>
  <c r="AL40"/>
  <c r="J42"/>
  <c r="L43"/>
  <c r="N44"/>
  <c r="P45"/>
  <c r="R46"/>
  <c r="T47"/>
  <c r="V48"/>
  <c r="U49"/>
  <c r="R39"/>
  <c r="T40"/>
  <c r="V41"/>
  <c r="X42"/>
  <c r="Z43"/>
  <c r="AB44"/>
  <c r="AD45"/>
  <c r="AF46"/>
  <c r="AH47"/>
  <c r="AH49"/>
  <c r="T50"/>
  <c r="V51"/>
  <c r="AL51"/>
  <c r="X52"/>
  <c r="J53"/>
  <c r="Z53"/>
  <c r="L54"/>
  <c r="AB54"/>
  <c r="N55"/>
  <c r="AD55"/>
  <c r="P56"/>
  <c r="AF56"/>
  <c r="R57"/>
  <c r="AH57"/>
  <c r="V59"/>
  <c r="AL59"/>
  <c r="X60"/>
  <c r="Z49"/>
  <c r="O50"/>
  <c r="AE50"/>
  <c r="Q51"/>
  <c r="AG51"/>
  <c r="S52"/>
  <c r="AI52"/>
  <c r="U53"/>
  <c r="AK53"/>
  <c r="W54"/>
  <c r="I55"/>
  <c r="Y55"/>
  <c r="K56"/>
  <c r="AA56"/>
  <c r="M57"/>
  <c r="AL45"/>
  <c r="J47"/>
  <c r="L48"/>
  <c r="N49"/>
  <c r="AL49"/>
  <c r="X50"/>
  <c r="J51"/>
  <c r="Z51"/>
  <c r="L52"/>
  <c r="AB52"/>
  <c r="N53"/>
  <c r="AD53"/>
  <c r="P54"/>
  <c r="AF54"/>
  <c r="R55"/>
  <c r="AH55"/>
  <c r="T56"/>
  <c r="V57"/>
  <c r="AL57"/>
  <c r="J59"/>
  <c r="Z59"/>
  <c r="L60"/>
  <c r="AB60"/>
  <c r="AG49"/>
  <c r="S50"/>
  <c r="AI50"/>
  <c r="U51"/>
  <c r="AK51"/>
  <c r="W52"/>
  <c r="I53"/>
  <c r="Y53"/>
  <c r="K54"/>
  <c r="AA54"/>
  <c r="M55"/>
  <c r="O56"/>
  <c r="AE56"/>
  <c r="Q57"/>
  <c r="AG57"/>
  <c r="AI51"/>
  <c r="I54"/>
  <c r="M56"/>
  <c r="S59"/>
  <c r="AK60"/>
  <c r="W61"/>
  <c r="I62"/>
  <c r="AE60"/>
  <c r="AG61"/>
  <c r="O63"/>
  <c r="AE63"/>
  <c r="Q64"/>
  <c r="AG64"/>
  <c r="U66"/>
  <c r="AK66"/>
  <c r="W67"/>
  <c r="AL60"/>
  <c r="X61"/>
  <c r="J62"/>
  <c r="Z62"/>
  <c r="L63"/>
  <c r="AB63"/>
  <c r="N64"/>
  <c r="AD64"/>
  <c r="R66"/>
  <c r="AH66"/>
  <c r="T67"/>
  <c r="AA60"/>
  <c r="AA62"/>
  <c r="M63"/>
  <c r="O64"/>
  <c r="AE64"/>
  <c r="S66"/>
  <c r="AI66"/>
  <c r="U67"/>
  <c r="AK67"/>
  <c r="V61"/>
  <c r="AL61"/>
  <c r="X62"/>
  <c r="J63"/>
  <c r="Z63"/>
  <c r="L64"/>
  <c r="AB64"/>
  <c r="P66"/>
  <c r="AF66"/>
  <c r="R67"/>
  <c r="K51"/>
  <c r="M52"/>
  <c r="O53"/>
  <c r="Q54"/>
  <c r="S55"/>
  <c r="U56"/>
  <c r="W57"/>
  <c r="AA59"/>
  <c r="Y60"/>
  <c r="K61"/>
  <c r="AA61"/>
  <c r="M62"/>
  <c r="I61"/>
  <c r="K62"/>
  <c r="AG62"/>
  <c r="S63"/>
  <c r="AI63"/>
  <c r="U64"/>
  <c r="AK64"/>
  <c r="I66"/>
  <c r="Y66"/>
  <c r="K67"/>
  <c r="AA67"/>
  <c r="L61"/>
  <c r="AB61"/>
  <c r="N62"/>
  <c r="AD62"/>
  <c r="P63"/>
  <c r="AF63"/>
  <c r="R64"/>
  <c r="AH64"/>
  <c r="V66"/>
  <c r="AL66"/>
  <c r="X67"/>
  <c r="V67"/>
  <c r="AI60"/>
  <c r="AK61"/>
  <c r="AE62"/>
  <c r="Q63"/>
  <c r="AG63"/>
  <c r="S64"/>
  <c r="AI64"/>
  <c r="W66"/>
  <c r="I67"/>
  <c r="Y67"/>
  <c r="J61"/>
  <c r="Z61"/>
  <c r="L62"/>
  <c r="AB62"/>
  <c r="N63"/>
  <c r="AD63"/>
  <c r="P64"/>
  <c r="AF64"/>
  <c r="T66"/>
  <c r="Z67"/>
  <c r="AD49"/>
  <c r="Z60"/>
  <c r="J60"/>
  <c r="X59"/>
  <c r="T57"/>
  <c r="AH56"/>
  <c r="R56"/>
  <c r="AF55"/>
  <c r="P55"/>
  <c r="AD54"/>
  <c r="N54"/>
  <c r="AB53"/>
  <c r="L53"/>
  <c r="Z52"/>
  <c r="J52"/>
  <c r="X51"/>
  <c r="AL50"/>
  <c r="V50"/>
  <c r="J49"/>
  <c r="AL47"/>
  <c r="AH45"/>
  <c r="AF44"/>
  <c r="AD43"/>
  <c r="AB42"/>
  <c r="Z41"/>
  <c r="X40"/>
  <c r="V39"/>
  <c r="W49"/>
  <c r="Z48"/>
  <c r="X47"/>
  <c r="V46"/>
  <c r="T45"/>
  <c r="R44"/>
  <c r="P43"/>
  <c r="N42"/>
  <c r="L41"/>
  <c r="J40"/>
  <c r="Q49"/>
  <c r="AE48"/>
  <c r="O48"/>
  <c r="M47"/>
  <c r="AA46"/>
  <c r="K46"/>
  <c r="Y45"/>
  <c r="I45"/>
  <c r="W44"/>
  <c r="AK43"/>
  <c r="U43"/>
  <c r="S42"/>
  <c r="Q41"/>
  <c r="O40"/>
  <c r="M39"/>
  <c r="Y59"/>
  <c r="Q60"/>
  <c r="O59"/>
  <c r="K57"/>
  <c r="I56"/>
  <c r="AK54"/>
  <c r="AI53"/>
  <c r="AG52"/>
  <c r="AE51"/>
  <c r="V49"/>
  <c r="AF57"/>
  <c r="AD56"/>
  <c r="AB55"/>
  <c r="Z54"/>
  <c r="X53"/>
  <c r="V52"/>
  <c r="T51"/>
  <c r="R50"/>
  <c r="AF48"/>
  <c r="AB46"/>
  <c r="X44"/>
  <c r="T42"/>
  <c r="P40"/>
  <c r="S49"/>
  <c r="P47"/>
  <c r="L45"/>
  <c r="AL42"/>
  <c r="AH40"/>
  <c r="M49"/>
  <c r="K48"/>
  <c r="I47"/>
  <c r="AK45"/>
  <c r="AI44"/>
  <c r="AG43"/>
  <c r="AE42"/>
  <c r="AA40"/>
  <c r="Y39"/>
  <c r="AK59"/>
  <c r="AK52"/>
  <c r="K55"/>
  <c r="O57"/>
  <c r="U60"/>
  <c r="Q50"/>
  <c r="S51"/>
  <c r="U52"/>
  <c r="W53"/>
  <c r="Y54"/>
  <c r="AA55"/>
  <c r="AE57"/>
  <c r="AI59"/>
  <c r="O61"/>
  <c r="AE61"/>
  <c r="Q62"/>
  <c r="Q61"/>
  <c r="S62"/>
  <c r="AK62"/>
  <c r="W63"/>
  <c r="I64"/>
  <c r="Y64"/>
  <c r="M66"/>
  <c r="O67"/>
  <c r="AE67"/>
  <c r="P61"/>
  <c r="AF61"/>
  <c r="R62"/>
  <c r="AH62"/>
  <c r="T63"/>
  <c r="V64"/>
  <c r="AL64"/>
  <c r="J66"/>
  <c r="Z66"/>
  <c r="L67"/>
  <c r="AB67"/>
  <c r="AD67"/>
  <c r="M61"/>
  <c r="O62"/>
  <c r="AI62"/>
  <c r="U63"/>
  <c r="AK63"/>
  <c r="W64"/>
  <c r="K66"/>
  <c r="AA66"/>
  <c r="M67"/>
  <c r="N61"/>
  <c r="AD61"/>
  <c r="P62"/>
  <c r="AF62"/>
  <c r="R63"/>
  <c r="AH63"/>
  <c r="T64"/>
  <c r="X66"/>
  <c r="J67"/>
  <c r="Y50"/>
  <c r="AA51"/>
  <c r="AE53"/>
  <c r="AG54"/>
  <c r="AI55"/>
  <c r="AK56"/>
  <c r="K59"/>
  <c r="M60"/>
  <c r="AG60"/>
  <c r="S61"/>
  <c r="AI61"/>
  <c r="U62"/>
  <c r="Y61"/>
  <c r="Y62"/>
  <c r="K63"/>
  <c r="AA63"/>
  <c r="M64"/>
  <c r="Q66"/>
  <c r="AG66"/>
  <c r="S67"/>
  <c r="AI67"/>
  <c r="T61"/>
  <c r="V62"/>
  <c r="AL62"/>
  <c r="X63"/>
  <c r="J64"/>
  <c r="Z64"/>
  <c r="N66"/>
  <c r="AD66"/>
  <c r="P67"/>
  <c r="AF67"/>
  <c r="AL67"/>
  <c r="U61"/>
  <c r="W62"/>
  <c r="I63"/>
  <c r="Y63"/>
  <c r="K64"/>
  <c r="AA64"/>
  <c r="O66"/>
  <c r="AE66"/>
  <c r="Q67"/>
  <c r="AG67"/>
  <c r="R61"/>
  <c r="AH61"/>
  <c r="T62"/>
  <c r="V63"/>
  <c r="AL63"/>
  <c r="X64"/>
  <c r="L66"/>
  <c r="AB66"/>
  <c r="N67"/>
  <c r="I50"/>
  <c r="AH60"/>
  <c r="R60"/>
  <c r="AF59"/>
  <c r="P59"/>
  <c r="AB57"/>
  <c r="L57"/>
  <c r="Z56"/>
  <c r="J56"/>
  <c r="X55"/>
  <c r="AL54"/>
  <c r="V54"/>
  <c r="T53"/>
  <c r="AH52"/>
  <c r="R52"/>
  <c r="AF51"/>
  <c r="P51"/>
  <c r="AD50"/>
  <c r="N50"/>
  <c r="X49"/>
  <c r="X48"/>
  <c r="V47"/>
  <c r="T46"/>
  <c r="R45"/>
  <c r="P44"/>
  <c r="N43"/>
  <c r="L42"/>
  <c r="J41"/>
  <c r="AL39"/>
  <c r="AE49"/>
  <c r="L49"/>
  <c r="J48"/>
  <c r="AL46"/>
  <c r="AH44"/>
  <c r="AF43"/>
  <c r="AD42"/>
  <c r="AB41"/>
  <c r="Z40"/>
  <c r="X39"/>
  <c r="I49"/>
  <c r="W48"/>
  <c r="AK47"/>
  <c r="U47"/>
  <c r="AI46"/>
  <c r="S46"/>
  <c r="AG45"/>
  <c r="Q45"/>
  <c r="AE44"/>
  <c r="O44"/>
  <c r="AI42"/>
  <c r="AG41"/>
  <c r="AE40"/>
  <c r="K60"/>
  <c r="I59"/>
  <c r="AE59"/>
  <c r="AA57"/>
  <c r="Y56"/>
  <c r="W55"/>
  <c r="U54"/>
  <c r="S53"/>
  <c r="Q52"/>
  <c r="O51"/>
  <c r="M50"/>
  <c r="V60"/>
  <c r="T59"/>
  <c r="P57"/>
  <c r="N56"/>
  <c r="L55"/>
  <c r="J54"/>
  <c r="AL52"/>
  <c r="AH50"/>
  <c r="AF49"/>
  <c r="AD47"/>
  <c r="Z45"/>
  <c r="V43"/>
  <c r="R41"/>
  <c r="N39"/>
  <c r="R48"/>
  <c r="N46"/>
  <c r="J44"/>
  <c r="AF39"/>
  <c r="AA48"/>
  <c r="Y47"/>
  <c r="W46"/>
  <c r="U45"/>
  <c r="S44"/>
  <c r="Q43"/>
  <c r="O42"/>
  <c r="M41"/>
  <c r="K40"/>
  <c r="W60"/>
  <c r="U59"/>
  <c r="D17"/>
  <c r="AJ38" s="1"/>
  <c r="P6"/>
  <c r="Y6"/>
  <c r="AG6"/>
  <c r="K7"/>
  <c r="S7"/>
  <c r="AB7"/>
  <c r="AJ7"/>
  <c r="N8"/>
  <c r="V8"/>
  <c r="AE8"/>
  <c r="Q9"/>
  <c r="Z9"/>
  <c r="AH9"/>
  <c r="L10"/>
  <c r="T10"/>
  <c r="AC10"/>
  <c r="AK10"/>
  <c r="O11"/>
  <c r="W11"/>
  <c r="AF11"/>
  <c r="M6"/>
  <c r="U6"/>
  <c r="AD6"/>
  <c r="AL6"/>
  <c r="P7"/>
  <c r="Y7"/>
  <c r="AG7"/>
  <c r="K8"/>
  <c r="S8"/>
  <c r="AB8"/>
  <c r="AJ8"/>
  <c r="N9"/>
  <c r="V9"/>
  <c r="AE9"/>
  <c r="Q10"/>
  <c r="Z10"/>
  <c r="AH10"/>
  <c r="L11"/>
  <c r="T11"/>
  <c r="AC11"/>
  <c r="AL11"/>
  <c r="P12"/>
  <c r="Y12"/>
  <c r="AG12"/>
  <c r="K13"/>
  <c r="S13"/>
  <c r="AB13"/>
  <c r="AJ13"/>
  <c r="N14"/>
  <c r="V14"/>
  <c r="AE14"/>
  <c r="Q15"/>
  <c r="Z15"/>
  <c r="AH15"/>
  <c r="L16"/>
  <c r="T16"/>
  <c r="AC16"/>
  <c r="AK16"/>
  <c r="O17"/>
  <c r="W17"/>
  <c r="AI11"/>
  <c r="M12"/>
  <c r="U12"/>
  <c r="AD12"/>
  <c r="AL12"/>
  <c r="P13"/>
  <c r="Y13"/>
  <c r="AG13"/>
  <c r="K14"/>
  <c r="S14"/>
  <c r="AB14"/>
  <c r="AJ14"/>
  <c r="N15"/>
  <c r="V15"/>
  <c r="AE15"/>
  <c r="I16"/>
  <c r="Q16"/>
  <c r="Z16"/>
  <c r="AH16"/>
  <c r="L17"/>
  <c r="T17"/>
  <c r="AC17"/>
  <c r="AJ17"/>
  <c r="N18"/>
  <c r="V18"/>
  <c r="AE18"/>
  <c r="Q19"/>
  <c r="Z19"/>
  <c r="AH19"/>
  <c r="L21"/>
  <c r="T21"/>
  <c r="AC21"/>
  <c r="AK21"/>
  <c r="O22"/>
  <c r="W22"/>
  <c r="AF22"/>
  <c r="J23"/>
  <c r="R23"/>
  <c r="AA23"/>
  <c r="AI23"/>
  <c r="M24"/>
  <c r="U24"/>
  <c r="AD24"/>
  <c r="AL24"/>
  <c r="P25"/>
  <c r="Y25"/>
  <c r="AG25"/>
  <c r="K26"/>
  <c r="S26"/>
  <c r="AB26"/>
  <c r="AJ26"/>
  <c r="N27"/>
  <c r="V27"/>
  <c r="AE27"/>
  <c r="Q28"/>
  <c r="Z28"/>
  <c r="AH28"/>
  <c r="L29"/>
  <c r="J6"/>
  <c r="R6"/>
  <c r="AA6"/>
  <c r="AI6"/>
  <c r="M7"/>
  <c r="U7"/>
  <c r="AD7"/>
  <c r="AL7"/>
  <c r="P8"/>
  <c r="Y8"/>
  <c r="AG8"/>
  <c r="K9"/>
  <c r="S9"/>
  <c r="AB9"/>
  <c r="AJ9"/>
  <c r="N10"/>
  <c r="V10"/>
  <c r="AE10"/>
  <c r="Q11"/>
  <c r="Z11"/>
  <c r="AH11"/>
  <c r="O6"/>
  <c r="W6"/>
  <c r="AF6"/>
  <c r="J7"/>
  <c r="R7"/>
  <c r="AA7"/>
  <c r="AI7"/>
  <c r="M8"/>
  <c r="U8"/>
  <c r="AD8"/>
  <c r="AL8"/>
  <c r="P9"/>
  <c r="Y9"/>
  <c r="AG9"/>
  <c r="K10"/>
  <c r="S10"/>
  <c r="AB10"/>
  <c r="AJ10"/>
  <c r="N11"/>
  <c r="V11"/>
  <c r="AE11"/>
  <c r="J12"/>
  <c r="R12"/>
  <c r="AA12"/>
  <c r="AI12"/>
  <c r="M13"/>
  <c r="U13"/>
  <c r="AD13"/>
  <c r="AL13"/>
  <c r="P14"/>
  <c r="Y14"/>
  <c r="AG14"/>
  <c r="K15"/>
  <c r="S15"/>
  <c r="AB15"/>
  <c r="AJ15"/>
  <c r="N16"/>
  <c r="V16"/>
  <c r="AE16"/>
  <c r="I17"/>
  <c r="Q17"/>
  <c r="Z17"/>
  <c r="AK11"/>
  <c r="O12"/>
  <c r="W12"/>
  <c r="AF12"/>
  <c r="J13"/>
  <c r="R13"/>
  <c r="AA13"/>
  <c r="AI13"/>
  <c r="M14"/>
  <c r="U14"/>
  <c r="AD14"/>
  <c r="AL14"/>
  <c r="P15"/>
  <c r="Y15"/>
  <c r="AG15"/>
  <c r="K16"/>
  <c r="S16"/>
  <c r="AB16"/>
  <c r="AJ16"/>
  <c r="N17"/>
  <c r="V17"/>
  <c r="AE17"/>
  <c r="AL17"/>
  <c r="P18"/>
  <c r="Y18"/>
  <c r="AG18"/>
  <c r="K19"/>
  <c r="S19"/>
  <c r="AB19"/>
  <c r="AJ19"/>
  <c r="N21"/>
  <c r="V21"/>
  <c r="AE21"/>
  <c r="I22"/>
  <c r="Q22"/>
  <c r="Z22"/>
  <c r="AH22"/>
  <c r="L23"/>
  <c r="T23"/>
  <c r="AC23"/>
  <c r="AK23"/>
  <c r="O24"/>
  <c r="W24"/>
  <c r="AF24"/>
  <c r="J25"/>
  <c r="R25"/>
  <c r="AA25"/>
  <c r="AI25"/>
  <c r="M26"/>
  <c r="U26"/>
  <c r="AD26"/>
  <c r="AL26"/>
  <c r="P27"/>
  <c r="Y27"/>
  <c r="AG27"/>
  <c r="K28"/>
  <c r="S28"/>
  <c r="AB28"/>
  <c r="AJ28"/>
  <c r="N29"/>
  <c r="V29"/>
  <c r="AE29"/>
  <c r="Q30"/>
  <c r="AI17"/>
  <c r="M18"/>
  <c r="U18"/>
  <c r="P29"/>
  <c r="AG29"/>
  <c r="S30"/>
  <c r="O18"/>
  <c r="AD18"/>
  <c r="AL18"/>
  <c r="P19"/>
  <c r="Y19"/>
  <c r="AG19"/>
  <c r="K21"/>
  <c r="S21"/>
  <c r="AB21"/>
  <c r="AJ21"/>
  <c r="N22"/>
  <c r="V22"/>
  <c r="AE22"/>
  <c r="Q23"/>
  <c r="Z23"/>
  <c r="AH23"/>
  <c r="L24"/>
  <c r="T24"/>
  <c r="AC24"/>
  <c r="AK24"/>
  <c r="O25"/>
  <c r="W25"/>
  <c r="AF25"/>
  <c r="J26"/>
  <c r="R26"/>
  <c r="AA26"/>
  <c r="AI26"/>
  <c r="M27"/>
  <c r="U27"/>
  <c r="AD27"/>
  <c r="AL27"/>
  <c r="P28"/>
  <c r="Y28"/>
  <c r="AG28"/>
  <c r="K29"/>
  <c r="S29"/>
  <c r="AB29"/>
  <c r="AJ29"/>
  <c r="N30"/>
  <c r="V30"/>
  <c r="AE30"/>
  <c r="Q31"/>
  <c r="Z31"/>
  <c r="AH31"/>
  <c r="L32"/>
  <c r="T32"/>
  <c r="AC32"/>
  <c r="AK32"/>
  <c r="O33"/>
  <c r="W33"/>
  <c r="AF33"/>
  <c r="J34"/>
  <c r="R34"/>
  <c r="AA34"/>
  <c r="AI34"/>
  <c r="V5"/>
  <c r="AD30"/>
  <c r="AL30"/>
  <c r="P31"/>
  <c r="Y31"/>
  <c r="AG31"/>
  <c r="K32"/>
  <c r="S32"/>
  <c r="AB32"/>
  <c r="AJ32"/>
  <c r="N33"/>
  <c r="V33"/>
  <c r="AE33"/>
  <c r="I34"/>
  <c r="Q34"/>
  <c r="Z34"/>
  <c r="AH34"/>
  <c r="U5"/>
  <c r="X9"/>
  <c r="X13"/>
  <c r="X17"/>
  <c r="L20"/>
  <c r="T20"/>
  <c r="AB20"/>
  <c r="AJ20"/>
  <c r="X23"/>
  <c r="X27"/>
  <c r="X33"/>
  <c r="U20"/>
  <c r="AK20"/>
  <c r="AC29"/>
  <c r="O30"/>
  <c r="K18"/>
  <c r="AB18"/>
  <c r="AJ18"/>
  <c r="N19"/>
  <c r="V19"/>
  <c r="AE19"/>
  <c r="Q21"/>
  <c r="Z21"/>
  <c r="AH21"/>
  <c r="L22"/>
  <c r="T22"/>
  <c r="AC22"/>
  <c r="AK22"/>
  <c r="O23"/>
  <c r="W23"/>
  <c r="AF23"/>
  <c r="J24"/>
  <c r="R24"/>
  <c r="AA24"/>
  <c r="AI24"/>
  <c r="M25"/>
  <c r="U25"/>
  <c r="AD25"/>
  <c r="AL25"/>
  <c r="P26"/>
  <c r="Y26"/>
  <c r="AG26"/>
  <c r="K27"/>
  <c r="S27"/>
  <c r="AB27"/>
  <c r="AJ27"/>
  <c r="N28"/>
  <c r="V28"/>
  <c r="AE28"/>
  <c r="I29"/>
  <c r="Q29"/>
  <c r="Z29"/>
  <c r="AH29"/>
  <c r="L30"/>
  <c r="T30"/>
  <c r="AC30"/>
  <c r="AK30"/>
  <c r="O31"/>
  <c r="W31"/>
  <c r="AF31"/>
  <c r="J32"/>
  <c r="R32"/>
  <c r="AA32"/>
  <c r="AI32"/>
  <c r="M33"/>
  <c r="U33"/>
  <c r="AD33"/>
  <c r="AL33"/>
  <c r="P34"/>
  <c r="Y34"/>
  <c r="AG34"/>
  <c r="T5"/>
  <c r="AB30"/>
  <c r="AJ30"/>
  <c r="N31"/>
  <c r="V31"/>
  <c r="AE31"/>
  <c r="Q32"/>
  <c r="Z32"/>
  <c r="AH32"/>
  <c r="L33"/>
  <c r="T33"/>
  <c r="AC33"/>
  <c r="AK33"/>
  <c r="O34"/>
  <c r="W34"/>
  <c r="AF34"/>
  <c r="AJ5"/>
  <c r="X8"/>
  <c r="X12"/>
  <c r="X16"/>
  <c r="J20"/>
  <c r="R20"/>
  <c r="Z20"/>
  <c r="AH20"/>
  <c r="X22"/>
  <c r="X26"/>
  <c r="X30"/>
  <c r="X34"/>
  <c r="O20"/>
  <c r="W20"/>
  <c r="AE20"/>
  <c r="Y20"/>
  <c r="L6"/>
  <c r="T6"/>
  <c r="AC6"/>
  <c r="AK6"/>
  <c r="O7"/>
  <c r="W7"/>
  <c r="AF7"/>
  <c r="J8"/>
  <c r="R8"/>
  <c r="AA8"/>
  <c r="AI8"/>
  <c r="M9"/>
  <c r="U9"/>
  <c r="AD9"/>
  <c r="AL9"/>
  <c r="P10"/>
  <c r="Y10"/>
  <c r="AG10"/>
  <c r="K11"/>
  <c r="S11"/>
  <c r="AB11"/>
  <c r="I6"/>
  <c r="Q6"/>
  <c r="Z6"/>
  <c r="AH6"/>
  <c r="L7"/>
  <c r="T7"/>
  <c r="AC7"/>
  <c r="AK7"/>
  <c r="O8"/>
  <c r="W8"/>
  <c r="AF8"/>
  <c r="J9"/>
  <c r="R9"/>
  <c r="AA9"/>
  <c r="AI9"/>
  <c r="M10"/>
  <c r="U10"/>
  <c r="AD10"/>
  <c r="AL10"/>
  <c r="P11"/>
  <c r="Y11"/>
  <c r="AG11"/>
  <c r="L12"/>
  <c r="T12"/>
  <c r="AC12"/>
  <c r="AK12"/>
  <c r="O13"/>
  <c r="W13"/>
  <c r="AF13"/>
  <c r="J14"/>
  <c r="R14"/>
  <c r="AA14"/>
  <c r="AI14"/>
  <c r="M15"/>
  <c r="U15"/>
  <c r="AD15"/>
  <c r="AL15"/>
  <c r="P16"/>
  <c r="Y16"/>
  <c r="AG16"/>
  <c r="K17"/>
  <c r="S17"/>
  <c r="AB17"/>
  <c r="Q12"/>
  <c r="Z12"/>
  <c r="AH12"/>
  <c r="L13"/>
  <c r="T13"/>
  <c r="AC13"/>
  <c r="AK13"/>
  <c r="O14"/>
  <c r="W14"/>
  <c r="AF14"/>
  <c r="J15"/>
  <c r="R15"/>
  <c r="AA15"/>
  <c r="AI15"/>
  <c r="M16"/>
  <c r="U16"/>
  <c r="AD16"/>
  <c r="AL16"/>
  <c r="P17"/>
  <c r="Y17"/>
  <c r="AG17"/>
  <c r="J18"/>
  <c r="R18"/>
  <c r="AA18"/>
  <c r="AI18"/>
  <c r="M19"/>
  <c r="U19"/>
  <c r="AD19"/>
  <c r="AL19"/>
  <c r="P21"/>
  <c r="Y21"/>
  <c r="AG21"/>
  <c r="K22"/>
  <c r="S22"/>
  <c r="AB22"/>
  <c r="AJ22"/>
  <c r="N23"/>
  <c r="V23"/>
  <c r="AE23"/>
  <c r="Q24"/>
  <c r="Z24"/>
  <c r="AH24"/>
  <c r="L25"/>
  <c r="T25"/>
  <c r="AC25"/>
  <c r="AK25"/>
  <c r="O26"/>
  <c r="W26"/>
  <c r="AF26"/>
  <c r="J27"/>
  <c r="R27"/>
  <c r="AA27"/>
  <c r="AI27"/>
  <c r="M28"/>
  <c r="U28"/>
  <c r="AD28"/>
  <c r="AL28"/>
  <c r="N6"/>
  <c r="V6"/>
  <c r="AE6"/>
  <c r="I7"/>
  <c r="Q7"/>
  <c r="Z7"/>
  <c r="AH7"/>
  <c r="L8"/>
  <c r="T8"/>
  <c r="AC8"/>
  <c r="AK8"/>
  <c r="O9"/>
  <c r="W9"/>
  <c r="AF9"/>
  <c r="J10"/>
  <c r="R10"/>
  <c r="AA10"/>
  <c r="AI10"/>
  <c r="M11"/>
  <c r="U11"/>
  <c r="AD11"/>
  <c r="K6"/>
  <c r="S6"/>
  <c r="AB6"/>
  <c r="AJ6"/>
  <c r="N7"/>
  <c r="V7"/>
  <c r="AE7"/>
  <c r="I8"/>
  <c r="Q8"/>
  <c r="Z8"/>
  <c r="AH8"/>
  <c r="L9"/>
  <c r="T9"/>
  <c r="AC9"/>
  <c r="AK9"/>
  <c r="O10"/>
  <c r="W10"/>
  <c r="AF10"/>
  <c r="J11"/>
  <c r="R11"/>
  <c r="AA11"/>
  <c r="AJ11"/>
  <c r="N12"/>
  <c r="V12"/>
  <c r="AE12"/>
  <c r="I13"/>
  <c r="Q13"/>
  <c r="Z13"/>
  <c r="AH13"/>
  <c r="L14"/>
  <c r="T14"/>
  <c r="AC14"/>
  <c r="AK14"/>
  <c r="O15"/>
  <c r="W15"/>
  <c r="AF15"/>
  <c r="J16"/>
  <c r="R16"/>
  <c r="AA16"/>
  <c r="AI16"/>
  <c r="M17"/>
  <c r="U17"/>
  <c r="AD17"/>
  <c r="K12"/>
  <c r="S12"/>
  <c r="AB12"/>
  <c r="AJ12"/>
  <c r="N13"/>
  <c r="V13"/>
  <c r="AE13"/>
  <c r="I14"/>
  <c r="Q14"/>
  <c r="Z14"/>
  <c r="AH14"/>
  <c r="L15"/>
  <c r="T15"/>
  <c r="AC15"/>
  <c r="AK15"/>
  <c r="O16"/>
  <c r="W16"/>
  <c r="AF16"/>
  <c r="J17"/>
  <c r="R17"/>
  <c r="AA17"/>
  <c r="AH17"/>
  <c r="L18"/>
  <c r="T18"/>
  <c r="AC18"/>
  <c r="AK18"/>
  <c r="O19"/>
  <c r="W19"/>
  <c r="AF19"/>
  <c r="J21"/>
  <c r="R21"/>
  <c r="AA21"/>
  <c r="AI21"/>
  <c r="M22"/>
  <c r="U22"/>
  <c r="AD22"/>
  <c r="AL22"/>
  <c r="P23"/>
  <c r="Y23"/>
  <c r="AG23"/>
  <c r="K24"/>
  <c r="S24"/>
  <c r="AB24"/>
  <c r="AJ24"/>
  <c r="N25"/>
  <c r="V25"/>
  <c r="AE25"/>
  <c r="I26"/>
  <c r="Q26"/>
  <c r="Z26"/>
  <c r="AH26"/>
  <c r="L27"/>
  <c r="T27"/>
  <c r="AC27"/>
  <c r="AK27"/>
  <c r="O28"/>
  <c r="W28"/>
  <c r="AF28"/>
  <c r="J29"/>
  <c r="R29"/>
  <c r="AA29"/>
  <c r="AI29"/>
  <c r="M30"/>
  <c r="U30"/>
  <c r="I18"/>
  <c r="Q18"/>
  <c r="Z18"/>
  <c r="Y29"/>
  <c r="K30"/>
  <c r="AK17"/>
  <c r="W18"/>
  <c r="AH18"/>
  <c r="L19"/>
  <c r="T19"/>
  <c r="AC19"/>
  <c r="AK19"/>
  <c r="O21"/>
  <c r="W21"/>
  <c r="AF21"/>
  <c r="J22"/>
  <c r="R22"/>
  <c r="AA22"/>
  <c r="AI22"/>
  <c r="M23"/>
  <c r="U23"/>
  <c r="AD23"/>
  <c r="AL23"/>
  <c r="P24"/>
  <c r="Y24"/>
  <c r="AG24"/>
  <c r="K25"/>
  <c r="S25"/>
  <c r="AB25"/>
  <c r="AJ25"/>
  <c r="N26"/>
  <c r="V26"/>
  <c r="AE26"/>
  <c r="I27"/>
  <c r="Q27"/>
  <c r="Z27"/>
  <c r="AH27"/>
  <c r="L28"/>
  <c r="T28"/>
  <c r="AC28"/>
  <c r="AK28"/>
  <c r="O29"/>
  <c r="W29"/>
  <c r="AF29"/>
  <c r="J30"/>
  <c r="R30"/>
  <c r="AA30"/>
  <c r="AI30"/>
  <c r="M31"/>
  <c r="U31"/>
  <c r="AD31"/>
  <c r="AL31"/>
  <c r="P32"/>
  <c r="Y32"/>
  <c r="AG32"/>
  <c r="K33"/>
  <c r="S33"/>
  <c r="AB33"/>
  <c r="AJ33"/>
  <c r="N34"/>
  <c r="V34"/>
  <c r="AE34"/>
  <c r="R5"/>
  <c r="AA5"/>
  <c r="AI5"/>
  <c r="M5"/>
  <c r="Z30"/>
  <c r="AH30"/>
  <c r="L31"/>
  <c r="T31"/>
  <c r="AC31"/>
  <c r="AK31"/>
  <c r="O32"/>
  <c r="W32"/>
  <c r="AF32"/>
  <c r="J33"/>
  <c r="R33"/>
  <c r="AA33"/>
  <c r="AI33"/>
  <c r="M34"/>
  <c r="U34"/>
  <c r="AD34"/>
  <c r="AL34"/>
  <c r="Z5"/>
  <c r="AH5"/>
  <c r="L5"/>
  <c r="X7"/>
  <c r="X11"/>
  <c r="X15"/>
  <c r="X19"/>
  <c r="P20"/>
  <c r="X20"/>
  <c r="AF20"/>
  <c r="X21"/>
  <c r="X25"/>
  <c r="X29"/>
  <c r="M20"/>
  <c r="AC20"/>
  <c r="T29"/>
  <c r="AK29"/>
  <c r="AF17"/>
  <c r="S18"/>
  <c r="AF18"/>
  <c r="J19"/>
  <c r="R19"/>
  <c r="AA19"/>
  <c r="AI19"/>
  <c r="M21"/>
  <c r="U21"/>
  <c r="AD21"/>
  <c r="AL21"/>
  <c r="P22"/>
  <c r="Y22"/>
  <c r="AG22"/>
  <c r="K23"/>
  <c r="S23"/>
  <c r="AB23"/>
  <c r="AJ23"/>
  <c r="N24"/>
  <c r="V24"/>
  <c r="AE24"/>
  <c r="I25"/>
  <c r="Q25"/>
  <c r="Z25"/>
  <c r="AH25"/>
  <c r="L26"/>
  <c r="T26"/>
  <c r="AC26"/>
  <c r="AK26"/>
  <c r="O27"/>
  <c r="W27"/>
  <c r="AF27"/>
  <c r="J28"/>
  <c r="R28"/>
  <c r="AA28"/>
  <c r="AI28"/>
  <c r="M29"/>
  <c r="U29"/>
  <c r="AD29"/>
  <c r="AL29"/>
  <c r="P30"/>
  <c r="Y30"/>
  <c r="AG30"/>
  <c r="K31"/>
  <c r="S31"/>
  <c r="AB31"/>
  <c r="AJ31"/>
  <c r="N32"/>
  <c r="V32"/>
  <c r="AE32"/>
  <c r="I33"/>
  <c r="Q33"/>
  <c r="Z33"/>
  <c r="AH33"/>
  <c r="L34"/>
  <c r="T34"/>
  <c r="AC34"/>
  <c r="AK34"/>
  <c r="Y5"/>
  <c r="AG5"/>
  <c r="K5"/>
  <c r="W30"/>
  <c r="AF30"/>
  <c r="J31"/>
  <c r="R31"/>
  <c r="AA31"/>
  <c r="AI31"/>
  <c r="M32"/>
  <c r="U32"/>
  <c r="AD32"/>
  <c r="AL32"/>
  <c r="P33"/>
  <c r="Y33"/>
  <c r="AG33"/>
  <c r="K34"/>
  <c r="S34"/>
  <c r="AB34"/>
  <c r="AJ34"/>
  <c r="W5"/>
  <c r="AF5"/>
  <c r="Q5"/>
  <c r="X6"/>
  <c r="X10"/>
  <c r="X14"/>
  <c r="X18"/>
  <c r="N20"/>
  <c r="V20"/>
  <c r="AD20"/>
  <c r="AL20"/>
  <c r="X24"/>
  <c r="X28"/>
  <c r="X32"/>
  <c r="K20"/>
  <c r="S20"/>
  <c r="AA20"/>
  <c r="AI20"/>
  <c r="X31"/>
  <c r="Q20"/>
  <c r="AG20"/>
  <c r="I24" l="1"/>
  <c r="I12"/>
  <c r="X5"/>
  <c r="S5"/>
  <c r="AK5"/>
  <c r="AL5"/>
  <c r="P5"/>
  <c r="I23"/>
  <c r="I28"/>
  <c r="I20"/>
  <c r="N5"/>
  <c r="AB5"/>
  <c r="I32"/>
  <c r="O5"/>
  <c r="AC5"/>
  <c r="I21"/>
  <c r="AD5"/>
  <c r="I5"/>
  <c r="AE5"/>
  <c r="I31"/>
  <c r="I30"/>
  <c r="AM30" s="1"/>
  <c r="I11"/>
  <c r="I19"/>
  <c r="I15"/>
  <c r="I10"/>
  <c r="AJ41"/>
  <c r="J65"/>
  <c r="AJ62"/>
  <c r="M65"/>
  <c r="AB65"/>
  <c r="O65"/>
  <c r="AL65"/>
  <c r="AJ64"/>
  <c r="I65"/>
  <c r="X65"/>
  <c r="AA65"/>
  <c r="AJ46"/>
  <c r="AJ57"/>
  <c r="AJ66"/>
  <c r="AH65"/>
  <c r="U65"/>
  <c r="AJ65"/>
  <c r="W65"/>
  <c r="N65"/>
  <c r="AG65"/>
  <c r="P65"/>
  <c r="AI65"/>
  <c r="AJ56"/>
  <c r="AJ44"/>
  <c r="AJ50"/>
  <c r="AJ39"/>
  <c r="AJ60"/>
  <c r="AJ54"/>
  <c r="AJ40"/>
  <c r="AC42"/>
  <c r="AC38"/>
  <c r="AC44"/>
  <c r="AC49"/>
  <c r="L58"/>
  <c r="AB58"/>
  <c r="AC53"/>
  <c r="W58"/>
  <c r="P58"/>
  <c r="AF58"/>
  <c r="AC51"/>
  <c r="K58"/>
  <c r="AA58"/>
  <c r="AC59"/>
  <c r="AC45"/>
  <c r="J58"/>
  <c r="Z58"/>
  <c r="AC54"/>
  <c r="U58"/>
  <c r="AK58"/>
  <c r="AE58"/>
  <c r="AC46"/>
  <c r="AC40"/>
  <c r="AC48"/>
  <c r="T58"/>
  <c r="AJ58"/>
  <c r="AC57"/>
  <c r="O58"/>
  <c r="X58"/>
  <c r="AC55"/>
  <c r="S58"/>
  <c r="R58"/>
  <c r="AC58"/>
  <c r="AC39"/>
  <c r="AC43"/>
  <c r="N58"/>
  <c r="AD58"/>
  <c r="AC65"/>
  <c r="AC64"/>
  <c r="I58"/>
  <c r="AC52"/>
  <c r="AC67"/>
  <c r="AC66"/>
  <c r="AC60"/>
  <c r="AG58"/>
  <c r="AC56"/>
  <c r="Q58"/>
  <c r="AI58"/>
  <c r="AC41"/>
  <c r="AH58"/>
  <c r="AC50"/>
  <c r="M58"/>
  <c r="AC47"/>
  <c r="V58"/>
  <c r="AL58"/>
  <c r="Y58"/>
  <c r="AC63"/>
  <c r="AC61"/>
  <c r="AC62"/>
  <c r="AJ51"/>
  <c r="AJ45"/>
  <c r="AJ53"/>
  <c r="Z65"/>
  <c r="L65"/>
  <c r="AJ61"/>
  <c r="AE65"/>
  <c r="V65"/>
  <c r="Y65"/>
  <c r="AJ63"/>
  <c r="K65"/>
  <c r="AJ59"/>
  <c r="AJ49"/>
  <c r="R65"/>
  <c r="AK65"/>
  <c r="T65"/>
  <c r="AD65"/>
  <c r="Q65"/>
  <c r="AJ67"/>
  <c r="AF65"/>
  <c r="S65"/>
  <c r="AJ48"/>
  <c r="AJ55"/>
  <c r="AJ42"/>
  <c r="AJ52"/>
  <c r="AJ47"/>
  <c r="AJ43"/>
  <c r="I9"/>
  <c r="J5"/>
  <c r="AM5" s="1"/>
  <c r="AM6"/>
  <c r="AM11"/>
  <c r="AM14"/>
  <c r="AM10"/>
  <c r="AM15"/>
  <c r="AM7"/>
  <c r="AM28"/>
  <c r="AM18"/>
  <c r="AM24"/>
  <c r="G60"/>
  <c r="G44"/>
  <c r="G40"/>
  <c r="AM32"/>
  <c r="AM25"/>
  <c r="AM19"/>
  <c r="AM27"/>
  <c r="AM20"/>
  <c r="AM22"/>
  <c r="AM12"/>
  <c r="AM21"/>
  <c r="AM17"/>
  <c r="AM9"/>
  <c r="AM23"/>
  <c r="AM33"/>
  <c r="AM34"/>
  <c r="AM26"/>
  <c r="AM16"/>
  <c r="AM8"/>
  <c r="AM29"/>
  <c r="AM13"/>
  <c r="AM31"/>
  <c r="G61" l="1"/>
  <c r="G52"/>
  <c r="G54"/>
  <c r="G48"/>
  <c r="G51"/>
  <c r="G46"/>
  <c r="G56"/>
  <c r="AM39"/>
  <c r="G39"/>
  <c r="AM66"/>
  <c r="G66"/>
  <c r="G43"/>
  <c r="AM49"/>
  <c r="G49"/>
  <c r="AM64"/>
  <c r="G64"/>
  <c r="G53"/>
  <c r="AM47"/>
  <c r="G47"/>
  <c r="AM38"/>
  <c r="AM69"/>
  <c r="AM70"/>
  <c r="G38"/>
  <c r="AM71"/>
  <c r="AM62"/>
  <c r="G62"/>
  <c r="G41"/>
  <c r="G65"/>
  <c r="AM59"/>
  <c r="G59"/>
  <c r="AM63"/>
  <c r="G63"/>
  <c r="G45"/>
  <c r="G42"/>
  <c r="G50"/>
  <c r="G67"/>
  <c r="G57"/>
  <c r="G55"/>
  <c r="G58"/>
  <c r="AM48"/>
  <c r="AM61"/>
  <c r="AM56"/>
  <c r="AM54"/>
  <c r="AM40"/>
  <c r="AM44"/>
  <c r="AM60"/>
  <c r="AM52"/>
  <c r="AM51"/>
  <c r="AM46"/>
  <c r="AM65"/>
  <c r="AM45"/>
  <c r="AM42"/>
  <c r="AM50"/>
  <c r="AM67"/>
  <c r="AM57"/>
  <c r="AM55"/>
  <c r="AM58"/>
  <c r="AM43"/>
  <c r="AM53"/>
  <c r="AM41"/>
</calcChain>
</file>

<file path=xl/sharedStrings.xml><?xml version="1.0" encoding="utf-8"?>
<sst xmlns="http://schemas.openxmlformats.org/spreadsheetml/2006/main" count="366" uniqueCount="205">
  <si>
    <t>École 1</t>
  </si>
  <si>
    <t>École 2</t>
  </si>
  <si>
    <t>École 3</t>
  </si>
  <si>
    <t>École 4</t>
  </si>
  <si>
    <t>École 5</t>
  </si>
  <si>
    <t>École 6</t>
  </si>
  <si>
    <t>École 7</t>
  </si>
  <si>
    <t>École 8</t>
  </si>
  <si>
    <t>École 9</t>
  </si>
  <si>
    <t>École 10</t>
  </si>
  <si>
    <t>École 11</t>
  </si>
  <si>
    <t>École 12</t>
  </si>
  <si>
    <t>École 13</t>
  </si>
  <si>
    <t>École 14</t>
  </si>
  <si>
    <t>École 15</t>
  </si>
  <si>
    <t>École 16</t>
  </si>
  <si>
    <t>École 17</t>
  </si>
  <si>
    <t>École 18</t>
  </si>
  <si>
    <t>École 19</t>
  </si>
  <si>
    <t>École 20</t>
  </si>
  <si>
    <t>École 21</t>
  </si>
  <si>
    <t>École 22</t>
  </si>
  <si>
    <t>École 23</t>
  </si>
  <si>
    <t>École 24</t>
  </si>
  <si>
    <t>École 25</t>
  </si>
  <si>
    <t>École 26</t>
  </si>
  <si>
    <t>École 27</t>
  </si>
  <si>
    <t>École 28</t>
  </si>
  <si>
    <t>Équipe Bleue</t>
  </si>
  <si>
    <t>vs</t>
  </si>
  <si>
    <t>Équipe Jaune</t>
  </si>
  <si>
    <t># Partie</t>
  </si>
  <si>
    <t>Heure</t>
  </si>
  <si>
    <t>Repêchage - Samedi AM</t>
  </si>
  <si>
    <t>Préliminaires - Vendredi Soir</t>
  </si>
  <si>
    <t>Préliminaires - Vendredi PM</t>
  </si>
  <si>
    <t>Préliminaires - Vendredi AM</t>
  </si>
  <si>
    <t>Préliminaires - Jeudi soir</t>
  </si>
  <si>
    <t>A1</t>
  </si>
  <si>
    <t>B1</t>
  </si>
  <si>
    <t>C1</t>
  </si>
  <si>
    <t>D1</t>
  </si>
  <si>
    <t>A2</t>
  </si>
  <si>
    <t>B2</t>
  </si>
  <si>
    <t>C2</t>
  </si>
  <si>
    <t>D2</t>
  </si>
  <si>
    <t>A3</t>
  </si>
  <si>
    <t>B3</t>
  </si>
  <si>
    <t>C3</t>
  </si>
  <si>
    <t>D3</t>
  </si>
  <si>
    <t>Quarts de finale - Samedi PM</t>
  </si>
  <si>
    <t>Post-repêchage</t>
  </si>
  <si>
    <t>Post-Prélim</t>
  </si>
  <si>
    <t>Post-Quarts</t>
  </si>
  <si>
    <t>E1</t>
  </si>
  <si>
    <t>E2</t>
  </si>
  <si>
    <t>F1</t>
  </si>
  <si>
    <t>F2</t>
  </si>
  <si>
    <t>G1</t>
  </si>
  <si>
    <t>G2</t>
  </si>
  <si>
    <t>Post-Demi</t>
  </si>
  <si>
    <t>J1</t>
  </si>
  <si>
    <t>J2</t>
  </si>
  <si>
    <t>K1</t>
  </si>
  <si>
    <t>K2</t>
  </si>
  <si>
    <t>E3</t>
  </si>
  <si>
    <t>F3</t>
  </si>
  <si>
    <t>Demi-finales - Samedi PM</t>
  </si>
  <si>
    <t>J3</t>
  </si>
  <si>
    <t>Finales - Samedi soir</t>
  </si>
  <si>
    <t>GG1</t>
  </si>
  <si>
    <t>GG2</t>
  </si>
  <si>
    <t>GG3</t>
  </si>
  <si>
    <t>4 équipes</t>
  </si>
  <si>
    <t>1 pool de 4</t>
  </si>
  <si>
    <t>A:</t>
  </si>
  <si>
    <t>B</t>
  </si>
  <si>
    <t>C</t>
  </si>
  <si>
    <t>D</t>
  </si>
  <si>
    <t>E</t>
  </si>
  <si>
    <t>F</t>
  </si>
  <si>
    <t>J</t>
  </si>
  <si>
    <t>K</t>
  </si>
  <si>
    <t>GG</t>
  </si>
  <si>
    <t>Position</t>
  </si>
  <si>
    <t>École</t>
  </si>
  <si>
    <t>Fréquence Adversaires</t>
  </si>
  <si>
    <t>Total</t>
  </si>
  <si>
    <t>Fréquence Coéquipier</t>
  </si>
  <si>
    <t>G</t>
  </si>
  <si>
    <t>H</t>
  </si>
  <si>
    <t>H1</t>
  </si>
  <si>
    <t>H2</t>
  </si>
  <si>
    <t>G3</t>
  </si>
  <si>
    <t>H3</t>
  </si>
  <si>
    <t>Position 1</t>
  </si>
  <si>
    <t>Position 2</t>
  </si>
  <si>
    <t>Position 3</t>
  </si>
  <si>
    <t>Position 4</t>
  </si>
  <si>
    <t>Position 5</t>
  </si>
  <si>
    <t>Position 6</t>
  </si>
  <si>
    <t>Position 7</t>
  </si>
  <si>
    <t>Position 8</t>
  </si>
  <si>
    <t>Position 9</t>
  </si>
  <si>
    <t>Position 10</t>
  </si>
  <si>
    <t>Position 11</t>
  </si>
  <si>
    <t>Position 12</t>
  </si>
  <si>
    <t>Position 13</t>
  </si>
  <si>
    <t>Position 14</t>
  </si>
  <si>
    <t>Position 15</t>
  </si>
  <si>
    <t>Position 16</t>
  </si>
  <si>
    <t>Position 17</t>
  </si>
  <si>
    <t>Position 18</t>
  </si>
  <si>
    <t>Position 19</t>
  </si>
  <si>
    <t>Position 20</t>
  </si>
  <si>
    <t>Position 21</t>
  </si>
  <si>
    <t>Position 22</t>
  </si>
  <si>
    <t>Position 23</t>
  </si>
  <si>
    <t>Position 24</t>
  </si>
  <si>
    <t>Position 25</t>
  </si>
  <si>
    <t>Position 26</t>
  </si>
  <si>
    <t>Position 27</t>
  </si>
  <si>
    <t>Position 28</t>
  </si>
  <si>
    <t>A-1</t>
  </si>
  <si>
    <t>A-2</t>
  </si>
  <si>
    <t>B-1</t>
  </si>
  <si>
    <t>B-2</t>
  </si>
  <si>
    <t>C-1</t>
  </si>
  <si>
    <t>C-2</t>
  </si>
  <si>
    <t>D-1</t>
  </si>
  <si>
    <t>D-2</t>
  </si>
  <si>
    <t>E-1</t>
  </si>
  <si>
    <t>E-2</t>
  </si>
  <si>
    <t>F-1</t>
  </si>
  <si>
    <t>F-2</t>
  </si>
  <si>
    <t>G-1</t>
  </si>
  <si>
    <t>G-2</t>
  </si>
  <si>
    <t>H-1</t>
  </si>
  <si>
    <t>H-2</t>
  </si>
  <si>
    <t>J-1</t>
  </si>
  <si>
    <t>J-2</t>
  </si>
  <si>
    <t>K-1</t>
  </si>
  <si>
    <t>K-2</t>
  </si>
  <si>
    <t>Comments not to be printed</t>
  </si>
  <si>
    <t>24 équipes</t>
  </si>
  <si>
    <t>6 pools de 4</t>
  </si>
  <si>
    <t>I</t>
  </si>
  <si>
    <t>16 équipes</t>
  </si>
  <si>
    <t>4 pools de 4 équipes</t>
  </si>
  <si>
    <t>I1</t>
  </si>
  <si>
    <t>I2</t>
  </si>
  <si>
    <t>I3</t>
  </si>
  <si>
    <t>2 pools de 5</t>
  </si>
  <si>
    <t>10 équipes</t>
  </si>
  <si>
    <t>J4</t>
  </si>
  <si>
    <t>K4</t>
  </si>
  <si>
    <t>J5</t>
  </si>
  <si>
    <t>K5</t>
  </si>
  <si>
    <t>nb</t>
  </si>
  <si>
    <t>Nb de doubles</t>
  </si>
  <si>
    <t>Commentaires et outils à ne pas imprimer</t>
  </si>
  <si>
    <t>École 29</t>
  </si>
  <si>
    <t>École 30</t>
  </si>
  <si>
    <t>30 équipes</t>
  </si>
  <si>
    <t>K3</t>
  </si>
  <si>
    <t>Position 29</t>
  </si>
  <si>
    <t>Position 30</t>
  </si>
  <si>
    <t>L</t>
  </si>
  <si>
    <t>I-1</t>
  </si>
  <si>
    <t>I-2</t>
  </si>
  <si>
    <t>L1</t>
  </si>
  <si>
    <t>L2</t>
  </si>
  <si>
    <t>L-1</t>
  </si>
  <si>
    <t>L-2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</si>
  <si>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</si>
  <si>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</si>
  <si>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</si>
  <si>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</si>
  <si>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</si>
  <si>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</si>
  <si>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</si>
  <si>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</si>
  <si>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</si>
  <si>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</si>
  <si>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</si>
  <si>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</si>
  <si>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</si>
  <si>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</si>
  <si>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</si>
  <si>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</si>
  <si>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</si>
  <si>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</si>
  <si>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</si>
  <si>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</si>
  <si>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</si>
  <si>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</si>
  <si>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</si>
  <si>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</si>
  <si>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P25</t>
  </si>
  <si>
    <t>P26</t>
  </si>
  <si>
    <t>P27</t>
  </si>
  <si>
    <t>P28</t>
  </si>
  <si>
    <t>P29</t>
  </si>
  <si>
    <t>P30</t>
  </si>
  <si>
    <t>Compétition de programmation</t>
  </si>
</sst>
</file>

<file path=xl/styles.xml><?xml version="1.0" encoding="utf-8"?>
<styleSheet xmlns="http://schemas.openxmlformats.org/spreadsheetml/2006/main">
  <fonts count="1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theme="6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color rgb="FF92D05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rgb="FFFF0066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18">
    <xf numFmtId="0" fontId="0" fillId="0" borderId="0" xfId="0"/>
    <xf numFmtId="0" fontId="0" fillId="0" borderId="0" xfId="0" applyAlignment="1">
      <alignment horizontal="center"/>
    </xf>
    <xf numFmtId="20" fontId="0" fillId="0" borderId="0" xfId="0" applyNumberFormat="1"/>
    <xf numFmtId="0" fontId="0" fillId="0" borderId="0" xfId="0" applyAlignment="1">
      <alignment horizontal="right"/>
    </xf>
    <xf numFmtId="0" fontId="0" fillId="0" borderId="1" xfId="0" applyBorder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0" borderId="0" xfId="0" applyFont="1"/>
    <xf numFmtId="0" fontId="4" fillId="0" borderId="0" xfId="0" applyFont="1"/>
    <xf numFmtId="0" fontId="6" fillId="3" borderId="0" xfId="0" applyFont="1" applyFill="1"/>
    <xf numFmtId="0" fontId="7" fillId="3" borderId="0" xfId="0" applyFont="1" applyFill="1"/>
    <xf numFmtId="0" fontId="8" fillId="3" borderId="0" xfId="0" applyFont="1" applyFill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2" fillId="0" borderId="1" xfId="0" applyFont="1" applyBorder="1"/>
    <xf numFmtId="0" fontId="3" fillId="3" borderId="1" xfId="0" applyFont="1" applyFill="1" applyBorder="1"/>
    <xf numFmtId="0" fontId="4" fillId="3" borderId="1" xfId="0" applyFont="1" applyFill="1" applyBorder="1"/>
    <xf numFmtId="0" fontId="10" fillId="2" borderId="1" xfId="0" applyFont="1" applyFill="1" applyBorder="1"/>
    <xf numFmtId="0" fontId="10" fillId="0" borderId="1" xfId="0" applyFont="1" applyBorder="1"/>
    <xf numFmtId="0" fontId="10" fillId="3" borderId="1" xfId="0" applyFont="1" applyFill="1" applyBorder="1"/>
    <xf numFmtId="0" fontId="0" fillId="0" borderId="9" xfId="0" applyBorder="1"/>
    <xf numFmtId="0" fontId="0" fillId="2" borderId="10" xfId="0" applyFill="1" applyBorder="1"/>
    <xf numFmtId="0" fontId="0" fillId="0" borderId="11" xfId="0" applyBorder="1"/>
    <xf numFmtId="0" fontId="4" fillId="0" borderId="9" xfId="0" applyFont="1" applyBorder="1"/>
    <xf numFmtId="0" fontId="2" fillId="0" borderId="9" xfId="0" applyFont="1" applyBorder="1"/>
    <xf numFmtId="0" fontId="10" fillId="0" borderId="11" xfId="0" applyFont="1" applyBorder="1"/>
    <xf numFmtId="0" fontId="10" fillId="0" borderId="12" xfId="0" applyFont="1" applyBorder="1"/>
    <xf numFmtId="0" fontId="10" fillId="0" borderId="7" xfId="0" applyFont="1" applyBorder="1"/>
    <xf numFmtId="0" fontId="10" fillId="0" borderId="9" xfId="0" applyFont="1" applyBorder="1"/>
    <xf numFmtId="0" fontId="10" fillId="2" borderId="8" xfId="0" applyFont="1" applyFill="1" applyBorder="1"/>
    <xf numFmtId="0" fontId="0" fillId="0" borderId="1" xfId="0" applyFill="1" applyBorder="1"/>
    <xf numFmtId="0" fontId="11" fillId="0" borderId="0" xfId="0" applyFont="1"/>
    <xf numFmtId="0" fontId="0" fillId="0" borderId="10" xfId="0" applyBorder="1" applyAlignment="1">
      <alignment horizontal="right"/>
    </xf>
    <xf numFmtId="0" fontId="0" fillId="0" borderId="11" xfId="0" applyBorder="1" applyAlignment="1">
      <alignment horizontal="right"/>
    </xf>
    <xf numFmtId="0" fontId="0" fillId="0" borderId="11" xfId="0" applyBorder="1" applyAlignment="1">
      <alignment horizontal="center"/>
    </xf>
    <xf numFmtId="20" fontId="0" fillId="0" borderId="12" xfId="0" applyNumberFormat="1" applyBorder="1"/>
    <xf numFmtId="0" fontId="0" fillId="0" borderId="13" xfId="0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center"/>
    </xf>
    <xf numFmtId="20" fontId="0" fillId="0" borderId="7" xfId="0" applyNumberFormat="1" applyBorder="1"/>
    <xf numFmtId="0" fontId="0" fillId="0" borderId="14" xfId="0" applyBorder="1" applyAlignment="1">
      <alignment horizontal="right"/>
    </xf>
    <xf numFmtId="0" fontId="0" fillId="0" borderId="9" xfId="0" applyBorder="1" applyAlignment="1">
      <alignment horizontal="right"/>
    </xf>
    <xf numFmtId="0" fontId="0" fillId="0" borderId="9" xfId="0" applyBorder="1" applyAlignment="1">
      <alignment horizontal="center"/>
    </xf>
    <xf numFmtId="20" fontId="0" fillId="0" borderId="8" xfId="0" applyNumberFormat="1" applyBorder="1"/>
    <xf numFmtId="0" fontId="7" fillId="3" borderId="11" xfId="0" applyFont="1" applyFill="1" applyBorder="1"/>
    <xf numFmtId="0" fontId="7" fillId="3" borderId="1" xfId="0" applyFont="1" applyFill="1" applyBorder="1"/>
    <xf numFmtId="0" fontId="8" fillId="3" borderId="1" xfId="0" applyFont="1" applyFill="1" applyBorder="1"/>
    <xf numFmtId="0" fontId="8" fillId="3" borderId="9" xfId="0" applyFont="1" applyFill="1" applyBorder="1"/>
    <xf numFmtId="0" fontId="5" fillId="3" borderId="11" xfId="0" applyFont="1" applyFill="1" applyBorder="1"/>
    <xf numFmtId="0" fontId="5" fillId="3" borderId="1" xfId="0" applyFont="1" applyFill="1" applyBorder="1"/>
    <xf numFmtId="0" fontId="6" fillId="3" borderId="1" xfId="0" applyFont="1" applyFill="1" applyBorder="1"/>
    <xf numFmtId="0" fontId="6" fillId="3" borderId="9" xfId="0" applyFont="1" applyFill="1" applyBorder="1"/>
    <xf numFmtId="0" fontId="3" fillId="3" borderId="11" xfId="0" applyFont="1" applyFill="1" applyBorder="1"/>
    <xf numFmtId="0" fontId="11" fillId="0" borderId="0" xfId="0" applyFont="1" applyAlignment="1">
      <alignment horizontal="center"/>
    </xf>
    <xf numFmtId="20" fontId="0" fillId="0" borderId="0" xfId="0" applyNumberFormat="1" applyBorder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0" fillId="3" borderId="0" xfId="0" applyFont="1" applyFill="1"/>
    <xf numFmtId="0" fontId="0" fillId="0" borderId="15" xfId="0" applyBorder="1" applyAlignment="1">
      <alignment horizontal="right"/>
    </xf>
    <xf numFmtId="0" fontId="0" fillId="0" borderId="4" xfId="0" applyBorder="1" applyAlignment="1">
      <alignment horizontal="center"/>
    </xf>
    <xf numFmtId="20" fontId="0" fillId="0" borderId="16" xfId="0" applyNumberFormat="1" applyBorder="1"/>
    <xf numFmtId="0" fontId="0" fillId="0" borderId="4" xfId="0" applyBorder="1" applyAlignment="1">
      <alignment horizontal="right"/>
    </xf>
    <xf numFmtId="0" fontId="0" fillId="0" borderId="0" xfId="0" applyBorder="1"/>
    <xf numFmtId="0" fontId="0" fillId="0" borderId="17" xfId="0" applyFill="1" applyBorder="1"/>
    <xf numFmtId="0" fontId="4" fillId="0" borderId="4" xfId="0" applyFont="1" applyBorder="1"/>
    <xf numFmtId="0" fontId="2" fillId="0" borderId="4" xfId="0" applyFont="1" applyBorder="1"/>
    <xf numFmtId="0" fontId="0" fillId="0" borderId="18" xfId="0" applyBorder="1"/>
    <xf numFmtId="0" fontId="0" fillId="0" borderId="4" xfId="0" applyFill="1" applyBorder="1"/>
    <xf numFmtId="0" fontId="0" fillId="0" borderId="19" xfId="0" applyFill="1" applyBorder="1"/>
    <xf numFmtId="0" fontId="10" fillId="3" borderId="7" xfId="0" applyFont="1" applyFill="1" applyBorder="1"/>
    <xf numFmtId="0" fontId="10" fillId="3" borderId="9" xfId="0" applyFont="1" applyFill="1" applyBorder="1"/>
    <xf numFmtId="0" fontId="10" fillId="2" borderId="10" xfId="0" applyFont="1" applyFill="1" applyBorder="1"/>
    <xf numFmtId="0" fontId="9" fillId="0" borderId="0" xfId="0" applyFont="1"/>
    <xf numFmtId="0" fontId="13" fillId="0" borderId="0" xfId="0" applyFont="1"/>
    <xf numFmtId="0" fontId="6" fillId="0" borderId="0" xfId="0" applyFont="1"/>
    <xf numFmtId="0" fontId="14" fillId="0" borderId="0" xfId="0" applyFont="1"/>
    <xf numFmtId="0" fontId="7" fillId="0" borderId="0" xfId="0" applyFont="1"/>
    <xf numFmtId="0" fontId="15" fillId="0" borderId="0" xfId="0" applyFont="1"/>
    <xf numFmtId="0" fontId="0" fillId="3" borderId="0" xfId="0" applyFill="1"/>
    <xf numFmtId="0" fontId="12" fillId="3" borderId="0" xfId="0" applyFont="1" applyFill="1"/>
    <xf numFmtId="0" fontId="15" fillId="3" borderId="0" xfId="0" applyFont="1" applyFill="1"/>
    <xf numFmtId="0" fontId="0" fillId="3" borderId="13" xfId="0" applyFill="1" applyBorder="1"/>
    <xf numFmtId="0" fontId="0" fillId="3" borderId="14" xfId="0" applyFill="1" applyBorder="1"/>
    <xf numFmtId="0" fontId="10" fillId="3" borderId="11" xfId="0" applyFont="1" applyFill="1" applyBorder="1"/>
    <xf numFmtId="0" fontId="10" fillId="3" borderId="12" xfId="0" applyFont="1" applyFill="1" applyBorder="1"/>
    <xf numFmtId="0" fontId="10" fillId="3" borderId="13" xfId="0" applyFont="1" applyFill="1" applyBorder="1"/>
    <xf numFmtId="0" fontId="10" fillId="3" borderId="14" xfId="0" applyFont="1" applyFill="1" applyBorder="1"/>
    <xf numFmtId="0" fontId="10" fillId="3" borderId="0" xfId="0" applyFont="1" applyFill="1" applyBorder="1"/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center"/>
    </xf>
    <xf numFmtId="0" fontId="6" fillId="3" borderId="4" xfId="0" applyFont="1" applyFill="1" applyBorder="1"/>
    <xf numFmtId="0" fontId="8" fillId="3" borderId="4" xfId="0" applyFont="1" applyFill="1" applyBorder="1"/>
    <xf numFmtId="0" fontId="16" fillId="0" borderId="10" xfId="0" applyFont="1" applyBorder="1" applyAlignment="1">
      <alignment horizontal="center"/>
    </xf>
    <xf numFmtId="20" fontId="0" fillId="0" borderId="12" xfId="0" applyNumberFormat="1" applyFont="1" applyBorder="1" applyAlignment="1">
      <alignment horizontal="center"/>
    </xf>
    <xf numFmtId="20" fontId="0" fillId="0" borderId="7" xfId="0" applyNumberFormat="1" applyFont="1" applyBorder="1" applyAlignment="1">
      <alignment horizontal="center"/>
    </xf>
    <xf numFmtId="20" fontId="0" fillId="0" borderId="0" xfId="0" applyNumberFormat="1" applyFont="1" applyBorder="1" applyAlignment="1">
      <alignment horizontal="center"/>
    </xf>
    <xf numFmtId="0" fontId="0" fillId="0" borderId="13" xfId="0" applyFont="1" applyBorder="1" applyAlignment="1">
      <alignment horizontal="center"/>
    </xf>
    <xf numFmtId="0" fontId="16" fillId="0" borderId="13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20" fontId="0" fillId="0" borderId="8" xfId="0" applyNumberFormat="1" applyFont="1" applyBorder="1" applyAlignment="1">
      <alignment horizontal="center"/>
    </xf>
    <xf numFmtId="0" fontId="11" fillId="0" borderId="0" xfId="0" applyFont="1" applyAlignment="1">
      <alignment horizontal="center"/>
    </xf>
    <xf numFmtId="0" fontId="0" fillId="0" borderId="6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1" fillId="0" borderId="0" xfId="0" applyFont="1" applyAlignment="1">
      <alignment horizontal="center"/>
    </xf>
    <xf numFmtId="0" fontId="11" fillId="0" borderId="0" xfId="0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20" xfId="0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30"/>
  <sheetViews>
    <sheetView workbookViewId="0">
      <selection activeCell="B27" sqref="B27:B30"/>
    </sheetView>
  </sheetViews>
  <sheetFormatPr baseColWidth="10" defaultRowHeight="15"/>
  <sheetData>
    <row r="1" spans="1:2">
      <c r="A1">
        <v>1</v>
      </c>
      <c r="B1" t="s">
        <v>0</v>
      </c>
    </row>
    <row r="2" spans="1:2">
      <c r="A2">
        <v>2</v>
      </c>
      <c r="B2" t="s">
        <v>1</v>
      </c>
    </row>
    <row r="3" spans="1:2">
      <c r="A3">
        <v>3</v>
      </c>
      <c r="B3" t="s">
        <v>2</v>
      </c>
    </row>
    <row r="4" spans="1:2">
      <c r="A4">
        <v>4</v>
      </c>
      <c r="B4" t="s">
        <v>3</v>
      </c>
    </row>
    <row r="5" spans="1:2">
      <c r="A5">
        <v>5</v>
      </c>
      <c r="B5" t="s">
        <v>4</v>
      </c>
    </row>
    <row r="6" spans="1:2">
      <c r="A6">
        <v>6</v>
      </c>
      <c r="B6" t="s">
        <v>5</v>
      </c>
    </row>
    <row r="7" spans="1:2">
      <c r="A7">
        <v>7</v>
      </c>
      <c r="B7" t="s">
        <v>6</v>
      </c>
    </row>
    <row r="8" spans="1:2">
      <c r="A8">
        <v>8</v>
      </c>
      <c r="B8" t="s">
        <v>7</v>
      </c>
    </row>
    <row r="9" spans="1:2">
      <c r="A9">
        <v>9</v>
      </c>
      <c r="B9" t="s">
        <v>8</v>
      </c>
    </row>
    <row r="10" spans="1:2">
      <c r="A10">
        <v>10</v>
      </c>
      <c r="B10" t="s">
        <v>9</v>
      </c>
    </row>
    <row r="11" spans="1:2">
      <c r="A11">
        <v>11</v>
      </c>
      <c r="B11" t="s">
        <v>10</v>
      </c>
    </row>
    <row r="12" spans="1:2">
      <c r="A12">
        <v>12</v>
      </c>
      <c r="B12" t="s">
        <v>11</v>
      </c>
    </row>
    <row r="13" spans="1:2">
      <c r="A13">
        <v>13</v>
      </c>
      <c r="B13" t="s">
        <v>12</v>
      </c>
    </row>
    <row r="14" spans="1:2">
      <c r="A14">
        <v>14</v>
      </c>
      <c r="B14" t="s">
        <v>13</v>
      </c>
    </row>
    <row r="15" spans="1:2">
      <c r="A15">
        <v>15</v>
      </c>
      <c r="B15" t="s">
        <v>14</v>
      </c>
    </row>
    <row r="16" spans="1:2">
      <c r="A16">
        <v>16</v>
      </c>
      <c r="B16" t="s">
        <v>15</v>
      </c>
    </row>
    <row r="17" spans="1:2">
      <c r="A17">
        <v>17</v>
      </c>
      <c r="B17" t="s">
        <v>16</v>
      </c>
    </row>
    <row r="18" spans="1:2">
      <c r="A18">
        <v>18</v>
      </c>
      <c r="B18" t="s">
        <v>17</v>
      </c>
    </row>
    <row r="19" spans="1:2">
      <c r="A19">
        <v>19</v>
      </c>
      <c r="B19" t="s">
        <v>18</v>
      </c>
    </row>
    <row r="20" spans="1:2">
      <c r="A20">
        <v>20</v>
      </c>
      <c r="B20" t="s">
        <v>19</v>
      </c>
    </row>
    <row r="21" spans="1:2">
      <c r="A21">
        <v>21</v>
      </c>
      <c r="B21" t="s">
        <v>20</v>
      </c>
    </row>
    <row r="22" spans="1:2">
      <c r="A22">
        <v>22</v>
      </c>
      <c r="B22" t="s">
        <v>21</v>
      </c>
    </row>
    <row r="23" spans="1:2">
      <c r="A23">
        <v>23</v>
      </c>
      <c r="B23" t="s">
        <v>22</v>
      </c>
    </row>
    <row r="24" spans="1:2">
      <c r="A24">
        <v>24</v>
      </c>
      <c r="B24" t="s">
        <v>23</v>
      </c>
    </row>
    <row r="25" spans="1:2">
      <c r="A25">
        <v>25</v>
      </c>
      <c r="B25" t="s">
        <v>24</v>
      </c>
    </row>
    <row r="26" spans="1:2">
      <c r="A26">
        <v>26</v>
      </c>
      <c r="B26" t="s">
        <v>25</v>
      </c>
    </row>
    <row r="27" spans="1:2">
      <c r="A27">
        <v>27</v>
      </c>
      <c r="B27" t="s">
        <v>26</v>
      </c>
    </row>
    <row r="28" spans="1:2">
      <c r="A28">
        <v>28</v>
      </c>
      <c r="B28" t="s">
        <v>27</v>
      </c>
    </row>
    <row r="29" spans="1:2">
      <c r="A29">
        <v>29</v>
      </c>
      <c r="B29" t="s">
        <v>161</v>
      </c>
    </row>
    <row r="30" spans="1:2">
      <c r="A30">
        <v>30</v>
      </c>
      <c r="B30" t="s">
        <v>162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32"/>
  <sheetViews>
    <sheetView workbookViewId="0">
      <selection activeCell="K7" sqref="K7"/>
    </sheetView>
  </sheetViews>
  <sheetFormatPr baseColWidth="10" defaultRowHeight="15"/>
  <cols>
    <col min="2" max="2" width="16.28515625" customWidth="1"/>
    <col min="3" max="3" width="3.140625" customWidth="1"/>
    <col min="4" max="5" width="13.5703125" customWidth="1"/>
    <col min="6" max="6" width="3.42578125" customWidth="1"/>
    <col min="9" max="9" width="3.5703125" customWidth="1"/>
  </cols>
  <sheetData>
    <row r="1" spans="1:11" ht="26.25">
      <c r="A1" s="103" t="s">
        <v>52</v>
      </c>
      <c r="B1" s="103"/>
      <c r="C1" s="34"/>
      <c r="D1" s="103" t="s">
        <v>51</v>
      </c>
      <c r="E1" s="103"/>
      <c r="F1" s="34"/>
      <c r="G1" s="103" t="s">
        <v>53</v>
      </c>
      <c r="H1" s="103"/>
      <c r="I1" s="34"/>
      <c r="J1" s="103" t="s">
        <v>60</v>
      </c>
      <c r="K1" s="103"/>
    </row>
    <row r="2" spans="1:11">
      <c r="A2" s="6" t="s">
        <v>84</v>
      </c>
      <c r="B2" s="6" t="s">
        <v>85</v>
      </c>
      <c r="D2" s="6" t="s">
        <v>84</v>
      </c>
      <c r="E2" s="6" t="s">
        <v>85</v>
      </c>
      <c r="G2" s="6" t="s">
        <v>84</v>
      </c>
      <c r="H2" s="6" t="s">
        <v>85</v>
      </c>
      <c r="J2" s="6" t="s">
        <v>84</v>
      </c>
      <c r="K2" s="6" t="s">
        <v>85</v>
      </c>
    </row>
    <row r="3" spans="1:11">
      <c r="A3" s="4">
        <v>1</v>
      </c>
      <c r="B3" s="4" t="s">
        <v>95</v>
      </c>
      <c r="D3" s="4" t="s">
        <v>38</v>
      </c>
      <c r="E3" s="4" t="s">
        <v>123</v>
      </c>
      <c r="G3" s="4" t="s">
        <v>58</v>
      </c>
      <c r="H3" s="4" t="s">
        <v>135</v>
      </c>
      <c r="J3" s="4" t="s">
        <v>63</v>
      </c>
      <c r="K3" s="4" t="s">
        <v>141</v>
      </c>
    </row>
    <row r="4" spans="1:11">
      <c r="A4" s="4">
        <v>2</v>
      </c>
      <c r="B4" s="4" t="s">
        <v>96</v>
      </c>
      <c r="D4" s="4" t="s">
        <v>42</v>
      </c>
      <c r="E4" s="4" t="s">
        <v>124</v>
      </c>
      <c r="G4" s="4" t="s">
        <v>59</v>
      </c>
      <c r="H4" s="4" t="s">
        <v>136</v>
      </c>
      <c r="J4" s="4" t="s">
        <v>64</v>
      </c>
      <c r="K4" s="4" t="s">
        <v>142</v>
      </c>
    </row>
    <row r="5" spans="1:11">
      <c r="A5" s="4">
        <v>3</v>
      </c>
      <c r="B5" s="4" t="s">
        <v>97</v>
      </c>
      <c r="D5" s="4" t="s">
        <v>39</v>
      </c>
      <c r="E5" s="4" t="s">
        <v>125</v>
      </c>
      <c r="G5" s="4" t="s">
        <v>91</v>
      </c>
      <c r="H5" s="4" t="s">
        <v>137</v>
      </c>
      <c r="J5" s="4" t="s">
        <v>170</v>
      </c>
      <c r="K5" s="4" t="s">
        <v>172</v>
      </c>
    </row>
    <row r="6" spans="1:11">
      <c r="A6" s="4">
        <v>4</v>
      </c>
      <c r="B6" s="4" t="s">
        <v>98</v>
      </c>
      <c r="D6" s="4" t="s">
        <v>43</v>
      </c>
      <c r="E6" s="4" t="s">
        <v>126</v>
      </c>
      <c r="G6" s="4" t="s">
        <v>92</v>
      </c>
      <c r="H6" s="4" t="s">
        <v>138</v>
      </c>
      <c r="J6" s="4" t="s">
        <v>171</v>
      </c>
      <c r="K6" s="4" t="s">
        <v>173</v>
      </c>
    </row>
    <row r="7" spans="1:11">
      <c r="A7" s="4">
        <v>5</v>
      </c>
      <c r="B7" s="4" t="s">
        <v>99</v>
      </c>
      <c r="D7" s="4" t="s">
        <v>40</v>
      </c>
      <c r="E7" s="4" t="s">
        <v>127</v>
      </c>
      <c r="G7" s="4" t="s">
        <v>149</v>
      </c>
      <c r="H7" s="4" t="s">
        <v>168</v>
      </c>
    </row>
    <row r="8" spans="1:11">
      <c r="A8" s="4">
        <v>6</v>
      </c>
      <c r="B8" s="4" t="s">
        <v>100</v>
      </c>
      <c r="D8" s="4" t="s">
        <v>44</v>
      </c>
      <c r="E8" s="4" t="s">
        <v>128</v>
      </c>
      <c r="G8" s="4" t="s">
        <v>150</v>
      </c>
      <c r="H8" s="4" t="s">
        <v>169</v>
      </c>
    </row>
    <row r="9" spans="1:11">
      <c r="A9" s="4">
        <v>7</v>
      </c>
      <c r="B9" s="4" t="s">
        <v>101</v>
      </c>
      <c r="D9" s="4" t="s">
        <v>41</v>
      </c>
      <c r="E9" s="4" t="s">
        <v>129</v>
      </c>
      <c r="G9" s="33" t="s">
        <v>61</v>
      </c>
      <c r="H9" s="4" t="s">
        <v>139</v>
      </c>
    </row>
    <row r="10" spans="1:11">
      <c r="A10" s="4">
        <v>8</v>
      </c>
      <c r="B10" s="4" t="s">
        <v>102</v>
      </c>
      <c r="D10" s="14" t="s">
        <v>45</v>
      </c>
      <c r="E10" s="14" t="s">
        <v>130</v>
      </c>
      <c r="G10" s="33" t="s">
        <v>62</v>
      </c>
      <c r="H10" s="4" t="s">
        <v>140</v>
      </c>
    </row>
    <row r="11" spans="1:11">
      <c r="A11" s="4">
        <v>9</v>
      </c>
      <c r="B11" s="4" t="s">
        <v>103</v>
      </c>
      <c r="D11" s="33" t="s">
        <v>54</v>
      </c>
      <c r="E11" s="33" t="s">
        <v>131</v>
      </c>
    </row>
    <row r="12" spans="1:11">
      <c r="A12" s="4">
        <v>10</v>
      </c>
      <c r="B12" s="4" t="s">
        <v>104</v>
      </c>
      <c r="D12" s="33" t="s">
        <v>55</v>
      </c>
      <c r="E12" s="33" t="s">
        <v>132</v>
      </c>
    </row>
    <row r="13" spans="1:11">
      <c r="A13" s="4">
        <v>11</v>
      </c>
      <c r="B13" s="4" t="s">
        <v>105</v>
      </c>
      <c r="D13" s="33" t="s">
        <v>56</v>
      </c>
      <c r="E13" s="33" t="s">
        <v>133</v>
      </c>
    </row>
    <row r="14" spans="1:11">
      <c r="A14" s="4">
        <v>12</v>
      </c>
      <c r="B14" s="4" t="s">
        <v>106</v>
      </c>
      <c r="D14" s="33" t="s">
        <v>57</v>
      </c>
      <c r="E14" s="33" t="s">
        <v>134</v>
      </c>
    </row>
    <row r="15" spans="1:11">
      <c r="A15" s="4">
        <v>13</v>
      </c>
      <c r="B15" s="4" t="s">
        <v>107</v>
      </c>
    </row>
    <row r="16" spans="1:11">
      <c r="A16" s="4">
        <v>14</v>
      </c>
      <c r="B16" s="4" t="s">
        <v>108</v>
      </c>
    </row>
    <row r="17" spans="1:2">
      <c r="A17" s="4">
        <v>15</v>
      </c>
      <c r="B17" s="4" t="s">
        <v>109</v>
      </c>
    </row>
    <row r="18" spans="1:2">
      <c r="A18" s="4">
        <v>16</v>
      </c>
      <c r="B18" s="4" t="s">
        <v>110</v>
      </c>
    </row>
    <row r="19" spans="1:2">
      <c r="A19" s="4">
        <v>17</v>
      </c>
      <c r="B19" s="4" t="s">
        <v>111</v>
      </c>
    </row>
    <row r="20" spans="1:2">
      <c r="A20" s="4">
        <v>18</v>
      </c>
      <c r="B20" s="4" t="s">
        <v>112</v>
      </c>
    </row>
    <row r="21" spans="1:2">
      <c r="A21" s="4">
        <v>19</v>
      </c>
      <c r="B21" s="4" t="s">
        <v>113</v>
      </c>
    </row>
    <row r="22" spans="1:2">
      <c r="A22" s="4">
        <v>20</v>
      </c>
      <c r="B22" s="4" t="s">
        <v>114</v>
      </c>
    </row>
    <row r="23" spans="1:2">
      <c r="A23" s="4">
        <v>21</v>
      </c>
      <c r="B23" s="4" t="s">
        <v>115</v>
      </c>
    </row>
    <row r="24" spans="1:2">
      <c r="A24" s="4">
        <v>22</v>
      </c>
      <c r="B24" s="4" t="s">
        <v>116</v>
      </c>
    </row>
    <row r="25" spans="1:2">
      <c r="A25" s="4">
        <v>23</v>
      </c>
      <c r="B25" s="4" t="s">
        <v>117</v>
      </c>
    </row>
    <row r="26" spans="1:2">
      <c r="A26" s="4">
        <v>24</v>
      </c>
      <c r="B26" s="4" t="s">
        <v>118</v>
      </c>
    </row>
    <row r="27" spans="1:2">
      <c r="A27" s="4">
        <v>25</v>
      </c>
      <c r="B27" s="4" t="s">
        <v>119</v>
      </c>
    </row>
    <row r="28" spans="1:2">
      <c r="A28" s="4">
        <v>26</v>
      </c>
      <c r="B28" s="4" t="s">
        <v>120</v>
      </c>
    </row>
    <row r="29" spans="1:2">
      <c r="A29" s="4">
        <v>27</v>
      </c>
      <c r="B29" s="4" t="s">
        <v>121</v>
      </c>
    </row>
    <row r="30" spans="1:2">
      <c r="A30" s="4">
        <v>28</v>
      </c>
      <c r="B30" s="4" t="s">
        <v>122</v>
      </c>
    </row>
    <row r="31" spans="1:2">
      <c r="A31" s="4">
        <v>29</v>
      </c>
      <c r="B31" s="4" t="s">
        <v>165</v>
      </c>
    </row>
    <row r="32" spans="1:2">
      <c r="A32" s="4">
        <v>30</v>
      </c>
      <c r="B32" s="4" t="s">
        <v>166</v>
      </c>
    </row>
  </sheetData>
  <mergeCells count="4">
    <mergeCell ref="A1:B1"/>
    <mergeCell ref="D1:E1"/>
    <mergeCell ref="G1:H1"/>
    <mergeCell ref="J1:K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U153"/>
  <sheetViews>
    <sheetView tabSelected="1" topLeftCell="A31" workbookViewId="0">
      <selection activeCell="A36" sqref="A36:G36"/>
    </sheetView>
  </sheetViews>
  <sheetFormatPr baseColWidth="10" defaultRowHeight="15"/>
  <cols>
    <col min="1" max="1" width="11.42578125" style="3"/>
    <col min="8" max="8" width="28.28515625" customWidth="1"/>
    <col min="9" max="9" width="10.5703125" customWidth="1"/>
    <col min="10" max="10" width="3.42578125" customWidth="1"/>
    <col min="11" max="16" width="3" bestFit="1" customWidth="1"/>
  </cols>
  <sheetData>
    <row r="1" spans="1:13" ht="26.25">
      <c r="A1" s="103" t="s">
        <v>37</v>
      </c>
      <c r="B1" s="103"/>
      <c r="C1" s="103"/>
      <c r="D1" s="103"/>
      <c r="E1" s="103"/>
      <c r="F1" s="103"/>
      <c r="G1" s="103"/>
      <c r="H1" s="56"/>
      <c r="I1" t="s">
        <v>143</v>
      </c>
    </row>
    <row r="2" spans="1:13" ht="15.75" thickBot="1">
      <c r="A2" s="5" t="s">
        <v>31</v>
      </c>
      <c r="B2" s="110" t="s">
        <v>28</v>
      </c>
      <c r="C2" s="110"/>
      <c r="D2" s="58" t="s">
        <v>29</v>
      </c>
      <c r="E2" s="110" t="s">
        <v>30</v>
      </c>
      <c r="F2" s="110"/>
      <c r="G2" s="7" t="s">
        <v>32</v>
      </c>
      <c r="H2" s="7"/>
      <c r="I2" t="s">
        <v>163</v>
      </c>
    </row>
    <row r="3" spans="1:13" ht="15.75" thickTop="1">
      <c r="A3" s="35">
        <v>1</v>
      </c>
      <c r="B3" s="25" t="str">
        <f>Équipes!B1</f>
        <v>École 1</v>
      </c>
      <c r="C3" s="25" t="str">
        <f>Équipes!B2</f>
        <v>École 2</v>
      </c>
      <c r="D3" s="37" t="s">
        <v>29</v>
      </c>
      <c r="E3" s="25" t="str">
        <f>Équipes!B3</f>
        <v>École 3</v>
      </c>
      <c r="F3" s="25" t="str">
        <f>Équipes!B4</f>
        <v>École 4</v>
      </c>
      <c r="G3" s="38">
        <v>0.78472222222222221</v>
      </c>
      <c r="H3" s="57"/>
      <c r="J3">
        <v>1</v>
      </c>
      <c r="K3">
        <v>2</v>
      </c>
      <c r="L3">
        <v>3</v>
      </c>
      <c r="M3">
        <v>4</v>
      </c>
    </row>
    <row r="4" spans="1:13">
      <c r="A4" s="39">
        <v>2</v>
      </c>
      <c r="B4" s="4" t="str">
        <f>Équipes!B5</f>
        <v>École 5</v>
      </c>
      <c r="C4" s="4" t="str">
        <f>Équipes!B6</f>
        <v>École 6</v>
      </c>
      <c r="D4" s="41" t="s">
        <v>29</v>
      </c>
      <c r="E4" s="4" t="str">
        <f>Équipes!B7</f>
        <v>École 7</v>
      </c>
      <c r="F4" s="4" t="str">
        <f>Équipes!B8</f>
        <v>École 8</v>
      </c>
      <c r="G4" s="42">
        <v>0.79166666666666663</v>
      </c>
      <c r="H4" s="57"/>
      <c r="J4">
        <v>5</v>
      </c>
      <c r="K4">
        <v>6</v>
      </c>
      <c r="L4">
        <v>7</v>
      </c>
      <c r="M4">
        <v>8</v>
      </c>
    </row>
    <row r="5" spans="1:13">
      <c r="A5" s="39">
        <v>3</v>
      </c>
      <c r="B5" s="4" t="str">
        <f>Équipes!B9</f>
        <v>École 9</v>
      </c>
      <c r="C5" s="4" t="str">
        <f>Équipes!B10</f>
        <v>École 10</v>
      </c>
      <c r="D5" s="41" t="s">
        <v>29</v>
      </c>
      <c r="E5" s="4" t="str">
        <f>Équipes!B11</f>
        <v>École 11</v>
      </c>
      <c r="F5" s="4" t="str">
        <f>Équipes!B12</f>
        <v>École 12</v>
      </c>
      <c r="G5" s="42">
        <v>0.79861111111111116</v>
      </c>
      <c r="H5" s="57"/>
      <c r="J5">
        <v>9</v>
      </c>
      <c r="K5">
        <v>10</v>
      </c>
      <c r="L5">
        <v>11</v>
      </c>
      <c r="M5">
        <v>12</v>
      </c>
    </row>
    <row r="6" spans="1:13">
      <c r="A6" s="39">
        <v>4</v>
      </c>
      <c r="B6" s="4" t="str">
        <f>Équipes!B13</f>
        <v>École 13</v>
      </c>
      <c r="C6" s="4" t="str">
        <f>Équipes!B14</f>
        <v>École 14</v>
      </c>
      <c r="D6" s="41" t="s">
        <v>29</v>
      </c>
      <c r="E6" s="4" t="str">
        <f>Équipes!B15</f>
        <v>École 15</v>
      </c>
      <c r="F6" s="4" t="str">
        <f>Équipes!B16</f>
        <v>École 16</v>
      </c>
      <c r="G6" s="42">
        <v>0.80555555555555602</v>
      </c>
      <c r="H6" s="57"/>
      <c r="J6">
        <v>13</v>
      </c>
      <c r="K6">
        <v>14</v>
      </c>
      <c r="L6">
        <v>15</v>
      </c>
      <c r="M6">
        <v>16</v>
      </c>
    </row>
    <row r="7" spans="1:13">
      <c r="A7" s="39">
        <v>5</v>
      </c>
      <c r="B7" s="4" t="str">
        <f>Équipes!B17</f>
        <v>École 17</v>
      </c>
      <c r="C7" s="4" t="str">
        <f>Équipes!B18</f>
        <v>École 18</v>
      </c>
      <c r="D7" s="41" t="s">
        <v>29</v>
      </c>
      <c r="E7" s="4" t="str">
        <f>Équipes!B19</f>
        <v>École 19</v>
      </c>
      <c r="F7" s="4" t="str">
        <f>Équipes!B20</f>
        <v>École 20</v>
      </c>
      <c r="G7" s="42">
        <v>0.8125</v>
      </c>
      <c r="H7" s="57"/>
      <c r="J7">
        <v>17</v>
      </c>
      <c r="K7">
        <v>18</v>
      </c>
      <c r="L7">
        <v>19</v>
      </c>
      <c r="M7">
        <v>20</v>
      </c>
    </row>
    <row r="8" spans="1:13">
      <c r="A8" s="39">
        <v>6</v>
      </c>
      <c r="B8" s="4" t="str">
        <f>Équipes!B21</f>
        <v>École 21</v>
      </c>
      <c r="C8" s="4" t="str">
        <f>Équipes!B22</f>
        <v>École 22</v>
      </c>
      <c r="D8" s="41" t="s">
        <v>29</v>
      </c>
      <c r="E8" s="4" t="str">
        <f>Équipes!B23</f>
        <v>École 23</v>
      </c>
      <c r="F8" s="4" t="str">
        <f>Équipes!B24</f>
        <v>École 24</v>
      </c>
      <c r="G8" s="42">
        <v>0.81944444444444497</v>
      </c>
      <c r="H8" s="57"/>
      <c r="J8">
        <v>21</v>
      </c>
      <c r="K8">
        <v>22</v>
      </c>
      <c r="L8">
        <v>23</v>
      </c>
      <c r="M8">
        <v>24</v>
      </c>
    </row>
    <row r="9" spans="1:13">
      <c r="A9" s="39">
        <v>7</v>
      </c>
      <c r="B9" s="4" t="str">
        <f>Équipes!B25</f>
        <v>École 25</v>
      </c>
      <c r="C9" s="4" t="str">
        <f>Équipes!B26</f>
        <v>École 26</v>
      </c>
      <c r="D9" s="41" t="s">
        <v>29</v>
      </c>
      <c r="E9" s="4" t="str">
        <f>Équipes!B27</f>
        <v>École 27</v>
      </c>
      <c r="F9" s="4" t="str">
        <f>Équipes!B28</f>
        <v>École 28</v>
      </c>
      <c r="G9" s="42">
        <v>0.82638888888888895</v>
      </c>
      <c r="H9" s="57"/>
      <c r="J9">
        <v>25</v>
      </c>
      <c r="K9">
        <v>26</v>
      </c>
      <c r="L9">
        <v>27</v>
      </c>
      <c r="M9">
        <v>28</v>
      </c>
    </row>
    <row r="10" spans="1:13">
      <c r="A10" s="39">
        <v>8</v>
      </c>
      <c r="B10" s="17" t="str">
        <f>Équipes!B29</f>
        <v>École 29</v>
      </c>
      <c r="C10" s="17" t="str">
        <f>Équipes!B30</f>
        <v>École 30</v>
      </c>
      <c r="D10" s="41" t="s">
        <v>29</v>
      </c>
      <c r="E10" s="17" t="str">
        <f>Équipes!B15</f>
        <v>École 15</v>
      </c>
      <c r="F10" s="17" t="str">
        <f>Équipes!B22</f>
        <v>École 22</v>
      </c>
      <c r="G10" s="42">
        <v>0.83333333333333404</v>
      </c>
      <c r="H10" s="57"/>
      <c r="J10">
        <v>29</v>
      </c>
      <c r="K10">
        <v>30</v>
      </c>
      <c r="L10" s="75">
        <v>15</v>
      </c>
      <c r="M10" s="75">
        <f t="shared" ref="M10:M17" si="0">L10+7</f>
        <v>22</v>
      </c>
    </row>
    <row r="11" spans="1:13">
      <c r="A11" s="39">
        <v>13</v>
      </c>
      <c r="B11" s="17" t="str">
        <f>Équipes!B19</f>
        <v>École 19</v>
      </c>
      <c r="C11" s="17" t="str">
        <f>Équipes!B26</f>
        <v>École 26</v>
      </c>
      <c r="D11" s="41" t="s">
        <v>29</v>
      </c>
      <c r="E11" s="17" t="str">
        <f>Équipes!B6</f>
        <v>École 6</v>
      </c>
      <c r="F11" s="17" t="str">
        <f>Équipes!B13</f>
        <v>École 13</v>
      </c>
      <c r="G11" s="42">
        <v>0.86805555555555602</v>
      </c>
      <c r="H11" s="57"/>
      <c r="J11" s="75">
        <f>M14+7</f>
        <v>19</v>
      </c>
      <c r="K11" s="75">
        <f>J11+7</f>
        <v>26</v>
      </c>
      <c r="L11" s="75">
        <v>6</v>
      </c>
      <c r="M11" s="75">
        <f t="shared" si="0"/>
        <v>13</v>
      </c>
    </row>
    <row r="12" spans="1:13">
      <c r="A12" s="39">
        <v>10</v>
      </c>
      <c r="B12" s="17" t="str">
        <f>Équipes!B23</f>
        <v>École 23</v>
      </c>
      <c r="C12" s="17" t="str">
        <f>Équipes!B30</f>
        <v>École 30</v>
      </c>
      <c r="D12" s="41" t="s">
        <v>29</v>
      </c>
      <c r="E12" s="17" t="str">
        <f>Équipes!B3</f>
        <v>École 3</v>
      </c>
      <c r="F12" s="17" t="str">
        <f>Équipes!B10</f>
        <v>École 10</v>
      </c>
      <c r="G12" s="42">
        <v>0.84722222222222299</v>
      </c>
      <c r="H12" s="57"/>
      <c r="J12" s="75">
        <f>M15+7</f>
        <v>23</v>
      </c>
      <c r="K12" s="75">
        <f>J12+7</f>
        <v>30</v>
      </c>
      <c r="L12" s="75">
        <v>3</v>
      </c>
      <c r="M12" s="75">
        <f t="shared" si="0"/>
        <v>10</v>
      </c>
    </row>
    <row r="13" spans="1:13">
      <c r="A13" s="39">
        <v>11</v>
      </c>
      <c r="B13" s="17" t="str">
        <f>Équipes!B17</f>
        <v>École 17</v>
      </c>
      <c r="C13" s="17" t="str">
        <f>Équipes!B24</f>
        <v>École 24</v>
      </c>
      <c r="D13" s="41" t="s">
        <v>29</v>
      </c>
      <c r="E13" s="17" t="str">
        <f>Équipes!B4</f>
        <v>École 4</v>
      </c>
      <c r="F13" s="17" t="str">
        <f>Équipes!B11</f>
        <v>École 11</v>
      </c>
      <c r="G13" s="42">
        <v>0.85416666666666696</v>
      </c>
      <c r="H13" s="57"/>
      <c r="J13" s="75">
        <f>M12+7</f>
        <v>17</v>
      </c>
      <c r="K13" s="75">
        <f>J13+7</f>
        <v>24</v>
      </c>
      <c r="L13" s="75">
        <v>4</v>
      </c>
      <c r="M13" s="75">
        <f t="shared" si="0"/>
        <v>11</v>
      </c>
    </row>
    <row r="14" spans="1:13">
      <c r="A14" s="39">
        <v>12</v>
      </c>
      <c r="B14" s="17" t="str">
        <f>Équipes!B18</f>
        <v>École 18</v>
      </c>
      <c r="C14" s="17" t="str">
        <f>Équipes!B25</f>
        <v>École 25</v>
      </c>
      <c r="D14" s="41" t="s">
        <v>29</v>
      </c>
      <c r="E14" s="17" t="str">
        <f>Équipes!B5</f>
        <v>École 5</v>
      </c>
      <c r="F14" s="17" t="str">
        <f>Équipes!B12</f>
        <v>École 12</v>
      </c>
      <c r="G14" s="42">
        <v>0.86111111111111205</v>
      </c>
      <c r="H14" s="57"/>
      <c r="J14" s="75">
        <f>M13+7</f>
        <v>18</v>
      </c>
      <c r="K14" s="75">
        <f>J14+7</f>
        <v>25</v>
      </c>
      <c r="L14" s="75">
        <v>5</v>
      </c>
      <c r="M14" s="75">
        <f t="shared" si="0"/>
        <v>12</v>
      </c>
    </row>
    <row r="15" spans="1:13">
      <c r="A15" s="39">
        <v>9</v>
      </c>
      <c r="B15" s="17" t="str">
        <f>Équipes!B29</f>
        <v>École 29</v>
      </c>
      <c r="C15" s="17" t="str">
        <f>Équipes!B2</f>
        <v>École 2</v>
      </c>
      <c r="D15" s="41" t="s">
        <v>29</v>
      </c>
      <c r="E15" s="17" t="str">
        <f>Équipes!B9</f>
        <v>École 9</v>
      </c>
      <c r="F15" s="17" t="str">
        <f>Équipes!B16</f>
        <v>École 16</v>
      </c>
      <c r="G15" s="42">
        <v>0.84027777777777801</v>
      </c>
      <c r="H15" s="57"/>
      <c r="J15" s="75">
        <f>M10+7</f>
        <v>29</v>
      </c>
      <c r="K15" s="75">
        <v>2</v>
      </c>
      <c r="L15" s="75">
        <f>K15+7</f>
        <v>9</v>
      </c>
      <c r="M15" s="75">
        <f t="shared" si="0"/>
        <v>16</v>
      </c>
    </row>
    <row r="16" spans="1:13">
      <c r="A16" s="61">
        <v>14</v>
      </c>
      <c r="B16" s="68" t="str">
        <f>Équipes!B20</f>
        <v>École 20</v>
      </c>
      <c r="C16" s="68" t="str">
        <f>Équipes!B27</f>
        <v>École 27</v>
      </c>
      <c r="D16" s="62" t="s">
        <v>29</v>
      </c>
      <c r="E16" s="68" t="str">
        <f>Équipes!B7</f>
        <v>École 7</v>
      </c>
      <c r="F16" s="68" t="str">
        <f>Équipes!B14</f>
        <v>École 14</v>
      </c>
      <c r="G16" s="63">
        <v>0.875000000000001</v>
      </c>
      <c r="H16" s="57"/>
      <c r="J16" s="75">
        <f>M11+7</f>
        <v>20</v>
      </c>
      <c r="K16" s="75">
        <f>J16+7</f>
        <v>27</v>
      </c>
      <c r="L16" s="75">
        <v>7</v>
      </c>
      <c r="M16" s="75">
        <f t="shared" si="0"/>
        <v>14</v>
      </c>
    </row>
    <row r="17" spans="1:13" ht="15.75" thickBot="1">
      <c r="A17" s="43">
        <v>15</v>
      </c>
      <c r="B17" s="27" t="str">
        <f>Équipes!B21</f>
        <v>École 21</v>
      </c>
      <c r="C17" s="27" t="str">
        <f>Équipes!B28</f>
        <v>École 28</v>
      </c>
      <c r="D17" s="45" t="s">
        <v>29</v>
      </c>
      <c r="E17" s="27" t="str">
        <f>Équipes!B1</f>
        <v>École 1</v>
      </c>
      <c r="F17" s="27" t="str">
        <f>Équipes!B8</f>
        <v>École 8</v>
      </c>
      <c r="G17" s="46">
        <v>0.88194444444444597</v>
      </c>
      <c r="H17" s="57"/>
      <c r="J17" s="75">
        <f>M16+7</f>
        <v>21</v>
      </c>
      <c r="K17" s="75">
        <f>J17+7</f>
        <v>28</v>
      </c>
      <c r="L17" s="75">
        <v>1</v>
      </c>
      <c r="M17" s="75">
        <f t="shared" si="0"/>
        <v>8</v>
      </c>
    </row>
    <row r="18" spans="1:13" ht="15.75" thickTop="1"/>
    <row r="19" spans="1:13" ht="27" thickBot="1">
      <c r="A19" s="103" t="s">
        <v>36</v>
      </c>
      <c r="B19" s="103"/>
      <c r="C19" s="103"/>
      <c r="D19" s="103"/>
      <c r="E19" s="103"/>
      <c r="F19" s="103"/>
      <c r="G19" s="103"/>
      <c r="H19" s="56"/>
    </row>
    <row r="20" spans="1:13" ht="15.75" thickTop="1">
      <c r="A20" s="35">
        <v>16</v>
      </c>
      <c r="B20" s="55" t="str">
        <f>Équipes!B1</f>
        <v>École 1</v>
      </c>
      <c r="C20" s="55" t="str">
        <f>Équipes!B4</f>
        <v>École 4</v>
      </c>
      <c r="D20" s="37" t="s">
        <v>29</v>
      </c>
      <c r="E20" s="55" t="str">
        <f>Équipes!B7</f>
        <v>École 7</v>
      </c>
      <c r="F20" s="55" t="str">
        <f>Équipes!B10</f>
        <v>École 10</v>
      </c>
      <c r="G20" s="38">
        <v>0.40277777777777773</v>
      </c>
      <c r="H20" s="57"/>
      <c r="J20" s="76">
        <v>1</v>
      </c>
      <c r="K20" s="76">
        <f t="shared" ref="K20:M26" si="1">J20+3</f>
        <v>4</v>
      </c>
      <c r="L20" s="76">
        <f t="shared" si="1"/>
        <v>7</v>
      </c>
      <c r="M20" s="76">
        <f t="shared" si="1"/>
        <v>10</v>
      </c>
    </row>
    <row r="21" spans="1:13">
      <c r="A21" s="39">
        <f>A20+1</f>
        <v>17</v>
      </c>
      <c r="B21" s="18" t="str">
        <f>Équipes!B13</f>
        <v>École 13</v>
      </c>
      <c r="C21" s="18" t="str">
        <f>Équipes!B16</f>
        <v>École 16</v>
      </c>
      <c r="D21" s="41" t="s">
        <v>29</v>
      </c>
      <c r="E21" s="18" t="str">
        <f>Équipes!B19</f>
        <v>École 19</v>
      </c>
      <c r="F21" s="18" t="str">
        <f>Équipes!B22</f>
        <v>École 22</v>
      </c>
      <c r="G21" s="42">
        <v>0.40972222222222227</v>
      </c>
      <c r="H21" s="57"/>
      <c r="J21" s="76">
        <f>M20+3</f>
        <v>13</v>
      </c>
      <c r="K21" s="76">
        <f t="shared" si="1"/>
        <v>16</v>
      </c>
      <c r="L21" s="76">
        <f>K21+3</f>
        <v>19</v>
      </c>
      <c r="M21" s="76">
        <f>L21+3</f>
        <v>22</v>
      </c>
    </row>
    <row r="22" spans="1:13">
      <c r="A22" s="39">
        <f t="shared" ref="A22:A34" si="2">A21+1</f>
        <v>18</v>
      </c>
      <c r="B22" s="18" t="str">
        <f>Équipes!B25</f>
        <v>École 25</v>
      </c>
      <c r="C22" s="18" t="str">
        <f>Équipes!B28</f>
        <v>École 28</v>
      </c>
      <c r="D22" s="41" t="s">
        <v>29</v>
      </c>
      <c r="E22" s="18" t="str">
        <f>Équipes!B2</f>
        <v>École 2</v>
      </c>
      <c r="F22" s="18" t="str">
        <f>Équipes!B5</f>
        <v>École 5</v>
      </c>
      <c r="G22" s="42">
        <v>0.41666666666666702</v>
      </c>
      <c r="H22" s="57"/>
      <c r="J22" s="76">
        <f>M21+3</f>
        <v>25</v>
      </c>
      <c r="K22" s="76">
        <f t="shared" si="1"/>
        <v>28</v>
      </c>
      <c r="L22" s="76">
        <v>2</v>
      </c>
      <c r="M22" s="76">
        <f>L22+3</f>
        <v>5</v>
      </c>
    </row>
    <row r="23" spans="1:13">
      <c r="A23" s="39">
        <f t="shared" si="2"/>
        <v>19</v>
      </c>
      <c r="B23" s="18" t="str">
        <f>Équipes!B8</f>
        <v>École 8</v>
      </c>
      <c r="C23" s="18" t="str">
        <f>Équipes!B11</f>
        <v>École 11</v>
      </c>
      <c r="D23" s="41" t="s">
        <v>29</v>
      </c>
      <c r="E23" s="18" t="str">
        <f>Équipes!B14</f>
        <v>École 14</v>
      </c>
      <c r="F23" s="18" t="str">
        <f>Équipes!B17</f>
        <v>École 17</v>
      </c>
      <c r="G23" s="42">
        <v>0.42361111111111099</v>
      </c>
      <c r="H23" s="57"/>
      <c r="J23" s="76">
        <f>M22+3</f>
        <v>8</v>
      </c>
      <c r="K23" s="76">
        <f t="shared" si="1"/>
        <v>11</v>
      </c>
      <c r="L23" s="76">
        <f>K23+3</f>
        <v>14</v>
      </c>
      <c r="M23" s="76">
        <f>L23+3</f>
        <v>17</v>
      </c>
    </row>
    <row r="24" spans="1:13">
      <c r="A24" s="39">
        <f t="shared" si="2"/>
        <v>20</v>
      </c>
      <c r="B24" s="18" t="str">
        <f>Équipes!B20</f>
        <v>École 20</v>
      </c>
      <c r="C24" s="18" t="str">
        <f>Équipes!B23</f>
        <v>École 23</v>
      </c>
      <c r="D24" s="41" t="s">
        <v>29</v>
      </c>
      <c r="E24" s="18" t="str">
        <f>Équipes!B26</f>
        <v>École 26</v>
      </c>
      <c r="F24" s="18" t="str">
        <f>Équipes!B29</f>
        <v>École 29</v>
      </c>
      <c r="G24" s="42">
        <v>0.43055555555555602</v>
      </c>
      <c r="H24" s="57"/>
      <c r="J24" s="76">
        <f>M23+3</f>
        <v>20</v>
      </c>
      <c r="K24" s="76">
        <f t="shared" si="1"/>
        <v>23</v>
      </c>
      <c r="L24" s="76">
        <f>K24+3</f>
        <v>26</v>
      </c>
      <c r="M24" s="76">
        <f>L24+3</f>
        <v>29</v>
      </c>
    </row>
    <row r="25" spans="1:13">
      <c r="A25" s="39">
        <f t="shared" si="2"/>
        <v>21</v>
      </c>
      <c r="B25" s="18" t="str">
        <f>Équipes!B3</f>
        <v>École 3</v>
      </c>
      <c r="C25" s="18" t="str">
        <f>Équipes!B6</f>
        <v>École 6</v>
      </c>
      <c r="D25" s="41" t="s">
        <v>29</v>
      </c>
      <c r="E25" s="18" t="str">
        <f>Équipes!B9</f>
        <v>École 9</v>
      </c>
      <c r="F25" s="18" t="str">
        <f>Équipes!B12</f>
        <v>École 12</v>
      </c>
      <c r="G25" s="42">
        <v>0.4375</v>
      </c>
      <c r="H25" s="57"/>
      <c r="J25" s="76">
        <v>3</v>
      </c>
      <c r="K25" s="76">
        <f t="shared" si="1"/>
        <v>6</v>
      </c>
      <c r="L25" s="76">
        <f>K25+3</f>
        <v>9</v>
      </c>
      <c r="M25" s="76">
        <f>L25+3</f>
        <v>12</v>
      </c>
    </row>
    <row r="26" spans="1:13">
      <c r="A26" s="39">
        <f t="shared" si="2"/>
        <v>22</v>
      </c>
      <c r="B26" s="18" t="str">
        <f>Équipes!B15</f>
        <v>École 15</v>
      </c>
      <c r="C26" s="18" t="str">
        <f>Équipes!B18</f>
        <v>École 18</v>
      </c>
      <c r="D26" s="41" t="s">
        <v>29</v>
      </c>
      <c r="E26" s="18" t="str">
        <f>Équipes!B21</f>
        <v>École 21</v>
      </c>
      <c r="F26" s="18" t="str">
        <f>Équipes!B24</f>
        <v>École 24</v>
      </c>
      <c r="G26" s="42">
        <v>0.44444444444444497</v>
      </c>
      <c r="H26" s="57"/>
      <c r="J26" s="76">
        <f>M25+3</f>
        <v>15</v>
      </c>
      <c r="K26" s="76">
        <f t="shared" si="1"/>
        <v>18</v>
      </c>
      <c r="L26" s="76">
        <f>K26+3</f>
        <v>21</v>
      </c>
      <c r="M26" s="76">
        <f>L26+3</f>
        <v>24</v>
      </c>
    </row>
    <row r="27" spans="1:13">
      <c r="A27" s="39">
        <f t="shared" si="2"/>
        <v>23</v>
      </c>
      <c r="B27" s="19" t="str">
        <f>Équipes!B27</f>
        <v>École 27</v>
      </c>
      <c r="C27" s="19" t="str">
        <f>Équipes!B30</f>
        <v>École 30</v>
      </c>
      <c r="D27" s="41" t="s">
        <v>29</v>
      </c>
      <c r="E27" s="19" t="str">
        <f>Équipes!B5</f>
        <v>École 5</v>
      </c>
      <c r="F27" s="19" t="str">
        <f>Équipes!B9</f>
        <v>École 9</v>
      </c>
      <c r="G27" s="42">
        <v>0.45138888888888901</v>
      </c>
      <c r="H27" s="57"/>
      <c r="J27" s="76">
        <v>27</v>
      </c>
      <c r="K27" s="76">
        <v>30</v>
      </c>
      <c r="L27" s="77">
        <v>5</v>
      </c>
      <c r="M27" s="77">
        <f>L27+4</f>
        <v>9</v>
      </c>
    </row>
    <row r="28" spans="1:13">
      <c r="A28" s="39">
        <f t="shared" si="2"/>
        <v>24</v>
      </c>
      <c r="B28" s="19" t="str">
        <f>Équipes!B13</f>
        <v>École 13</v>
      </c>
      <c r="C28" s="19" t="str">
        <f>Équipes!B17</f>
        <v>École 17</v>
      </c>
      <c r="D28" s="41" t="s">
        <v>29</v>
      </c>
      <c r="E28" s="19" t="str">
        <f>Équipes!B21</f>
        <v>École 21</v>
      </c>
      <c r="F28" s="19" t="str">
        <f>Équipes!B25</f>
        <v>École 25</v>
      </c>
      <c r="G28" s="42">
        <v>0.45833333333333398</v>
      </c>
      <c r="H28" s="57"/>
      <c r="J28" s="77">
        <f>M27+4</f>
        <v>13</v>
      </c>
      <c r="K28" s="77">
        <f>J28+4</f>
        <v>17</v>
      </c>
      <c r="L28" s="77">
        <f t="shared" ref="L28:M29" si="3">K28+4</f>
        <v>21</v>
      </c>
      <c r="M28" s="77">
        <f t="shared" si="3"/>
        <v>25</v>
      </c>
    </row>
    <row r="29" spans="1:13">
      <c r="A29" s="39">
        <f t="shared" si="2"/>
        <v>25</v>
      </c>
      <c r="B29" s="19" t="str">
        <f>Équipes!B29</f>
        <v>École 29</v>
      </c>
      <c r="C29" s="19" t="str">
        <f>Équipes!B3</f>
        <v>École 3</v>
      </c>
      <c r="D29" s="41" t="s">
        <v>29</v>
      </c>
      <c r="E29" s="19" t="str">
        <f>Équipes!B7</f>
        <v>École 7</v>
      </c>
      <c r="F29" s="19" t="str">
        <f>Équipes!B11</f>
        <v>École 11</v>
      </c>
      <c r="G29" s="42">
        <v>0.46527777777777901</v>
      </c>
      <c r="H29" s="57"/>
      <c r="J29" s="77">
        <f t="shared" ref="J29:J34" si="4">M28+4</f>
        <v>29</v>
      </c>
      <c r="K29" s="77">
        <v>3</v>
      </c>
      <c r="L29" s="77">
        <f t="shared" si="3"/>
        <v>7</v>
      </c>
      <c r="M29" s="77">
        <f t="shared" si="3"/>
        <v>11</v>
      </c>
    </row>
    <row r="30" spans="1:13">
      <c r="A30" s="39">
        <f t="shared" si="2"/>
        <v>26</v>
      </c>
      <c r="B30" s="19" t="str">
        <f>Équipes!B15</f>
        <v>École 15</v>
      </c>
      <c r="C30" s="19" t="str">
        <f>Équipes!B19</f>
        <v>École 19</v>
      </c>
      <c r="D30" s="41" t="s">
        <v>29</v>
      </c>
      <c r="E30" s="19" t="str">
        <f>Équipes!B23</f>
        <v>École 23</v>
      </c>
      <c r="F30" s="19" t="str">
        <f>Équipes!B27</f>
        <v>École 27</v>
      </c>
      <c r="G30" s="42">
        <v>0.47222222222222299</v>
      </c>
      <c r="H30" s="57"/>
      <c r="J30" s="77">
        <f t="shared" si="4"/>
        <v>15</v>
      </c>
      <c r="K30" s="77">
        <f t="shared" ref="K30:M34" si="5">J30+4</f>
        <v>19</v>
      </c>
      <c r="L30" s="77">
        <f t="shared" si="5"/>
        <v>23</v>
      </c>
      <c r="M30" s="77">
        <f t="shared" si="5"/>
        <v>27</v>
      </c>
    </row>
    <row r="31" spans="1:13">
      <c r="A31" s="39">
        <f t="shared" si="2"/>
        <v>27</v>
      </c>
      <c r="B31" s="19" t="str">
        <f>Équipes!B2</f>
        <v>École 2</v>
      </c>
      <c r="C31" s="19" t="str">
        <f>Équipes!B6</f>
        <v>École 6</v>
      </c>
      <c r="D31" s="41" t="s">
        <v>29</v>
      </c>
      <c r="E31" s="19" t="str">
        <f>Équipes!B10</f>
        <v>École 10</v>
      </c>
      <c r="F31" s="19" t="str">
        <f>Équipes!B14</f>
        <v>École 14</v>
      </c>
      <c r="G31" s="42">
        <v>0.47916666666666802</v>
      </c>
      <c r="H31" s="57"/>
      <c r="J31" s="77">
        <v>2</v>
      </c>
      <c r="K31" s="77">
        <f t="shared" si="5"/>
        <v>6</v>
      </c>
      <c r="L31" s="77">
        <f t="shared" si="5"/>
        <v>10</v>
      </c>
      <c r="M31" s="77">
        <f t="shared" si="5"/>
        <v>14</v>
      </c>
    </row>
    <row r="32" spans="1:13">
      <c r="A32" s="39">
        <f t="shared" si="2"/>
        <v>28</v>
      </c>
      <c r="B32" s="19" t="str">
        <f>Équipes!B18</f>
        <v>École 18</v>
      </c>
      <c r="C32" s="19" t="str">
        <f>Équipes!B22</f>
        <v>École 22</v>
      </c>
      <c r="D32" s="41" t="s">
        <v>29</v>
      </c>
      <c r="E32" s="19" t="str">
        <f>Équipes!B26</f>
        <v>École 26</v>
      </c>
      <c r="F32" s="19" t="str">
        <f>Équipes!B30</f>
        <v>École 30</v>
      </c>
      <c r="G32" s="42">
        <v>0.48611111111111199</v>
      </c>
      <c r="H32" s="57"/>
      <c r="J32" s="77">
        <f t="shared" si="4"/>
        <v>18</v>
      </c>
      <c r="K32" s="77">
        <f t="shared" si="5"/>
        <v>22</v>
      </c>
      <c r="L32" s="77">
        <f t="shared" si="5"/>
        <v>26</v>
      </c>
      <c r="M32" s="77">
        <f t="shared" si="5"/>
        <v>30</v>
      </c>
    </row>
    <row r="33" spans="1:13">
      <c r="A33" s="61">
        <f t="shared" si="2"/>
        <v>29</v>
      </c>
      <c r="B33" s="67" t="str">
        <f>Équipes!B4</f>
        <v>École 4</v>
      </c>
      <c r="C33" s="67" t="str">
        <f>Équipes!B8</f>
        <v>École 8</v>
      </c>
      <c r="D33" s="62" t="s">
        <v>29</v>
      </c>
      <c r="E33" s="67" t="str">
        <f>Équipes!B12</f>
        <v>École 12</v>
      </c>
      <c r="F33" s="67" t="str">
        <f>Équipes!B16</f>
        <v>École 16</v>
      </c>
      <c r="G33" s="42">
        <v>0.49305555555555702</v>
      </c>
      <c r="H33" s="57"/>
      <c r="J33" s="77">
        <v>4</v>
      </c>
      <c r="K33" s="77">
        <f t="shared" si="5"/>
        <v>8</v>
      </c>
      <c r="L33" s="77">
        <f t="shared" si="5"/>
        <v>12</v>
      </c>
      <c r="M33" s="77">
        <f t="shared" si="5"/>
        <v>16</v>
      </c>
    </row>
    <row r="34" spans="1:13" ht="15.75" thickBot="1">
      <c r="A34" s="43">
        <f t="shared" si="2"/>
        <v>30</v>
      </c>
      <c r="B34" s="26" t="str">
        <f>Équipes!B20</f>
        <v>École 20</v>
      </c>
      <c r="C34" s="26" t="str">
        <f>Équipes!B24</f>
        <v>École 24</v>
      </c>
      <c r="D34" s="45" t="s">
        <v>29</v>
      </c>
      <c r="E34" s="26" t="str">
        <f>Équipes!B28</f>
        <v>École 28</v>
      </c>
      <c r="F34" s="26" t="str">
        <f>Équipes!B1</f>
        <v>École 1</v>
      </c>
      <c r="G34" s="46">
        <v>0.500000000000001</v>
      </c>
      <c r="H34" s="57"/>
      <c r="J34" s="77">
        <f t="shared" si="4"/>
        <v>20</v>
      </c>
      <c r="K34" s="77">
        <f t="shared" si="5"/>
        <v>24</v>
      </c>
      <c r="L34" s="77">
        <f t="shared" si="5"/>
        <v>28</v>
      </c>
      <c r="M34" s="77">
        <v>1</v>
      </c>
    </row>
    <row r="35" spans="1:13" ht="15.75" thickTop="1">
      <c r="B35" s="8"/>
      <c r="C35" s="8"/>
      <c r="D35" s="59"/>
      <c r="E35" s="8"/>
      <c r="F35" s="8"/>
      <c r="G35" s="2"/>
      <c r="H35" s="2"/>
    </row>
    <row r="36" spans="1:13" ht="27" thickBot="1">
      <c r="A36" s="111" t="s">
        <v>204</v>
      </c>
      <c r="B36" s="111"/>
      <c r="C36" s="111"/>
      <c r="D36" s="111"/>
      <c r="E36" s="111"/>
      <c r="F36" s="111"/>
      <c r="G36" s="111"/>
      <c r="H36" s="56"/>
    </row>
    <row r="37" spans="1:13" ht="15.75" thickTop="1">
      <c r="A37" s="95" t="s">
        <v>174</v>
      </c>
      <c r="B37" s="112" t="str">
        <f>Équipes!B1</f>
        <v>École 1</v>
      </c>
      <c r="C37" s="112"/>
      <c r="D37" s="112"/>
      <c r="E37" s="112"/>
      <c r="F37" s="112"/>
      <c r="G37" s="96">
        <v>0.53472222222222221</v>
      </c>
      <c r="H37" s="57"/>
      <c r="J37" s="78">
        <v>1</v>
      </c>
      <c r="K37" s="78">
        <f>J37+5</f>
        <v>6</v>
      </c>
      <c r="L37" s="78">
        <f t="shared" ref="L37:M38" si="6">K37+5</f>
        <v>11</v>
      </c>
      <c r="M37" s="78">
        <f t="shared" si="6"/>
        <v>16</v>
      </c>
    </row>
    <row r="38" spans="1:13">
      <c r="A38" s="99" t="s">
        <v>175</v>
      </c>
      <c r="B38" s="113" t="str">
        <f>Équipes!B2</f>
        <v>École 2</v>
      </c>
      <c r="C38" s="114"/>
      <c r="D38" s="114"/>
      <c r="E38" s="114"/>
      <c r="F38" s="115"/>
      <c r="G38" s="97">
        <v>0.53680555555555554</v>
      </c>
      <c r="H38" s="57"/>
      <c r="J38" s="78">
        <f>M37+5</f>
        <v>21</v>
      </c>
      <c r="K38" s="78">
        <f>J38+5</f>
        <v>26</v>
      </c>
      <c r="L38" s="78">
        <v>2</v>
      </c>
      <c r="M38" s="78">
        <f t="shared" si="6"/>
        <v>7</v>
      </c>
    </row>
    <row r="39" spans="1:13">
      <c r="A39" s="100" t="s">
        <v>176</v>
      </c>
      <c r="B39" s="113" t="str">
        <f>Équipes!B3</f>
        <v>École 3</v>
      </c>
      <c r="C39" s="114"/>
      <c r="D39" s="114"/>
      <c r="E39" s="114"/>
      <c r="F39" s="115"/>
      <c r="G39" s="97">
        <v>0.53888888888888897</v>
      </c>
      <c r="H39" s="57"/>
      <c r="J39" s="78">
        <f t="shared" ref="J39:J41" si="7">M38+5</f>
        <v>12</v>
      </c>
      <c r="K39" s="78">
        <f t="shared" ref="K39:M42" si="8">J39+5</f>
        <v>17</v>
      </c>
      <c r="L39" s="78">
        <f t="shared" si="8"/>
        <v>22</v>
      </c>
      <c r="M39" s="78">
        <f t="shared" si="8"/>
        <v>27</v>
      </c>
    </row>
    <row r="40" spans="1:13">
      <c r="A40" s="99" t="s">
        <v>177</v>
      </c>
      <c r="B40" s="113" t="str">
        <f>Équipes!B4</f>
        <v>École 4</v>
      </c>
      <c r="C40" s="114"/>
      <c r="D40" s="114"/>
      <c r="E40" s="114"/>
      <c r="F40" s="115"/>
      <c r="G40" s="97">
        <v>0.54097222222222197</v>
      </c>
      <c r="H40" s="57"/>
      <c r="J40" s="78">
        <v>3</v>
      </c>
      <c r="K40" s="78">
        <f t="shared" si="8"/>
        <v>8</v>
      </c>
      <c r="L40" s="78">
        <f t="shared" si="8"/>
        <v>13</v>
      </c>
      <c r="M40" s="78">
        <f t="shared" si="8"/>
        <v>18</v>
      </c>
    </row>
    <row r="41" spans="1:13">
      <c r="A41" s="100" t="s">
        <v>178</v>
      </c>
      <c r="B41" s="104" t="str">
        <f>Équipes!B5</f>
        <v>École 5</v>
      </c>
      <c r="C41" s="105"/>
      <c r="D41" s="105"/>
      <c r="E41" s="105"/>
      <c r="F41" s="106"/>
      <c r="G41" s="97">
        <v>0.54305555555555596</v>
      </c>
      <c r="H41" s="57"/>
      <c r="J41" s="78">
        <f t="shared" si="7"/>
        <v>23</v>
      </c>
      <c r="K41" s="78">
        <f t="shared" si="8"/>
        <v>28</v>
      </c>
      <c r="L41" s="78">
        <v>4</v>
      </c>
      <c r="M41" s="78">
        <f t="shared" si="8"/>
        <v>9</v>
      </c>
    </row>
    <row r="42" spans="1:13">
      <c r="A42" s="99" t="s">
        <v>179</v>
      </c>
      <c r="B42" s="104" t="str">
        <f>Équipes!B6</f>
        <v>École 6</v>
      </c>
      <c r="C42" s="105"/>
      <c r="D42" s="105"/>
      <c r="E42" s="105"/>
      <c r="F42" s="106"/>
      <c r="G42" s="97">
        <v>0.54513888888888895</v>
      </c>
      <c r="H42" s="57"/>
      <c r="J42" s="78">
        <f>M41+5</f>
        <v>14</v>
      </c>
      <c r="K42" s="78">
        <f>J42+5</f>
        <v>19</v>
      </c>
      <c r="L42" s="78">
        <f t="shared" si="8"/>
        <v>24</v>
      </c>
      <c r="M42" s="78">
        <f t="shared" si="8"/>
        <v>29</v>
      </c>
    </row>
    <row r="43" spans="1:13">
      <c r="A43" s="100" t="s">
        <v>180</v>
      </c>
      <c r="B43" s="104" t="str">
        <f>Équipes!B7</f>
        <v>École 7</v>
      </c>
      <c r="C43" s="105"/>
      <c r="D43" s="105"/>
      <c r="E43" s="105"/>
      <c r="F43" s="106"/>
      <c r="G43" s="97">
        <v>0.54722222222222205</v>
      </c>
      <c r="H43" s="57"/>
      <c r="J43" s="78">
        <v>5</v>
      </c>
      <c r="K43" s="78">
        <v>10</v>
      </c>
      <c r="L43" s="78">
        <v>15</v>
      </c>
      <c r="M43" s="78">
        <v>20</v>
      </c>
    </row>
    <row r="44" spans="1:13">
      <c r="A44" s="99" t="s">
        <v>181</v>
      </c>
      <c r="B44" s="104" t="str">
        <f>Équipes!B8</f>
        <v>École 8</v>
      </c>
      <c r="C44" s="105"/>
      <c r="D44" s="105"/>
      <c r="E44" s="105"/>
      <c r="F44" s="106"/>
      <c r="G44" s="97">
        <v>0.54930555555555505</v>
      </c>
      <c r="H44" s="57"/>
      <c r="J44" s="78">
        <v>25</v>
      </c>
      <c r="K44" s="78">
        <v>30</v>
      </c>
      <c r="L44" s="79">
        <v>1</v>
      </c>
      <c r="M44" s="79">
        <v>7</v>
      </c>
    </row>
    <row r="45" spans="1:13">
      <c r="A45" s="100" t="s">
        <v>182</v>
      </c>
      <c r="B45" s="104" t="str">
        <f>Équipes!B9</f>
        <v>École 9</v>
      </c>
      <c r="C45" s="105"/>
      <c r="D45" s="105"/>
      <c r="E45" s="105"/>
      <c r="F45" s="106"/>
      <c r="G45" s="97">
        <v>0.55138888888888904</v>
      </c>
      <c r="H45" s="57"/>
      <c r="J45" s="79">
        <f>M44+6</f>
        <v>13</v>
      </c>
      <c r="K45" s="79">
        <f>J45+6</f>
        <v>19</v>
      </c>
      <c r="L45" s="79">
        <f t="shared" ref="L45" si="9">K45+6</f>
        <v>25</v>
      </c>
      <c r="M45" s="79">
        <v>2</v>
      </c>
    </row>
    <row r="46" spans="1:13">
      <c r="A46" s="99" t="s">
        <v>183</v>
      </c>
      <c r="B46" s="104" t="str">
        <f>Équipes!B10</f>
        <v>École 10</v>
      </c>
      <c r="C46" s="105"/>
      <c r="D46" s="105"/>
      <c r="E46" s="105"/>
      <c r="F46" s="106"/>
      <c r="G46" s="97">
        <v>0.55347222222222203</v>
      </c>
      <c r="H46" s="57"/>
      <c r="J46" s="79">
        <f t="shared" ref="J46:J51" si="10">M45+6</f>
        <v>8</v>
      </c>
      <c r="K46" s="79">
        <f t="shared" ref="K46:M47" si="11">J46+6</f>
        <v>14</v>
      </c>
      <c r="L46" s="79">
        <f t="shared" si="11"/>
        <v>20</v>
      </c>
      <c r="M46" s="79">
        <f t="shared" si="11"/>
        <v>26</v>
      </c>
    </row>
    <row r="47" spans="1:13">
      <c r="A47" s="100" t="s">
        <v>184</v>
      </c>
      <c r="B47" s="104" t="str">
        <f>Équipes!B11</f>
        <v>École 11</v>
      </c>
      <c r="C47" s="105"/>
      <c r="D47" s="105"/>
      <c r="E47" s="105"/>
      <c r="F47" s="106"/>
      <c r="G47" s="97">
        <v>0.55555555555555503</v>
      </c>
      <c r="H47" s="57"/>
      <c r="J47" s="79">
        <v>3</v>
      </c>
      <c r="K47" s="79">
        <f t="shared" si="11"/>
        <v>9</v>
      </c>
      <c r="L47" s="79">
        <f t="shared" si="11"/>
        <v>15</v>
      </c>
      <c r="M47" s="79">
        <f t="shared" si="11"/>
        <v>21</v>
      </c>
    </row>
    <row r="48" spans="1:13">
      <c r="A48" s="99" t="s">
        <v>185</v>
      </c>
      <c r="B48" s="104" t="str">
        <f>Équipes!B12</f>
        <v>École 12</v>
      </c>
      <c r="C48" s="105"/>
      <c r="D48" s="105"/>
      <c r="E48" s="105"/>
      <c r="F48" s="106"/>
      <c r="G48" s="97">
        <v>0.55763888888888902</v>
      </c>
      <c r="H48" s="57"/>
      <c r="J48" s="10">
        <f t="shared" si="10"/>
        <v>27</v>
      </c>
      <c r="K48" s="10">
        <v>10</v>
      </c>
      <c r="L48" s="10">
        <v>4</v>
      </c>
      <c r="M48" s="10">
        <v>16</v>
      </c>
    </row>
    <row r="49" spans="1:13">
      <c r="A49" s="100" t="s">
        <v>186</v>
      </c>
      <c r="B49" s="104" t="str">
        <f>Équipes!B13</f>
        <v>École 13</v>
      </c>
      <c r="C49" s="105"/>
      <c r="D49" s="105"/>
      <c r="E49" s="105"/>
      <c r="F49" s="106"/>
      <c r="G49" s="97">
        <v>0.55972222222222201</v>
      </c>
      <c r="H49" s="57"/>
      <c r="J49" s="10">
        <f t="shared" si="10"/>
        <v>22</v>
      </c>
      <c r="K49" s="10">
        <f t="shared" ref="K49:M51" si="12">J49+6</f>
        <v>28</v>
      </c>
      <c r="L49" s="10">
        <v>5</v>
      </c>
      <c r="M49" s="10">
        <f t="shared" si="12"/>
        <v>11</v>
      </c>
    </row>
    <row r="50" spans="1:13">
      <c r="A50" s="99" t="s">
        <v>187</v>
      </c>
      <c r="B50" s="104" t="str">
        <f>Équipes!B14</f>
        <v>École 14</v>
      </c>
      <c r="C50" s="105"/>
      <c r="D50" s="105"/>
      <c r="E50" s="105"/>
      <c r="F50" s="106"/>
      <c r="G50" s="97">
        <v>0.561805555555555</v>
      </c>
      <c r="H50" s="57"/>
      <c r="J50" s="10">
        <f t="shared" si="10"/>
        <v>17</v>
      </c>
      <c r="K50" s="10">
        <f t="shared" si="12"/>
        <v>23</v>
      </c>
      <c r="L50" s="10">
        <f t="shared" si="12"/>
        <v>29</v>
      </c>
      <c r="M50" s="10">
        <v>6</v>
      </c>
    </row>
    <row r="51" spans="1:13">
      <c r="A51" s="100" t="s">
        <v>188</v>
      </c>
      <c r="B51" s="104" t="str">
        <f>Équipes!B15</f>
        <v>École 15</v>
      </c>
      <c r="C51" s="105"/>
      <c r="D51" s="105"/>
      <c r="E51" s="105"/>
      <c r="F51" s="106"/>
      <c r="G51" s="97">
        <v>0.56388888888888899</v>
      </c>
      <c r="H51" s="57"/>
      <c r="J51" s="10">
        <f t="shared" si="10"/>
        <v>12</v>
      </c>
      <c r="K51" s="10">
        <f t="shared" si="12"/>
        <v>18</v>
      </c>
      <c r="L51" s="10">
        <f t="shared" si="12"/>
        <v>24</v>
      </c>
      <c r="M51" s="10">
        <v>30</v>
      </c>
    </row>
    <row r="52" spans="1:13">
      <c r="A52" s="99" t="s">
        <v>189</v>
      </c>
      <c r="B52" s="104" t="str">
        <f>Équipes!B16</f>
        <v>École 16</v>
      </c>
      <c r="C52" s="105"/>
      <c r="D52" s="105"/>
      <c r="E52" s="105"/>
      <c r="F52" s="106"/>
      <c r="G52" s="97">
        <v>0.56597222222222199</v>
      </c>
      <c r="H52" s="2"/>
      <c r="J52" s="81"/>
      <c r="K52" s="81"/>
      <c r="L52" s="81"/>
      <c r="M52" s="81"/>
    </row>
    <row r="53" spans="1:13">
      <c r="A53" s="100" t="s">
        <v>190</v>
      </c>
      <c r="B53" s="104" t="str">
        <f>Équipes!B17</f>
        <v>École 17</v>
      </c>
      <c r="C53" s="105"/>
      <c r="D53" s="105"/>
      <c r="E53" s="105"/>
      <c r="F53" s="106"/>
      <c r="G53" s="97">
        <v>0.56805555555555498</v>
      </c>
      <c r="H53" s="57"/>
    </row>
    <row r="54" spans="1:13" ht="15" customHeight="1">
      <c r="A54" s="99" t="s">
        <v>191</v>
      </c>
      <c r="B54" s="104" t="str">
        <f>Équipes!B18</f>
        <v>École 18</v>
      </c>
      <c r="C54" s="105"/>
      <c r="D54" s="105"/>
      <c r="E54" s="105"/>
      <c r="F54" s="106"/>
      <c r="G54" s="97">
        <v>0.57013888888888897</v>
      </c>
      <c r="H54" s="57"/>
    </row>
    <row r="55" spans="1:13" ht="15" customHeight="1">
      <c r="A55" s="100" t="s">
        <v>192</v>
      </c>
      <c r="B55" s="104" t="str">
        <f>Équipes!B19</f>
        <v>École 19</v>
      </c>
      <c r="C55" s="105"/>
      <c r="D55" s="105"/>
      <c r="E55" s="105"/>
      <c r="F55" s="106"/>
      <c r="G55" s="97">
        <v>0.57222222222222197</v>
      </c>
      <c r="H55" s="57"/>
    </row>
    <row r="56" spans="1:13" ht="15" customHeight="1">
      <c r="A56" s="99" t="s">
        <v>193</v>
      </c>
      <c r="B56" s="104" t="str">
        <f>Équipes!B20</f>
        <v>École 20</v>
      </c>
      <c r="C56" s="105"/>
      <c r="D56" s="105"/>
      <c r="E56" s="105"/>
      <c r="F56" s="106"/>
      <c r="G56" s="97">
        <v>0.57430555555555496</v>
      </c>
      <c r="H56" s="57"/>
    </row>
    <row r="57" spans="1:13" ht="15" customHeight="1">
      <c r="A57" s="100" t="s">
        <v>194</v>
      </c>
      <c r="B57" s="104" t="str">
        <f>Équipes!B21</f>
        <v>École 21</v>
      </c>
      <c r="C57" s="105"/>
      <c r="D57" s="105"/>
      <c r="E57" s="105"/>
      <c r="F57" s="106"/>
      <c r="G57" s="97">
        <v>0.57638888888888895</v>
      </c>
      <c r="H57" s="57"/>
    </row>
    <row r="58" spans="1:13">
      <c r="A58" s="99" t="s">
        <v>195</v>
      </c>
      <c r="B58" s="104" t="str">
        <f>Équipes!B22</f>
        <v>École 22</v>
      </c>
      <c r="C58" s="105"/>
      <c r="D58" s="105"/>
      <c r="E58" s="105"/>
      <c r="F58" s="106"/>
      <c r="G58" s="97">
        <v>0.57847222222222205</v>
      </c>
      <c r="H58" s="2"/>
    </row>
    <row r="59" spans="1:13">
      <c r="A59" s="100" t="s">
        <v>196</v>
      </c>
      <c r="B59" s="104" t="str">
        <f>Équipes!B23</f>
        <v>École 23</v>
      </c>
      <c r="C59" s="105"/>
      <c r="D59" s="105"/>
      <c r="E59" s="105"/>
      <c r="F59" s="106"/>
      <c r="G59" s="97">
        <v>0.58055555555555505</v>
      </c>
      <c r="H59" s="2"/>
    </row>
    <row r="60" spans="1:13">
      <c r="A60" s="99" t="s">
        <v>197</v>
      </c>
      <c r="B60" s="104" t="str">
        <f>Équipes!B24</f>
        <v>École 24</v>
      </c>
      <c r="C60" s="105"/>
      <c r="D60" s="105"/>
      <c r="E60" s="105"/>
      <c r="F60" s="106"/>
      <c r="G60" s="97">
        <v>0.58263888888888904</v>
      </c>
      <c r="H60" s="2"/>
    </row>
    <row r="61" spans="1:13">
      <c r="A61" s="100" t="s">
        <v>198</v>
      </c>
      <c r="B61" s="104" t="str">
        <f>Équipes!B25</f>
        <v>École 25</v>
      </c>
      <c r="C61" s="105"/>
      <c r="D61" s="105"/>
      <c r="E61" s="105"/>
      <c r="F61" s="106"/>
      <c r="G61" s="97">
        <v>0.58472222222222203</v>
      </c>
      <c r="H61" s="2"/>
    </row>
    <row r="62" spans="1:13">
      <c r="A62" s="99" t="s">
        <v>199</v>
      </c>
      <c r="B62" s="104" t="str">
        <f>Équipes!B26</f>
        <v>École 26</v>
      </c>
      <c r="C62" s="105"/>
      <c r="D62" s="105"/>
      <c r="E62" s="105"/>
      <c r="F62" s="106"/>
      <c r="G62" s="97">
        <v>0.58680555555555503</v>
      </c>
      <c r="H62" s="2"/>
    </row>
    <row r="63" spans="1:13">
      <c r="A63" s="100" t="s">
        <v>200</v>
      </c>
      <c r="B63" s="104" t="str">
        <f>Équipes!B27</f>
        <v>École 27</v>
      </c>
      <c r="C63" s="105"/>
      <c r="D63" s="105"/>
      <c r="E63" s="105"/>
      <c r="F63" s="106"/>
      <c r="G63" s="97">
        <v>0.58888888888888902</v>
      </c>
      <c r="H63" s="2"/>
    </row>
    <row r="64" spans="1:13">
      <c r="A64" s="99" t="s">
        <v>201</v>
      </c>
      <c r="B64" s="104" t="str">
        <f>Équipes!B28</f>
        <v>École 28</v>
      </c>
      <c r="C64" s="105"/>
      <c r="D64" s="105"/>
      <c r="E64" s="105"/>
      <c r="F64" s="106"/>
      <c r="G64" s="97">
        <v>0.59097222222222201</v>
      </c>
      <c r="H64" s="2"/>
    </row>
    <row r="65" spans="1:8">
      <c r="A65" s="100" t="s">
        <v>202</v>
      </c>
      <c r="B65" s="104" t="str">
        <f>Équipes!B29</f>
        <v>École 29</v>
      </c>
      <c r="C65" s="105"/>
      <c r="D65" s="105"/>
      <c r="E65" s="105"/>
      <c r="F65" s="106"/>
      <c r="G65" s="97">
        <v>0.593055555555555</v>
      </c>
      <c r="H65" s="2"/>
    </row>
    <row r="66" spans="1:8" ht="15.75" thickBot="1">
      <c r="A66" s="101" t="s">
        <v>203</v>
      </c>
      <c r="B66" s="107" t="str">
        <f>Équipes!B30</f>
        <v>École 30</v>
      </c>
      <c r="C66" s="108"/>
      <c r="D66" s="108"/>
      <c r="E66" s="108"/>
      <c r="F66" s="109"/>
      <c r="G66" s="102">
        <v>0.59513888888888899</v>
      </c>
      <c r="H66" s="2"/>
    </row>
    <row r="67" spans="1:8" ht="15.75" thickTop="1">
      <c r="A67" s="117"/>
      <c r="B67" s="92"/>
      <c r="C67" s="92"/>
      <c r="D67" s="92"/>
      <c r="E67" s="92"/>
      <c r="F67" s="92"/>
      <c r="G67" s="98"/>
      <c r="H67" s="2"/>
    </row>
    <row r="68" spans="1:8" ht="27" thickBot="1">
      <c r="A68" s="103" t="s">
        <v>35</v>
      </c>
      <c r="B68" s="103"/>
      <c r="C68" s="103"/>
      <c r="D68" s="103"/>
      <c r="E68" s="103"/>
      <c r="F68" s="103"/>
      <c r="G68" s="103"/>
      <c r="H68" s="2"/>
    </row>
    <row r="69" spans="1:8" ht="15.75" thickTop="1">
      <c r="A69" s="35">
        <v>31</v>
      </c>
      <c r="B69" s="51" t="str">
        <f>Équipes!B1</f>
        <v>École 1</v>
      </c>
      <c r="C69" s="51" t="str">
        <f>Équipes!B6</f>
        <v>École 6</v>
      </c>
      <c r="D69" s="37" t="s">
        <v>29</v>
      </c>
      <c r="E69" s="51" t="str">
        <f>Équipes!B11</f>
        <v>École 11</v>
      </c>
      <c r="F69" s="51" t="str">
        <f>Équipes!B16</f>
        <v>École 16</v>
      </c>
      <c r="G69" s="38">
        <v>0.59722222222222221</v>
      </c>
      <c r="H69" s="2"/>
    </row>
    <row r="70" spans="1:8">
      <c r="A70" s="39">
        <f>A69+1</f>
        <v>32</v>
      </c>
      <c r="B70" s="52" t="str">
        <f>Équipes!B21</f>
        <v>École 21</v>
      </c>
      <c r="C70" s="52" t="str">
        <f>Équipes!B26</f>
        <v>École 26</v>
      </c>
      <c r="D70" s="41" t="s">
        <v>29</v>
      </c>
      <c r="E70" s="52" t="str">
        <f>Équipes!B2</f>
        <v>École 2</v>
      </c>
      <c r="F70" s="52" t="str">
        <f>Équipes!B7</f>
        <v>École 7</v>
      </c>
      <c r="G70" s="42">
        <v>0.60416666666666663</v>
      </c>
      <c r="H70" s="2"/>
    </row>
    <row r="71" spans="1:8">
      <c r="A71" s="39">
        <f t="shared" ref="A71:A83" si="13">A70+1</f>
        <v>33</v>
      </c>
      <c r="B71" s="52" t="str">
        <f>Équipes!B12</f>
        <v>École 12</v>
      </c>
      <c r="C71" s="52" t="str">
        <f>Équipes!B17</f>
        <v>École 17</v>
      </c>
      <c r="D71" s="41" t="s">
        <v>29</v>
      </c>
      <c r="E71" s="52" t="str">
        <f>Équipes!B22</f>
        <v>École 22</v>
      </c>
      <c r="F71" s="52" t="str">
        <f>Équipes!B27</f>
        <v>École 27</v>
      </c>
      <c r="G71" s="42">
        <v>0.61111111111111105</v>
      </c>
      <c r="H71" s="2"/>
    </row>
    <row r="72" spans="1:8">
      <c r="A72" s="39">
        <f t="shared" si="13"/>
        <v>34</v>
      </c>
      <c r="B72" s="52" t="str">
        <f>Équipes!B3</f>
        <v>École 3</v>
      </c>
      <c r="C72" s="52" t="str">
        <f>Équipes!B8</f>
        <v>École 8</v>
      </c>
      <c r="D72" s="41" t="s">
        <v>29</v>
      </c>
      <c r="E72" s="52" t="str">
        <f>Équipes!B13</f>
        <v>École 13</v>
      </c>
      <c r="F72" s="52" t="str">
        <f>Équipes!B18</f>
        <v>École 18</v>
      </c>
      <c r="G72" s="42">
        <v>0.61805555555555503</v>
      </c>
      <c r="H72" s="2"/>
    </row>
    <row r="73" spans="1:8">
      <c r="A73" s="39">
        <f t="shared" si="13"/>
        <v>35</v>
      </c>
      <c r="B73" s="52" t="str">
        <f>Équipes!B23</f>
        <v>École 23</v>
      </c>
      <c r="C73" s="52" t="str">
        <f>Équipes!B28</f>
        <v>École 28</v>
      </c>
      <c r="D73" s="41" t="s">
        <v>29</v>
      </c>
      <c r="E73" s="52" t="str">
        <f>Équipes!B4</f>
        <v>École 4</v>
      </c>
      <c r="F73" s="52" t="str">
        <f>Équipes!B9</f>
        <v>École 9</v>
      </c>
      <c r="G73" s="42">
        <v>0.625</v>
      </c>
      <c r="H73" s="2"/>
    </row>
    <row r="74" spans="1:8">
      <c r="A74" s="39">
        <f t="shared" si="13"/>
        <v>36</v>
      </c>
      <c r="B74" s="52" t="str">
        <f>Équipes!B14</f>
        <v>École 14</v>
      </c>
      <c r="C74" s="52" t="str">
        <f>Équipes!B19</f>
        <v>École 19</v>
      </c>
      <c r="D74" s="41" t="s">
        <v>29</v>
      </c>
      <c r="E74" s="52" t="str">
        <f>Équipes!B24</f>
        <v>École 24</v>
      </c>
      <c r="F74" s="52" t="str">
        <f>Équipes!B29</f>
        <v>École 29</v>
      </c>
      <c r="G74" s="42">
        <v>0.63194444444444398</v>
      </c>
      <c r="H74" s="2"/>
    </row>
    <row r="75" spans="1:8">
      <c r="A75" s="39">
        <f t="shared" si="13"/>
        <v>37</v>
      </c>
      <c r="B75" s="52" t="str">
        <f>Équipes!B5</f>
        <v>École 5</v>
      </c>
      <c r="C75" s="52" t="str">
        <f>Équipes!B10</f>
        <v>École 10</v>
      </c>
      <c r="D75" s="41" t="s">
        <v>29</v>
      </c>
      <c r="E75" s="52" t="str">
        <f>Équipes!B15</f>
        <v>École 15</v>
      </c>
      <c r="F75" s="52" t="str">
        <f>Équipes!B20</f>
        <v>École 20</v>
      </c>
      <c r="G75" s="42">
        <v>0.63888888888888895</v>
      </c>
      <c r="H75" s="2"/>
    </row>
    <row r="76" spans="1:8">
      <c r="A76" s="39">
        <f t="shared" si="13"/>
        <v>38</v>
      </c>
      <c r="B76" s="53" t="str">
        <f>Équipes!B25</f>
        <v>École 25</v>
      </c>
      <c r="C76" s="53" t="str">
        <f>Équipes!B30</f>
        <v>École 30</v>
      </c>
      <c r="D76" s="41" t="s">
        <v>29</v>
      </c>
      <c r="E76" s="53" t="str">
        <f>Équipes!B1</f>
        <v>École 1</v>
      </c>
      <c r="F76" s="53" t="str">
        <f>Équipes!B7</f>
        <v>École 7</v>
      </c>
      <c r="G76" s="42">
        <v>0.64583333333333304</v>
      </c>
      <c r="H76" s="2"/>
    </row>
    <row r="77" spans="1:8">
      <c r="A77" s="39">
        <f t="shared" si="13"/>
        <v>39</v>
      </c>
      <c r="B77" s="53" t="str">
        <f>Équipes!B13</f>
        <v>École 13</v>
      </c>
      <c r="C77" s="53" t="str">
        <f>Équipes!B19</f>
        <v>École 19</v>
      </c>
      <c r="D77" s="41" t="s">
        <v>29</v>
      </c>
      <c r="E77" s="53" t="str">
        <f>Équipes!B25</f>
        <v>École 25</v>
      </c>
      <c r="F77" s="53" t="str">
        <f>Équipes!B2</f>
        <v>École 2</v>
      </c>
      <c r="G77" s="42">
        <v>0.65277777777777801</v>
      </c>
      <c r="H77" s="2"/>
    </row>
    <row r="78" spans="1:8">
      <c r="A78" s="39">
        <f t="shared" si="13"/>
        <v>40</v>
      </c>
      <c r="B78" s="53" t="str">
        <f>Équipes!B8</f>
        <v>École 8</v>
      </c>
      <c r="C78" s="53" t="str">
        <f>Équipes!B14</f>
        <v>École 14</v>
      </c>
      <c r="D78" s="41" t="s">
        <v>29</v>
      </c>
      <c r="E78" s="53" t="str">
        <f>Équipes!B20</f>
        <v>École 20</v>
      </c>
      <c r="F78" s="53" t="str">
        <f>Équipes!B26</f>
        <v>École 26</v>
      </c>
      <c r="G78" s="42">
        <v>0.65972222222222199</v>
      </c>
      <c r="H78" s="2"/>
    </row>
    <row r="79" spans="1:8">
      <c r="A79" s="39">
        <f t="shared" si="13"/>
        <v>41</v>
      </c>
      <c r="B79" s="53" t="str">
        <f>Équipes!B3</f>
        <v>École 3</v>
      </c>
      <c r="C79" s="53" t="str">
        <f>Équipes!B9</f>
        <v>École 9</v>
      </c>
      <c r="D79" s="41" t="s">
        <v>29</v>
      </c>
      <c r="E79" s="53" t="str">
        <f>Équipes!B15</f>
        <v>École 15</v>
      </c>
      <c r="F79" s="53" t="str">
        <f>Équipes!B21</f>
        <v>École 21</v>
      </c>
      <c r="G79" s="42">
        <v>0.66666666666666596</v>
      </c>
      <c r="H79" s="2"/>
    </row>
    <row r="80" spans="1:8">
      <c r="A80" s="39">
        <f t="shared" si="13"/>
        <v>42</v>
      </c>
      <c r="B80" s="53" t="str">
        <f>Équipes!B27</f>
        <v>École 27</v>
      </c>
      <c r="C80" s="53" t="str">
        <f>Équipes!B10</f>
        <v>École 10</v>
      </c>
      <c r="D80" s="41" t="s">
        <v>29</v>
      </c>
      <c r="E80" s="53" t="str">
        <f>Équipes!B4</f>
        <v>École 4</v>
      </c>
      <c r="F80" s="53" t="str">
        <f>Équipes!B16</f>
        <v>École 16</v>
      </c>
      <c r="G80" s="42">
        <v>0.67361111111111105</v>
      </c>
      <c r="H80" s="2"/>
    </row>
    <row r="81" spans="1:13">
      <c r="A81" s="39">
        <f t="shared" si="13"/>
        <v>43</v>
      </c>
      <c r="B81" s="53" t="str">
        <f>Équipes!B22</f>
        <v>École 22</v>
      </c>
      <c r="C81" s="53" t="str">
        <f>Équipes!B28</f>
        <v>École 28</v>
      </c>
      <c r="D81" s="41" t="s">
        <v>29</v>
      </c>
      <c r="E81" s="53" t="str">
        <f>Équipes!B5</f>
        <v>École 5</v>
      </c>
      <c r="F81" s="53" t="str">
        <f>Équipes!B11</f>
        <v>École 11</v>
      </c>
      <c r="G81" s="42">
        <v>0.68055555555555503</v>
      </c>
      <c r="H81" s="2"/>
    </row>
    <row r="82" spans="1:13">
      <c r="A82" s="61">
        <f t="shared" si="13"/>
        <v>44</v>
      </c>
      <c r="B82" s="93" t="str">
        <f>Équipes!B17</f>
        <v>École 17</v>
      </c>
      <c r="C82" s="93" t="str">
        <f>Équipes!B23</f>
        <v>École 23</v>
      </c>
      <c r="D82" s="62" t="s">
        <v>29</v>
      </c>
      <c r="E82" s="93" t="str">
        <f>Équipes!B29</f>
        <v>École 29</v>
      </c>
      <c r="F82" s="93" t="str">
        <f>Équipes!B6</f>
        <v>École 6</v>
      </c>
      <c r="G82" s="63">
        <v>0.6875</v>
      </c>
      <c r="H82" s="2"/>
    </row>
    <row r="83" spans="1:13" ht="15.75" thickBot="1">
      <c r="A83" s="43">
        <f t="shared" si="13"/>
        <v>45</v>
      </c>
      <c r="B83" s="54" t="str">
        <f>Équipes!B12</f>
        <v>École 12</v>
      </c>
      <c r="C83" s="54" t="str">
        <f>Équipes!B18</f>
        <v>École 18</v>
      </c>
      <c r="D83" s="45" t="s">
        <v>29</v>
      </c>
      <c r="E83" s="54" t="str">
        <f>Équipes!B24</f>
        <v>École 24</v>
      </c>
      <c r="F83" s="54" t="str">
        <f>Équipes!B30</f>
        <v>École 30</v>
      </c>
      <c r="G83" s="46">
        <v>0.69444444444444398</v>
      </c>
      <c r="H83" s="2"/>
    </row>
    <row r="84" spans="1:13" ht="15.75" thickTop="1">
      <c r="B84" s="9"/>
      <c r="C84" s="9"/>
      <c r="D84" s="59"/>
      <c r="E84" s="9"/>
      <c r="F84" s="9"/>
      <c r="G84" s="2"/>
      <c r="H84" s="2"/>
    </row>
    <row r="85" spans="1:13" ht="27" thickBot="1">
      <c r="A85" s="103" t="s">
        <v>34</v>
      </c>
      <c r="B85" s="103"/>
      <c r="C85" s="103"/>
      <c r="D85" s="103"/>
      <c r="E85" s="103"/>
      <c r="F85" s="103"/>
      <c r="G85" s="103"/>
      <c r="H85" s="56"/>
    </row>
    <row r="86" spans="1:13" ht="15.75" thickTop="1">
      <c r="A86" s="35">
        <v>46</v>
      </c>
      <c r="B86" s="47" t="str">
        <f>Équipes!B1</f>
        <v>École 1</v>
      </c>
      <c r="C86" s="47" t="str">
        <f>Équipes!B9</f>
        <v>École 9</v>
      </c>
      <c r="D86" s="37" t="s">
        <v>29</v>
      </c>
      <c r="E86" s="47" t="str">
        <f>Équipes!B17</f>
        <v>École 17</v>
      </c>
      <c r="F86" s="47" t="str">
        <f>Équipes!B25</f>
        <v>École 25</v>
      </c>
      <c r="G86" s="38">
        <v>0.78472222222222221</v>
      </c>
      <c r="H86" s="57"/>
      <c r="J86" s="82">
        <v>1</v>
      </c>
      <c r="K86" s="82">
        <f>J86+8</f>
        <v>9</v>
      </c>
      <c r="L86" s="82">
        <f t="shared" ref="L86:M87" si="14">K86+8</f>
        <v>17</v>
      </c>
      <c r="M86" s="82">
        <f t="shared" si="14"/>
        <v>25</v>
      </c>
    </row>
    <row r="87" spans="1:13">
      <c r="A87" s="39">
        <f>A86+1</f>
        <v>47</v>
      </c>
      <c r="B87" s="48" t="str">
        <f>Équipes!B2</f>
        <v>École 2</v>
      </c>
      <c r="C87" s="48" t="str">
        <f>Équipes!B10</f>
        <v>École 10</v>
      </c>
      <c r="D87" s="41" t="s">
        <v>29</v>
      </c>
      <c r="E87" s="48" t="str">
        <f>Équipes!B18</f>
        <v>École 18</v>
      </c>
      <c r="F87" s="48" t="str">
        <f>Équipes!B26</f>
        <v>École 26</v>
      </c>
      <c r="G87" s="42">
        <v>0.79166666666666663</v>
      </c>
      <c r="H87" s="57"/>
      <c r="J87" s="82">
        <v>2</v>
      </c>
      <c r="K87" s="82">
        <f>J87+8</f>
        <v>10</v>
      </c>
      <c r="L87" s="82">
        <f t="shared" si="14"/>
        <v>18</v>
      </c>
      <c r="M87" s="82">
        <f t="shared" si="14"/>
        <v>26</v>
      </c>
    </row>
    <row r="88" spans="1:13">
      <c r="A88" s="39">
        <f t="shared" ref="A88:A100" si="15">A87+1</f>
        <v>48</v>
      </c>
      <c r="B88" s="48" t="str">
        <f>Équipes!B3</f>
        <v>École 3</v>
      </c>
      <c r="C88" s="48" t="str">
        <f>Équipes!B11</f>
        <v>École 11</v>
      </c>
      <c r="D88" s="41" t="s">
        <v>29</v>
      </c>
      <c r="E88" s="48" t="str">
        <f>Équipes!B19</f>
        <v>École 19</v>
      </c>
      <c r="F88" s="48" t="str">
        <f>Équipes!B27</f>
        <v>École 27</v>
      </c>
      <c r="G88" s="42">
        <v>0.79861111111111116</v>
      </c>
      <c r="H88" s="57"/>
      <c r="J88" s="82">
        <v>3</v>
      </c>
      <c r="K88" s="82">
        <f t="shared" ref="K88:M93" si="16">J88+8</f>
        <v>11</v>
      </c>
      <c r="L88" s="82">
        <f t="shared" si="16"/>
        <v>19</v>
      </c>
      <c r="M88" s="82">
        <f t="shared" si="16"/>
        <v>27</v>
      </c>
    </row>
    <row r="89" spans="1:13">
      <c r="A89" s="39">
        <f t="shared" si="15"/>
        <v>49</v>
      </c>
      <c r="B89" s="48" t="str">
        <f>Équipes!B4</f>
        <v>École 4</v>
      </c>
      <c r="C89" s="48" t="str">
        <f>Équipes!B12</f>
        <v>École 12</v>
      </c>
      <c r="D89" s="41" t="s">
        <v>29</v>
      </c>
      <c r="E89" s="48" t="str">
        <f>Équipes!B20</f>
        <v>École 20</v>
      </c>
      <c r="F89" s="48" t="str">
        <f>Équipes!B28</f>
        <v>École 28</v>
      </c>
      <c r="G89" s="42">
        <v>0.80555555555555602</v>
      </c>
      <c r="H89" s="57"/>
      <c r="J89" s="82">
        <v>4</v>
      </c>
      <c r="K89" s="82">
        <f t="shared" si="16"/>
        <v>12</v>
      </c>
      <c r="L89" s="82">
        <f t="shared" si="16"/>
        <v>20</v>
      </c>
      <c r="M89" s="82">
        <f t="shared" si="16"/>
        <v>28</v>
      </c>
    </row>
    <row r="90" spans="1:13">
      <c r="A90" s="39">
        <f t="shared" si="15"/>
        <v>50</v>
      </c>
      <c r="B90" s="48" t="str">
        <f>Équipes!B5</f>
        <v>École 5</v>
      </c>
      <c r="C90" s="48" t="str">
        <f>Équipes!B13</f>
        <v>École 13</v>
      </c>
      <c r="D90" s="41" t="s">
        <v>29</v>
      </c>
      <c r="E90" s="48" t="str">
        <f>Équipes!B21</f>
        <v>École 21</v>
      </c>
      <c r="F90" s="48" t="str">
        <f>Équipes!B29</f>
        <v>École 29</v>
      </c>
      <c r="G90" s="42">
        <v>0.8125</v>
      </c>
      <c r="H90" s="57"/>
      <c r="J90" s="82">
        <v>5</v>
      </c>
      <c r="K90" s="82">
        <f t="shared" si="16"/>
        <v>13</v>
      </c>
      <c r="L90" s="82">
        <f t="shared" si="16"/>
        <v>21</v>
      </c>
      <c r="M90" s="82">
        <f t="shared" si="16"/>
        <v>29</v>
      </c>
    </row>
    <row r="91" spans="1:13">
      <c r="A91" s="39">
        <f t="shared" si="15"/>
        <v>51</v>
      </c>
      <c r="B91" s="48" t="str">
        <f>Équipes!B6</f>
        <v>École 6</v>
      </c>
      <c r="C91" s="48" t="str">
        <f>Équipes!B14</f>
        <v>École 14</v>
      </c>
      <c r="D91" s="41" t="s">
        <v>29</v>
      </c>
      <c r="E91" s="48" t="str">
        <f>Équipes!B22</f>
        <v>École 22</v>
      </c>
      <c r="F91" s="48" t="str">
        <f>Équipes!B30</f>
        <v>École 30</v>
      </c>
      <c r="G91" s="42">
        <v>0.81944444444444497</v>
      </c>
      <c r="H91" s="57"/>
      <c r="J91" s="82">
        <v>6</v>
      </c>
      <c r="K91" s="82">
        <f t="shared" si="16"/>
        <v>14</v>
      </c>
      <c r="L91" s="82">
        <f t="shared" si="16"/>
        <v>22</v>
      </c>
      <c r="M91" s="82">
        <f t="shared" si="16"/>
        <v>30</v>
      </c>
    </row>
    <row r="92" spans="1:13">
      <c r="A92" s="39">
        <f t="shared" si="15"/>
        <v>52</v>
      </c>
      <c r="B92" s="48" t="str">
        <f>Équipes!B7</f>
        <v>École 7</v>
      </c>
      <c r="C92" s="48" t="str">
        <f>Équipes!B15</f>
        <v>École 15</v>
      </c>
      <c r="D92" s="41" t="s">
        <v>29</v>
      </c>
      <c r="E92" s="48" t="str">
        <f>Équipes!B23</f>
        <v>École 23</v>
      </c>
      <c r="F92" s="48" t="str">
        <f>Équipes!B8</f>
        <v>École 8</v>
      </c>
      <c r="G92" s="42">
        <v>0.82638888888888895</v>
      </c>
      <c r="H92" s="57"/>
      <c r="J92" s="82">
        <v>7</v>
      </c>
      <c r="K92" s="82">
        <f t="shared" si="16"/>
        <v>15</v>
      </c>
      <c r="L92" s="82">
        <f t="shared" si="16"/>
        <v>23</v>
      </c>
      <c r="M92" s="82">
        <v>8</v>
      </c>
    </row>
    <row r="93" spans="1:13">
      <c r="A93" s="39">
        <f t="shared" si="15"/>
        <v>53</v>
      </c>
      <c r="B93" s="49" t="str">
        <f>Équipes!B16</f>
        <v>École 16</v>
      </c>
      <c r="C93" s="49" t="str">
        <f>Équipes!B24</f>
        <v>École 24</v>
      </c>
      <c r="D93" s="41" t="s">
        <v>29</v>
      </c>
      <c r="E93" s="49" t="str">
        <f>Équipes!B1</f>
        <v>École 1</v>
      </c>
      <c r="F93" s="49" t="str">
        <f>Équipes!B11</f>
        <v>École 11</v>
      </c>
      <c r="G93" s="42">
        <v>0.83333333333333404</v>
      </c>
      <c r="H93" s="57"/>
      <c r="J93" s="82">
        <f>(M92+8)</f>
        <v>16</v>
      </c>
      <c r="K93" s="82">
        <f t="shared" si="16"/>
        <v>24</v>
      </c>
      <c r="L93" s="83">
        <v>1</v>
      </c>
      <c r="M93" s="83">
        <f>L93+10</f>
        <v>11</v>
      </c>
    </row>
    <row r="94" spans="1:13">
      <c r="A94" s="39">
        <f t="shared" si="15"/>
        <v>54</v>
      </c>
      <c r="B94" s="49" t="str">
        <f>Équipes!B21</f>
        <v>École 21</v>
      </c>
      <c r="C94" s="49" t="str">
        <f>Équipes!B2</f>
        <v>École 2</v>
      </c>
      <c r="D94" s="41" t="s">
        <v>29</v>
      </c>
      <c r="E94" s="49" t="str">
        <f>Équipes!B12</f>
        <v>École 12</v>
      </c>
      <c r="F94" s="49" t="str">
        <f>Équipes!B22</f>
        <v>École 22</v>
      </c>
      <c r="G94" s="42">
        <v>0.84027777777777801</v>
      </c>
      <c r="H94" s="57"/>
      <c r="J94" s="80">
        <f>M93+10</f>
        <v>21</v>
      </c>
      <c r="K94" s="80">
        <v>2</v>
      </c>
      <c r="L94" s="80">
        <f>K94+10</f>
        <v>12</v>
      </c>
      <c r="M94" s="80">
        <f>L94+10</f>
        <v>22</v>
      </c>
    </row>
    <row r="95" spans="1:13">
      <c r="A95" s="39">
        <f t="shared" si="15"/>
        <v>55</v>
      </c>
      <c r="B95" s="49" t="str">
        <f>Équipes!B3</f>
        <v>École 3</v>
      </c>
      <c r="C95" s="49" t="str">
        <f>Équipes!B13</f>
        <v>École 13</v>
      </c>
      <c r="D95" s="41" t="s">
        <v>29</v>
      </c>
      <c r="E95" s="49" t="str">
        <f>Équipes!B23</f>
        <v>École 23</v>
      </c>
      <c r="F95" s="49" t="str">
        <f>Équipes!B4</f>
        <v>École 4</v>
      </c>
      <c r="G95" s="42">
        <v>0.84722222222222299</v>
      </c>
      <c r="H95" s="57"/>
      <c r="J95" s="80">
        <v>3</v>
      </c>
      <c r="K95" s="80">
        <f>J95+10</f>
        <v>13</v>
      </c>
      <c r="L95" s="80">
        <f>K95+10</f>
        <v>23</v>
      </c>
      <c r="M95" s="80">
        <v>4</v>
      </c>
    </row>
    <row r="96" spans="1:13">
      <c r="A96" s="39">
        <f t="shared" si="15"/>
        <v>56</v>
      </c>
      <c r="B96" s="49" t="str">
        <f>Équipes!B14</f>
        <v>École 14</v>
      </c>
      <c r="C96" s="49" t="str">
        <f>Équipes!B24</f>
        <v>École 24</v>
      </c>
      <c r="D96" s="41" t="s">
        <v>29</v>
      </c>
      <c r="E96" s="49" t="str">
        <f>Équipes!B5</f>
        <v>École 5</v>
      </c>
      <c r="F96" s="49" t="str">
        <f>Équipes!B15</f>
        <v>École 15</v>
      </c>
      <c r="G96" s="42">
        <v>0.85416666666666696</v>
      </c>
      <c r="H96" s="57"/>
      <c r="J96" s="80">
        <f>M95+10</f>
        <v>14</v>
      </c>
      <c r="K96" s="80">
        <f>J96+10</f>
        <v>24</v>
      </c>
      <c r="L96" s="80">
        <v>5</v>
      </c>
      <c r="M96" s="80">
        <f>L96+10</f>
        <v>15</v>
      </c>
    </row>
    <row r="97" spans="1:20">
      <c r="A97" s="39">
        <f t="shared" si="15"/>
        <v>57</v>
      </c>
      <c r="B97" s="49" t="str">
        <f>Équipes!B25</f>
        <v>École 25</v>
      </c>
      <c r="C97" s="49" t="str">
        <f>Équipes!B6</f>
        <v>École 6</v>
      </c>
      <c r="D97" s="41" t="s">
        <v>29</v>
      </c>
      <c r="E97" s="49" t="str">
        <f>Équipes!B16</f>
        <v>École 16</v>
      </c>
      <c r="F97" s="49" t="str">
        <f>Équipes!B26</f>
        <v>École 26</v>
      </c>
      <c r="G97" s="42">
        <v>0.86111111111111205</v>
      </c>
      <c r="H97" s="57"/>
      <c r="J97" s="80">
        <f>M96+10</f>
        <v>25</v>
      </c>
      <c r="K97" s="80">
        <v>6</v>
      </c>
      <c r="L97" s="80">
        <f>K97+10</f>
        <v>16</v>
      </c>
      <c r="M97" s="80">
        <f>L97+10</f>
        <v>26</v>
      </c>
    </row>
    <row r="98" spans="1:20">
      <c r="A98" s="39">
        <f t="shared" si="15"/>
        <v>58</v>
      </c>
      <c r="B98" s="49" t="str">
        <f>Équipes!B7</f>
        <v>École 7</v>
      </c>
      <c r="C98" s="49" t="str">
        <f>Équipes!B17</f>
        <v>École 17</v>
      </c>
      <c r="D98" s="41" t="s">
        <v>29</v>
      </c>
      <c r="E98" s="49" t="str">
        <f>Équipes!B27</f>
        <v>École 27</v>
      </c>
      <c r="F98" s="49" t="str">
        <f>Équipes!B8</f>
        <v>École 8</v>
      </c>
      <c r="G98" s="42">
        <v>0.86805555555555602</v>
      </c>
      <c r="H98" s="57"/>
      <c r="J98" s="80">
        <v>7</v>
      </c>
      <c r="K98" s="80">
        <f>J98+10</f>
        <v>17</v>
      </c>
      <c r="L98" s="80">
        <f>K98+10</f>
        <v>27</v>
      </c>
      <c r="M98" s="80">
        <v>8</v>
      </c>
    </row>
    <row r="99" spans="1:20">
      <c r="A99" s="61">
        <f t="shared" si="15"/>
        <v>59</v>
      </c>
      <c r="B99" s="94" t="str">
        <f>Équipes!B18</f>
        <v>École 18</v>
      </c>
      <c r="C99" s="94" t="str">
        <f>Équipes!B28</f>
        <v>École 28</v>
      </c>
      <c r="D99" s="62" t="s">
        <v>29</v>
      </c>
      <c r="E99" s="94" t="str">
        <f>Équipes!B9</f>
        <v>École 9</v>
      </c>
      <c r="F99" s="94" t="str">
        <f>Équipes!B19</f>
        <v>École 19</v>
      </c>
      <c r="G99" s="63">
        <v>0.875000000000001</v>
      </c>
      <c r="H99" s="57"/>
      <c r="J99" s="80">
        <f>M98+10</f>
        <v>18</v>
      </c>
      <c r="K99" s="80">
        <f>J99+10</f>
        <v>28</v>
      </c>
      <c r="L99" s="80">
        <v>9</v>
      </c>
      <c r="M99" s="80">
        <f>L99+10</f>
        <v>19</v>
      </c>
    </row>
    <row r="100" spans="1:20" ht="15.75" thickBot="1">
      <c r="A100" s="43">
        <f t="shared" si="15"/>
        <v>60</v>
      </c>
      <c r="B100" s="50" t="str">
        <f>Équipes!B29</f>
        <v>École 29</v>
      </c>
      <c r="C100" s="50" t="str">
        <f>Équipes!B10</f>
        <v>École 10</v>
      </c>
      <c r="D100" s="45" t="s">
        <v>29</v>
      </c>
      <c r="E100" s="50" t="str">
        <f>Équipes!B20</f>
        <v>École 20</v>
      </c>
      <c r="F100" s="50" t="str">
        <f>Équipes!B30</f>
        <v>École 30</v>
      </c>
      <c r="G100" s="46">
        <v>0.88194444444444597</v>
      </c>
      <c r="H100" s="57"/>
      <c r="J100" s="80">
        <f>M99+10</f>
        <v>29</v>
      </c>
      <c r="K100" s="80">
        <v>10</v>
      </c>
      <c r="L100" s="80">
        <f>K100+10</f>
        <v>20</v>
      </c>
      <c r="M100" s="80">
        <f>L100+10</f>
        <v>30</v>
      </c>
    </row>
    <row r="101" spans="1:20" ht="15.75" thickTop="1">
      <c r="B101" s="11"/>
      <c r="C101" s="11"/>
      <c r="D101" s="1"/>
      <c r="E101" s="11"/>
      <c r="F101" s="11"/>
      <c r="G101" s="2"/>
      <c r="H101" s="2"/>
      <c r="J101" s="11"/>
      <c r="K101" s="11"/>
      <c r="L101" s="11"/>
      <c r="M101" s="11"/>
    </row>
    <row r="102" spans="1:20" ht="27" thickBot="1">
      <c r="A102" s="103" t="s">
        <v>33</v>
      </c>
      <c r="B102" s="103"/>
      <c r="C102" s="103"/>
      <c r="D102" s="103"/>
      <c r="E102" s="103"/>
      <c r="F102" s="103"/>
      <c r="G102" s="103"/>
      <c r="H102" s="56"/>
      <c r="I102" t="s">
        <v>144</v>
      </c>
      <c r="J102" t="s">
        <v>145</v>
      </c>
    </row>
    <row r="103" spans="1:20" ht="15.75" thickTop="1">
      <c r="A103" s="35" t="s">
        <v>38</v>
      </c>
      <c r="B103" s="25" t="str">
        <f>K103</f>
        <v>Position 7</v>
      </c>
      <c r="C103" s="25" t="str">
        <f>L103</f>
        <v>Position 13</v>
      </c>
      <c r="D103" s="37" t="s">
        <v>29</v>
      </c>
      <c r="E103" s="25" t="str">
        <f>M103</f>
        <v>Position 24</v>
      </c>
      <c r="F103" s="25" t="str">
        <f>N103</f>
        <v>Position 30</v>
      </c>
      <c r="G103" s="38">
        <v>0.375</v>
      </c>
      <c r="H103" s="57"/>
      <c r="J103" t="s">
        <v>75</v>
      </c>
      <c r="K103" t="str">
        <f>Classements!B9</f>
        <v>Position 7</v>
      </c>
      <c r="L103" s="60" t="str">
        <f>Classements!B15</f>
        <v>Position 13</v>
      </c>
      <c r="M103" t="str">
        <f>Classements!B26</f>
        <v>Position 24</v>
      </c>
      <c r="N103" t="str">
        <f>Classements!B32</f>
        <v>Position 30</v>
      </c>
      <c r="Q103">
        <v>7</v>
      </c>
      <c r="R103" s="60">
        <v>13</v>
      </c>
      <c r="S103">
        <v>24</v>
      </c>
      <c r="T103">
        <v>30</v>
      </c>
    </row>
    <row r="104" spans="1:20">
      <c r="A104" s="39" t="s">
        <v>39</v>
      </c>
      <c r="B104" s="4" t="str">
        <f t="shared" ref="B104:B108" si="17">K104</f>
        <v>Position 8</v>
      </c>
      <c r="C104" s="4" t="str">
        <f t="shared" ref="C104:C108" si="18">L104</f>
        <v>Position 14</v>
      </c>
      <c r="D104" s="41" t="s">
        <v>29</v>
      </c>
      <c r="E104" s="4" t="str">
        <f t="shared" ref="E104:E108" si="19">M104</f>
        <v>Position 23</v>
      </c>
      <c r="F104" s="4" t="str">
        <f t="shared" ref="F104:F108" si="20">N104</f>
        <v>Position 29</v>
      </c>
      <c r="G104" s="42">
        <v>0.38194444444444442</v>
      </c>
      <c r="H104" s="57"/>
      <c r="J104" t="s">
        <v>76</v>
      </c>
      <c r="K104" t="str">
        <f>Classements!B10</f>
        <v>Position 8</v>
      </c>
      <c r="L104" s="60" t="str">
        <f>Classements!B16</f>
        <v>Position 14</v>
      </c>
      <c r="M104" t="str">
        <f>Classements!B25</f>
        <v>Position 23</v>
      </c>
      <c r="N104" t="str">
        <f>Classements!B31</f>
        <v>Position 29</v>
      </c>
      <c r="Q104">
        <v>8</v>
      </c>
      <c r="R104">
        <v>14</v>
      </c>
      <c r="S104">
        <v>23</v>
      </c>
      <c r="T104">
        <v>29</v>
      </c>
    </row>
    <row r="105" spans="1:20">
      <c r="A105" s="39" t="s">
        <v>40</v>
      </c>
      <c r="B105" s="4" t="str">
        <f t="shared" si="17"/>
        <v>Position 9</v>
      </c>
      <c r="C105" s="4" t="str">
        <f t="shared" si="18"/>
        <v>Position 15</v>
      </c>
      <c r="D105" s="41" t="s">
        <v>29</v>
      </c>
      <c r="E105" s="4" t="str">
        <f t="shared" si="19"/>
        <v>Position 22</v>
      </c>
      <c r="F105" s="4" t="str">
        <f t="shared" si="20"/>
        <v>Position 28</v>
      </c>
      <c r="G105" s="42">
        <v>0.38888888888888901</v>
      </c>
      <c r="H105" s="57"/>
      <c r="J105" t="s">
        <v>77</v>
      </c>
      <c r="K105" t="str">
        <f>Classements!B11</f>
        <v>Position 9</v>
      </c>
      <c r="L105" s="60" t="str">
        <f>Classements!B17</f>
        <v>Position 15</v>
      </c>
      <c r="M105" t="str">
        <f>Classements!B24</f>
        <v>Position 22</v>
      </c>
      <c r="N105" t="str">
        <f>Classements!B30</f>
        <v>Position 28</v>
      </c>
      <c r="Q105">
        <v>9</v>
      </c>
      <c r="R105">
        <v>15</v>
      </c>
      <c r="S105">
        <v>22</v>
      </c>
      <c r="T105">
        <v>28</v>
      </c>
    </row>
    <row r="106" spans="1:20">
      <c r="A106" s="39" t="s">
        <v>41</v>
      </c>
      <c r="B106" s="4" t="str">
        <f t="shared" si="17"/>
        <v>Position 10</v>
      </c>
      <c r="C106" s="4" t="str">
        <f t="shared" si="18"/>
        <v>Position 16</v>
      </c>
      <c r="D106" s="41" t="s">
        <v>29</v>
      </c>
      <c r="E106" s="4" t="str">
        <f t="shared" si="19"/>
        <v>Position 21</v>
      </c>
      <c r="F106" s="4" t="str">
        <f t="shared" si="20"/>
        <v>Position 27</v>
      </c>
      <c r="G106" s="42">
        <v>0.39583333333333298</v>
      </c>
      <c r="H106" s="57"/>
      <c r="J106" t="s">
        <v>78</v>
      </c>
      <c r="K106" t="str">
        <f>Classements!B12</f>
        <v>Position 10</v>
      </c>
      <c r="L106" s="60" t="str">
        <f>Classements!B18</f>
        <v>Position 16</v>
      </c>
      <c r="M106" t="str">
        <f>Classements!B23</f>
        <v>Position 21</v>
      </c>
      <c r="N106" t="str">
        <f>Classements!B29</f>
        <v>Position 27</v>
      </c>
      <c r="Q106">
        <v>10</v>
      </c>
      <c r="R106">
        <v>16</v>
      </c>
      <c r="S106">
        <v>21</v>
      </c>
      <c r="T106">
        <v>27</v>
      </c>
    </row>
    <row r="107" spans="1:20">
      <c r="A107" s="39" t="s">
        <v>54</v>
      </c>
      <c r="B107" s="4" t="str">
        <f t="shared" si="17"/>
        <v>Position 11</v>
      </c>
      <c r="C107" s="4" t="str">
        <f t="shared" si="18"/>
        <v>Position 17</v>
      </c>
      <c r="D107" s="41" t="s">
        <v>29</v>
      </c>
      <c r="E107" s="4" t="str">
        <f t="shared" si="19"/>
        <v>Position 20</v>
      </c>
      <c r="F107" s="4" t="str">
        <f t="shared" si="20"/>
        <v>Position 26</v>
      </c>
      <c r="G107" s="42">
        <v>0.40277777777777801</v>
      </c>
      <c r="H107" s="57"/>
      <c r="J107" t="s">
        <v>79</v>
      </c>
      <c r="K107" t="str">
        <f>Classements!B13</f>
        <v>Position 11</v>
      </c>
      <c r="L107" s="60" t="str">
        <f>Classements!B19</f>
        <v>Position 17</v>
      </c>
      <c r="M107" t="str">
        <f>Classements!B22</f>
        <v>Position 20</v>
      </c>
      <c r="N107" t="str">
        <f>Classements!B28</f>
        <v>Position 26</v>
      </c>
      <c r="Q107">
        <v>11</v>
      </c>
      <c r="R107">
        <v>17</v>
      </c>
      <c r="S107">
        <v>20</v>
      </c>
      <c r="T107">
        <v>26</v>
      </c>
    </row>
    <row r="108" spans="1:20">
      <c r="A108" s="39" t="s">
        <v>56</v>
      </c>
      <c r="B108" s="4" t="str">
        <f t="shared" si="17"/>
        <v>Position 12</v>
      </c>
      <c r="C108" s="4" t="str">
        <f t="shared" si="18"/>
        <v>Position 18</v>
      </c>
      <c r="D108" s="41" t="s">
        <v>29</v>
      </c>
      <c r="E108" s="4" t="str">
        <f t="shared" si="19"/>
        <v>Position 19</v>
      </c>
      <c r="F108" s="4" t="str">
        <f t="shared" si="20"/>
        <v>Position 25</v>
      </c>
      <c r="G108" s="42">
        <v>0.40972222222222199</v>
      </c>
      <c r="H108" s="57"/>
      <c r="J108" t="s">
        <v>80</v>
      </c>
      <c r="K108" t="str">
        <f>Classements!B14</f>
        <v>Position 12</v>
      </c>
      <c r="L108" s="60" t="str">
        <f>Classements!B20</f>
        <v>Position 18</v>
      </c>
      <c r="M108" t="str">
        <f>Classements!B21</f>
        <v>Position 19</v>
      </c>
      <c r="N108" t="str">
        <f>Classements!B27</f>
        <v>Position 25</v>
      </c>
      <c r="Q108">
        <v>12</v>
      </c>
      <c r="R108">
        <v>18</v>
      </c>
      <c r="S108">
        <v>19</v>
      </c>
      <c r="T108">
        <v>25</v>
      </c>
    </row>
    <row r="109" spans="1:20">
      <c r="A109" s="39" t="s">
        <v>42</v>
      </c>
      <c r="B109" s="4" t="str">
        <f>K103</f>
        <v>Position 7</v>
      </c>
      <c r="C109" s="4" t="str">
        <f>M103</f>
        <v>Position 24</v>
      </c>
      <c r="D109" s="41" t="s">
        <v>29</v>
      </c>
      <c r="E109" s="4" t="str">
        <f>L103</f>
        <v>Position 13</v>
      </c>
      <c r="F109" s="4" t="str">
        <f>N103</f>
        <v>Position 30</v>
      </c>
      <c r="G109" s="42">
        <v>0.41666666666666702</v>
      </c>
      <c r="H109" s="57"/>
    </row>
    <row r="110" spans="1:20">
      <c r="A110" s="39" t="s">
        <v>43</v>
      </c>
      <c r="B110" s="4" t="str">
        <f t="shared" ref="B110:B114" si="21">K104</f>
        <v>Position 8</v>
      </c>
      <c r="C110" s="4" t="str">
        <f t="shared" ref="C110:C114" si="22">M104</f>
        <v>Position 23</v>
      </c>
      <c r="D110" s="41" t="s">
        <v>29</v>
      </c>
      <c r="E110" s="4" t="str">
        <f t="shared" ref="E110:E114" si="23">L104</f>
        <v>Position 14</v>
      </c>
      <c r="F110" s="4" t="str">
        <f t="shared" ref="F110:F114" si="24">N104</f>
        <v>Position 29</v>
      </c>
      <c r="G110" s="42">
        <v>0.42361111111111099</v>
      </c>
      <c r="H110" s="57"/>
      <c r="K110">
        <v>1</v>
      </c>
      <c r="L110">
        <v>2</v>
      </c>
      <c r="M110">
        <v>3</v>
      </c>
      <c r="N110">
        <v>4</v>
      </c>
    </row>
    <row r="111" spans="1:20">
      <c r="A111" s="39" t="s">
        <v>44</v>
      </c>
      <c r="B111" s="4" t="str">
        <f t="shared" si="21"/>
        <v>Position 9</v>
      </c>
      <c r="C111" s="4" t="str">
        <f t="shared" si="22"/>
        <v>Position 22</v>
      </c>
      <c r="D111" s="41" t="s">
        <v>29</v>
      </c>
      <c r="E111" s="4" t="str">
        <f t="shared" si="23"/>
        <v>Position 15</v>
      </c>
      <c r="F111" s="4" t="str">
        <f t="shared" si="24"/>
        <v>Position 28</v>
      </c>
      <c r="G111" s="42">
        <v>0.43055555555555503</v>
      </c>
      <c r="H111" s="57"/>
      <c r="K111">
        <v>1</v>
      </c>
      <c r="L111">
        <v>3</v>
      </c>
      <c r="M111">
        <v>2</v>
      </c>
      <c r="N111">
        <v>4</v>
      </c>
    </row>
    <row r="112" spans="1:20">
      <c r="A112" s="39" t="s">
        <v>45</v>
      </c>
      <c r="B112" s="4" t="str">
        <f t="shared" si="21"/>
        <v>Position 10</v>
      </c>
      <c r="C112" s="4" t="str">
        <f t="shared" si="22"/>
        <v>Position 21</v>
      </c>
      <c r="D112" s="41" t="s">
        <v>29</v>
      </c>
      <c r="E112" s="4" t="str">
        <f t="shared" si="23"/>
        <v>Position 16</v>
      </c>
      <c r="F112" s="4" t="str">
        <f t="shared" si="24"/>
        <v>Position 27</v>
      </c>
      <c r="G112" s="42">
        <v>0.4375</v>
      </c>
      <c r="H112" s="57"/>
      <c r="K112">
        <v>1</v>
      </c>
      <c r="L112">
        <v>4</v>
      </c>
      <c r="M112">
        <v>2</v>
      </c>
      <c r="N112">
        <v>3</v>
      </c>
    </row>
    <row r="113" spans="1:20">
      <c r="A113" s="39" t="s">
        <v>55</v>
      </c>
      <c r="B113" s="4" t="str">
        <f t="shared" si="21"/>
        <v>Position 11</v>
      </c>
      <c r="C113" s="4" t="str">
        <f t="shared" si="22"/>
        <v>Position 20</v>
      </c>
      <c r="D113" s="41" t="s">
        <v>29</v>
      </c>
      <c r="E113" s="4" t="str">
        <f t="shared" si="23"/>
        <v>Position 17</v>
      </c>
      <c r="F113" s="4" t="str">
        <f t="shared" si="24"/>
        <v>Position 26</v>
      </c>
      <c r="G113" s="42">
        <v>0.44444444444444398</v>
      </c>
      <c r="H113" s="57"/>
    </row>
    <row r="114" spans="1:20">
      <c r="A114" s="39" t="s">
        <v>57</v>
      </c>
      <c r="B114" s="4" t="str">
        <f t="shared" si="21"/>
        <v>Position 12</v>
      </c>
      <c r="C114" s="4" t="str">
        <f t="shared" si="22"/>
        <v>Position 19</v>
      </c>
      <c r="D114" s="41" t="s">
        <v>29</v>
      </c>
      <c r="E114" s="4" t="str">
        <f t="shared" si="23"/>
        <v>Position 18</v>
      </c>
      <c r="F114" s="4" t="str">
        <f t="shared" si="24"/>
        <v>Position 25</v>
      </c>
      <c r="G114" s="42">
        <v>0.45138888888888901</v>
      </c>
      <c r="H114" s="57"/>
    </row>
    <row r="115" spans="1:20">
      <c r="A115" s="39" t="s">
        <v>46</v>
      </c>
      <c r="B115" s="4" t="str">
        <f>K103</f>
        <v>Position 7</v>
      </c>
      <c r="C115" s="4" t="str">
        <f>N103</f>
        <v>Position 30</v>
      </c>
      <c r="D115" s="41" t="s">
        <v>29</v>
      </c>
      <c r="E115" s="4" t="str">
        <f>L103</f>
        <v>Position 13</v>
      </c>
      <c r="F115" s="4" t="str">
        <f>M103</f>
        <v>Position 24</v>
      </c>
      <c r="G115" s="42">
        <v>0.45833333333333298</v>
      </c>
      <c r="H115" s="57"/>
    </row>
    <row r="116" spans="1:20">
      <c r="A116" s="39" t="s">
        <v>47</v>
      </c>
      <c r="B116" s="4" t="str">
        <f t="shared" ref="B116:B120" si="25">K104</f>
        <v>Position 8</v>
      </c>
      <c r="C116" s="4" t="str">
        <f t="shared" ref="C116:C120" si="26">N104</f>
        <v>Position 29</v>
      </c>
      <c r="D116" s="41" t="s">
        <v>29</v>
      </c>
      <c r="E116" s="4" t="str">
        <f t="shared" ref="E116:F116" si="27">L104</f>
        <v>Position 14</v>
      </c>
      <c r="F116" s="4" t="str">
        <f t="shared" si="27"/>
        <v>Position 23</v>
      </c>
      <c r="G116" s="42">
        <v>0.46527777777777801</v>
      </c>
      <c r="H116" s="57"/>
    </row>
    <row r="117" spans="1:20">
      <c r="A117" s="39" t="s">
        <v>48</v>
      </c>
      <c r="B117" s="4" t="str">
        <f t="shared" si="25"/>
        <v>Position 9</v>
      </c>
      <c r="C117" s="4" t="str">
        <f t="shared" si="26"/>
        <v>Position 28</v>
      </c>
      <c r="D117" s="41" t="s">
        <v>29</v>
      </c>
      <c r="E117" s="4" t="str">
        <f t="shared" ref="E117:F117" si="28">L105</f>
        <v>Position 15</v>
      </c>
      <c r="F117" s="4" t="str">
        <f t="shared" si="28"/>
        <v>Position 22</v>
      </c>
      <c r="G117" s="42">
        <v>0.47222222222222199</v>
      </c>
      <c r="H117" s="57"/>
    </row>
    <row r="118" spans="1:20">
      <c r="A118" s="39" t="s">
        <v>49</v>
      </c>
      <c r="B118" s="4" t="str">
        <f t="shared" si="25"/>
        <v>Position 10</v>
      </c>
      <c r="C118" s="4" t="str">
        <f t="shared" si="26"/>
        <v>Position 27</v>
      </c>
      <c r="D118" s="41" t="s">
        <v>29</v>
      </c>
      <c r="E118" s="4" t="str">
        <f t="shared" ref="E118:F118" si="29">L106</f>
        <v>Position 16</v>
      </c>
      <c r="F118" s="4" t="str">
        <f t="shared" si="29"/>
        <v>Position 21</v>
      </c>
      <c r="G118" s="42">
        <v>0.47916666666666602</v>
      </c>
      <c r="H118" s="57"/>
    </row>
    <row r="119" spans="1:20">
      <c r="A119" s="39" t="s">
        <v>65</v>
      </c>
      <c r="B119" s="4" t="str">
        <f t="shared" si="25"/>
        <v>Position 11</v>
      </c>
      <c r="C119" s="4" t="str">
        <f t="shared" si="26"/>
        <v>Position 26</v>
      </c>
      <c r="D119" s="41" t="s">
        <v>29</v>
      </c>
      <c r="E119" s="4" t="str">
        <f t="shared" ref="E119:F119" si="30">L107</f>
        <v>Position 17</v>
      </c>
      <c r="F119" s="4" t="str">
        <f t="shared" si="30"/>
        <v>Position 20</v>
      </c>
      <c r="G119" s="42">
        <v>0.48611111111111099</v>
      </c>
      <c r="H119" s="57"/>
    </row>
    <row r="120" spans="1:20" ht="15.75" thickBot="1">
      <c r="A120" s="43" t="s">
        <v>66</v>
      </c>
      <c r="B120" s="23" t="str">
        <f t="shared" si="25"/>
        <v>Position 12</v>
      </c>
      <c r="C120" s="23" t="str">
        <f t="shared" si="26"/>
        <v>Position 25</v>
      </c>
      <c r="D120" s="45" t="s">
        <v>29</v>
      </c>
      <c r="E120" s="23" t="str">
        <f t="shared" ref="E120:F120" si="31">L108</f>
        <v>Position 18</v>
      </c>
      <c r="F120" s="23" t="str">
        <f t="shared" si="31"/>
        <v>Position 19</v>
      </c>
      <c r="G120" s="46">
        <v>0.49305555555555503</v>
      </c>
      <c r="H120" s="57"/>
    </row>
    <row r="121" spans="1:20" ht="15.75" thickTop="1">
      <c r="A121" s="91"/>
      <c r="B121" s="65"/>
      <c r="C121" s="65"/>
      <c r="D121" s="92"/>
      <c r="E121" s="65"/>
      <c r="F121" s="65"/>
      <c r="G121" s="57"/>
      <c r="H121" s="57"/>
    </row>
    <row r="122" spans="1:20">
      <c r="D122" s="1"/>
      <c r="G122" s="2"/>
      <c r="H122" s="2"/>
    </row>
    <row r="123" spans="1:20" ht="27" thickBot="1">
      <c r="A123" s="103" t="s">
        <v>50</v>
      </c>
      <c r="B123" s="103"/>
      <c r="C123" s="103"/>
      <c r="D123" s="103"/>
      <c r="E123" s="103"/>
      <c r="F123" s="103"/>
      <c r="G123" s="103"/>
      <c r="H123" s="56"/>
      <c r="I123" t="s">
        <v>147</v>
      </c>
      <c r="J123" t="s">
        <v>148</v>
      </c>
    </row>
    <row r="124" spans="1:20" ht="15.75" thickTop="1">
      <c r="A124" s="35" t="s">
        <v>56</v>
      </c>
      <c r="B124" s="36" t="str">
        <f>K124</f>
        <v>Position 3</v>
      </c>
      <c r="C124" s="36" t="str">
        <f>L124</f>
        <v>D-1</v>
      </c>
      <c r="D124" s="37" t="s">
        <v>29</v>
      </c>
      <c r="E124" s="36" t="str">
        <f>M124</f>
        <v>E-1</v>
      </c>
      <c r="F124" s="36" t="str">
        <f>N124</f>
        <v>A-2</v>
      </c>
      <c r="G124" s="38">
        <v>0.52083333333333337</v>
      </c>
      <c r="H124" s="57"/>
      <c r="J124" t="s">
        <v>89</v>
      </c>
      <c r="K124" t="str">
        <f>Classements!B5</f>
        <v>Position 3</v>
      </c>
      <c r="L124" t="str">
        <f>Classements!E9</f>
        <v>D-1</v>
      </c>
      <c r="M124" t="str">
        <f>Classements!E11</f>
        <v>E-1</v>
      </c>
      <c r="N124" t="str">
        <f>Classements!E4</f>
        <v>A-2</v>
      </c>
      <c r="Q124">
        <v>3</v>
      </c>
      <c r="R124" t="s">
        <v>41</v>
      </c>
      <c r="S124" t="s">
        <v>54</v>
      </c>
      <c r="T124" t="s">
        <v>42</v>
      </c>
    </row>
    <row r="125" spans="1:20">
      <c r="A125" s="39" t="s">
        <v>58</v>
      </c>
      <c r="B125" s="40" t="str">
        <f t="shared" ref="B125:B127" si="32">K125</f>
        <v>Position 4</v>
      </c>
      <c r="C125" s="40" t="str">
        <f t="shared" ref="C125:C127" si="33">L125</f>
        <v>C-1</v>
      </c>
      <c r="D125" s="41" t="s">
        <v>29</v>
      </c>
      <c r="E125" s="40" t="str">
        <f t="shared" ref="E125:E127" si="34">M125</f>
        <v>F-1</v>
      </c>
      <c r="F125" s="40" t="str">
        <f t="shared" ref="F125:F127" si="35">N125</f>
        <v>B-2</v>
      </c>
      <c r="G125" s="42">
        <v>0.52777777777777779</v>
      </c>
      <c r="H125" s="57"/>
      <c r="J125" t="s">
        <v>90</v>
      </c>
      <c r="K125" t="str">
        <f>Classements!B6</f>
        <v>Position 4</v>
      </c>
      <c r="L125" t="str">
        <f>Classements!E7</f>
        <v>C-1</v>
      </c>
      <c r="M125" t="str">
        <f>Classements!E13</f>
        <v>F-1</v>
      </c>
      <c r="N125" t="str">
        <f>Classements!E6</f>
        <v>B-2</v>
      </c>
      <c r="Q125">
        <v>4</v>
      </c>
      <c r="R125" t="s">
        <v>40</v>
      </c>
      <c r="S125" t="s">
        <v>56</v>
      </c>
      <c r="T125" t="s">
        <v>43</v>
      </c>
    </row>
    <row r="126" spans="1:20">
      <c r="A126" s="39" t="s">
        <v>91</v>
      </c>
      <c r="B126" s="40" t="str">
        <f t="shared" si="32"/>
        <v>Position 5</v>
      </c>
      <c r="C126" s="40" t="str">
        <f t="shared" si="33"/>
        <v>B-1</v>
      </c>
      <c r="D126" s="41" t="s">
        <v>29</v>
      </c>
      <c r="E126" s="40" t="str">
        <f t="shared" si="34"/>
        <v>F-2</v>
      </c>
      <c r="F126" s="40" t="str">
        <f t="shared" si="35"/>
        <v>C-2</v>
      </c>
      <c r="G126" s="42">
        <v>0.53472222222222199</v>
      </c>
      <c r="H126" s="57"/>
      <c r="J126" t="s">
        <v>146</v>
      </c>
      <c r="K126" t="str">
        <f>Classements!B7</f>
        <v>Position 5</v>
      </c>
      <c r="L126" t="str">
        <f>Classements!E5</f>
        <v>B-1</v>
      </c>
      <c r="M126" t="str">
        <f>Classements!E14</f>
        <v>F-2</v>
      </c>
      <c r="N126" t="str">
        <f>Classements!E8</f>
        <v>C-2</v>
      </c>
      <c r="Q126">
        <v>5</v>
      </c>
      <c r="R126" t="s">
        <v>39</v>
      </c>
      <c r="S126" t="s">
        <v>57</v>
      </c>
      <c r="T126" t="s">
        <v>44</v>
      </c>
    </row>
    <row r="127" spans="1:20">
      <c r="A127" s="39" t="s">
        <v>149</v>
      </c>
      <c r="B127" s="40" t="str">
        <f t="shared" si="32"/>
        <v>Position 6</v>
      </c>
      <c r="C127" s="40" t="str">
        <f t="shared" si="33"/>
        <v>A-1</v>
      </c>
      <c r="D127" s="41" t="s">
        <v>29</v>
      </c>
      <c r="E127" s="40" t="str">
        <f t="shared" si="34"/>
        <v>E-2</v>
      </c>
      <c r="F127" s="40" t="str">
        <f t="shared" si="35"/>
        <v>D-2</v>
      </c>
      <c r="G127" s="42">
        <v>0.54166666666666696</v>
      </c>
      <c r="H127" s="57"/>
      <c r="J127" t="s">
        <v>81</v>
      </c>
      <c r="K127" t="str">
        <f>Classements!B8</f>
        <v>Position 6</v>
      </c>
      <c r="L127" t="str">
        <f>Classements!E3</f>
        <v>A-1</v>
      </c>
      <c r="M127" t="str">
        <f>Classements!E12</f>
        <v>E-2</v>
      </c>
      <c r="N127" t="str">
        <f>Classements!E10</f>
        <v>D-2</v>
      </c>
      <c r="Q127">
        <v>6</v>
      </c>
      <c r="R127" t="s">
        <v>38</v>
      </c>
      <c r="S127" t="s">
        <v>55</v>
      </c>
      <c r="T127" t="s">
        <v>45</v>
      </c>
    </row>
    <row r="128" spans="1:20">
      <c r="A128" s="39" t="s">
        <v>57</v>
      </c>
      <c r="B128" s="40" t="str">
        <f>K124</f>
        <v>Position 3</v>
      </c>
      <c r="C128" s="40" t="str">
        <f>M124</f>
        <v>E-1</v>
      </c>
      <c r="D128" s="41" t="s">
        <v>29</v>
      </c>
      <c r="E128" s="40" t="str">
        <f>L124</f>
        <v>D-1</v>
      </c>
      <c r="F128" s="40" t="str">
        <f>N124</f>
        <v>A-2</v>
      </c>
      <c r="G128" s="42">
        <v>0.54861111111111105</v>
      </c>
      <c r="H128" s="57"/>
    </row>
    <row r="129" spans="1:21">
      <c r="A129" s="39" t="s">
        <v>59</v>
      </c>
      <c r="B129" s="40" t="str">
        <f t="shared" ref="B129:B131" si="36">K125</f>
        <v>Position 4</v>
      </c>
      <c r="C129" s="40" t="str">
        <f t="shared" ref="C129:C131" si="37">M125</f>
        <v>F-1</v>
      </c>
      <c r="D129" s="41" t="s">
        <v>29</v>
      </c>
      <c r="E129" s="40" t="str">
        <f t="shared" ref="E129:E131" si="38">L125</f>
        <v>C-1</v>
      </c>
      <c r="F129" s="40" t="str">
        <f t="shared" ref="F129:F131" si="39">N125</f>
        <v>B-2</v>
      </c>
      <c r="G129" s="42">
        <v>0.55555555555555503</v>
      </c>
      <c r="H129" s="57"/>
      <c r="K129">
        <v>1</v>
      </c>
      <c r="L129">
        <v>2</v>
      </c>
      <c r="M129">
        <v>3</v>
      </c>
      <c r="N129">
        <v>4</v>
      </c>
    </row>
    <row r="130" spans="1:21">
      <c r="A130" s="39" t="s">
        <v>92</v>
      </c>
      <c r="B130" s="40" t="str">
        <f t="shared" si="36"/>
        <v>Position 5</v>
      </c>
      <c r="C130" s="40" t="str">
        <f t="shared" si="37"/>
        <v>F-2</v>
      </c>
      <c r="D130" s="41" t="s">
        <v>29</v>
      </c>
      <c r="E130" s="40" t="str">
        <f t="shared" si="38"/>
        <v>B-1</v>
      </c>
      <c r="F130" s="40" t="str">
        <f t="shared" si="39"/>
        <v>C-2</v>
      </c>
      <c r="G130" s="42">
        <v>0.5625</v>
      </c>
      <c r="H130" s="57"/>
      <c r="K130">
        <v>1</v>
      </c>
      <c r="L130">
        <v>3</v>
      </c>
      <c r="M130">
        <v>2</v>
      </c>
      <c r="N130">
        <v>4</v>
      </c>
    </row>
    <row r="131" spans="1:21">
      <c r="A131" s="39" t="s">
        <v>150</v>
      </c>
      <c r="B131" s="40" t="str">
        <f t="shared" si="36"/>
        <v>Position 6</v>
      </c>
      <c r="C131" s="40" t="str">
        <f t="shared" si="37"/>
        <v>E-2</v>
      </c>
      <c r="D131" s="41" t="s">
        <v>29</v>
      </c>
      <c r="E131" s="40" t="str">
        <f t="shared" si="38"/>
        <v>A-1</v>
      </c>
      <c r="F131" s="40" t="str">
        <f t="shared" si="39"/>
        <v>D-2</v>
      </c>
      <c r="G131" s="42">
        <v>0.56944444444444398</v>
      </c>
      <c r="H131" s="57"/>
      <c r="K131">
        <v>1</v>
      </c>
      <c r="L131">
        <v>4</v>
      </c>
      <c r="M131">
        <v>2</v>
      </c>
      <c r="N131">
        <v>3</v>
      </c>
    </row>
    <row r="132" spans="1:21">
      <c r="A132" s="39" t="s">
        <v>66</v>
      </c>
      <c r="B132" s="40" t="str">
        <f>K124</f>
        <v>Position 3</v>
      </c>
      <c r="C132" s="40" t="str">
        <f>N124</f>
        <v>A-2</v>
      </c>
      <c r="D132" s="41" t="s">
        <v>29</v>
      </c>
      <c r="E132" s="40" t="str">
        <f>L124</f>
        <v>D-1</v>
      </c>
      <c r="F132" s="40" t="str">
        <f>M124</f>
        <v>E-1</v>
      </c>
      <c r="G132" s="42">
        <v>0.57638888888888895</v>
      </c>
      <c r="H132" s="57"/>
    </row>
    <row r="133" spans="1:21">
      <c r="A133" s="39" t="s">
        <v>93</v>
      </c>
      <c r="B133" s="40" t="str">
        <f t="shared" ref="B133:B135" si="40">K125</f>
        <v>Position 4</v>
      </c>
      <c r="C133" s="40" t="str">
        <f t="shared" ref="C133:C135" si="41">N125</f>
        <v>B-2</v>
      </c>
      <c r="D133" s="41" t="s">
        <v>29</v>
      </c>
      <c r="E133" s="40" t="str">
        <f t="shared" ref="E133:F133" si="42">L125</f>
        <v>C-1</v>
      </c>
      <c r="F133" s="40" t="str">
        <f t="shared" si="42"/>
        <v>F-1</v>
      </c>
      <c r="G133" s="42">
        <v>0.58333333333333304</v>
      </c>
      <c r="H133" s="57"/>
    </row>
    <row r="134" spans="1:21">
      <c r="A134" s="39" t="s">
        <v>94</v>
      </c>
      <c r="B134" s="40" t="str">
        <f t="shared" si="40"/>
        <v>Position 5</v>
      </c>
      <c r="C134" s="40" t="str">
        <f t="shared" si="41"/>
        <v>C-2</v>
      </c>
      <c r="D134" s="41" t="s">
        <v>29</v>
      </c>
      <c r="E134" s="40" t="str">
        <f t="shared" ref="E134:F134" si="43">L126</f>
        <v>B-1</v>
      </c>
      <c r="F134" s="40" t="str">
        <f t="shared" si="43"/>
        <v>F-2</v>
      </c>
      <c r="G134" s="42">
        <v>0.59027777777777801</v>
      </c>
      <c r="H134" s="57"/>
    </row>
    <row r="135" spans="1:21" ht="15.75" thickBot="1">
      <c r="A135" s="43" t="s">
        <v>151</v>
      </c>
      <c r="B135" s="44" t="str">
        <f t="shared" si="40"/>
        <v>Position 6</v>
      </c>
      <c r="C135" s="44" t="str">
        <f t="shared" si="41"/>
        <v>D-2</v>
      </c>
      <c r="D135" s="45" t="s">
        <v>29</v>
      </c>
      <c r="E135" s="44" t="str">
        <f t="shared" ref="E135:F135" si="44">L127</f>
        <v>A-1</v>
      </c>
      <c r="F135" s="44" t="str">
        <f t="shared" si="44"/>
        <v>E-2</v>
      </c>
      <c r="G135" s="46">
        <v>0.59722222222222199</v>
      </c>
      <c r="H135" s="57"/>
    </row>
    <row r="136" spans="1:21" ht="15.75" thickTop="1">
      <c r="A136" s="91"/>
      <c r="B136" s="91"/>
      <c r="C136" s="91"/>
      <c r="D136" s="92"/>
      <c r="E136" s="91"/>
      <c r="F136" s="91"/>
      <c r="G136" s="57"/>
      <c r="H136" s="57"/>
    </row>
    <row r="137" spans="1:21" ht="27" thickBot="1">
      <c r="A137" s="103" t="s">
        <v>67</v>
      </c>
      <c r="B137" s="103"/>
      <c r="C137" s="103"/>
      <c r="D137" s="103"/>
      <c r="E137" s="103"/>
      <c r="F137" s="103"/>
      <c r="G137" s="103"/>
      <c r="H137" s="56"/>
      <c r="I137" t="s">
        <v>153</v>
      </c>
      <c r="J137" t="s">
        <v>152</v>
      </c>
    </row>
    <row r="138" spans="1:21" ht="15.75" thickTop="1">
      <c r="A138" s="35" t="s">
        <v>61</v>
      </c>
      <c r="B138" s="36" t="str">
        <f>K138</f>
        <v>Position 1</v>
      </c>
      <c r="C138" s="36" t="str">
        <f>N138</f>
        <v>I-2</v>
      </c>
      <c r="D138" s="37" t="s">
        <v>29</v>
      </c>
      <c r="E138" s="36" t="str">
        <f>L138</f>
        <v>G-1</v>
      </c>
      <c r="F138" s="36" t="str">
        <f>M138</f>
        <v>H-2</v>
      </c>
      <c r="G138" s="38">
        <v>0.61805555555555558</v>
      </c>
      <c r="H138" s="57"/>
      <c r="J138" t="s">
        <v>82</v>
      </c>
      <c r="K138" t="str">
        <f>Classements!B3</f>
        <v>Position 1</v>
      </c>
      <c r="L138" t="str">
        <f>Classements!H3</f>
        <v>G-1</v>
      </c>
      <c r="M138" t="str">
        <f>Classements!H6</f>
        <v>H-2</v>
      </c>
      <c r="N138" t="str">
        <f>Classements!H8</f>
        <v>I-2</v>
      </c>
      <c r="O138" t="str">
        <f>Classements!H9</f>
        <v>J-1</v>
      </c>
      <c r="Q138">
        <v>1</v>
      </c>
      <c r="R138" t="s">
        <v>58</v>
      </c>
      <c r="S138" t="s">
        <v>92</v>
      </c>
      <c r="T138" t="s">
        <v>150</v>
      </c>
      <c r="U138" t="s">
        <v>61</v>
      </c>
    </row>
    <row r="139" spans="1:21">
      <c r="A139" s="39" t="s">
        <v>63</v>
      </c>
      <c r="B139" s="40" t="str">
        <f>K139</f>
        <v>Position 2</v>
      </c>
      <c r="C139" s="40" t="str">
        <f>N139</f>
        <v>G-2</v>
      </c>
      <c r="D139" s="41" t="s">
        <v>29</v>
      </c>
      <c r="E139" s="40" t="str">
        <f>L139</f>
        <v>H-1</v>
      </c>
      <c r="F139" s="40" t="str">
        <f>M139</f>
        <v>I-1</v>
      </c>
      <c r="G139" s="42">
        <v>0.625</v>
      </c>
      <c r="H139" s="57"/>
      <c r="J139" t="s">
        <v>167</v>
      </c>
      <c r="K139" t="str">
        <f>Classements!B4</f>
        <v>Position 2</v>
      </c>
      <c r="L139" t="str">
        <f>Classements!H5</f>
        <v>H-1</v>
      </c>
      <c r="M139" t="str">
        <f>Classements!H7</f>
        <v>I-1</v>
      </c>
      <c r="N139" t="str">
        <f>Classements!H4</f>
        <v>G-2</v>
      </c>
      <c r="O139" t="str">
        <f>Classements!H10</f>
        <v>J-2</v>
      </c>
      <c r="Q139">
        <v>2</v>
      </c>
      <c r="R139" t="s">
        <v>91</v>
      </c>
      <c r="S139" t="s">
        <v>149</v>
      </c>
      <c r="T139" t="s">
        <v>59</v>
      </c>
      <c r="U139" t="s">
        <v>62</v>
      </c>
    </row>
    <row r="140" spans="1:21">
      <c r="A140" s="39" t="s">
        <v>62</v>
      </c>
      <c r="B140" s="40" t="str">
        <f>K138</f>
        <v>Position 1</v>
      </c>
      <c r="C140" s="40" t="str">
        <f>O138</f>
        <v>J-1</v>
      </c>
      <c r="D140" s="41" t="s">
        <v>29</v>
      </c>
      <c r="E140" s="40" t="str">
        <f>L138</f>
        <v>G-1</v>
      </c>
      <c r="F140" s="40" t="str">
        <f>N138</f>
        <v>I-2</v>
      </c>
      <c r="G140" s="42">
        <v>0.63194444444444497</v>
      </c>
      <c r="H140" s="57"/>
    </row>
    <row r="141" spans="1:21">
      <c r="A141" s="39" t="s">
        <v>64</v>
      </c>
      <c r="B141" s="40" t="str">
        <f>K139</f>
        <v>Position 2</v>
      </c>
      <c r="C141" s="40" t="str">
        <f>O139</f>
        <v>J-2</v>
      </c>
      <c r="D141" s="41" t="s">
        <v>29</v>
      </c>
      <c r="E141" s="40" t="str">
        <f>L139</f>
        <v>H-1</v>
      </c>
      <c r="F141" s="40" t="str">
        <f>N139</f>
        <v>G-2</v>
      </c>
      <c r="G141" s="42">
        <v>0.63888888888888895</v>
      </c>
      <c r="H141" s="57"/>
      <c r="K141">
        <v>1</v>
      </c>
      <c r="L141">
        <v>4</v>
      </c>
      <c r="M141">
        <v>2</v>
      </c>
      <c r="N141">
        <v>3</v>
      </c>
    </row>
    <row r="142" spans="1:21">
      <c r="A142" s="39" t="s">
        <v>68</v>
      </c>
      <c r="B142" s="40" t="str">
        <f>K138</f>
        <v>Position 1</v>
      </c>
      <c r="C142" s="40" t="str">
        <f>M138</f>
        <v>H-2</v>
      </c>
      <c r="D142" s="41" t="s">
        <v>29</v>
      </c>
      <c r="E142" s="40" t="str">
        <f>N138</f>
        <v>I-2</v>
      </c>
      <c r="F142" s="40" t="str">
        <f>O138</f>
        <v>J-1</v>
      </c>
      <c r="G142" s="42">
        <v>0.64583333333333404</v>
      </c>
      <c r="H142" s="57"/>
      <c r="K142">
        <v>1</v>
      </c>
      <c r="L142">
        <v>5</v>
      </c>
      <c r="M142">
        <v>2</v>
      </c>
      <c r="N142">
        <v>4</v>
      </c>
    </row>
    <row r="143" spans="1:21">
      <c r="A143" s="61" t="s">
        <v>164</v>
      </c>
      <c r="B143" s="40" t="str">
        <f>K139</f>
        <v>Position 2</v>
      </c>
      <c r="C143" s="40" t="str">
        <f>M139</f>
        <v>I-1</v>
      </c>
      <c r="D143" s="41" t="s">
        <v>29</v>
      </c>
      <c r="E143" s="40" t="str">
        <f>N139</f>
        <v>G-2</v>
      </c>
      <c r="F143" s="40" t="str">
        <f>O139</f>
        <v>J-2</v>
      </c>
      <c r="G143" s="63">
        <v>0.65277777777777801</v>
      </c>
      <c r="H143" s="57"/>
      <c r="K143">
        <v>1</v>
      </c>
      <c r="L143">
        <v>3</v>
      </c>
      <c r="M143">
        <v>4</v>
      </c>
      <c r="N143">
        <v>5</v>
      </c>
    </row>
    <row r="144" spans="1:21">
      <c r="A144" s="61" t="s">
        <v>154</v>
      </c>
      <c r="B144" s="64" t="str">
        <f>L138</f>
        <v>G-1</v>
      </c>
      <c r="C144" s="64" t="str">
        <f>O138</f>
        <v>J-1</v>
      </c>
      <c r="D144" s="41" t="s">
        <v>29</v>
      </c>
      <c r="E144" s="64" t="str">
        <f>M138</f>
        <v>H-2</v>
      </c>
      <c r="F144" s="64" t="str">
        <f>N138</f>
        <v>I-2</v>
      </c>
      <c r="G144" s="63">
        <v>0.65972222222222299</v>
      </c>
      <c r="H144" s="57"/>
      <c r="K144">
        <v>2</v>
      </c>
      <c r="L144">
        <v>5</v>
      </c>
      <c r="M144">
        <v>3</v>
      </c>
      <c r="N144">
        <v>4</v>
      </c>
    </row>
    <row r="145" spans="1:14">
      <c r="A145" s="61" t="s">
        <v>155</v>
      </c>
      <c r="B145" s="64" t="str">
        <f>L139</f>
        <v>H-1</v>
      </c>
      <c r="C145" s="64" t="str">
        <f>O139</f>
        <v>J-2</v>
      </c>
      <c r="D145" s="41" t="s">
        <v>29</v>
      </c>
      <c r="E145" s="64" t="str">
        <f>M139</f>
        <v>I-1</v>
      </c>
      <c r="F145" s="64" t="str">
        <f>N139</f>
        <v>G-2</v>
      </c>
      <c r="G145" s="63">
        <v>0.66666666666666696</v>
      </c>
      <c r="H145" s="57"/>
      <c r="K145">
        <v>1</v>
      </c>
      <c r="L145">
        <v>2</v>
      </c>
      <c r="M145">
        <v>3</v>
      </c>
      <c r="N145">
        <v>5</v>
      </c>
    </row>
    <row r="146" spans="1:14">
      <c r="A146" s="61" t="s">
        <v>156</v>
      </c>
      <c r="B146" s="64" t="str">
        <f>K138</f>
        <v>Position 1</v>
      </c>
      <c r="C146" s="64" t="str">
        <f>L138</f>
        <v>G-1</v>
      </c>
      <c r="D146" s="62" t="s">
        <v>29</v>
      </c>
      <c r="E146" s="64" t="str">
        <f>M138</f>
        <v>H-2</v>
      </c>
      <c r="F146" s="64" t="str">
        <f>O138</f>
        <v>J-1</v>
      </c>
      <c r="G146" s="63">
        <v>0.67361111111111205</v>
      </c>
      <c r="H146" s="57"/>
    </row>
    <row r="147" spans="1:14" ht="15.75" thickBot="1">
      <c r="A147" s="43" t="s">
        <v>157</v>
      </c>
      <c r="B147" s="44" t="str">
        <f>K139</f>
        <v>Position 2</v>
      </c>
      <c r="C147" s="44" t="str">
        <f>L139</f>
        <v>H-1</v>
      </c>
      <c r="D147" s="45" t="s">
        <v>29</v>
      </c>
      <c r="E147" s="44" t="str">
        <f>M139</f>
        <v>I-1</v>
      </c>
      <c r="F147" s="44" t="str">
        <f>O139</f>
        <v>J-2</v>
      </c>
      <c r="G147" s="46">
        <v>0.68055555555555547</v>
      </c>
      <c r="H147" s="57"/>
    </row>
    <row r="148" spans="1:14" ht="15.75" thickTop="1">
      <c r="B148" s="3"/>
      <c r="C148" s="3"/>
      <c r="D148" s="1"/>
      <c r="E148" s="3"/>
      <c r="F148" s="3"/>
      <c r="G148" s="2"/>
      <c r="H148" s="2"/>
    </row>
    <row r="149" spans="1:14" ht="27" thickBot="1">
      <c r="A149" s="103" t="s">
        <v>69</v>
      </c>
      <c r="B149" s="103"/>
      <c r="C149" s="103"/>
      <c r="D149" s="103"/>
      <c r="E149" s="103"/>
      <c r="F149" s="103"/>
      <c r="G149" s="103"/>
      <c r="H149" s="56"/>
      <c r="I149" t="s">
        <v>73</v>
      </c>
      <c r="J149" t="s">
        <v>74</v>
      </c>
    </row>
    <row r="150" spans="1:14" ht="15.75" thickTop="1">
      <c r="A150" s="35" t="s">
        <v>70</v>
      </c>
      <c r="B150" s="36" t="str">
        <f>Classements!K3</f>
        <v>K-1</v>
      </c>
      <c r="C150" s="36" t="str">
        <f>Classements!K6</f>
        <v>L-2</v>
      </c>
      <c r="D150" s="37" t="s">
        <v>29</v>
      </c>
      <c r="E150" s="36" t="str">
        <f>Classements!K4</f>
        <v>K-2</v>
      </c>
      <c r="F150" s="36" t="str">
        <f>Classements!K5</f>
        <v>L-1</v>
      </c>
      <c r="G150" s="38">
        <v>0.69444444444444453</v>
      </c>
      <c r="H150" s="57"/>
      <c r="J150" t="s">
        <v>83</v>
      </c>
      <c r="K150" t="s">
        <v>63</v>
      </c>
      <c r="L150" t="s">
        <v>64</v>
      </c>
      <c r="M150" t="s">
        <v>170</v>
      </c>
      <c r="N150" t="s">
        <v>171</v>
      </c>
    </row>
    <row r="151" spans="1:14">
      <c r="A151" s="39" t="s">
        <v>71</v>
      </c>
      <c r="B151" s="40" t="str">
        <f>Classements!K3</f>
        <v>K-1</v>
      </c>
      <c r="C151" s="40" t="str">
        <f>Classements!K5</f>
        <v>L-1</v>
      </c>
      <c r="D151" s="41" t="s">
        <v>29</v>
      </c>
      <c r="E151" s="40" t="str">
        <f>Classements!K4</f>
        <v>K-2</v>
      </c>
      <c r="F151" s="40" t="str">
        <f>Classements!K6</f>
        <v>L-2</v>
      </c>
      <c r="G151" s="42">
        <v>0.70138888888888884</v>
      </c>
      <c r="H151" s="57"/>
    </row>
    <row r="152" spans="1:14" ht="15.75" thickBot="1">
      <c r="A152" s="43" t="s">
        <v>72</v>
      </c>
      <c r="B152" s="44" t="str">
        <f>Classements!K3</f>
        <v>K-1</v>
      </c>
      <c r="C152" s="44" t="str">
        <f>Classements!K4</f>
        <v>K-2</v>
      </c>
      <c r="D152" s="45" t="s">
        <v>29</v>
      </c>
      <c r="E152" s="44" t="str">
        <f>Classements!K5</f>
        <v>L-1</v>
      </c>
      <c r="F152" s="44" t="str">
        <f>Classements!K6</f>
        <v>L-2</v>
      </c>
      <c r="G152" s="46">
        <v>0.70833333333333337</v>
      </c>
      <c r="H152" s="57"/>
    </row>
    <row r="153" spans="1:14" ht="15.75" thickTop="1"/>
  </sheetData>
  <mergeCells count="41">
    <mergeCell ref="A1:G1"/>
    <mergeCell ref="A19:G19"/>
    <mergeCell ref="A68:G68"/>
    <mergeCell ref="A85:G85"/>
    <mergeCell ref="A102:G102"/>
    <mergeCell ref="B47:F47"/>
    <mergeCell ref="B48:F48"/>
    <mergeCell ref="B49:F49"/>
    <mergeCell ref="B50:F50"/>
    <mergeCell ref="B51:F51"/>
    <mergeCell ref="B52:F52"/>
    <mergeCell ref="B53:F53"/>
    <mergeCell ref="B54:F54"/>
    <mergeCell ref="B55:F55"/>
    <mergeCell ref="B56:F56"/>
    <mergeCell ref="B57:F57"/>
    <mergeCell ref="A123:G123"/>
    <mergeCell ref="A137:G137"/>
    <mergeCell ref="A149:G149"/>
    <mergeCell ref="B2:C2"/>
    <mergeCell ref="E2:F2"/>
    <mergeCell ref="A36:G36"/>
    <mergeCell ref="B37:F37"/>
    <mergeCell ref="B38:F38"/>
    <mergeCell ref="B39:F39"/>
    <mergeCell ref="B40:F40"/>
    <mergeCell ref="B41:F41"/>
    <mergeCell ref="B42:F42"/>
    <mergeCell ref="B43:F43"/>
    <mergeCell ref="B44:F44"/>
    <mergeCell ref="B45:F45"/>
    <mergeCell ref="B46:F46"/>
    <mergeCell ref="B63:F63"/>
    <mergeCell ref="B64:F64"/>
    <mergeCell ref="B65:F65"/>
    <mergeCell ref="B66:F66"/>
    <mergeCell ref="B58:F58"/>
    <mergeCell ref="B59:F59"/>
    <mergeCell ref="B60:F60"/>
    <mergeCell ref="B61:F61"/>
    <mergeCell ref="B62:F6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2:AM71"/>
  <sheetViews>
    <sheetView zoomScaleNormal="100" workbookViewId="0">
      <selection activeCell="F18" sqref="F18"/>
    </sheetView>
  </sheetViews>
  <sheetFormatPr baseColWidth="10" defaultRowHeight="15"/>
  <cols>
    <col min="8" max="8" width="3" bestFit="1" customWidth="1"/>
    <col min="9" max="17" width="3" customWidth="1"/>
    <col min="18" max="36" width="3" bestFit="1" customWidth="1"/>
    <col min="37" max="38" width="3" customWidth="1"/>
  </cols>
  <sheetData>
    <row r="2" spans="1:39">
      <c r="A2" t="s">
        <v>160</v>
      </c>
    </row>
    <row r="3" spans="1:39">
      <c r="A3">
        <v>1</v>
      </c>
      <c r="B3">
        <v>2</v>
      </c>
      <c r="C3">
        <v>3</v>
      </c>
      <c r="D3">
        <v>4</v>
      </c>
      <c r="E3" s="2">
        <v>0.78472222222222221</v>
      </c>
      <c r="H3" s="116" t="s">
        <v>88</v>
      </c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  <c r="U3" s="116"/>
      <c r="V3" s="116"/>
      <c r="W3" s="116"/>
      <c r="X3" s="116"/>
      <c r="Y3" s="116"/>
      <c r="Z3" s="116"/>
      <c r="AA3" s="116"/>
      <c r="AB3" s="116"/>
      <c r="AC3" s="116"/>
      <c r="AD3" s="116"/>
      <c r="AE3" s="116"/>
      <c r="AF3" s="116"/>
      <c r="AG3" s="116"/>
      <c r="AH3" s="116"/>
      <c r="AI3" s="116"/>
      <c r="AJ3" s="116"/>
      <c r="AK3" s="59"/>
      <c r="AL3" s="59"/>
    </row>
    <row r="4" spans="1:39" ht="15.75" thickBot="1">
      <c r="A4">
        <v>5</v>
      </c>
      <c r="B4">
        <v>6</v>
      </c>
      <c r="C4">
        <v>7</v>
      </c>
      <c r="D4">
        <v>8</v>
      </c>
      <c r="E4" s="2">
        <v>0.79166666666666663</v>
      </c>
      <c r="H4" s="12"/>
      <c r="I4" s="13">
        <v>1</v>
      </c>
      <c r="J4" s="14">
        <v>2</v>
      </c>
      <c r="K4" s="14">
        <v>3</v>
      </c>
      <c r="L4" s="14">
        <v>4</v>
      </c>
      <c r="M4" s="14">
        <v>5</v>
      </c>
      <c r="N4" s="14">
        <v>6</v>
      </c>
      <c r="O4" s="14">
        <v>7</v>
      </c>
      <c r="P4" s="14">
        <v>8</v>
      </c>
      <c r="Q4" s="14">
        <v>9</v>
      </c>
      <c r="R4" s="14">
        <v>10</v>
      </c>
      <c r="S4" s="14">
        <v>11</v>
      </c>
      <c r="T4" s="14">
        <v>12</v>
      </c>
      <c r="U4" s="14">
        <v>13</v>
      </c>
      <c r="V4" s="14">
        <v>14</v>
      </c>
      <c r="W4" s="14">
        <v>15</v>
      </c>
      <c r="X4" s="14">
        <v>16</v>
      </c>
      <c r="Y4" s="14">
        <v>17</v>
      </c>
      <c r="Z4" s="14">
        <v>18</v>
      </c>
      <c r="AA4" s="14">
        <v>19</v>
      </c>
      <c r="AB4" s="14">
        <v>20</v>
      </c>
      <c r="AC4" s="14">
        <v>21</v>
      </c>
      <c r="AD4" s="14">
        <v>22</v>
      </c>
      <c r="AE4" s="14">
        <v>23</v>
      </c>
      <c r="AF4" s="14">
        <v>24</v>
      </c>
      <c r="AG4" s="14">
        <v>25</v>
      </c>
      <c r="AH4" s="14">
        <v>26</v>
      </c>
      <c r="AI4" s="14">
        <v>27</v>
      </c>
      <c r="AJ4" s="14">
        <v>28</v>
      </c>
      <c r="AK4" s="66">
        <v>29</v>
      </c>
      <c r="AL4" s="66">
        <v>30</v>
      </c>
      <c r="AM4" s="59" t="s">
        <v>87</v>
      </c>
    </row>
    <row r="5" spans="1:39" ht="15.75" thickTop="1">
      <c r="A5">
        <v>9</v>
      </c>
      <c r="B5">
        <v>10</v>
      </c>
      <c r="C5">
        <v>11</v>
      </c>
      <c r="D5">
        <v>12</v>
      </c>
      <c r="E5" s="2">
        <v>0.79861111111111116</v>
      </c>
      <c r="H5" s="15">
        <v>1</v>
      </c>
      <c r="I5" s="24">
        <f t="shared" ref="I5:R14" si="0">COUNTIFS($A$3:$A$65,$H5,$B$3:$B$65,I$4)+ COUNTIFS($A$3:$A$65,I$4,$B$3:$B$65,$H5)+COUNTIFS($C$3:$C$65,$H5,$D$3:$D$65,I$4)+COUNTIFS($C$3:$C$65,I$4,$D$3:$D$65,$H5)</f>
        <v>0</v>
      </c>
      <c r="J5" s="28">
        <f t="shared" si="0"/>
        <v>1</v>
      </c>
      <c r="K5" s="28">
        <f t="shared" si="0"/>
        <v>0</v>
      </c>
      <c r="L5" s="28">
        <f t="shared" si="0"/>
        <v>1</v>
      </c>
      <c r="M5" s="28">
        <f t="shared" si="0"/>
        <v>0</v>
      </c>
      <c r="N5" s="28">
        <f t="shared" si="0"/>
        <v>1</v>
      </c>
      <c r="O5" s="28">
        <f t="shared" si="0"/>
        <v>1</v>
      </c>
      <c r="P5" s="28">
        <f t="shared" si="0"/>
        <v>1</v>
      </c>
      <c r="Q5" s="28">
        <f t="shared" si="0"/>
        <v>1</v>
      </c>
      <c r="R5" s="28">
        <f t="shared" si="0"/>
        <v>0</v>
      </c>
      <c r="S5" s="28">
        <f t="shared" ref="S5:AB14" si="1">COUNTIFS($A$3:$A$65,$H5,$B$3:$B$65,S$4)+ COUNTIFS($A$3:$A$65,S$4,$B$3:$B$65,$H5)+COUNTIFS($C$3:$C$65,$H5,$D$3:$D$65,S$4)+COUNTIFS($C$3:$C$65,S$4,$D$3:$D$65,$H5)</f>
        <v>1</v>
      </c>
      <c r="T5" s="28">
        <f t="shared" si="1"/>
        <v>0</v>
      </c>
      <c r="U5" s="28">
        <f t="shared" si="1"/>
        <v>0</v>
      </c>
      <c r="V5" s="28">
        <f t="shared" si="1"/>
        <v>0</v>
      </c>
      <c r="W5" s="28">
        <f t="shared" si="1"/>
        <v>0</v>
      </c>
      <c r="X5" s="28">
        <f t="shared" si="1"/>
        <v>0</v>
      </c>
      <c r="Y5" s="28">
        <f t="shared" si="1"/>
        <v>0</v>
      </c>
      <c r="Z5" s="28">
        <f t="shared" si="1"/>
        <v>0</v>
      </c>
      <c r="AA5" s="28">
        <f t="shared" si="1"/>
        <v>0</v>
      </c>
      <c r="AB5" s="28">
        <f t="shared" si="1"/>
        <v>0</v>
      </c>
      <c r="AC5" s="28">
        <f t="shared" ref="AC5:AL14" si="2">COUNTIFS($A$3:$A$65,$H5,$B$3:$B$65,AC$4)+ COUNTIFS($A$3:$A$65,AC$4,$B$3:$B$65,$H5)+COUNTIFS($C$3:$C$65,$H5,$D$3:$D$65,AC$4)+COUNTIFS($C$3:$C$65,AC$4,$D$3:$D$65,$H5)</f>
        <v>0</v>
      </c>
      <c r="AD5" s="28">
        <f t="shared" si="2"/>
        <v>0</v>
      </c>
      <c r="AE5" s="28">
        <f t="shared" si="2"/>
        <v>0</v>
      </c>
      <c r="AF5" s="28">
        <f t="shared" si="2"/>
        <v>0</v>
      </c>
      <c r="AG5" s="28">
        <f t="shared" si="2"/>
        <v>0</v>
      </c>
      <c r="AH5" s="28">
        <f t="shared" si="2"/>
        <v>0</v>
      </c>
      <c r="AI5" s="28">
        <f t="shared" si="2"/>
        <v>0</v>
      </c>
      <c r="AJ5" s="28">
        <f t="shared" si="2"/>
        <v>1</v>
      </c>
      <c r="AK5" s="28">
        <f t="shared" si="2"/>
        <v>0</v>
      </c>
      <c r="AL5" s="29">
        <f t="shared" si="2"/>
        <v>0</v>
      </c>
      <c r="AM5">
        <f>SUM(I5:AL5)+2*COUNTIF(I5:AL5,"1 1")</f>
        <v>8</v>
      </c>
    </row>
    <row r="6" spans="1:39">
      <c r="A6">
        <v>13</v>
      </c>
      <c r="B6">
        <v>14</v>
      </c>
      <c r="C6">
        <v>15</v>
      </c>
      <c r="D6">
        <v>16</v>
      </c>
      <c r="E6" s="2">
        <v>0.80555555555555602</v>
      </c>
      <c r="H6" s="16">
        <v>2</v>
      </c>
      <c r="I6" s="84">
        <f t="shared" si="0"/>
        <v>1</v>
      </c>
      <c r="J6" s="20">
        <f t="shared" si="0"/>
        <v>0</v>
      </c>
      <c r="K6" s="21">
        <f t="shared" si="0"/>
        <v>0</v>
      </c>
      <c r="L6" s="21">
        <f t="shared" si="0"/>
        <v>0</v>
      </c>
      <c r="M6" s="21">
        <f t="shared" si="0"/>
        <v>1</v>
      </c>
      <c r="N6" s="21">
        <f t="shared" si="0"/>
        <v>1</v>
      </c>
      <c r="O6" s="21">
        <f t="shared" si="0"/>
        <v>1</v>
      </c>
      <c r="P6" s="21">
        <f t="shared" si="0"/>
        <v>0</v>
      </c>
      <c r="Q6" s="21">
        <f t="shared" si="0"/>
        <v>0</v>
      </c>
      <c r="R6" s="21">
        <f t="shared" si="0"/>
        <v>1</v>
      </c>
      <c r="S6" s="21">
        <f t="shared" si="1"/>
        <v>0</v>
      </c>
      <c r="T6" s="21">
        <f t="shared" si="1"/>
        <v>0</v>
      </c>
      <c r="U6" s="21">
        <f t="shared" si="1"/>
        <v>0</v>
      </c>
      <c r="V6" s="21">
        <f t="shared" si="1"/>
        <v>0</v>
      </c>
      <c r="W6" s="21">
        <f t="shared" si="1"/>
        <v>0</v>
      </c>
      <c r="X6" s="21">
        <f t="shared" si="1"/>
        <v>0</v>
      </c>
      <c r="Y6" s="21">
        <f t="shared" si="1"/>
        <v>0</v>
      </c>
      <c r="Z6" s="21">
        <f t="shared" si="1"/>
        <v>0</v>
      </c>
      <c r="AA6" s="21">
        <f t="shared" si="1"/>
        <v>0</v>
      </c>
      <c r="AB6" s="21">
        <f t="shared" si="1"/>
        <v>0</v>
      </c>
      <c r="AC6" s="21">
        <f t="shared" si="2"/>
        <v>1</v>
      </c>
      <c r="AD6" s="21">
        <f t="shared" si="2"/>
        <v>0</v>
      </c>
      <c r="AE6" s="21">
        <f t="shared" si="2"/>
        <v>0</v>
      </c>
      <c r="AF6" s="21">
        <f t="shared" si="2"/>
        <v>0</v>
      </c>
      <c r="AG6" s="21">
        <f t="shared" si="2"/>
        <v>1</v>
      </c>
      <c r="AH6" s="21">
        <f t="shared" si="2"/>
        <v>0</v>
      </c>
      <c r="AI6" s="21">
        <f t="shared" si="2"/>
        <v>0</v>
      </c>
      <c r="AJ6" s="21">
        <f t="shared" si="2"/>
        <v>0</v>
      </c>
      <c r="AK6" s="21">
        <f t="shared" si="2"/>
        <v>1</v>
      </c>
      <c r="AL6" s="30">
        <f t="shared" si="2"/>
        <v>0</v>
      </c>
      <c r="AM6">
        <f t="shared" ref="AM6:AM17" si="3">SUM(I6:AL6)+2*COUNTIF(I6:AL6,"1 1")</f>
        <v>8</v>
      </c>
    </row>
    <row r="7" spans="1:39">
      <c r="A7">
        <v>17</v>
      </c>
      <c r="B7">
        <v>18</v>
      </c>
      <c r="C7">
        <v>19</v>
      </c>
      <c r="D7">
        <v>20</v>
      </c>
      <c r="E7" s="2">
        <v>0.8125</v>
      </c>
      <c r="H7" s="16">
        <v>3</v>
      </c>
      <c r="I7" s="84">
        <f t="shared" si="0"/>
        <v>0</v>
      </c>
      <c r="J7" s="21">
        <f t="shared" si="0"/>
        <v>0</v>
      </c>
      <c r="K7" s="20">
        <f t="shared" si="0"/>
        <v>0</v>
      </c>
      <c r="L7" s="21">
        <f t="shared" si="0"/>
        <v>1</v>
      </c>
      <c r="M7" s="21">
        <f t="shared" si="0"/>
        <v>0</v>
      </c>
      <c r="N7" s="21">
        <f t="shared" si="0"/>
        <v>1</v>
      </c>
      <c r="O7" s="21">
        <f t="shared" si="0"/>
        <v>0</v>
      </c>
      <c r="P7" s="21">
        <f t="shared" si="0"/>
        <v>1</v>
      </c>
      <c r="Q7" s="21">
        <f t="shared" si="0"/>
        <v>1</v>
      </c>
      <c r="R7" s="21">
        <f t="shared" si="0"/>
        <v>1</v>
      </c>
      <c r="S7" s="21">
        <f t="shared" si="1"/>
        <v>1</v>
      </c>
      <c r="T7" s="21">
        <f t="shared" si="1"/>
        <v>0</v>
      </c>
      <c r="U7" s="21">
        <f t="shared" si="1"/>
        <v>1</v>
      </c>
      <c r="V7" s="21">
        <f t="shared" si="1"/>
        <v>0</v>
      </c>
      <c r="W7" s="21">
        <f t="shared" si="1"/>
        <v>0</v>
      </c>
      <c r="X7" s="21">
        <f t="shared" si="1"/>
        <v>0</v>
      </c>
      <c r="Y7" s="21">
        <f t="shared" si="1"/>
        <v>0</v>
      </c>
      <c r="Z7" s="21">
        <f t="shared" si="1"/>
        <v>0</v>
      </c>
      <c r="AA7" s="21">
        <f t="shared" si="1"/>
        <v>0</v>
      </c>
      <c r="AB7" s="21">
        <f t="shared" si="1"/>
        <v>0</v>
      </c>
      <c r="AC7" s="21">
        <f t="shared" si="2"/>
        <v>0</v>
      </c>
      <c r="AD7" s="21">
        <f t="shared" si="2"/>
        <v>0</v>
      </c>
      <c r="AE7" s="21">
        <f t="shared" si="2"/>
        <v>0</v>
      </c>
      <c r="AF7" s="21">
        <f t="shared" si="2"/>
        <v>0</v>
      </c>
      <c r="AG7" s="21">
        <f t="shared" si="2"/>
        <v>0</v>
      </c>
      <c r="AH7" s="21">
        <f t="shared" si="2"/>
        <v>0</v>
      </c>
      <c r="AI7" s="21">
        <f t="shared" si="2"/>
        <v>0</v>
      </c>
      <c r="AJ7" s="21">
        <f t="shared" si="2"/>
        <v>0</v>
      </c>
      <c r="AK7" s="21">
        <f t="shared" si="2"/>
        <v>1</v>
      </c>
      <c r="AL7" s="30">
        <f t="shared" si="2"/>
        <v>0</v>
      </c>
      <c r="AM7">
        <f t="shared" si="3"/>
        <v>8</v>
      </c>
    </row>
    <row r="8" spans="1:39">
      <c r="A8">
        <v>21</v>
      </c>
      <c r="B8">
        <v>22</v>
      </c>
      <c r="C8">
        <v>23</v>
      </c>
      <c r="D8">
        <v>24</v>
      </c>
      <c r="E8" s="2">
        <v>0.81944444444444497</v>
      </c>
      <c r="H8" s="16">
        <v>4</v>
      </c>
      <c r="I8" s="84">
        <f t="shared" si="0"/>
        <v>1</v>
      </c>
      <c r="J8" s="21">
        <f t="shared" si="0"/>
        <v>0</v>
      </c>
      <c r="K8" s="21">
        <f t="shared" si="0"/>
        <v>1</v>
      </c>
      <c r="L8" s="20">
        <f t="shared" si="0"/>
        <v>0</v>
      </c>
      <c r="M8" s="21">
        <f t="shared" si="0"/>
        <v>0</v>
      </c>
      <c r="N8" s="21">
        <f t="shared" si="0"/>
        <v>0</v>
      </c>
      <c r="O8" s="21">
        <f t="shared" si="0"/>
        <v>0</v>
      </c>
      <c r="P8" s="21">
        <f t="shared" si="0"/>
        <v>1</v>
      </c>
      <c r="Q8" s="21">
        <f t="shared" si="0"/>
        <v>1</v>
      </c>
      <c r="R8" s="21">
        <f t="shared" si="0"/>
        <v>0</v>
      </c>
      <c r="S8" s="21">
        <f t="shared" si="1"/>
        <v>1</v>
      </c>
      <c r="T8" s="21">
        <f t="shared" si="1"/>
        <v>1</v>
      </c>
      <c r="U8" s="21">
        <f t="shared" si="1"/>
        <v>0</v>
      </c>
      <c r="V8" s="21">
        <f t="shared" si="1"/>
        <v>0</v>
      </c>
      <c r="W8" s="21">
        <f t="shared" si="1"/>
        <v>0</v>
      </c>
      <c r="X8" s="21">
        <f t="shared" si="1"/>
        <v>1</v>
      </c>
      <c r="Y8" s="21">
        <f t="shared" si="1"/>
        <v>0</v>
      </c>
      <c r="Z8" s="21">
        <f t="shared" si="1"/>
        <v>0</v>
      </c>
      <c r="AA8" s="21">
        <f t="shared" si="1"/>
        <v>0</v>
      </c>
      <c r="AB8" s="21">
        <f t="shared" si="1"/>
        <v>0</v>
      </c>
      <c r="AC8" s="21">
        <f t="shared" si="2"/>
        <v>0</v>
      </c>
      <c r="AD8" s="21">
        <f t="shared" si="2"/>
        <v>0</v>
      </c>
      <c r="AE8" s="21">
        <f t="shared" si="2"/>
        <v>1</v>
      </c>
      <c r="AF8" s="21">
        <f t="shared" si="2"/>
        <v>0</v>
      </c>
      <c r="AG8" s="21">
        <f t="shared" si="2"/>
        <v>0</v>
      </c>
      <c r="AH8" s="21">
        <f t="shared" si="2"/>
        <v>0</v>
      </c>
      <c r="AI8" s="21">
        <f t="shared" si="2"/>
        <v>0</v>
      </c>
      <c r="AJ8" s="21">
        <f t="shared" si="2"/>
        <v>0</v>
      </c>
      <c r="AK8" s="21">
        <f t="shared" si="2"/>
        <v>0</v>
      </c>
      <c r="AL8" s="30">
        <f t="shared" si="2"/>
        <v>0</v>
      </c>
      <c r="AM8">
        <f t="shared" si="3"/>
        <v>8</v>
      </c>
    </row>
    <row r="9" spans="1:39">
      <c r="A9">
        <v>25</v>
      </c>
      <c r="B9">
        <v>26</v>
      </c>
      <c r="C9">
        <v>27</v>
      </c>
      <c r="D9">
        <v>28</v>
      </c>
      <c r="E9" s="2">
        <v>0.82638888888888895</v>
      </c>
      <c r="H9" s="16">
        <v>5</v>
      </c>
      <c r="I9" s="84">
        <f t="shared" si="0"/>
        <v>0</v>
      </c>
      <c r="J9" s="21">
        <f t="shared" si="0"/>
        <v>1</v>
      </c>
      <c r="K9" s="21">
        <f t="shared" si="0"/>
        <v>0</v>
      </c>
      <c r="L9" s="21">
        <f t="shared" si="0"/>
        <v>0</v>
      </c>
      <c r="M9" s="20">
        <f t="shared" si="0"/>
        <v>0</v>
      </c>
      <c r="N9" s="21">
        <f t="shared" si="0"/>
        <v>1</v>
      </c>
      <c r="O9" s="21">
        <f t="shared" si="0"/>
        <v>0</v>
      </c>
      <c r="P9" s="21">
        <f t="shared" si="0"/>
        <v>0</v>
      </c>
      <c r="Q9" s="21">
        <f t="shared" si="0"/>
        <v>1</v>
      </c>
      <c r="R9" s="21">
        <f t="shared" si="0"/>
        <v>1</v>
      </c>
      <c r="S9" s="21">
        <f t="shared" si="1"/>
        <v>1</v>
      </c>
      <c r="T9" s="21">
        <f t="shared" si="1"/>
        <v>1</v>
      </c>
      <c r="U9" s="21">
        <f t="shared" si="1"/>
        <v>1</v>
      </c>
      <c r="V9" s="21">
        <f t="shared" si="1"/>
        <v>0</v>
      </c>
      <c r="W9" s="21">
        <f t="shared" si="1"/>
        <v>1</v>
      </c>
      <c r="X9" s="21">
        <f t="shared" si="1"/>
        <v>0</v>
      </c>
      <c r="Y9" s="21">
        <f t="shared" si="1"/>
        <v>0</v>
      </c>
      <c r="Z9" s="21">
        <f t="shared" si="1"/>
        <v>0</v>
      </c>
      <c r="AA9" s="21">
        <f t="shared" si="1"/>
        <v>0</v>
      </c>
      <c r="AB9" s="21">
        <f t="shared" si="1"/>
        <v>0</v>
      </c>
      <c r="AC9" s="21">
        <f t="shared" si="2"/>
        <v>0</v>
      </c>
      <c r="AD9" s="21">
        <f t="shared" si="2"/>
        <v>0</v>
      </c>
      <c r="AE9" s="21">
        <f t="shared" si="2"/>
        <v>0</v>
      </c>
      <c r="AF9" s="21">
        <f t="shared" si="2"/>
        <v>0</v>
      </c>
      <c r="AG9" s="21">
        <f t="shared" si="2"/>
        <v>0</v>
      </c>
      <c r="AH9" s="21">
        <f t="shared" si="2"/>
        <v>0</v>
      </c>
      <c r="AI9" s="21">
        <f t="shared" si="2"/>
        <v>0</v>
      </c>
      <c r="AJ9" s="21">
        <f t="shared" si="2"/>
        <v>0</v>
      </c>
      <c r="AK9" s="21">
        <f t="shared" si="2"/>
        <v>0</v>
      </c>
      <c r="AL9" s="30">
        <f t="shared" si="2"/>
        <v>0</v>
      </c>
      <c r="AM9">
        <f t="shared" si="3"/>
        <v>8</v>
      </c>
    </row>
    <row r="10" spans="1:39">
      <c r="A10">
        <v>29</v>
      </c>
      <c r="B10">
        <v>30</v>
      </c>
      <c r="C10" s="75">
        <v>15</v>
      </c>
      <c r="D10" s="75">
        <f t="shared" ref="D10:D17" si="4">C10+7</f>
        <v>22</v>
      </c>
      <c r="E10" s="2">
        <v>0.83333333333333404</v>
      </c>
      <c r="H10" s="16">
        <v>6</v>
      </c>
      <c r="I10" s="84">
        <f t="shared" si="0"/>
        <v>1</v>
      </c>
      <c r="J10" s="21">
        <f t="shared" si="0"/>
        <v>1</v>
      </c>
      <c r="K10" s="21">
        <f t="shared" si="0"/>
        <v>1</v>
      </c>
      <c r="L10" s="21">
        <f t="shared" si="0"/>
        <v>0</v>
      </c>
      <c r="M10" s="21">
        <f t="shared" si="0"/>
        <v>1</v>
      </c>
      <c r="N10" s="20">
        <f t="shared" si="0"/>
        <v>0</v>
      </c>
      <c r="O10" s="21">
        <f t="shared" si="0"/>
        <v>0</v>
      </c>
      <c r="P10" s="21">
        <f t="shared" si="0"/>
        <v>0</v>
      </c>
      <c r="Q10" s="21">
        <f t="shared" si="0"/>
        <v>0</v>
      </c>
      <c r="R10" s="21">
        <f t="shared" si="0"/>
        <v>0</v>
      </c>
      <c r="S10" s="21">
        <f t="shared" si="1"/>
        <v>0</v>
      </c>
      <c r="T10" s="21">
        <f t="shared" si="1"/>
        <v>0</v>
      </c>
      <c r="U10" s="21">
        <f t="shared" si="1"/>
        <v>1</v>
      </c>
      <c r="V10" s="21">
        <f t="shared" si="1"/>
        <v>1</v>
      </c>
      <c r="W10" s="21">
        <f t="shared" si="1"/>
        <v>0</v>
      </c>
      <c r="X10" s="21">
        <f t="shared" si="1"/>
        <v>0</v>
      </c>
      <c r="Y10" s="21">
        <f t="shared" si="1"/>
        <v>0</v>
      </c>
      <c r="Z10" s="21">
        <f t="shared" si="1"/>
        <v>0</v>
      </c>
      <c r="AA10" s="21">
        <f t="shared" si="1"/>
        <v>0</v>
      </c>
      <c r="AB10" s="21">
        <f t="shared" si="1"/>
        <v>0</v>
      </c>
      <c r="AC10" s="21">
        <f t="shared" si="2"/>
        <v>0</v>
      </c>
      <c r="AD10" s="21">
        <f t="shared" si="2"/>
        <v>0</v>
      </c>
      <c r="AE10" s="21">
        <f t="shared" si="2"/>
        <v>0</v>
      </c>
      <c r="AF10" s="21">
        <f t="shared" si="2"/>
        <v>0</v>
      </c>
      <c r="AG10" s="21">
        <f t="shared" si="2"/>
        <v>1</v>
      </c>
      <c r="AH10" s="21">
        <f t="shared" si="2"/>
        <v>0</v>
      </c>
      <c r="AI10" s="21">
        <f t="shared" si="2"/>
        <v>0</v>
      </c>
      <c r="AJ10" s="21">
        <f t="shared" si="2"/>
        <v>0</v>
      </c>
      <c r="AK10" s="21">
        <f t="shared" si="2"/>
        <v>1</v>
      </c>
      <c r="AL10" s="30">
        <f t="shared" si="2"/>
        <v>0</v>
      </c>
      <c r="AM10">
        <f t="shared" si="3"/>
        <v>8</v>
      </c>
    </row>
    <row r="11" spans="1:39">
      <c r="A11" s="75">
        <f t="shared" ref="A11:A17" si="5">D10+7</f>
        <v>29</v>
      </c>
      <c r="B11" s="75">
        <v>2</v>
      </c>
      <c r="C11" s="75">
        <f>B11+7</f>
        <v>9</v>
      </c>
      <c r="D11" s="75">
        <f t="shared" si="4"/>
        <v>16</v>
      </c>
      <c r="E11" s="2">
        <v>0.84027777777777801</v>
      </c>
      <c r="H11" s="16">
        <v>7</v>
      </c>
      <c r="I11" s="84">
        <f t="shared" si="0"/>
        <v>1</v>
      </c>
      <c r="J11" s="21">
        <f t="shared" si="0"/>
        <v>1</v>
      </c>
      <c r="K11" s="21">
        <f t="shared" si="0"/>
        <v>0</v>
      </c>
      <c r="L11" s="21">
        <f t="shared" si="0"/>
        <v>0</v>
      </c>
      <c r="M11" s="21">
        <f t="shared" si="0"/>
        <v>0</v>
      </c>
      <c r="N11" s="21">
        <f t="shared" si="0"/>
        <v>0</v>
      </c>
      <c r="O11" s="20">
        <f t="shared" si="0"/>
        <v>0</v>
      </c>
      <c r="P11" s="21">
        <f t="shared" si="0"/>
        <v>1</v>
      </c>
      <c r="Q11" s="21">
        <f t="shared" si="0"/>
        <v>0</v>
      </c>
      <c r="R11" s="21">
        <f t="shared" si="0"/>
        <v>1</v>
      </c>
      <c r="S11" s="21">
        <f t="shared" si="1"/>
        <v>1</v>
      </c>
      <c r="T11" s="21">
        <f t="shared" si="1"/>
        <v>0</v>
      </c>
      <c r="U11" s="21">
        <f t="shared" si="1"/>
        <v>0</v>
      </c>
      <c r="V11" s="21">
        <f t="shared" si="1"/>
        <v>1</v>
      </c>
      <c r="W11" s="21">
        <f t="shared" si="1"/>
        <v>1</v>
      </c>
      <c r="X11" s="21">
        <f t="shared" si="1"/>
        <v>0</v>
      </c>
      <c r="Y11" s="21">
        <f t="shared" si="1"/>
        <v>1</v>
      </c>
      <c r="Z11" s="21">
        <f t="shared" si="1"/>
        <v>0</v>
      </c>
      <c r="AA11" s="21">
        <f t="shared" si="1"/>
        <v>0</v>
      </c>
      <c r="AB11" s="21">
        <f t="shared" si="1"/>
        <v>0</v>
      </c>
      <c r="AC11" s="21">
        <f t="shared" si="2"/>
        <v>0</v>
      </c>
      <c r="AD11" s="21">
        <f t="shared" si="2"/>
        <v>0</v>
      </c>
      <c r="AE11" s="21">
        <f t="shared" si="2"/>
        <v>0</v>
      </c>
      <c r="AF11" s="21">
        <f t="shared" si="2"/>
        <v>0</v>
      </c>
      <c r="AG11" s="21">
        <f t="shared" si="2"/>
        <v>0</v>
      </c>
      <c r="AH11" s="21">
        <f t="shared" si="2"/>
        <v>0</v>
      </c>
      <c r="AI11" s="21">
        <f t="shared" si="2"/>
        <v>0</v>
      </c>
      <c r="AJ11" s="21">
        <f t="shared" si="2"/>
        <v>0</v>
      </c>
      <c r="AK11" s="21">
        <f t="shared" si="2"/>
        <v>0</v>
      </c>
      <c r="AL11" s="30">
        <f t="shared" si="2"/>
        <v>0</v>
      </c>
      <c r="AM11">
        <f t="shared" si="3"/>
        <v>8</v>
      </c>
    </row>
    <row r="12" spans="1:39">
      <c r="A12" s="75">
        <f t="shared" si="5"/>
        <v>23</v>
      </c>
      <c r="B12" s="75">
        <f t="shared" ref="B12:B17" si="6">A12+7</f>
        <v>30</v>
      </c>
      <c r="C12" s="75">
        <v>3</v>
      </c>
      <c r="D12" s="75">
        <f t="shared" si="4"/>
        <v>10</v>
      </c>
      <c r="E12" s="2">
        <v>0.84722222222222299</v>
      </c>
      <c r="H12" s="16">
        <v>8</v>
      </c>
      <c r="I12" s="84">
        <f t="shared" si="0"/>
        <v>1</v>
      </c>
      <c r="J12" s="21">
        <f t="shared" si="0"/>
        <v>0</v>
      </c>
      <c r="K12" s="21">
        <f t="shared" si="0"/>
        <v>1</v>
      </c>
      <c r="L12" s="21">
        <f t="shared" si="0"/>
        <v>1</v>
      </c>
      <c r="M12" s="21">
        <f t="shared" si="0"/>
        <v>0</v>
      </c>
      <c r="N12" s="21">
        <f t="shared" si="0"/>
        <v>0</v>
      </c>
      <c r="O12" s="21">
        <f t="shared" si="0"/>
        <v>1</v>
      </c>
      <c r="P12" s="20">
        <f t="shared" si="0"/>
        <v>0</v>
      </c>
      <c r="Q12" s="21">
        <f t="shared" si="0"/>
        <v>0</v>
      </c>
      <c r="R12" s="21">
        <f t="shared" si="0"/>
        <v>0</v>
      </c>
      <c r="S12" s="21">
        <f t="shared" si="1"/>
        <v>1</v>
      </c>
      <c r="T12" s="21">
        <f t="shared" si="1"/>
        <v>0</v>
      </c>
      <c r="U12" s="21">
        <f t="shared" si="1"/>
        <v>0</v>
      </c>
      <c r="V12" s="21">
        <f t="shared" si="1"/>
        <v>1</v>
      </c>
      <c r="W12" s="21">
        <f t="shared" si="1"/>
        <v>0</v>
      </c>
      <c r="X12" s="21">
        <f t="shared" si="1"/>
        <v>0</v>
      </c>
      <c r="Y12" s="21">
        <f t="shared" si="1"/>
        <v>0</v>
      </c>
      <c r="Z12" s="21">
        <f t="shared" si="1"/>
        <v>0</v>
      </c>
      <c r="AA12" s="21">
        <f t="shared" si="1"/>
        <v>0</v>
      </c>
      <c r="AB12" s="21">
        <f t="shared" si="1"/>
        <v>0</v>
      </c>
      <c r="AC12" s="21">
        <f t="shared" si="2"/>
        <v>0</v>
      </c>
      <c r="AD12" s="21">
        <f t="shared" si="2"/>
        <v>0</v>
      </c>
      <c r="AE12" s="21">
        <f t="shared" si="2"/>
        <v>1</v>
      </c>
      <c r="AF12" s="21">
        <f t="shared" si="2"/>
        <v>0</v>
      </c>
      <c r="AG12" s="21">
        <f t="shared" si="2"/>
        <v>0</v>
      </c>
      <c r="AH12" s="21">
        <f t="shared" si="2"/>
        <v>0</v>
      </c>
      <c r="AI12" s="21">
        <f t="shared" si="2"/>
        <v>1</v>
      </c>
      <c r="AJ12" s="21">
        <f t="shared" si="2"/>
        <v>0</v>
      </c>
      <c r="AK12" s="21">
        <f t="shared" si="2"/>
        <v>0</v>
      </c>
      <c r="AL12" s="30">
        <f t="shared" si="2"/>
        <v>0</v>
      </c>
      <c r="AM12">
        <f t="shared" si="3"/>
        <v>8</v>
      </c>
    </row>
    <row r="13" spans="1:39">
      <c r="A13" s="75">
        <f t="shared" si="5"/>
        <v>17</v>
      </c>
      <c r="B13" s="75">
        <f t="shared" si="6"/>
        <v>24</v>
      </c>
      <c r="C13" s="75">
        <v>4</v>
      </c>
      <c r="D13" s="75">
        <f t="shared" si="4"/>
        <v>11</v>
      </c>
      <c r="E13" s="2">
        <v>0.85416666666666696</v>
      </c>
      <c r="H13" s="16">
        <v>9</v>
      </c>
      <c r="I13" s="84">
        <f t="shared" si="0"/>
        <v>1</v>
      </c>
      <c r="J13" s="21">
        <f t="shared" si="0"/>
        <v>0</v>
      </c>
      <c r="K13" s="21">
        <f t="shared" si="0"/>
        <v>1</v>
      </c>
      <c r="L13" s="21">
        <f t="shared" si="0"/>
        <v>1</v>
      </c>
      <c r="M13" s="21">
        <f t="shared" si="0"/>
        <v>1</v>
      </c>
      <c r="N13" s="21">
        <f t="shared" si="0"/>
        <v>0</v>
      </c>
      <c r="O13" s="21">
        <f t="shared" si="0"/>
        <v>0</v>
      </c>
      <c r="P13" s="21">
        <f t="shared" si="0"/>
        <v>0</v>
      </c>
      <c r="Q13" s="20">
        <f t="shared" si="0"/>
        <v>0</v>
      </c>
      <c r="R13" s="21">
        <f t="shared" si="0"/>
        <v>1</v>
      </c>
      <c r="S13" s="21">
        <f t="shared" si="1"/>
        <v>0</v>
      </c>
      <c r="T13" s="21">
        <f t="shared" si="1"/>
        <v>1</v>
      </c>
      <c r="U13" s="21">
        <f t="shared" si="1"/>
        <v>0</v>
      </c>
      <c r="V13" s="21">
        <f t="shared" si="1"/>
        <v>0</v>
      </c>
      <c r="W13" s="21">
        <f t="shared" si="1"/>
        <v>0</v>
      </c>
      <c r="X13" s="21">
        <f t="shared" si="1"/>
        <v>1</v>
      </c>
      <c r="Y13" s="21">
        <f t="shared" si="1"/>
        <v>0</v>
      </c>
      <c r="Z13" s="21">
        <f t="shared" si="1"/>
        <v>0</v>
      </c>
      <c r="AA13" s="21">
        <f t="shared" si="1"/>
        <v>1</v>
      </c>
      <c r="AB13" s="21">
        <f t="shared" si="1"/>
        <v>0</v>
      </c>
      <c r="AC13" s="21">
        <f t="shared" si="2"/>
        <v>0</v>
      </c>
      <c r="AD13" s="21">
        <f t="shared" si="2"/>
        <v>0</v>
      </c>
      <c r="AE13" s="21">
        <f t="shared" si="2"/>
        <v>0</v>
      </c>
      <c r="AF13" s="21">
        <f t="shared" si="2"/>
        <v>0</v>
      </c>
      <c r="AG13" s="21">
        <f t="shared" si="2"/>
        <v>0</v>
      </c>
      <c r="AH13" s="21">
        <f t="shared" si="2"/>
        <v>0</v>
      </c>
      <c r="AI13" s="21">
        <f t="shared" si="2"/>
        <v>0</v>
      </c>
      <c r="AJ13" s="21">
        <f t="shared" si="2"/>
        <v>0</v>
      </c>
      <c r="AK13" s="21">
        <f t="shared" si="2"/>
        <v>0</v>
      </c>
      <c r="AL13" s="30">
        <f t="shared" si="2"/>
        <v>0</v>
      </c>
      <c r="AM13">
        <f t="shared" si="3"/>
        <v>8</v>
      </c>
    </row>
    <row r="14" spans="1:39">
      <c r="A14" s="75">
        <f t="shared" si="5"/>
        <v>18</v>
      </c>
      <c r="B14" s="75">
        <f t="shared" si="6"/>
        <v>25</v>
      </c>
      <c r="C14" s="75">
        <v>5</v>
      </c>
      <c r="D14" s="75">
        <f t="shared" si="4"/>
        <v>12</v>
      </c>
      <c r="E14" s="2">
        <v>0.86111111111111205</v>
      </c>
      <c r="H14" s="16">
        <v>10</v>
      </c>
      <c r="I14" s="84">
        <f t="shared" si="0"/>
        <v>0</v>
      </c>
      <c r="J14" s="21">
        <f t="shared" si="0"/>
        <v>1</v>
      </c>
      <c r="K14" s="21">
        <f t="shared" si="0"/>
        <v>1</v>
      </c>
      <c r="L14" s="21">
        <f t="shared" si="0"/>
        <v>0</v>
      </c>
      <c r="M14" s="21">
        <f t="shared" si="0"/>
        <v>1</v>
      </c>
      <c r="N14" s="21">
        <f t="shared" si="0"/>
        <v>0</v>
      </c>
      <c r="O14" s="21">
        <f t="shared" si="0"/>
        <v>1</v>
      </c>
      <c r="P14" s="21">
        <f t="shared" si="0"/>
        <v>0</v>
      </c>
      <c r="Q14" s="21">
        <f t="shared" si="0"/>
        <v>1</v>
      </c>
      <c r="R14" s="20">
        <f t="shared" si="0"/>
        <v>0</v>
      </c>
      <c r="S14" s="21">
        <f t="shared" si="1"/>
        <v>0</v>
      </c>
      <c r="T14" s="21">
        <f t="shared" si="1"/>
        <v>0</v>
      </c>
      <c r="U14" s="21">
        <f t="shared" si="1"/>
        <v>0</v>
      </c>
      <c r="V14" s="21">
        <f t="shared" si="1"/>
        <v>1</v>
      </c>
      <c r="W14" s="21">
        <f t="shared" si="1"/>
        <v>0</v>
      </c>
      <c r="X14" s="21">
        <f t="shared" si="1"/>
        <v>0</v>
      </c>
      <c r="Y14" s="21">
        <f t="shared" si="1"/>
        <v>0</v>
      </c>
      <c r="Z14" s="21">
        <f t="shared" si="1"/>
        <v>0</v>
      </c>
      <c r="AA14" s="21">
        <f t="shared" si="1"/>
        <v>0</v>
      </c>
      <c r="AB14" s="21">
        <f t="shared" si="1"/>
        <v>0</v>
      </c>
      <c r="AC14" s="21">
        <f t="shared" si="2"/>
        <v>0</v>
      </c>
      <c r="AD14" s="21">
        <f t="shared" si="2"/>
        <v>0</v>
      </c>
      <c r="AE14" s="21">
        <f t="shared" si="2"/>
        <v>0</v>
      </c>
      <c r="AF14" s="21">
        <f t="shared" si="2"/>
        <v>0</v>
      </c>
      <c r="AG14" s="21">
        <f t="shared" si="2"/>
        <v>0</v>
      </c>
      <c r="AH14" s="21">
        <f t="shared" si="2"/>
        <v>0</v>
      </c>
      <c r="AI14" s="21">
        <f t="shared" si="2"/>
        <v>1</v>
      </c>
      <c r="AJ14" s="21">
        <f t="shared" si="2"/>
        <v>0</v>
      </c>
      <c r="AK14" s="21">
        <f t="shared" si="2"/>
        <v>1</v>
      </c>
      <c r="AL14" s="30">
        <f t="shared" si="2"/>
        <v>0</v>
      </c>
      <c r="AM14">
        <f t="shared" si="3"/>
        <v>8</v>
      </c>
    </row>
    <row r="15" spans="1:39">
      <c r="A15" s="75">
        <f t="shared" si="5"/>
        <v>19</v>
      </c>
      <c r="B15" s="75">
        <f t="shared" si="6"/>
        <v>26</v>
      </c>
      <c r="C15" s="75">
        <v>6</v>
      </c>
      <c r="D15" s="75">
        <f t="shared" si="4"/>
        <v>13</v>
      </c>
      <c r="E15" s="2">
        <v>0.86805555555555602</v>
      </c>
      <c r="H15" s="16">
        <v>11</v>
      </c>
      <c r="I15" s="84">
        <f t="shared" ref="I15:R24" si="7">COUNTIFS($A$3:$A$65,$H15,$B$3:$B$65,I$4)+ COUNTIFS($A$3:$A$65,I$4,$B$3:$B$65,$H15)+COUNTIFS($C$3:$C$65,$H15,$D$3:$D$65,I$4)+COUNTIFS($C$3:$C$65,I$4,$D$3:$D$65,$H15)</f>
        <v>1</v>
      </c>
      <c r="J15" s="21">
        <f t="shared" si="7"/>
        <v>0</v>
      </c>
      <c r="K15" s="21">
        <f t="shared" si="7"/>
        <v>1</v>
      </c>
      <c r="L15" s="21">
        <f t="shared" si="7"/>
        <v>1</v>
      </c>
      <c r="M15" s="21">
        <f t="shared" si="7"/>
        <v>1</v>
      </c>
      <c r="N15" s="21">
        <f t="shared" si="7"/>
        <v>0</v>
      </c>
      <c r="O15" s="21">
        <f t="shared" si="7"/>
        <v>1</v>
      </c>
      <c r="P15" s="21">
        <f t="shared" si="7"/>
        <v>1</v>
      </c>
      <c r="Q15" s="21">
        <f t="shared" si="7"/>
        <v>0</v>
      </c>
      <c r="R15" s="21">
        <f t="shared" si="7"/>
        <v>0</v>
      </c>
      <c r="S15" s="20">
        <f t="shared" ref="S15:AB24" si="8">COUNTIFS($A$3:$A$65,$H15,$B$3:$B$65,S$4)+ COUNTIFS($A$3:$A$65,S$4,$B$3:$B$65,$H15)+COUNTIFS($C$3:$C$65,$H15,$D$3:$D$65,S$4)+COUNTIFS($C$3:$C$65,S$4,$D$3:$D$65,$H15)</f>
        <v>0</v>
      </c>
      <c r="T15" s="21">
        <f t="shared" si="8"/>
        <v>1</v>
      </c>
      <c r="U15" s="21">
        <f t="shared" si="8"/>
        <v>0</v>
      </c>
      <c r="V15" s="21">
        <f t="shared" si="8"/>
        <v>0</v>
      </c>
      <c r="W15" s="21">
        <f t="shared" si="8"/>
        <v>0</v>
      </c>
      <c r="X15" s="21">
        <f t="shared" si="8"/>
        <v>1</v>
      </c>
      <c r="Y15" s="21">
        <f t="shared" si="8"/>
        <v>0</v>
      </c>
      <c r="Z15" s="21">
        <f t="shared" si="8"/>
        <v>0</v>
      </c>
      <c r="AA15" s="21">
        <f t="shared" si="8"/>
        <v>0</v>
      </c>
      <c r="AB15" s="21">
        <f t="shared" si="8"/>
        <v>0</v>
      </c>
      <c r="AC15" s="21">
        <f t="shared" ref="AC15:AL24" si="9">COUNTIFS($A$3:$A$65,$H15,$B$3:$B$65,AC$4)+ COUNTIFS($A$3:$A$65,AC$4,$B$3:$B$65,$H15)+COUNTIFS($C$3:$C$65,$H15,$D$3:$D$65,AC$4)+COUNTIFS($C$3:$C$65,AC$4,$D$3:$D$65,$H15)</f>
        <v>0</v>
      </c>
      <c r="AD15" s="21">
        <f t="shared" si="9"/>
        <v>0</v>
      </c>
      <c r="AE15" s="21">
        <f t="shared" si="9"/>
        <v>0</v>
      </c>
      <c r="AF15" s="21">
        <f t="shared" si="9"/>
        <v>0</v>
      </c>
      <c r="AG15" s="21">
        <f t="shared" si="9"/>
        <v>0</v>
      </c>
      <c r="AH15" s="21">
        <f t="shared" si="9"/>
        <v>0</v>
      </c>
      <c r="AI15" s="21">
        <f t="shared" si="9"/>
        <v>0</v>
      </c>
      <c r="AJ15" s="21">
        <f t="shared" si="9"/>
        <v>0</v>
      </c>
      <c r="AK15" s="21">
        <f t="shared" si="9"/>
        <v>0</v>
      </c>
      <c r="AL15" s="30">
        <f t="shared" si="9"/>
        <v>0</v>
      </c>
      <c r="AM15">
        <f t="shared" si="3"/>
        <v>8</v>
      </c>
    </row>
    <row r="16" spans="1:39">
      <c r="A16" s="75">
        <f t="shared" si="5"/>
        <v>20</v>
      </c>
      <c r="B16" s="75">
        <f t="shared" si="6"/>
        <v>27</v>
      </c>
      <c r="C16" s="75">
        <v>7</v>
      </c>
      <c r="D16" s="75">
        <f t="shared" si="4"/>
        <v>14</v>
      </c>
      <c r="E16" s="2">
        <v>0.875000000000001</v>
      </c>
      <c r="H16" s="16">
        <v>12</v>
      </c>
      <c r="I16" s="84">
        <f t="shared" si="7"/>
        <v>0</v>
      </c>
      <c r="J16" s="21">
        <f t="shared" si="7"/>
        <v>0</v>
      </c>
      <c r="K16" s="21">
        <f t="shared" si="7"/>
        <v>0</v>
      </c>
      <c r="L16" s="21">
        <f t="shared" si="7"/>
        <v>1</v>
      </c>
      <c r="M16" s="21">
        <f t="shared" si="7"/>
        <v>1</v>
      </c>
      <c r="N16" s="21">
        <f t="shared" si="7"/>
        <v>0</v>
      </c>
      <c r="O16" s="21">
        <f t="shared" si="7"/>
        <v>0</v>
      </c>
      <c r="P16" s="21">
        <f t="shared" si="7"/>
        <v>0</v>
      </c>
      <c r="Q16" s="21">
        <f t="shared" si="7"/>
        <v>1</v>
      </c>
      <c r="R16" s="21">
        <f t="shared" si="7"/>
        <v>0</v>
      </c>
      <c r="S16" s="21">
        <f t="shared" si="8"/>
        <v>1</v>
      </c>
      <c r="T16" s="20">
        <f t="shared" si="8"/>
        <v>0</v>
      </c>
      <c r="U16" s="21">
        <f t="shared" si="8"/>
        <v>0</v>
      </c>
      <c r="V16" s="21">
        <f t="shared" si="8"/>
        <v>0</v>
      </c>
      <c r="W16" s="21">
        <f t="shared" si="8"/>
        <v>0</v>
      </c>
      <c r="X16" s="21">
        <f t="shared" si="8"/>
        <v>1</v>
      </c>
      <c r="Y16" s="21">
        <f t="shared" si="8"/>
        <v>1</v>
      </c>
      <c r="Z16" s="21">
        <f t="shared" si="8"/>
        <v>1</v>
      </c>
      <c r="AA16" s="21">
        <f t="shared" si="8"/>
        <v>0</v>
      </c>
      <c r="AB16" s="21">
        <f t="shared" si="8"/>
        <v>0</v>
      </c>
      <c r="AC16" s="21">
        <f t="shared" si="9"/>
        <v>0</v>
      </c>
      <c r="AD16" s="21">
        <f t="shared" si="9"/>
        <v>1</v>
      </c>
      <c r="AE16" s="21">
        <f t="shared" si="9"/>
        <v>0</v>
      </c>
      <c r="AF16" s="21">
        <f t="shared" si="9"/>
        <v>0</v>
      </c>
      <c r="AG16" s="21">
        <f t="shared" si="9"/>
        <v>0</v>
      </c>
      <c r="AH16" s="21">
        <f t="shared" si="9"/>
        <v>0</v>
      </c>
      <c r="AI16" s="21">
        <f t="shared" si="9"/>
        <v>0</v>
      </c>
      <c r="AJ16" s="21">
        <f t="shared" si="9"/>
        <v>0</v>
      </c>
      <c r="AK16" s="21">
        <f t="shared" si="9"/>
        <v>0</v>
      </c>
      <c r="AL16" s="30">
        <f t="shared" si="9"/>
        <v>0</v>
      </c>
      <c r="AM16">
        <f t="shared" si="3"/>
        <v>8</v>
      </c>
    </row>
    <row r="17" spans="1:39">
      <c r="A17" s="75">
        <f t="shared" si="5"/>
        <v>21</v>
      </c>
      <c r="B17" s="75">
        <f t="shared" si="6"/>
        <v>28</v>
      </c>
      <c r="C17" s="75">
        <v>1</v>
      </c>
      <c r="D17" s="75">
        <f t="shared" si="4"/>
        <v>8</v>
      </c>
      <c r="E17" s="2">
        <v>0.88194444444444597</v>
      </c>
      <c r="H17" s="16">
        <v>13</v>
      </c>
      <c r="I17" s="84">
        <f t="shared" si="7"/>
        <v>0</v>
      </c>
      <c r="J17" s="21">
        <f t="shared" si="7"/>
        <v>0</v>
      </c>
      <c r="K17" s="21">
        <f t="shared" si="7"/>
        <v>1</v>
      </c>
      <c r="L17" s="21">
        <f t="shared" si="7"/>
        <v>0</v>
      </c>
      <c r="M17" s="21">
        <f t="shared" si="7"/>
        <v>1</v>
      </c>
      <c r="N17" s="21">
        <f t="shared" si="7"/>
        <v>1</v>
      </c>
      <c r="O17" s="21">
        <f t="shared" si="7"/>
        <v>0</v>
      </c>
      <c r="P17" s="21">
        <f t="shared" si="7"/>
        <v>0</v>
      </c>
      <c r="Q17" s="21">
        <f t="shared" si="7"/>
        <v>0</v>
      </c>
      <c r="R17" s="21">
        <f t="shared" si="7"/>
        <v>0</v>
      </c>
      <c r="S17" s="21">
        <f t="shared" si="8"/>
        <v>0</v>
      </c>
      <c r="T17" s="21">
        <f t="shared" si="8"/>
        <v>0</v>
      </c>
      <c r="U17" s="20">
        <f t="shared" si="8"/>
        <v>0</v>
      </c>
      <c r="V17" s="21">
        <f t="shared" si="8"/>
        <v>1</v>
      </c>
      <c r="W17" s="21">
        <f t="shared" si="8"/>
        <v>0</v>
      </c>
      <c r="X17" s="21">
        <f t="shared" si="8"/>
        <v>1</v>
      </c>
      <c r="Y17" s="21">
        <f t="shared" si="8"/>
        <v>1</v>
      </c>
      <c r="Z17" s="21">
        <f t="shared" si="8"/>
        <v>1</v>
      </c>
      <c r="AA17" s="21">
        <f t="shared" si="8"/>
        <v>1</v>
      </c>
      <c r="AB17" s="21">
        <f t="shared" si="8"/>
        <v>0</v>
      </c>
      <c r="AC17" s="21">
        <f t="shared" si="9"/>
        <v>0</v>
      </c>
      <c r="AD17" s="21">
        <f t="shared" si="9"/>
        <v>0</v>
      </c>
      <c r="AE17" s="21">
        <f t="shared" si="9"/>
        <v>0</v>
      </c>
      <c r="AF17" s="21">
        <f t="shared" si="9"/>
        <v>0</v>
      </c>
      <c r="AG17" s="21">
        <f t="shared" si="9"/>
        <v>0</v>
      </c>
      <c r="AH17" s="21">
        <f t="shared" si="9"/>
        <v>0</v>
      </c>
      <c r="AI17" s="21">
        <f t="shared" si="9"/>
        <v>0</v>
      </c>
      <c r="AJ17" s="21">
        <f t="shared" si="9"/>
        <v>0</v>
      </c>
      <c r="AK17" s="21">
        <f t="shared" si="9"/>
        <v>0</v>
      </c>
      <c r="AL17" s="30">
        <f t="shared" si="9"/>
        <v>0</v>
      </c>
      <c r="AM17">
        <f t="shared" si="3"/>
        <v>8</v>
      </c>
    </row>
    <row r="18" spans="1:39">
      <c r="H18" s="16">
        <v>14</v>
      </c>
      <c r="I18" s="84">
        <f t="shared" si="7"/>
        <v>0</v>
      </c>
      <c r="J18" s="21">
        <f t="shared" si="7"/>
        <v>0</v>
      </c>
      <c r="K18" s="21">
        <f t="shared" si="7"/>
        <v>0</v>
      </c>
      <c r="L18" s="21">
        <f t="shared" si="7"/>
        <v>0</v>
      </c>
      <c r="M18" s="21">
        <f t="shared" si="7"/>
        <v>0</v>
      </c>
      <c r="N18" s="21">
        <f t="shared" si="7"/>
        <v>1</v>
      </c>
      <c r="O18" s="21">
        <f t="shared" si="7"/>
        <v>1</v>
      </c>
      <c r="P18" s="21">
        <f t="shared" si="7"/>
        <v>1</v>
      </c>
      <c r="Q18" s="21">
        <f t="shared" si="7"/>
        <v>0</v>
      </c>
      <c r="R18" s="21">
        <f t="shared" si="7"/>
        <v>1</v>
      </c>
      <c r="S18" s="21">
        <f t="shared" si="8"/>
        <v>0</v>
      </c>
      <c r="T18" s="21">
        <f t="shared" si="8"/>
        <v>0</v>
      </c>
      <c r="U18" s="21">
        <f t="shared" si="8"/>
        <v>1</v>
      </c>
      <c r="V18" s="20">
        <f t="shared" si="8"/>
        <v>0</v>
      </c>
      <c r="W18" s="21">
        <f t="shared" si="8"/>
        <v>0</v>
      </c>
      <c r="X18" s="21">
        <f t="shared" si="8"/>
        <v>0</v>
      </c>
      <c r="Y18" s="21">
        <f t="shared" si="8"/>
        <v>1</v>
      </c>
      <c r="Z18" s="21">
        <f t="shared" si="8"/>
        <v>0</v>
      </c>
      <c r="AA18" s="21">
        <f t="shared" si="8"/>
        <v>1</v>
      </c>
      <c r="AB18" s="21">
        <f t="shared" si="8"/>
        <v>0</v>
      </c>
      <c r="AC18" s="21">
        <f t="shared" si="9"/>
        <v>0</v>
      </c>
      <c r="AD18" s="21">
        <f t="shared" si="9"/>
        <v>0</v>
      </c>
      <c r="AE18" s="21">
        <f t="shared" si="9"/>
        <v>0</v>
      </c>
      <c r="AF18" s="21">
        <f t="shared" si="9"/>
        <v>1</v>
      </c>
      <c r="AG18" s="21">
        <f t="shared" si="9"/>
        <v>0</v>
      </c>
      <c r="AH18" s="21">
        <f t="shared" si="9"/>
        <v>0</v>
      </c>
      <c r="AI18" s="21">
        <f t="shared" si="9"/>
        <v>0</v>
      </c>
      <c r="AJ18" s="21">
        <f t="shared" si="9"/>
        <v>0</v>
      </c>
      <c r="AK18" s="21">
        <f t="shared" si="9"/>
        <v>0</v>
      </c>
      <c r="AL18" s="30">
        <f t="shared" si="9"/>
        <v>0</v>
      </c>
      <c r="AM18">
        <f t="shared" ref="AM18:AM34" si="10">SUM(I18:AL18)+2*COUNTIF(I18:AL18,"1 1")</f>
        <v>8</v>
      </c>
    </row>
    <row r="19" spans="1:39">
      <c r="A19" s="76">
        <v>1</v>
      </c>
      <c r="B19" s="76">
        <f t="shared" ref="B19:B25" si="11">A19+3</f>
        <v>4</v>
      </c>
      <c r="C19" s="76">
        <f t="shared" ref="C19:D19" si="12">B19+3</f>
        <v>7</v>
      </c>
      <c r="D19" s="76">
        <f t="shared" si="12"/>
        <v>10</v>
      </c>
      <c r="E19" s="2">
        <v>0.40277777777777773</v>
      </c>
      <c r="H19" s="16">
        <v>15</v>
      </c>
      <c r="I19" s="84">
        <f t="shared" si="7"/>
        <v>0</v>
      </c>
      <c r="J19" s="21">
        <f t="shared" si="7"/>
        <v>0</v>
      </c>
      <c r="K19" s="21">
        <f t="shared" si="7"/>
        <v>0</v>
      </c>
      <c r="L19" s="21">
        <f t="shared" si="7"/>
        <v>0</v>
      </c>
      <c r="M19" s="21">
        <f t="shared" si="7"/>
        <v>1</v>
      </c>
      <c r="N19" s="21">
        <f t="shared" si="7"/>
        <v>0</v>
      </c>
      <c r="O19" s="21">
        <f t="shared" si="7"/>
        <v>1</v>
      </c>
      <c r="P19" s="21">
        <f t="shared" si="7"/>
        <v>0</v>
      </c>
      <c r="Q19" s="21">
        <f t="shared" si="7"/>
        <v>0</v>
      </c>
      <c r="R19" s="21">
        <f t="shared" si="7"/>
        <v>0</v>
      </c>
      <c r="S19" s="21">
        <f t="shared" si="8"/>
        <v>0</v>
      </c>
      <c r="T19" s="21">
        <f t="shared" si="8"/>
        <v>0</v>
      </c>
      <c r="U19" s="21">
        <f t="shared" si="8"/>
        <v>0</v>
      </c>
      <c r="V19" s="21">
        <f t="shared" si="8"/>
        <v>0</v>
      </c>
      <c r="W19" s="20">
        <f t="shared" si="8"/>
        <v>0</v>
      </c>
      <c r="X19" s="21">
        <f t="shared" si="8"/>
        <v>1</v>
      </c>
      <c r="Y19" s="21">
        <f t="shared" si="8"/>
        <v>0</v>
      </c>
      <c r="Z19" s="21">
        <f t="shared" si="8"/>
        <v>1</v>
      </c>
      <c r="AA19" s="21">
        <f t="shared" si="8"/>
        <v>1</v>
      </c>
      <c r="AB19" s="21">
        <f t="shared" si="8"/>
        <v>1</v>
      </c>
      <c r="AC19" s="21">
        <f t="shared" si="9"/>
        <v>1</v>
      </c>
      <c r="AD19" s="21">
        <f t="shared" si="9"/>
        <v>1</v>
      </c>
      <c r="AE19" s="21">
        <f t="shared" si="9"/>
        <v>0</v>
      </c>
      <c r="AF19" s="21">
        <f t="shared" si="9"/>
        <v>0</v>
      </c>
      <c r="AG19" s="21">
        <f t="shared" si="9"/>
        <v>0</v>
      </c>
      <c r="AH19" s="21">
        <f t="shared" si="9"/>
        <v>0</v>
      </c>
      <c r="AI19" s="21">
        <f t="shared" si="9"/>
        <v>0</v>
      </c>
      <c r="AJ19" s="21">
        <f t="shared" si="9"/>
        <v>0</v>
      </c>
      <c r="AK19" s="21">
        <f t="shared" si="9"/>
        <v>0</v>
      </c>
      <c r="AL19" s="30">
        <f t="shared" si="9"/>
        <v>0</v>
      </c>
      <c r="AM19">
        <f t="shared" si="10"/>
        <v>8</v>
      </c>
    </row>
    <row r="20" spans="1:39">
      <c r="A20" s="76">
        <f>D19+3</f>
        <v>13</v>
      </c>
      <c r="B20" s="76">
        <f t="shared" si="11"/>
        <v>16</v>
      </c>
      <c r="C20" s="76">
        <f>B20+3</f>
        <v>19</v>
      </c>
      <c r="D20" s="76">
        <f>C20+3</f>
        <v>22</v>
      </c>
      <c r="E20" s="2">
        <v>0.40972222222222227</v>
      </c>
      <c r="H20" s="16">
        <v>16</v>
      </c>
      <c r="I20" s="84">
        <f t="shared" si="7"/>
        <v>0</v>
      </c>
      <c r="J20" s="21">
        <f t="shared" si="7"/>
        <v>0</v>
      </c>
      <c r="K20" s="21">
        <f t="shared" si="7"/>
        <v>0</v>
      </c>
      <c r="L20" s="21">
        <f t="shared" si="7"/>
        <v>1</v>
      </c>
      <c r="M20" s="21">
        <f t="shared" si="7"/>
        <v>0</v>
      </c>
      <c r="N20" s="21">
        <f t="shared" si="7"/>
        <v>0</v>
      </c>
      <c r="O20" s="21">
        <f t="shared" si="7"/>
        <v>0</v>
      </c>
      <c r="P20" s="21">
        <f t="shared" si="7"/>
        <v>0</v>
      </c>
      <c r="Q20" s="21">
        <f t="shared" si="7"/>
        <v>1</v>
      </c>
      <c r="R20" s="21">
        <f t="shared" si="7"/>
        <v>0</v>
      </c>
      <c r="S20" s="21">
        <f t="shared" si="8"/>
        <v>1</v>
      </c>
      <c r="T20" s="21">
        <f t="shared" si="8"/>
        <v>1</v>
      </c>
      <c r="U20" s="21">
        <f t="shared" si="8"/>
        <v>1</v>
      </c>
      <c r="V20" s="21">
        <f t="shared" si="8"/>
        <v>0</v>
      </c>
      <c r="W20" s="21">
        <f t="shared" si="8"/>
        <v>1</v>
      </c>
      <c r="X20" s="20">
        <f t="shared" si="8"/>
        <v>0</v>
      </c>
      <c r="Y20" s="21">
        <f t="shared" si="8"/>
        <v>0</v>
      </c>
      <c r="Z20" s="21">
        <f t="shared" si="8"/>
        <v>0</v>
      </c>
      <c r="AA20" s="21">
        <f t="shared" si="8"/>
        <v>0</v>
      </c>
      <c r="AB20" s="21">
        <f t="shared" si="8"/>
        <v>0</v>
      </c>
      <c r="AC20" s="21">
        <f t="shared" si="9"/>
        <v>0</v>
      </c>
      <c r="AD20" s="21">
        <f t="shared" si="9"/>
        <v>0</v>
      </c>
      <c r="AE20" s="21">
        <f t="shared" si="9"/>
        <v>0</v>
      </c>
      <c r="AF20" s="21">
        <f t="shared" si="9"/>
        <v>1</v>
      </c>
      <c r="AG20" s="21">
        <f t="shared" si="9"/>
        <v>0</v>
      </c>
      <c r="AH20" s="21">
        <f t="shared" si="9"/>
        <v>1</v>
      </c>
      <c r="AI20" s="21">
        <f t="shared" si="9"/>
        <v>0</v>
      </c>
      <c r="AJ20" s="21">
        <f t="shared" si="9"/>
        <v>0</v>
      </c>
      <c r="AK20" s="21">
        <f t="shared" si="9"/>
        <v>0</v>
      </c>
      <c r="AL20" s="30">
        <f t="shared" si="9"/>
        <v>0</v>
      </c>
      <c r="AM20">
        <f t="shared" si="10"/>
        <v>8</v>
      </c>
    </row>
    <row r="21" spans="1:39">
      <c r="A21" s="76">
        <f>D20+3</f>
        <v>25</v>
      </c>
      <c r="B21" s="76">
        <f t="shared" si="11"/>
        <v>28</v>
      </c>
      <c r="C21" s="76">
        <v>2</v>
      </c>
      <c r="D21" s="76">
        <f>C21+3</f>
        <v>5</v>
      </c>
      <c r="E21" s="2">
        <v>0.41666666666666702</v>
      </c>
      <c r="H21" s="16">
        <v>17</v>
      </c>
      <c r="I21" s="84">
        <f t="shared" si="7"/>
        <v>0</v>
      </c>
      <c r="J21" s="21">
        <f t="shared" si="7"/>
        <v>0</v>
      </c>
      <c r="K21" s="21">
        <f t="shared" si="7"/>
        <v>0</v>
      </c>
      <c r="L21" s="21">
        <f t="shared" si="7"/>
        <v>0</v>
      </c>
      <c r="M21" s="21">
        <f t="shared" si="7"/>
        <v>0</v>
      </c>
      <c r="N21" s="21">
        <f t="shared" si="7"/>
        <v>0</v>
      </c>
      <c r="O21" s="21">
        <f t="shared" si="7"/>
        <v>1</v>
      </c>
      <c r="P21" s="21">
        <f t="shared" si="7"/>
        <v>0</v>
      </c>
      <c r="Q21" s="21">
        <f t="shared" si="7"/>
        <v>0</v>
      </c>
      <c r="R21" s="21">
        <f t="shared" si="7"/>
        <v>0</v>
      </c>
      <c r="S21" s="21">
        <f t="shared" si="8"/>
        <v>0</v>
      </c>
      <c r="T21" s="21">
        <f t="shared" si="8"/>
        <v>1</v>
      </c>
      <c r="U21" s="21">
        <f t="shared" si="8"/>
        <v>1</v>
      </c>
      <c r="V21" s="21">
        <f t="shared" si="8"/>
        <v>1</v>
      </c>
      <c r="W21" s="21">
        <f t="shared" si="8"/>
        <v>0</v>
      </c>
      <c r="X21" s="21">
        <f t="shared" si="8"/>
        <v>0</v>
      </c>
      <c r="Y21" s="20">
        <f t="shared" si="8"/>
        <v>0</v>
      </c>
      <c r="Z21" s="21">
        <f t="shared" si="8"/>
        <v>1</v>
      </c>
      <c r="AA21" s="21">
        <f t="shared" si="8"/>
        <v>0</v>
      </c>
      <c r="AB21" s="21">
        <f t="shared" si="8"/>
        <v>0</v>
      </c>
      <c r="AC21" s="21">
        <f t="shared" si="9"/>
        <v>0</v>
      </c>
      <c r="AD21" s="21">
        <f t="shared" si="9"/>
        <v>0</v>
      </c>
      <c r="AE21" s="21">
        <f t="shared" si="9"/>
        <v>1</v>
      </c>
      <c r="AF21" s="21">
        <f t="shared" si="9"/>
        <v>1</v>
      </c>
      <c r="AG21" s="21">
        <f t="shared" si="9"/>
        <v>1</v>
      </c>
      <c r="AH21" s="21">
        <f t="shared" si="9"/>
        <v>0</v>
      </c>
      <c r="AI21" s="21">
        <f t="shared" si="9"/>
        <v>0</v>
      </c>
      <c r="AJ21" s="21">
        <f t="shared" si="9"/>
        <v>0</v>
      </c>
      <c r="AK21" s="21">
        <f t="shared" si="9"/>
        <v>0</v>
      </c>
      <c r="AL21" s="30">
        <f t="shared" si="9"/>
        <v>0</v>
      </c>
      <c r="AM21">
        <f t="shared" si="10"/>
        <v>8</v>
      </c>
    </row>
    <row r="22" spans="1:39">
      <c r="A22" s="76">
        <f>D21+3</f>
        <v>8</v>
      </c>
      <c r="B22" s="76">
        <f t="shared" si="11"/>
        <v>11</v>
      </c>
      <c r="C22" s="76">
        <f>B22+3</f>
        <v>14</v>
      </c>
      <c r="D22" s="76">
        <f>C22+3</f>
        <v>17</v>
      </c>
      <c r="E22" s="2">
        <v>0.42361111111111099</v>
      </c>
      <c r="H22" s="16">
        <v>18</v>
      </c>
      <c r="I22" s="84">
        <f t="shared" si="7"/>
        <v>0</v>
      </c>
      <c r="J22" s="21">
        <f t="shared" si="7"/>
        <v>0</v>
      </c>
      <c r="K22" s="21">
        <f t="shared" si="7"/>
        <v>0</v>
      </c>
      <c r="L22" s="21">
        <f t="shared" si="7"/>
        <v>0</v>
      </c>
      <c r="M22" s="21">
        <f t="shared" si="7"/>
        <v>0</v>
      </c>
      <c r="N22" s="21">
        <f t="shared" si="7"/>
        <v>0</v>
      </c>
      <c r="O22" s="21">
        <f t="shared" si="7"/>
        <v>0</v>
      </c>
      <c r="P22" s="21">
        <f t="shared" si="7"/>
        <v>0</v>
      </c>
      <c r="Q22" s="21">
        <f t="shared" si="7"/>
        <v>0</v>
      </c>
      <c r="R22" s="21">
        <f t="shared" si="7"/>
        <v>0</v>
      </c>
      <c r="S22" s="21">
        <f t="shared" si="8"/>
        <v>0</v>
      </c>
      <c r="T22" s="21">
        <f t="shared" si="8"/>
        <v>1</v>
      </c>
      <c r="U22" s="21">
        <f t="shared" si="8"/>
        <v>1</v>
      </c>
      <c r="V22" s="21">
        <f t="shared" si="8"/>
        <v>0</v>
      </c>
      <c r="W22" s="21">
        <f t="shared" si="8"/>
        <v>1</v>
      </c>
      <c r="X22" s="21">
        <f t="shared" si="8"/>
        <v>0</v>
      </c>
      <c r="Y22" s="21">
        <f t="shared" si="8"/>
        <v>1</v>
      </c>
      <c r="Z22" s="20">
        <f t="shared" si="8"/>
        <v>0</v>
      </c>
      <c r="AA22" s="21">
        <f t="shared" si="8"/>
        <v>0</v>
      </c>
      <c r="AB22" s="21">
        <f t="shared" si="8"/>
        <v>0</v>
      </c>
      <c r="AC22" s="21">
        <f t="shared" si="9"/>
        <v>0</v>
      </c>
      <c r="AD22" s="21">
        <f t="shared" si="9"/>
        <v>1</v>
      </c>
      <c r="AE22" s="21">
        <f t="shared" si="9"/>
        <v>0</v>
      </c>
      <c r="AF22" s="21">
        <f t="shared" si="9"/>
        <v>0</v>
      </c>
      <c r="AG22" s="21">
        <f t="shared" si="9"/>
        <v>1</v>
      </c>
      <c r="AH22" s="21">
        <f t="shared" si="9"/>
        <v>1</v>
      </c>
      <c r="AI22" s="21">
        <f t="shared" si="9"/>
        <v>0</v>
      </c>
      <c r="AJ22" s="21">
        <f t="shared" si="9"/>
        <v>1</v>
      </c>
      <c r="AK22" s="21">
        <f t="shared" si="9"/>
        <v>0</v>
      </c>
      <c r="AL22" s="30">
        <f t="shared" si="9"/>
        <v>0</v>
      </c>
      <c r="AM22">
        <f t="shared" si="10"/>
        <v>8</v>
      </c>
    </row>
    <row r="23" spans="1:39">
      <c r="A23" s="76">
        <f>D22+3</f>
        <v>20</v>
      </c>
      <c r="B23" s="76">
        <f t="shared" si="11"/>
        <v>23</v>
      </c>
      <c r="C23" s="76">
        <f>B23+3</f>
        <v>26</v>
      </c>
      <c r="D23" s="76">
        <f>C23+3</f>
        <v>29</v>
      </c>
      <c r="E23" s="2">
        <v>0.43055555555555602</v>
      </c>
      <c r="H23" s="16">
        <v>19</v>
      </c>
      <c r="I23" s="84">
        <f t="shared" si="7"/>
        <v>0</v>
      </c>
      <c r="J23" s="21">
        <f t="shared" si="7"/>
        <v>0</v>
      </c>
      <c r="K23" s="21">
        <f t="shared" si="7"/>
        <v>0</v>
      </c>
      <c r="L23" s="21">
        <f t="shared" si="7"/>
        <v>0</v>
      </c>
      <c r="M23" s="21">
        <f t="shared" si="7"/>
        <v>0</v>
      </c>
      <c r="N23" s="21">
        <f t="shared" si="7"/>
        <v>0</v>
      </c>
      <c r="O23" s="21">
        <f t="shared" si="7"/>
        <v>0</v>
      </c>
      <c r="P23" s="21">
        <f t="shared" si="7"/>
        <v>0</v>
      </c>
      <c r="Q23" s="21">
        <f t="shared" si="7"/>
        <v>1</v>
      </c>
      <c r="R23" s="21">
        <f t="shared" si="7"/>
        <v>0</v>
      </c>
      <c r="S23" s="21">
        <f t="shared" si="8"/>
        <v>0</v>
      </c>
      <c r="T23" s="21">
        <f t="shared" si="8"/>
        <v>0</v>
      </c>
      <c r="U23" s="21">
        <f t="shared" si="8"/>
        <v>1</v>
      </c>
      <c r="V23" s="21">
        <f t="shared" si="8"/>
        <v>1</v>
      </c>
      <c r="W23" s="21">
        <f t="shared" si="8"/>
        <v>1</v>
      </c>
      <c r="X23" s="21">
        <f t="shared" si="8"/>
        <v>0</v>
      </c>
      <c r="Y23" s="21">
        <f t="shared" si="8"/>
        <v>0</v>
      </c>
      <c r="Z23" s="21">
        <f t="shared" si="8"/>
        <v>0</v>
      </c>
      <c r="AA23" s="20">
        <f t="shared" si="8"/>
        <v>0</v>
      </c>
      <c r="AB23" s="21">
        <f t="shared" si="8"/>
        <v>1</v>
      </c>
      <c r="AC23" s="21">
        <f t="shared" si="9"/>
        <v>0</v>
      </c>
      <c r="AD23" s="21">
        <f t="shared" si="9"/>
        <v>1</v>
      </c>
      <c r="AE23" s="21">
        <f t="shared" si="9"/>
        <v>0</v>
      </c>
      <c r="AF23" s="21">
        <f t="shared" si="9"/>
        <v>0</v>
      </c>
      <c r="AG23" s="21">
        <f t="shared" si="9"/>
        <v>0</v>
      </c>
      <c r="AH23" s="21">
        <f t="shared" si="9"/>
        <v>1</v>
      </c>
      <c r="AI23" s="21">
        <f t="shared" si="9"/>
        <v>1</v>
      </c>
      <c r="AJ23" s="21">
        <f t="shared" si="9"/>
        <v>0</v>
      </c>
      <c r="AK23" s="21">
        <f t="shared" si="9"/>
        <v>0</v>
      </c>
      <c r="AL23" s="30">
        <f t="shared" si="9"/>
        <v>0</v>
      </c>
      <c r="AM23">
        <f t="shared" si="10"/>
        <v>8</v>
      </c>
    </row>
    <row r="24" spans="1:39">
      <c r="A24" s="76">
        <v>3</v>
      </c>
      <c r="B24" s="76">
        <f t="shared" si="11"/>
        <v>6</v>
      </c>
      <c r="C24" s="76">
        <f>B24+3</f>
        <v>9</v>
      </c>
      <c r="D24" s="76">
        <f>C24+3</f>
        <v>12</v>
      </c>
      <c r="E24" s="2">
        <v>0.4375</v>
      </c>
      <c r="H24" s="16">
        <v>20</v>
      </c>
      <c r="I24" s="84">
        <f t="shared" si="7"/>
        <v>0</v>
      </c>
      <c r="J24" s="21">
        <f t="shared" si="7"/>
        <v>0</v>
      </c>
      <c r="K24" s="21">
        <f t="shared" si="7"/>
        <v>0</v>
      </c>
      <c r="L24" s="21">
        <f t="shared" si="7"/>
        <v>0</v>
      </c>
      <c r="M24" s="21">
        <f t="shared" si="7"/>
        <v>0</v>
      </c>
      <c r="N24" s="21">
        <f t="shared" si="7"/>
        <v>0</v>
      </c>
      <c r="O24" s="21">
        <f t="shared" si="7"/>
        <v>0</v>
      </c>
      <c r="P24" s="21">
        <f t="shared" si="7"/>
        <v>0</v>
      </c>
      <c r="Q24" s="21">
        <f t="shared" si="7"/>
        <v>0</v>
      </c>
      <c r="R24" s="21">
        <f t="shared" si="7"/>
        <v>0</v>
      </c>
      <c r="S24" s="21">
        <f t="shared" si="8"/>
        <v>0</v>
      </c>
      <c r="T24" s="21">
        <f t="shared" si="8"/>
        <v>0</v>
      </c>
      <c r="U24" s="21">
        <f t="shared" si="8"/>
        <v>0</v>
      </c>
      <c r="V24" s="21">
        <f t="shared" si="8"/>
        <v>0</v>
      </c>
      <c r="W24" s="21">
        <f t="shared" si="8"/>
        <v>1</v>
      </c>
      <c r="X24" s="21">
        <f t="shared" si="8"/>
        <v>0</v>
      </c>
      <c r="Y24" s="21">
        <f t="shared" si="8"/>
        <v>0</v>
      </c>
      <c r="Z24" s="21">
        <f t="shared" si="8"/>
        <v>0</v>
      </c>
      <c r="AA24" s="21">
        <f t="shared" si="8"/>
        <v>1</v>
      </c>
      <c r="AB24" s="20">
        <f t="shared" si="8"/>
        <v>0</v>
      </c>
      <c r="AC24" s="21">
        <f t="shared" si="9"/>
        <v>0</v>
      </c>
      <c r="AD24" s="21">
        <f t="shared" si="9"/>
        <v>0</v>
      </c>
      <c r="AE24" s="21">
        <f t="shared" si="9"/>
        <v>1</v>
      </c>
      <c r="AF24" s="21">
        <f t="shared" si="9"/>
        <v>1</v>
      </c>
      <c r="AG24" s="21">
        <f t="shared" si="9"/>
        <v>0</v>
      </c>
      <c r="AH24" s="21">
        <f t="shared" si="9"/>
        <v>1</v>
      </c>
      <c r="AI24" s="21">
        <f t="shared" si="9"/>
        <v>1</v>
      </c>
      <c r="AJ24" s="21">
        <f t="shared" si="9"/>
        <v>1</v>
      </c>
      <c r="AK24" s="21">
        <f t="shared" si="9"/>
        <v>0</v>
      </c>
      <c r="AL24" s="30">
        <f t="shared" si="9"/>
        <v>1</v>
      </c>
      <c r="AM24">
        <f t="shared" si="10"/>
        <v>8</v>
      </c>
    </row>
    <row r="25" spans="1:39">
      <c r="A25" s="76">
        <f>D24+3</f>
        <v>15</v>
      </c>
      <c r="B25" s="76">
        <f t="shared" si="11"/>
        <v>18</v>
      </c>
      <c r="C25" s="76">
        <f>B25+3</f>
        <v>21</v>
      </c>
      <c r="D25" s="76">
        <f>C25+3</f>
        <v>24</v>
      </c>
      <c r="E25" s="2">
        <v>0.44444444444444497</v>
      </c>
      <c r="H25" s="16">
        <v>21</v>
      </c>
      <c r="I25" s="84">
        <f t="shared" ref="I25:R34" si="13">COUNTIFS($A$3:$A$65,$H25,$B$3:$B$65,I$4)+ COUNTIFS($A$3:$A$65,I$4,$B$3:$B$65,$H25)+COUNTIFS($C$3:$C$65,$H25,$D$3:$D$65,I$4)+COUNTIFS($C$3:$C$65,I$4,$D$3:$D$65,$H25)</f>
        <v>0</v>
      </c>
      <c r="J25" s="21">
        <f t="shared" si="13"/>
        <v>1</v>
      </c>
      <c r="K25" s="21">
        <f t="shared" si="13"/>
        <v>0</v>
      </c>
      <c r="L25" s="21">
        <f t="shared" si="13"/>
        <v>0</v>
      </c>
      <c r="M25" s="21">
        <f t="shared" si="13"/>
        <v>0</v>
      </c>
      <c r="N25" s="21">
        <f t="shared" si="13"/>
        <v>0</v>
      </c>
      <c r="O25" s="21">
        <f t="shared" si="13"/>
        <v>0</v>
      </c>
      <c r="P25" s="21">
        <f t="shared" si="13"/>
        <v>0</v>
      </c>
      <c r="Q25" s="21">
        <f t="shared" si="13"/>
        <v>0</v>
      </c>
      <c r="R25" s="21">
        <f t="shared" si="13"/>
        <v>0</v>
      </c>
      <c r="S25" s="21">
        <f t="shared" ref="S25:AB34" si="14">COUNTIFS($A$3:$A$65,$H25,$B$3:$B$65,S$4)+ COUNTIFS($A$3:$A$65,S$4,$B$3:$B$65,$H25)+COUNTIFS($C$3:$C$65,$H25,$D$3:$D$65,S$4)+COUNTIFS($C$3:$C$65,S$4,$D$3:$D$65,$H25)</f>
        <v>0</v>
      </c>
      <c r="T25" s="21">
        <f t="shared" si="14"/>
        <v>0</v>
      </c>
      <c r="U25" s="21">
        <f t="shared" si="14"/>
        <v>0</v>
      </c>
      <c r="V25" s="21">
        <f t="shared" si="14"/>
        <v>0</v>
      </c>
      <c r="W25" s="21">
        <f t="shared" si="14"/>
        <v>1</v>
      </c>
      <c r="X25" s="21">
        <f t="shared" si="14"/>
        <v>0</v>
      </c>
      <c r="Y25" s="21">
        <f t="shared" si="14"/>
        <v>0</v>
      </c>
      <c r="Z25" s="21">
        <f t="shared" si="14"/>
        <v>0</v>
      </c>
      <c r="AA25" s="21">
        <f t="shared" si="14"/>
        <v>0</v>
      </c>
      <c r="AB25" s="21">
        <f t="shared" si="14"/>
        <v>0</v>
      </c>
      <c r="AC25" s="20">
        <f t="shared" ref="AC25:AL34" si="15">COUNTIFS($A$3:$A$65,$H25,$B$3:$B$65,AC$4)+ COUNTIFS($A$3:$A$65,AC$4,$B$3:$B$65,$H25)+COUNTIFS($C$3:$C$65,$H25,$D$3:$D$65,AC$4)+COUNTIFS($C$3:$C$65,AC$4,$D$3:$D$65,$H25)</f>
        <v>0</v>
      </c>
      <c r="AD25" s="21">
        <f t="shared" si="15"/>
        <v>1</v>
      </c>
      <c r="AE25" s="21">
        <f t="shared" si="15"/>
        <v>0</v>
      </c>
      <c r="AF25" s="21">
        <f t="shared" si="15"/>
        <v>1</v>
      </c>
      <c r="AG25" s="21">
        <f t="shared" si="15"/>
        <v>1</v>
      </c>
      <c r="AH25" s="21">
        <f t="shared" si="15"/>
        <v>1</v>
      </c>
      <c r="AI25" s="21">
        <f t="shared" si="15"/>
        <v>0</v>
      </c>
      <c r="AJ25" s="21">
        <f t="shared" si="15"/>
        <v>1</v>
      </c>
      <c r="AK25" s="21">
        <f t="shared" si="15"/>
        <v>1</v>
      </c>
      <c r="AL25" s="30">
        <f t="shared" si="15"/>
        <v>0</v>
      </c>
      <c r="AM25">
        <f t="shared" si="10"/>
        <v>8</v>
      </c>
    </row>
    <row r="26" spans="1:39">
      <c r="A26" s="76">
        <v>27</v>
      </c>
      <c r="B26" s="76">
        <v>30</v>
      </c>
      <c r="C26" s="77">
        <v>5</v>
      </c>
      <c r="D26" s="77">
        <f>C26+4</f>
        <v>9</v>
      </c>
      <c r="E26" s="2">
        <v>0.45138888888888901</v>
      </c>
      <c r="H26" s="16">
        <v>22</v>
      </c>
      <c r="I26" s="84">
        <f t="shared" si="13"/>
        <v>0</v>
      </c>
      <c r="J26" s="21">
        <f t="shared" si="13"/>
        <v>0</v>
      </c>
      <c r="K26" s="21">
        <f t="shared" si="13"/>
        <v>0</v>
      </c>
      <c r="L26" s="21">
        <f t="shared" si="13"/>
        <v>0</v>
      </c>
      <c r="M26" s="21">
        <f t="shared" si="13"/>
        <v>0</v>
      </c>
      <c r="N26" s="21">
        <f t="shared" si="13"/>
        <v>0</v>
      </c>
      <c r="O26" s="21">
        <f t="shared" si="13"/>
        <v>0</v>
      </c>
      <c r="P26" s="21">
        <f t="shared" si="13"/>
        <v>0</v>
      </c>
      <c r="Q26" s="21">
        <f t="shared" si="13"/>
        <v>0</v>
      </c>
      <c r="R26" s="21">
        <f t="shared" si="13"/>
        <v>0</v>
      </c>
      <c r="S26" s="21">
        <f t="shared" si="14"/>
        <v>0</v>
      </c>
      <c r="T26" s="21">
        <f t="shared" si="14"/>
        <v>1</v>
      </c>
      <c r="U26" s="21">
        <f t="shared" si="14"/>
        <v>0</v>
      </c>
      <c r="V26" s="21">
        <f t="shared" si="14"/>
        <v>0</v>
      </c>
      <c r="W26" s="21">
        <f t="shared" si="14"/>
        <v>1</v>
      </c>
      <c r="X26" s="21">
        <f t="shared" si="14"/>
        <v>0</v>
      </c>
      <c r="Y26" s="21">
        <f t="shared" si="14"/>
        <v>0</v>
      </c>
      <c r="Z26" s="21">
        <f t="shared" si="14"/>
        <v>1</v>
      </c>
      <c r="AA26" s="21">
        <f t="shared" si="14"/>
        <v>1</v>
      </c>
      <c r="AB26" s="21">
        <f t="shared" si="14"/>
        <v>0</v>
      </c>
      <c r="AC26" s="21">
        <f t="shared" si="15"/>
        <v>1</v>
      </c>
      <c r="AD26" s="20">
        <f t="shared" si="15"/>
        <v>0</v>
      </c>
      <c r="AE26" s="21">
        <f t="shared" si="15"/>
        <v>0</v>
      </c>
      <c r="AF26" s="21">
        <f t="shared" si="15"/>
        <v>0</v>
      </c>
      <c r="AG26" s="21">
        <f t="shared" si="15"/>
        <v>0</v>
      </c>
      <c r="AH26" s="21">
        <f t="shared" si="15"/>
        <v>0</v>
      </c>
      <c r="AI26" s="21">
        <f t="shared" si="15"/>
        <v>1</v>
      </c>
      <c r="AJ26" s="21">
        <f t="shared" si="15"/>
        <v>1</v>
      </c>
      <c r="AK26" s="21">
        <f t="shared" si="15"/>
        <v>0</v>
      </c>
      <c r="AL26" s="30">
        <f t="shared" si="15"/>
        <v>1</v>
      </c>
      <c r="AM26">
        <f t="shared" si="10"/>
        <v>8</v>
      </c>
    </row>
    <row r="27" spans="1:39">
      <c r="A27" s="77">
        <f>D26+4</f>
        <v>13</v>
      </c>
      <c r="B27" s="77">
        <f>A27+4</f>
        <v>17</v>
      </c>
      <c r="C27" s="77">
        <f t="shared" ref="C27:D27" si="16">B27+4</f>
        <v>21</v>
      </c>
      <c r="D27" s="77">
        <f t="shared" si="16"/>
        <v>25</v>
      </c>
      <c r="E27" s="2">
        <v>0.45833333333333398</v>
      </c>
      <c r="H27" s="16">
        <v>23</v>
      </c>
      <c r="I27" s="84">
        <f t="shared" si="13"/>
        <v>0</v>
      </c>
      <c r="J27" s="21">
        <f t="shared" si="13"/>
        <v>0</v>
      </c>
      <c r="K27" s="21">
        <f t="shared" si="13"/>
        <v>0</v>
      </c>
      <c r="L27" s="21">
        <f t="shared" si="13"/>
        <v>1</v>
      </c>
      <c r="M27" s="21">
        <f t="shared" si="13"/>
        <v>0</v>
      </c>
      <c r="N27" s="21">
        <f t="shared" si="13"/>
        <v>0</v>
      </c>
      <c r="O27" s="21">
        <f t="shared" si="13"/>
        <v>0</v>
      </c>
      <c r="P27" s="21">
        <f t="shared" si="13"/>
        <v>1</v>
      </c>
      <c r="Q27" s="21">
        <f t="shared" si="13"/>
        <v>0</v>
      </c>
      <c r="R27" s="21">
        <f t="shared" si="13"/>
        <v>0</v>
      </c>
      <c r="S27" s="21">
        <f t="shared" si="14"/>
        <v>0</v>
      </c>
      <c r="T27" s="21">
        <f t="shared" si="14"/>
        <v>0</v>
      </c>
      <c r="U27" s="21">
        <f t="shared" si="14"/>
        <v>0</v>
      </c>
      <c r="V27" s="21">
        <f t="shared" si="14"/>
        <v>0</v>
      </c>
      <c r="W27" s="21">
        <f t="shared" si="14"/>
        <v>0</v>
      </c>
      <c r="X27" s="21">
        <f t="shared" si="14"/>
        <v>0</v>
      </c>
      <c r="Y27" s="21">
        <f t="shared" si="14"/>
        <v>1</v>
      </c>
      <c r="Z27" s="21">
        <f t="shared" si="14"/>
        <v>0</v>
      </c>
      <c r="AA27" s="21">
        <f t="shared" si="14"/>
        <v>0</v>
      </c>
      <c r="AB27" s="21">
        <f t="shared" si="14"/>
        <v>1</v>
      </c>
      <c r="AC27" s="21">
        <f t="shared" si="15"/>
        <v>0</v>
      </c>
      <c r="AD27" s="21">
        <f t="shared" si="15"/>
        <v>0</v>
      </c>
      <c r="AE27" s="20">
        <f t="shared" si="15"/>
        <v>0</v>
      </c>
      <c r="AF27" s="21">
        <f t="shared" si="15"/>
        <v>1</v>
      </c>
      <c r="AG27" s="21">
        <f t="shared" si="15"/>
        <v>0</v>
      </c>
      <c r="AH27" s="21">
        <f t="shared" si="15"/>
        <v>0</v>
      </c>
      <c r="AI27" s="21">
        <f t="shared" si="15"/>
        <v>1</v>
      </c>
      <c r="AJ27" s="21">
        <f t="shared" si="15"/>
        <v>1</v>
      </c>
      <c r="AK27" s="21">
        <f t="shared" si="15"/>
        <v>0</v>
      </c>
      <c r="AL27" s="30">
        <f t="shared" si="15"/>
        <v>1</v>
      </c>
      <c r="AM27">
        <f t="shared" si="10"/>
        <v>8</v>
      </c>
    </row>
    <row r="28" spans="1:39">
      <c r="A28" s="77">
        <f t="shared" ref="A28:A33" si="17">D27+4</f>
        <v>29</v>
      </c>
      <c r="B28" s="77">
        <v>3</v>
      </c>
      <c r="C28" s="77">
        <f t="shared" ref="C28:D28" si="18">B28+4</f>
        <v>7</v>
      </c>
      <c r="D28" s="77">
        <f t="shared" si="18"/>
        <v>11</v>
      </c>
      <c r="E28" s="2">
        <v>0.46527777777777901</v>
      </c>
      <c r="H28" s="16">
        <v>24</v>
      </c>
      <c r="I28" s="84">
        <f t="shared" si="13"/>
        <v>0</v>
      </c>
      <c r="J28" s="21">
        <f t="shared" si="13"/>
        <v>0</v>
      </c>
      <c r="K28" s="21">
        <f t="shared" si="13"/>
        <v>0</v>
      </c>
      <c r="L28" s="21">
        <f t="shared" si="13"/>
        <v>0</v>
      </c>
      <c r="M28" s="21">
        <f t="shared" si="13"/>
        <v>0</v>
      </c>
      <c r="N28" s="21">
        <f t="shared" si="13"/>
        <v>0</v>
      </c>
      <c r="O28" s="21">
        <f t="shared" si="13"/>
        <v>0</v>
      </c>
      <c r="P28" s="21">
        <f t="shared" si="13"/>
        <v>0</v>
      </c>
      <c r="Q28" s="21">
        <f t="shared" si="13"/>
        <v>0</v>
      </c>
      <c r="R28" s="21">
        <f t="shared" si="13"/>
        <v>0</v>
      </c>
      <c r="S28" s="21">
        <f t="shared" si="14"/>
        <v>0</v>
      </c>
      <c r="T28" s="21">
        <f t="shared" si="14"/>
        <v>0</v>
      </c>
      <c r="U28" s="21">
        <f t="shared" si="14"/>
        <v>0</v>
      </c>
      <c r="V28" s="21">
        <f t="shared" si="14"/>
        <v>1</v>
      </c>
      <c r="W28" s="21">
        <f t="shared" si="14"/>
        <v>0</v>
      </c>
      <c r="X28" s="21">
        <f t="shared" si="14"/>
        <v>1</v>
      </c>
      <c r="Y28" s="21">
        <f t="shared" si="14"/>
        <v>1</v>
      </c>
      <c r="Z28" s="21">
        <f t="shared" si="14"/>
        <v>0</v>
      </c>
      <c r="AA28" s="21">
        <f t="shared" si="14"/>
        <v>0</v>
      </c>
      <c r="AB28" s="21">
        <f t="shared" si="14"/>
        <v>1</v>
      </c>
      <c r="AC28" s="21">
        <f t="shared" si="15"/>
        <v>1</v>
      </c>
      <c r="AD28" s="21">
        <f t="shared" si="15"/>
        <v>0</v>
      </c>
      <c r="AE28" s="21">
        <f t="shared" si="15"/>
        <v>1</v>
      </c>
      <c r="AF28" s="20">
        <f t="shared" si="15"/>
        <v>0</v>
      </c>
      <c r="AG28" s="21">
        <f t="shared" si="15"/>
        <v>0</v>
      </c>
      <c r="AH28" s="21">
        <f t="shared" si="15"/>
        <v>0</v>
      </c>
      <c r="AI28" s="21">
        <f t="shared" si="15"/>
        <v>0</v>
      </c>
      <c r="AJ28" s="21">
        <f t="shared" si="15"/>
        <v>0</v>
      </c>
      <c r="AK28" s="21">
        <f t="shared" si="15"/>
        <v>1</v>
      </c>
      <c r="AL28" s="30">
        <f t="shared" si="15"/>
        <v>1</v>
      </c>
      <c r="AM28">
        <f t="shared" si="10"/>
        <v>8</v>
      </c>
    </row>
    <row r="29" spans="1:39">
      <c r="A29" s="77">
        <f t="shared" si="17"/>
        <v>15</v>
      </c>
      <c r="B29" s="77">
        <f t="shared" ref="B29:D30" si="19">A29+4</f>
        <v>19</v>
      </c>
      <c r="C29" s="77">
        <f t="shared" si="19"/>
        <v>23</v>
      </c>
      <c r="D29" s="77">
        <f t="shared" si="19"/>
        <v>27</v>
      </c>
      <c r="E29" s="2">
        <v>0.47222222222222299</v>
      </c>
      <c r="H29" s="16">
        <v>25</v>
      </c>
      <c r="I29" s="84">
        <f t="shared" si="13"/>
        <v>0</v>
      </c>
      <c r="J29" s="21">
        <f t="shared" si="13"/>
        <v>1</v>
      </c>
      <c r="K29" s="21">
        <f t="shared" si="13"/>
        <v>0</v>
      </c>
      <c r="L29" s="21">
        <f t="shared" si="13"/>
        <v>0</v>
      </c>
      <c r="M29" s="21">
        <f t="shared" si="13"/>
        <v>0</v>
      </c>
      <c r="N29" s="21">
        <f t="shared" si="13"/>
        <v>1</v>
      </c>
      <c r="O29" s="21">
        <f t="shared" si="13"/>
        <v>0</v>
      </c>
      <c r="P29" s="21">
        <f t="shared" si="13"/>
        <v>0</v>
      </c>
      <c r="Q29" s="21">
        <f t="shared" si="13"/>
        <v>0</v>
      </c>
      <c r="R29" s="21">
        <f t="shared" si="13"/>
        <v>0</v>
      </c>
      <c r="S29" s="21">
        <f t="shared" si="14"/>
        <v>0</v>
      </c>
      <c r="T29" s="21">
        <f t="shared" si="14"/>
        <v>0</v>
      </c>
      <c r="U29" s="21">
        <f t="shared" si="14"/>
        <v>0</v>
      </c>
      <c r="V29" s="21">
        <f t="shared" si="14"/>
        <v>0</v>
      </c>
      <c r="W29" s="21">
        <f t="shared" si="14"/>
        <v>0</v>
      </c>
      <c r="X29" s="21">
        <f t="shared" si="14"/>
        <v>0</v>
      </c>
      <c r="Y29" s="21">
        <f t="shared" si="14"/>
        <v>1</v>
      </c>
      <c r="Z29" s="21">
        <f t="shared" si="14"/>
        <v>1</v>
      </c>
      <c r="AA29" s="21">
        <f t="shared" si="14"/>
        <v>0</v>
      </c>
      <c r="AB29" s="21">
        <f t="shared" si="14"/>
        <v>0</v>
      </c>
      <c r="AC29" s="21">
        <f t="shared" si="15"/>
        <v>1</v>
      </c>
      <c r="AD29" s="21">
        <f t="shared" si="15"/>
        <v>0</v>
      </c>
      <c r="AE29" s="21">
        <f t="shared" si="15"/>
        <v>0</v>
      </c>
      <c r="AF29" s="21">
        <f t="shared" si="15"/>
        <v>0</v>
      </c>
      <c r="AG29" s="20">
        <f t="shared" si="15"/>
        <v>0</v>
      </c>
      <c r="AH29" s="21">
        <f t="shared" si="15"/>
        <v>1</v>
      </c>
      <c r="AI29" s="21">
        <f t="shared" si="15"/>
        <v>0</v>
      </c>
      <c r="AJ29" s="21">
        <f t="shared" si="15"/>
        <v>1</v>
      </c>
      <c r="AK29" s="21">
        <f t="shared" si="15"/>
        <v>0</v>
      </c>
      <c r="AL29" s="30">
        <f t="shared" si="15"/>
        <v>1</v>
      </c>
      <c r="AM29">
        <f t="shared" si="10"/>
        <v>8</v>
      </c>
    </row>
    <row r="30" spans="1:39">
      <c r="A30" s="77">
        <v>2</v>
      </c>
      <c r="B30" s="77">
        <f t="shared" si="19"/>
        <v>6</v>
      </c>
      <c r="C30" s="77">
        <f t="shared" ref="C30:D30" si="20">B30+4</f>
        <v>10</v>
      </c>
      <c r="D30" s="77">
        <f t="shared" si="20"/>
        <v>14</v>
      </c>
      <c r="E30" s="2">
        <v>0.47916666666666802</v>
      </c>
      <c r="H30" s="16">
        <v>26</v>
      </c>
      <c r="I30" s="84">
        <f t="shared" si="13"/>
        <v>0</v>
      </c>
      <c r="J30" s="21">
        <f t="shared" si="13"/>
        <v>0</v>
      </c>
      <c r="K30" s="21">
        <f t="shared" si="13"/>
        <v>0</v>
      </c>
      <c r="L30" s="21">
        <f t="shared" si="13"/>
        <v>0</v>
      </c>
      <c r="M30" s="21">
        <f t="shared" si="13"/>
        <v>0</v>
      </c>
      <c r="N30" s="21">
        <f t="shared" si="13"/>
        <v>0</v>
      </c>
      <c r="O30" s="21">
        <f t="shared" si="13"/>
        <v>0</v>
      </c>
      <c r="P30" s="21">
        <f t="shared" si="13"/>
        <v>0</v>
      </c>
      <c r="Q30" s="21">
        <f t="shared" si="13"/>
        <v>0</v>
      </c>
      <c r="R30" s="21">
        <f t="shared" si="13"/>
        <v>0</v>
      </c>
      <c r="S30" s="21">
        <f t="shared" si="14"/>
        <v>0</v>
      </c>
      <c r="T30" s="21">
        <f t="shared" si="14"/>
        <v>0</v>
      </c>
      <c r="U30" s="21">
        <f t="shared" si="14"/>
        <v>0</v>
      </c>
      <c r="V30" s="21">
        <f t="shared" si="14"/>
        <v>0</v>
      </c>
      <c r="W30" s="21">
        <f t="shared" si="14"/>
        <v>0</v>
      </c>
      <c r="X30" s="21">
        <f t="shared" si="14"/>
        <v>1</v>
      </c>
      <c r="Y30" s="21">
        <f t="shared" si="14"/>
        <v>0</v>
      </c>
      <c r="Z30" s="21">
        <f t="shared" si="14"/>
        <v>1</v>
      </c>
      <c r="AA30" s="21">
        <f t="shared" si="14"/>
        <v>1</v>
      </c>
      <c r="AB30" s="21">
        <f t="shared" si="14"/>
        <v>1</v>
      </c>
      <c r="AC30" s="21">
        <f t="shared" si="15"/>
        <v>1</v>
      </c>
      <c r="AD30" s="21">
        <f t="shared" si="15"/>
        <v>0</v>
      </c>
      <c r="AE30" s="21">
        <f t="shared" si="15"/>
        <v>0</v>
      </c>
      <c r="AF30" s="21">
        <f t="shared" si="15"/>
        <v>0</v>
      </c>
      <c r="AG30" s="21">
        <f t="shared" si="15"/>
        <v>1</v>
      </c>
      <c r="AH30" s="20">
        <f t="shared" si="15"/>
        <v>0</v>
      </c>
      <c r="AI30" s="21">
        <f t="shared" si="15"/>
        <v>0</v>
      </c>
      <c r="AJ30" s="21">
        <f t="shared" si="15"/>
        <v>0</v>
      </c>
      <c r="AK30" s="21">
        <f t="shared" si="15"/>
        <v>1</v>
      </c>
      <c r="AL30" s="30">
        <f t="shared" si="15"/>
        <v>1</v>
      </c>
      <c r="AM30">
        <f t="shared" si="10"/>
        <v>8</v>
      </c>
    </row>
    <row r="31" spans="1:39">
      <c r="A31" s="77">
        <f t="shared" si="17"/>
        <v>18</v>
      </c>
      <c r="B31" s="77">
        <f t="shared" ref="B31:D31" si="21">A31+4</f>
        <v>22</v>
      </c>
      <c r="C31" s="77">
        <f t="shared" si="21"/>
        <v>26</v>
      </c>
      <c r="D31" s="77">
        <f t="shared" si="21"/>
        <v>30</v>
      </c>
      <c r="E31" s="2">
        <v>0.48611111111111199</v>
      </c>
      <c r="H31" s="16">
        <v>27</v>
      </c>
      <c r="I31" s="84">
        <f t="shared" si="13"/>
        <v>0</v>
      </c>
      <c r="J31" s="21">
        <f t="shared" si="13"/>
        <v>0</v>
      </c>
      <c r="K31" s="21">
        <f t="shared" si="13"/>
        <v>0</v>
      </c>
      <c r="L31" s="21">
        <f t="shared" si="13"/>
        <v>0</v>
      </c>
      <c r="M31" s="21">
        <f t="shared" si="13"/>
        <v>0</v>
      </c>
      <c r="N31" s="21">
        <f t="shared" si="13"/>
        <v>0</v>
      </c>
      <c r="O31" s="21">
        <f t="shared" si="13"/>
        <v>0</v>
      </c>
      <c r="P31" s="21">
        <f t="shared" si="13"/>
        <v>1</v>
      </c>
      <c r="Q31" s="21">
        <f t="shared" si="13"/>
        <v>0</v>
      </c>
      <c r="R31" s="21">
        <f t="shared" si="13"/>
        <v>1</v>
      </c>
      <c r="S31" s="21">
        <f t="shared" si="14"/>
        <v>0</v>
      </c>
      <c r="T31" s="21">
        <f t="shared" si="14"/>
        <v>0</v>
      </c>
      <c r="U31" s="21">
        <f t="shared" si="14"/>
        <v>0</v>
      </c>
      <c r="V31" s="21">
        <f t="shared" si="14"/>
        <v>0</v>
      </c>
      <c r="W31" s="21">
        <f t="shared" si="14"/>
        <v>0</v>
      </c>
      <c r="X31" s="21">
        <f t="shared" si="14"/>
        <v>0</v>
      </c>
      <c r="Y31" s="21">
        <f t="shared" si="14"/>
        <v>0</v>
      </c>
      <c r="Z31" s="21">
        <f t="shared" si="14"/>
        <v>0</v>
      </c>
      <c r="AA31" s="21">
        <f t="shared" si="14"/>
        <v>1</v>
      </c>
      <c r="AB31" s="21">
        <f t="shared" si="14"/>
        <v>1</v>
      </c>
      <c r="AC31" s="21">
        <f t="shared" si="15"/>
        <v>0</v>
      </c>
      <c r="AD31" s="21">
        <f t="shared" si="15"/>
        <v>1</v>
      </c>
      <c r="AE31" s="21">
        <f t="shared" si="15"/>
        <v>1</v>
      </c>
      <c r="AF31" s="21">
        <f t="shared" si="15"/>
        <v>0</v>
      </c>
      <c r="AG31" s="21">
        <f t="shared" si="15"/>
        <v>0</v>
      </c>
      <c r="AH31" s="21">
        <f t="shared" si="15"/>
        <v>0</v>
      </c>
      <c r="AI31" s="20">
        <f t="shared" si="15"/>
        <v>0</v>
      </c>
      <c r="AJ31" s="21">
        <f t="shared" si="15"/>
        <v>1</v>
      </c>
      <c r="AK31" s="21">
        <f t="shared" si="15"/>
        <v>0</v>
      </c>
      <c r="AL31" s="30">
        <f t="shared" si="15"/>
        <v>1</v>
      </c>
      <c r="AM31">
        <f t="shared" si="10"/>
        <v>8</v>
      </c>
    </row>
    <row r="32" spans="1:39">
      <c r="A32" s="77">
        <v>4</v>
      </c>
      <c r="B32" s="77">
        <f t="shared" ref="B32:D32" si="22">A32+4</f>
        <v>8</v>
      </c>
      <c r="C32" s="77">
        <f t="shared" si="22"/>
        <v>12</v>
      </c>
      <c r="D32" s="77">
        <f t="shared" si="22"/>
        <v>16</v>
      </c>
      <c r="E32" s="2">
        <v>0.49305555555555702</v>
      </c>
      <c r="H32" s="16">
        <v>28</v>
      </c>
      <c r="I32" s="84">
        <f t="shared" si="13"/>
        <v>1</v>
      </c>
      <c r="J32" s="21">
        <f t="shared" si="13"/>
        <v>0</v>
      </c>
      <c r="K32" s="21">
        <f t="shared" si="13"/>
        <v>0</v>
      </c>
      <c r="L32" s="21">
        <f t="shared" si="13"/>
        <v>0</v>
      </c>
      <c r="M32" s="21">
        <f t="shared" si="13"/>
        <v>0</v>
      </c>
      <c r="N32" s="21">
        <f t="shared" si="13"/>
        <v>0</v>
      </c>
      <c r="O32" s="21">
        <f t="shared" si="13"/>
        <v>0</v>
      </c>
      <c r="P32" s="21">
        <f t="shared" si="13"/>
        <v>0</v>
      </c>
      <c r="Q32" s="21">
        <f t="shared" si="13"/>
        <v>0</v>
      </c>
      <c r="R32" s="21">
        <f t="shared" si="13"/>
        <v>0</v>
      </c>
      <c r="S32" s="21">
        <f t="shared" si="14"/>
        <v>0</v>
      </c>
      <c r="T32" s="21">
        <f t="shared" si="14"/>
        <v>0</v>
      </c>
      <c r="U32" s="21">
        <f t="shared" si="14"/>
        <v>0</v>
      </c>
      <c r="V32" s="21">
        <f t="shared" si="14"/>
        <v>0</v>
      </c>
      <c r="W32" s="21">
        <f t="shared" si="14"/>
        <v>0</v>
      </c>
      <c r="X32" s="21">
        <f t="shared" si="14"/>
        <v>0</v>
      </c>
      <c r="Y32" s="21">
        <f t="shared" si="14"/>
        <v>0</v>
      </c>
      <c r="Z32" s="21">
        <f t="shared" si="14"/>
        <v>1</v>
      </c>
      <c r="AA32" s="21">
        <f t="shared" si="14"/>
        <v>0</v>
      </c>
      <c r="AB32" s="21">
        <f t="shared" si="14"/>
        <v>1</v>
      </c>
      <c r="AC32" s="21">
        <f t="shared" si="15"/>
        <v>1</v>
      </c>
      <c r="AD32" s="21">
        <f t="shared" si="15"/>
        <v>1</v>
      </c>
      <c r="AE32" s="21">
        <f t="shared" si="15"/>
        <v>1</v>
      </c>
      <c r="AF32" s="21">
        <f t="shared" si="15"/>
        <v>0</v>
      </c>
      <c r="AG32" s="21">
        <f t="shared" si="15"/>
        <v>1</v>
      </c>
      <c r="AH32" s="21">
        <f t="shared" si="15"/>
        <v>0</v>
      </c>
      <c r="AI32" s="21">
        <f t="shared" si="15"/>
        <v>1</v>
      </c>
      <c r="AJ32" s="20">
        <f t="shared" si="15"/>
        <v>0</v>
      </c>
      <c r="AK32" s="21">
        <f t="shared" si="15"/>
        <v>0</v>
      </c>
      <c r="AL32" s="30">
        <f t="shared" si="15"/>
        <v>0</v>
      </c>
      <c r="AM32">
        <f t="shared" si="10"/>
        <v>8</v>
      </c>
    </row>
    <row r="33" spans="1:39">
      <c r="A33" s="77">
        <f t="shared" si="17"/>
        <v>20</v>
      </c>
      <c r="B33" s="77">
        <f t="shared" ref="B33:C33" si="23">A33+4</f>
        <v>24</v>
      </c>
      <c r="C33" s="77">
        <f t="shared" si="23"/>
        <v>28</v>
      </c>
      <c r="D33" s="77">
        <v>1</v>
      </c>
      <c r="E33" s="2">
        <v>0.500000000000001</v>
      </c>
      <c r="H33" s="71">
        <v>29</v>
      </c>
      <c r="I33" s="84">
        <f t="shared" si="13"/>
        <v>0</v>
      </c>
      <c r="J33" s="21">
        <f t="shared" si="13"/>
        <v>1</v>
      </c>
      <c r="K33" s="21">
        <f t="shared" si="13"/>
        <v>1</v>
      </c>
      <c r="L33" s="21">
        <f t="shared" si="13"/>
        <v>0</v>
      </c>
      <c r="M33" s="21">
        <f t="shared" si="13"/>
        <v>0</v>
      </c>
      <c r="N33" s="21">
        <f t="shared" si="13"/>
        <v>1</v>
      </c>
      <c r="O33" s="21">
        <f t="shared" si="13"/>
        <v>0</v>
      </c>
      <c r="P33" s="21">
        <f t="shared" si="13"/>
        <v>0</v>
      </c>
      <c r="Q33" s="21">
        <f t="shared" si="13"/>
        <v>0</v>
      </c>
      <c r="R33" s="21">
        <f t="shared" si="13"/>
        <v>1</v>
      </c>
      <c r="S33" s="21">
        <f t="shared" si="14"/>
        <v>0</v>
      </c>
      <c r="T33" s="21">
        <f t="shared" si="14"/>
        <v>0</v>
      </c>
      <c r="U33" s="21">
        <f t="shared" si="14"/>
        <v>0</v>
      </c>
      <c r="V33" s="21">
        <f t="shared" si="14"/>
        <v>0</v>
      </c>
      <c r="W33" s="21">
        <f t="shared" si="14"/>
        <v>0</v>
      </c>
      <c r="X33" s="21">
        <f t="shared" si="14"/>
        <v>0</v>
      </c>
      <c r="Y33" s="21">
        <f t="shared" si="14"/>
        <v>0</v>
      </c>
      <c r="Z33" s="21">
        <f t="shared" si="14"/>
        <v>0</v>
      </c>
      <c r="AA33" s="21">
        <f t="shared" si="14"/>
        <v>0</v>
      </c>
      <c r="AB33" s="21">
        <f t="shared" si="14"/>
        <v>0</v>
      </c>
      <c r="AC33" s="21">
        <f t="shared" si="15"/>
        <v>1</v>
      </c>
      <c r="AD33" s="21">
        <f t="shared" si="15"/>
        <v>0</v>
      </c>
      <c r="AE33" s="21">
        <f t="shared" si="15"/>
        <v>0</v>
      </c>
      <c r="AF33" s="21">
        <f t="shared" si="15"/>
        <v>1</v>
      </c>
      <c r="AG33" s="21">
        <f t="shared" si="15"/>
        <v>0</v>
      </c>
      <c r="AH33" s="21">
        <f t="shared" si="15"/>
        <v>1</v>
      </c>
      <c r="AI33" s="21">
        <f t="shared" si="15"/>
        <v>0</v>
      </c>
      <c r="AJ33" s="21">
        <f t="shared" si="15"/>
        <v>0</v>
      </c>
      <c r="AK33" s="20">
        <f t="shared" si="15"/>
        <v>0</v>
      </c>
      <c r="AL33" s="30">
        <f t="shared" si="15"/>
        <v>1</v>
      </c>
      <c r="AM33">
        <f t="shared" si="10"/>
        <v>8</v>
      </c>
    </row>
    <row r="34" spans="1:39" ht="15.75" thickBot="1">
      <c r="H34" s="71">
        <v>30</v>
      </c>
      <c r="I34" s="85">
        <f t="shared" si="13"/>
        <v>0</v>
      </c>
      <c r="J34" s="31">
        <f t="shared" si="13"/>
        <v>0</v>
      </c>
      <c r="K34" s="31">
        <f t="shared" si="13"/>
        <v>0</v>
      </c>
      <c r="L34" s="31">
        <f t="shared" si="13"/>
        <v>0</v>
      </c>
      <c r="M34" s="31">
        <f t="shared" si="13"/>
        <v>0</v>
      </c>
      <c r="N34" s="31">
        <f t="shared" si="13"/>
        <v>0</v>
      </c>
      <c r="O34" s="31">
        <f t="shared" si="13"/>
        <v>0</v>
      </c>
      <c r="P34" s="31">
        <f t="shared" si="13"/>
        <v>0</v>
      </c>
      <c r="Q34" s="31">
        <f t="shared" si="13"/>
        <v>0</v>
      </c>
      <c r="R34" s="31">
        <f t="shared" si="13"/>
        <v>0</v>
      </c>
      <c r="S34" s="31">
        <f t="shared" si="14"/>
        <v>0</v>
      </c>
      <c r="T34" s="31">
        <f t="shared" si="14"/>
        <v>0</v>
      </c>
      <c r="U34" s="31">
        <f t="shared" si="14"/>
        <v>0</v>
      </c>
      <c r="V34" s="31">
        <f t="shared" si="14"/>
        <v>0</v>
      </c>
      <c r="W34" s="31">
        <f t="shared" si="14"/>
        <v>0</v>
      </c>
      <c r="X34" s="31">
        <f t="shared" si="14"/>
        <v>0</v>
      </c>
      <c r="Y34" s="31">
        <f t="shared" si="14"/>
        <v>0</v>
      </c>
      <c r="Z34" s="31">
        <f t="shared" si="14"/>
        <v>0</v>
      </c>
      <c r="AA34" s="31">
        <f t="shared" si="14"/>
        <v>0</v>
      </c>
      <c r="AB34" s="31">
        <f t="shared" si="14"/>
        <v>1</v>
      </c>
      <c r="AC34" s="31">
        <f t="shared" si="15"/>
        <v>0</v>
      </c>
      <c r="AD34" s="31">
        <f t="shared" si="15"/>
        <v>1</v>
      </c>
      <c r="AE34" s="31">
        <f t="shared" si="15"/>
        <v>1</v>
      </c>
      <c r="AF34" s="31">
        <f t="shared" si="15"/>
        <v>1</v>
      </c>
      <c r="AG34" s="31">
        <f t="shared" si="15"/>
        <v>1</v>
      </c>
      <c r="AH34" s="31">
        <f t="shared" si="15"/>
        <v>1</v>
      </c>
      <c r="AI34" s="31">
        <f t="shared" si="15"/>
        <v>1</v>
      </c>
      <c r="AJ34" s="31">
        <f t="shared" si="15"/>
        <v>0</v>
      </c>
      <c r="AK34" s="31">
        <f t="shared" si="15"/>
        <v>1</v>
      </c>
      <c r="AL34" s="32">
        <f t="shared" si="15"/>
        <v>0</v>
      </c>
      <c r="AM34">
        <f t="shared" si="10"/>
        <v>8</v>
      </c>
    </row>
    <row r="35" spans="1:39" ht="15.75" thickTop="1">
      <c r="A35" s="78">
        <v>1</v>
      </c>
      <c r="B35" s="78">
        <f>A35+5</f>
        <v>6</v>
      </c>
      <c r="C35" s="78">
        <f t="shared" ref="C35:D36" si="24">B35+5</f>
        <v>11</v>
      </c>
      <c r="D35" s="78">
        <f t="shared" si="24"/>
        <v>16</v>
      </c>
      <c r="E35" s="2">
        <v>0.61111111111111105</v>
      </c>
    </row>
    <row r="36" spans="1:39">
      <c r="A36" s="78">
        <f>D35+5</f>
        <v>21</v>
      </c>
      <c r="B36" s="78">
        <f>A36+5</f>
        <v>26</v>
      </c>
      <c r="C36" s="78">
        <v>2</v>
      </c>
      <c r="D36" s="78">
        <f t="shared" si="24"/>
        <v>7</v>
      </c>
      <c r="E36" s="2">
        <v>0.61805555555555558</v>
      </c>
      <c r="H36" s="116" t="s">
        <v>86</v>
      </c>
      <c r="I36" s="116"/>
      <c r="J36" s="116"/>
      <c r="K36" s="116"/>
      <c r="L36" s="116"/>
      <c r="M36" s="116"/>
      <c r="N36" s="116"/>
      <c r="O36" s="116"/>
      <c r="P36" s="116"/>
      <c r="Q36" s="116"/>
      <c r="R36" s="116"/>
      <c r="S36" s="116"/>
      <c r="T36" s="116"/>
      <c r="U36" s="116"/>
      <c r="V36" s="116"/>
      <c r="W36" s="116"/>
      <c r="X36" s="116"/>
      <c r="Y36" s="116"/>
      <c r="Z36" s="116"/>
      <c r="AA36" s="116"/>
      <c r="AB36" s="116"/>
      <c r="AC36" s="116"/>
      <c r="AD36" s="116"/>
      <c r="AE36" s="116"/>
      <c r="AF36" s="116"/>
      <c r="AG36" s="116"/>
      <c r="AH36" s="116"/>
      <c r="AI36" s="116"/>
      <c r="AJ36" s="116"/>
      <c r="AK36" s="59"/>
      <c r="AL36" s="59"/>
    </row>
    <row r="37" spans="1:39" ht="15.75" thickBot="1">
      <c r="A37" s="78">
        <f t="shared" ref="A37:A39" si="25">D36+5</f>
        <v>12</v>
      </c>
      <c r="B37" s="78">
        <f t="shared" ref="B37:D37" si="26">A37+5</f>
        <v>17</v>
      </c>
      <c r="C37" s="78">
        <f t="shared" si="26"/>
        <v>22</v>
      </c>
      <c r="D37" s="78">
        <f t="shared" si="26"/>
        <v>27</v>
      </c>
      <c r="E37" s="2">
        <v>0.625</v>
      </c>
      <c r="G37" t="s">
        <v>159</v>
      </c>
      <c r="H37" s="12"/>
      <c r="I37" s="14">
        <v>1</v>
      </c>
      <c r="J37" s="14">
        <v>2</v>
      </c>
      <c r="K37" s="14">
        <v>3</v>
      </c>
      <c r="L37" s="14">
        <v>4</v>
      </c>
      <c r="M37" s="14">
        <v>5</v>
      </c>
      <c r="N37" s="14">
        <v>6</v>
      </c>
      <c r="O37" s="14">
        <v>7</v>
      </c>
      <c r="P37" s="14">
        <v>8</v>
      </c>
      <c r="Q37" s="14">
        <v>9</v>
      </c>
      <c r="R37" s="14">
        <v>10</v>
      </c>
      <c r="S37" s="14">
        <v>11</v>
      </c>
      <c r="T37" s="14">
        <v>12</v>
      </c>
      <c r="U37" s="14">
        <v>13</v>
      </c>
      <c r="V37" s="14">
        <v>14</v>
      </c>
      <c r="W37" s="14">
        <v>15</v>
      </c>
      <c r="X37" s="14">
        <v>16</v>
      </c>
      <c r="Y37" s="14">
        <v>17</v>
      </c>
      <c r="Z37" s="14">
        <v>18</v>
      </c>
      <c r="AA37" s="14">
        <v>19</v>
      </c>
      <c r="AB37" s="14">
        <v>20</v>
      </c>
      <c r="AC37" s="14">
        <v>21</v>
      </c>
      <c r="AD37" s="14">
        <v>22</v>
      </c>
      <c r="AE37" s="14">
        <v>23</v>
      </c>
      <c r="AF37" s="14">
        <v>24</v>
      </c>
      <c r="AG37" s="14">
        <v>25</v>
      </c>
      <c r="AH37" s="14">
        <v>26</v>
      </c>
      <c r="AI37" s="14">
        <v>27</v>
      </c>
      <c r="AJ37" s="14">
        <v>28</v>
      </c>
      <c r="AK37" s="70">
        <v>29</v>
      </c>
      <c r="AL37" s="70">
        <v>30</v>
      </c>
      <c r="AM37" s="59" t="s">
        <v>87</v>
      </c>
    </row>
    <row r="38" spans="1:39" ht="15.75" thickTop="1">
      <c r="A38" s="78">
        <v>3</v>
      </c>
      <c r="B38" s="78">
        <f t="shared" ref="B38:D38" si="27">A38+5</f>
        <v>8</v>
      </c>
      <c r="C38" s="78">
        <f t="shared" si="27"/>
        <v>13</v>
      </c>
      <c r="D38" s="78">
        <f t="shared" si="27"/>
        <v>18</v>
      </c>
      <c r="E38" s="2">
        <v>0.63194444444444497</v>
      </c>
      <c r="G38">
        <f>COUNTIF(I38:AL38,2)</f>
        <v>3</v>
      </c>
      <c r="H38" s="16">
        <v>1</v>
      </c>
      <c r="I38" s="74">
        <f t="shared" ref="I38:R47" si="28">COUNTIFS($A$3:$A$65,$H38,$C$3:$C$65,I$37)+COUNTIFS($A$3:$A$65,I$37,$C$3:$C$65,$H38)+ COUNTIFS($A$3:$A$65,$H38,$D$3:$D$65,I$37)+COUNTIFS($A$3:$A$65,I$37,$D$3:$D$65,$H38)+ COUNTIFS($B$3:$B$65,$H38,$C$3:$C$65,I$37)+COUNTIFS($B$3:$B$65,I$37,$C$3:$C$65,$H38)+COUNTIFS($B$3:$B$65,I$37,$D$3:$D$65,$H38)+COUNTIFS($B$3:$B$65,$H38,$D$3:$D$65,I$37)</f>
        <v>0</v>
      </c>
      <c r="J38" s="86">
        <f t="shared" si="28"/>
        <v>0</v>
      </c>
      <c r="K38" s="86">
        <f t="shared" si="28"/>
        <v>1</v>
      </c>
      <c r="L38" s="86">
        <f t="shared" si="28"/>
        <v>1</v>
      </c>
      <c r="M38" s="86">
        <f t="shared" si="28"/>
        <v>0</v>
      </c>
      <c r="N38" s="86">
        <f t="shared" si="28"/>
        <v>0</v>
      </c>
      <c r="O38" s="86">
        <f t="shared" si="28"/>
        <v>1</v>
      </c>
      <c r="P38" s="86">
        <f t="shared" si="28"/>
        <v>0</v>
      </c>
      <c r="Q38" s="86">
        <f t="shared" si="28"/>
        <v>0</v>
      </c>
      <c r="R38" s="86">
        <f t="shared" si="28"/>
        <v>1</v>
      </c>
      <c r="S38" s="86">
        <f t="shared" ref="S38:AB47" si="29">COUNTIFS($A$3:$A$65,$H38,$C$3:$C$65,S$37)+COUNTIFS($A$3:$A$65,S$37,$C$3:$C$65,$H38)+ COUNTIFS($A$3:$A$65,$H38,$D$3:$D$65,S$37)+COUNTIFS($A$3:$A$65,S$37,$D$3:$D$65,$H38)+ COUNTIFS($B$3:$B$65,$H38,$C$3:$C$65,S$37)+COUNTIFS($B$3:$B$65,S$37,$C$3:$C$65,$H38)+COUNTIFS($B$3:$B$65,S$37,$D$3:$D$65,$H38)+COUNTIFS($B$3:$B$65,$H38,$D$3:$D$65,S$37)</f>
        <v>1</v>
      </c>
      <c r="T38" s="86">
        <f t="shared" si="29"/>
        <v>0</v>
      </c>
      <c r="U38" s="86">
        <f t="shared" si="29"/>
        <v>0</v>
      </c>
      <c r="V38" s="86">
        <f t="shared" si="29"/>
        <v>0</v>
      </c>
      <c r="W38" s="86">
        <f t="shared" si="29"/>
        <v>0</v>
      </c>
      <c r="X38" s="86">
        <f t="shared" si="29"/>
        <v>2</v>
      </c>
      <c r="Y38" s="86">
        <f t="shared" si="29"/>
        <v>1</v>
      </c>
      <c r="Z38" s="86">
        <f t="shared" si="29"/>
        <v>0</v>
      </c>
      <c r="AA38" s="86">
        <f t="shared" si="29"/>
        <v>0</v>
      </c>
      <c r="AB38" s="86">
        <f t="shared" si="29"/>
        <v>1</v>
      </c>
      <c r="AC38" s="86">
        <f t="shared" ref="AC38:AL47" si="30">COUNTIFS($A$3:$A$65,$H38,$C$3:$C$65,AC$37)+COUNTIFS($A$3:$A$65,AC$37,$C$3:$C$65,$H38)+ COUNTIFS($A$3:$A$65,$H38,$D$3:$D$65,AC$37)+COUNTIFS($A$3:$A$65,AC$37,$D$3:$D$65,$H38)+ COUNTIFS($B$3:$B$65,$H38,$C$3:$C$65,AC$37)+COUNTIFS($B$3:$B$65,AC$37,$C$3:$C$65,$H38)+COUNTIFS($B$3:$B$65,AC$37,$D$3:$D$65,$H38)+COUNTIFS($B$3:$B$65,$H38,$D$3:$D$65,AC$37)</f>
        <v>1</v>
      </c>
      <c r="AD38" s="86">
        <f t="shared" si="30"/>
        <v>0</v>
      </c>
      <c r="AE38" s="86">
        <f t="shared" si="30"/>
        <v>0</v>
      </c>
      <c r="AF38" s="86">
        <f t="shared" si="30"/>
        <v>2</v>
      </c>
      <c r="AG38" s="86">
        <f t="shared" si="30"/>
        <v>2</v>
      </c>
      <c r="AH38" s="86">
        <f t="shared" si="30"/>
        <v>0</v>
      </c>
      <c r="AI38" s="86">
        <f t="shared" si="30"/>
        <v>0</v>
      </c>
      <c r="AJ38" s="86">
        <f t="shared" si="30"/>
        <v>1</v>
      </c>
      <c r="AK38" s="86">
        <f t="shared" si="30"/>
        <v>0</v>
      </c>
      <c r="AL38" s="87">
        <f t="shared" si="30"/>
        <v>1</v>
      </c>
      <c r="AM38">
        <f>SUM(I38:AL38)</f>
        <v>16</v>
      </c>
    </row>
    <row r="39" spans="1:39">
      <c r="A39" s="78">
        <f t="shared" si="25"/>
        <v>23</v>
      </c>
      <c r="B39" s="78">
        <f t="shared" ref="B39:D40" si="31">A39+5</f>
        <v>28</v>
      </c>
      <c r="C39" s="78">
        <v>4</v>
      </c>
      <c r="D39" s="78">
        <f t="shared" si="31"/>
        <v>9</v>
      </c>
      <c r="E39" s="2">
        <v>0.63888888888888895</v>
      </c>
      <c r="G39">
        <f t="shared" ref="G39:G67" si="32">COUNTIF(I39:AL39,2)</f>
        <v>1</v>
      </c>
      <c r="H39" s="16">
        <v>2</v>
      </c>
      <c r="I39" s="88">
        <f t="shared" si="28"/>
        <v>0</v>
      </c>
      <c r="J39" s="20">
        <f t="shared" si="28"/>
        <v>0</v>
      </c>
      <c r="K39" s="22">
        <f t="shared" si="28"/>
        <v>1</v>
      </c>
      <c r="L39" s="22">
        <f t="shared" si="28"/>
        <v>1</v>
      </c>
      <c r="M39" s="22">
        <f t="shared" si="28"/>
        <v>0</v>
      </c>
      <c r="N39" s="22">
        <f t="shared" si="28"/>
        <v>0</v>
      </c>
      <c r="O39" s="22">
        <f t="shared" si="28"/>
        <v>0</v>
      </c>
      <c r="P39" s="22">
        <f t="shared" si="28"/>
        <v>0</v>
      </c>
      <c r="Q39" s="22">
        <f t="shared" si="28"/>
        <v>1</v>
      </c>
      <c r="R39" s="22">
        <f t="shared" si="28"/>
        <v>1</v>
      </c>
      <c r="S39" s="22">
        <f t="shared" si="29"/>
        <v>0</v>
      </c>
      <c r="T39" s="22">
        <f t="shared" si="29"/>
        <v>1</v>
      </c>
      <c r="U39" s="22">
        <f t="shared" si="29"/>
        <v>1</v>
      </c>
      <c r="V39" s="22">
        <f t="shared" si="29"/>
        <v>1</v>
      </c>
      <c r="W39" s="22">
        <f t="shared" si="29"/>
        <v>0</v>
      </c>
      <c r="X39" s="22">
        <f t="shared" si="29"/>
        <v>1</v>
      </c>
      <c r="Y39" s="22">
        <f t="shared" si="29"/>
        <v>0</v>
      </c>
      <c r="Z39" s="22">
        <f t="shared" si="29"/>
        <v>1</v>
      </c>
      <c r="AA39" s="22">
        <f t="shared" si="29"/>
        <v>1</v>
      </c>
      <c r="AB39" s="22">
        <f t="shared" si="29"/>
        <v>0</v>
      </c>
      <c r="AC39" s="22">
        <f t="shared" si="30"/>
        <v>1</v>
      </c>
      <c r="AD39" s="22">
        <f t="shared" si="30"/>
        <v>1</v>
      </c>
      <c r="AE39" s="22">
        <f t="shared" si="30"/>
        <v>0</v>
      </c>
      <c r="AF39" s="22">
        <f t="shared" si="30"/>
        <v>0</v>
      </c>
      <c r="AG39" s="22">
        <f t="shared" si="30"/>
        <v>1</v>
      </c>
      <c r="AH39" s="22">
        <f t="shared" si="30"/>
        <v>2</v>
      </c>
      <c r="AI39" s="22">
        <f t="shared" si="30"/>
        <v>0</v>
      </c>
      <c r="AJ39" s="22">
        <f t="shared" si="30"/>
        <v>1</v>
      </c>
      <c r="AK39" s="22">
        <f t="shared" si="30"/>
        <v>0</v>
      </c>
      <c r="AL39" s="72">
        <f t="shared" si="30"/>
        <v>0</v>
      </c>
      <c r="AM39">
        <f t="shared" ref="AM39:AM67" si="33">SUM(I39:AL39)</f>
        <v>16</v>
      </c>
    </row>
    <row r="40" spans="1:39">
      <c r="A40" s="78">
        <f>D39+5</f>
        <v>14</v>
      </c>
      <c r="B40" s="78">
        <f>A40+5</f>
        <v>19</v>
      </c>
      <c r="C40" s="78">
        <f t="shared" si="31"/>
        <v>24</v>
      </c>
      <c r="D40" s="78">
        <f t="shared" si="31"/>
        <v>29</v>
      </c>
      <c r="E40" s="2">
        <v>0.64583333333333404</v>
      </c>
      <c r="G40">
        <f t="shared" si="32"/>
        <v>1</v>
      </c>
      <c r="H40" s="16">
        <v>3</v>
      </c>
      <c r="I40" s="88">
        <f t="shared" si="28"/>
        <v>1</v>
      </c>
      <c r="J40" s="22">
        <f t="shared" si="28"/>
        <v>1</v>
      </c>
      <c r="K40" s="20">
        <f t="shared" si="28"/>
        <v>0</v>
      </c>
      <c r="L40" s="22">
        <f t="shared" si="28"/>
        <v>1</v>
      </c>
      <c r="M40" s="22">
        <f t="shared" si="28"/>
        <v>0</v>
      </c>
      <c r="N40" s="22">
        <f t="shared" si="28"/>
        <v>0</v>
      </c>
      <c r="O40" s="22">
        <f t="shared" si="28"/>
        <v>1</v>
      </c>
      <c r="P40" s="22">
        <f t="shared" si="28"/>
        <v>0</v>
      </c>
      <c r="Q40" s="22">
        <f t="shared" si="28"/>
        <v>1</v>
      </c>
      <c r="R40" s="22">
        <f t="shared" si="28"/>
        <v>0</v>
      </c>
      <c r="S40" s="22">
        <f t="shared" si="29"/>
        <v>1</v>
      </c>
      <c r="T40" s="22">
        <f t="shared" si="29"/>
        <v>1</v>
      </c>
      <c r="U40" s="22">
        <f t="shared" si="29"/>
        <v>1</v>
      </c>
      <c r="V40" s="22">
        <f t="shared" si="29"/>
        <v>0</v>
      </c>
      <c r="W40" s="22">
        <f t="shared" si="29"/>
        <v>1</v>
      </c>
      <c r="X40" s="22">
        <f t="shared" si="29"/>
        <v>0</v>
      </c>
      <c r="Y40" s="22">
        <f t="shared" si="29"/>
        <v>0</v>
      </c>
      <c r="Z40" s="22">
        <f t="shared" si="29"/>
        <v>1</v>
      </c>
      <c r="AA40" s="22">
        <f t="shared" si="29"/>
        <v>1</v>
      </c>
      <c r="AB40" s="22">
        <f t="shared" si="29"/>
        <v>0</v>
      </c>
      <c r="AC40" s="22">
        <f t="shared" si="30"/>
        <v>1</v>
      </c>
      <c r="AD40" s="22">
        <f t="shared" si="30"/>
        <v>0</v>
      </c>
      <c r="AE40" s="22">
        <f t="shared" si="30"/>
        <v>2</v>
      </c>
      <c r="AF40" s="22">
        <f t="shared" si="30"/>
        <v>0</v>
      </c>
      <c r="AG40" s="22">
        <f t="shared" si="30"/>
        <v>0</v>
      </c>
      <c r="AH40" s="22">
        <f t="shared" si="30"/>
        <v>0</v>
      </c>
      <c r="AI40" s="22">
        <f t="shared" si="30"/>
        <v>1</v>
      </c>
      <c r="AJ40" s="22">
        <f t="shared" si="30"/>
        <v>0</v>
      </c>
      <c r="AK40" s="22">
        <f t="shared" si="30"/>
        <v>0</v>
      </c>
      <c r="AL40" s="72">
        <f t="shared" si="30"/>
        <v>1</v>
      </c>
      <c r="AM40">
        <f t="shared" si="33"/>
        <v>16</v>
      </c>
    </row>
    <row r="41" spans="1:39">
      <c r="A41" s="78">
        <v>5</v>
      </c>
      <c r="B41" s="78">
        <v>10</v>
      </c>
      <c r="C41" s="78">
        <v>15</v>
      </c>
      <c r="D41" s="78">
        <v>20</v>
      </c>
      <c r="E41" s="2">
        <v>0.65277777777777801</v>
      </c>
      <c r="G41">
        <f t="shared" si="32"/>
        <v>2</v>
      </c>
      <c r="H41" s="16">
        <v>4</v>
      </c>
      <c r="I41" s="88">
        <f t="shared" si="28"/>
        <v>1</v>
      </c>
      <c r="J41" s="22">
        <f t="shared" si="28"/>
        <v>1</v>
      </c>
      <c r="K41" s="22">
        <f t="shared" si="28"/>
        <v>1</v>
      </c>
      <c r="L41" s="20">
        <f t="shared" si="28"/>
        <v>0</v>
      </c>
      <c r="M41" s="22">
        <f t="shared" si="28"/>
        <v>0</v>
      </c>
      <c r="N41" s="22">
        <f t="shared" si="28"/>
        <v>0</v>
      </c>
      <c r="O41" s="22">
        <f t="shared" si="28"/>
        <v>1</v>
      </c>
      <c r="P41" s="22">
        <f t="shared" si="28"/>
        <v>0</v>
      </c>
      <c r="Q41" s="22">
        <f t="shared" si="28"/>
        <v>0</v>
      </c>
      <c r="R41" s="22">
        <f t="shared" si="28"/>
        <v>2</v>
      </c>
      <c r="S41" s="22">
        <f t="shared" si="29"/>
        <v>0</v>
      </c>
      <c r="T41" s="22">
        <f t="shared" si="29"/>
        <v>1</v>
      </c>
      <c r="U41" s="22">
        <f t="shared" si="29"/>
        <v>1</v>
      </c>
      <c r="V41" s="22">
        <f t="shared" si="29"/>
        <v>0</v>
      </c>
      <c r="W41" s="22">
        <f t="shared" si="29"/>
        <v>0</v>
      </c>
      <c r="X41" s="22">
        <f t="shared" si="29"/>
        <v>1</v>
      </c>
      <c r="Y41" s="22">
        <f t="shared" si="29"/>
        <v>1</v>
      </c>
      <c r="Z41" s="22">
        <f t="shared" si="29"/>
        <v>0</v>
      </c>
      <c r="AA41" s="22">
        <f t="shared" si="29"/>
        <v>0</v>
      </c>
      <c r="AB41" s="22">
        <f t="shared" si="29"/>
        <v>1</v>
      </c>
      <c r="AC41" s="22">
        <f t="shared" si="30"/>
        <v>0</v>
      </c>
      <c r="AD41" s="22">
        <f t="shared" si="30"/>
        <v>0</v>
      </c>
      <c r="AE41" s="22">
        <f t="shared" si="30"/>
        <v>1</v>
      </c>
      <c r="AF41" s="22">
        <f t="shared" si="30"/>
        <v>1</v>
      </c>
      <c r="AG41" s="22">
        <f t="shared" si="30"/>
        <v>0</v>
      </c>
      <c r="AH41" s="22">
        <f t="shared" si="30"/>
        <v>0</v>
      </c>
      <c r="AI41" s="22">
        <f t="shared" si="30"/>
        <v>1</v>
      </c>
      <c r="AJ41" s="22">
        <f t="shared" si="30"/>
        <v>2</v>
      </c>
      <c r="AK41" s="22">
        <f t="shared" si="30"/>
        <v>0</v>
      </c>
      <c r="AL41" s="72">
        <f t="shared" si="30"/>
        <v>0</v>
      </c>
      <c r="AM41">
        <f t="shared" si="33"/>
        <v>16</v>
      </c>
    </row>
    <row r="42" spans="1:39">
      <c r="A42" s="78">
        <v>25</v>
      </c>
      <c r="B42" s="78">
        <v>30</v>
      </c>
      <c r="C42" s="79">
        <v>1</v>
      </c>
      <c r="D42" s="79">
        <v>7</v>
      </c>
      <c r="E42" s="2">
        <v>0.65972222222222299</v>
      </c>
      <c r="G42">
        <f t="shared" si="32"/>
        <v>2</v>
      </c>
      <c r="H42" s="16">
        <v>5</v>
      </c>
      <c r="I42" s="88">
        <f t="shared" si="28"/>
        <v>0</v>
      </c>
      <c r="J42" s="22">
        <f t="shared" si="28"/>
        <v>0</v>
      </c>
      <c r="K42" s="22">
        <f t="shared" si="28"/>
        <v>0</v>
      </c>
      <c r="L42" s="22">
        <f t="shared" si="28"/>
        <v>0</v>
      </c>
      <c r="M42" s="20">
        <f t="shared" si="28"/>
        <v>0</v>
      </c>
      <c r="N42" s="22">
        <f t="shared" si="28"/>
        <v>0</v>
      </c>
      <c r="O42" s="22">
        <f t="shared" si="28"/>
        <v>1</v>
      </c>
      <c r="P42" s="22">
        <f t="shared" si="28"/>
        <v>1</v>
      </c>
      <c r="Q42" s="22">
        <f t="shared" si="28"/>
        <v>0</v>
      </c>
      <c r="R42" s="22">
        <f t="shared" si="28"/>
        <v>0</v>
      </c>
      <c r="S42" s="22">
        <f t="shared" si="29"/>
        <v>0</v>
      </c>
      <c r="T42" s="22">
        <f t="shared" si="29"/>
        <v>0</v>
      </c>
      <c r="U42" s="22">
        <f t="shared" si="29"/>
        <v>0</v>
      </c>
      <c r="V42" s="22">
        <f t="shared" si="29"/>
        <v>1</v>
      </c>
      <c r="W42" s="22">
        <f t="shared" si="29"/>
        <v>1</v>
      </c>
      <c r="X42" s="22">
        <f t="shared" si="29"/>
        <v>0</v>
      </c>
      <c r="Y42" s="22">
        <f t="shared" si="29"/>
        <v>0</v>
      </c>
      <c r="Z42" s="22">
        <f t="shared" si="29"/>
        <v>1</v>
      </c>
      <c r="AA42" s="22">
        <f t="shared" si="29"/>
        <v>0</v>
      </c>
      <c r="AB42" s="22">
        <f t="shared" si="29"/>
        <v>1</v>
      </c>
      <c r="AC42" s="22">
        <f t="shared" si="30"/>
        <v>1</v>
      </c>
      <c r="AD42" s="22">
        <f t="shared" si="30"/>
        <v>1</v>
      </c>
      <c r="AE42" s="22">
        <f t="shared" si="30"/>
        <v>0</v>
      </c>
      <c r="AF42" s="22">
        <f t="shared" si="30"/>
        <v>1</v>
      </c>
      <c r="AG42" s="22">
        <f t="shared" si="30"/>
        <v>2</v>
      </c>
      <c r="AH42" s="22">
        <f t="shared" si="30"/>
        <v>0</v>
      </c>
      <c r="AI42" s="22">
        <f t="shared" si="30"/>
        <v>1</v>
      </c>
      <c r="AJ42" s="22">
        <f t="shared" si="30"/>
        <v>2</v>
      </c>
      <c r="AK42" s="22">
        <f t="shared" si="30"/>
        <v>1</v>
      </c>
      <c r="AL42" s="72">
        <f t="shared" si="30"/>
        <v>1</v>
      </c>
      <c r="AM42">
        <f t="shared" si="33"/>
        <v>16</v>
      </c>
    </row>
    <row r="43" spans="1:39">
      <c r="A43" s="79">
        <f>D42+6</f>
        <v>13</v>
      </c>
      <c r="B43" s="79">
        <f>A43+6</f>
        <v>19</v>
      </c>
      <c r="C43" s="79">
        <f t="shared" ref="C43" si="34">B43+6</f>
        <v>25</v>
      </c>
      <c r="D43" s="79">
        <v>2</v>
      </c>
      <c r="E43" s="2">
        <v>0.66666666666666696</v>
      </c>
      <c r="G43">
        <f t="shared" si="32"/>
        <v>2</v>
      </c>
      <c r="H43" s="16">
        <v>6</v>
      </c>
      <c r="I43" s="88">
        <f t="shared" si="28"/>
        <v>0</v>
      </c>
      <c r="J43" s="22">
        <f t="shared" si="28"/>
        <v>0</v>
      </c>
      <c r="K43" s="22">
        <f t="shared" si="28"/>
        <v>0</v>
      </c>
      <c r="L43" s="22">
        <f t="shared" si="28"/>
        <v>0</v>
      </c>
      <c r="M43" s="22">
        <f t="shared" si="28"/>
        <v>0</v>
      </c>
      <c r="N43" s="20">
        <f t="shared" si="28"/>
        <v>0</v>
      </c>
      <c r="O43" s="22">
        <f t="shared" si="28"/>
        <v>1</v>
      </c>
      <c r="P43" s="22">
        <f t="shared" si="28"/>
        <v>1</v>
      </c>
      <c r="Q43" s="22">
        <f t="shared" si="28"/>
        <v>1</v>
      </c>
      <c r="R43" s="22">
        <f t="shared" si="28"/>
        <v>1</v>
      </c>
      <c r="S43" s="22">
        <f t="shared" si="29"/>
        <v>1</v>
      </c>
      <c r="T43" s="22">
        <f t="shared" si="29"/>
        <v>1</v>
      </c>
      <c r="U43" s="22">
        <f t="shared" si="29"/>
        <v>0</v>
      </c>
      <c r="V43" s="22">
        <f t="shared" si="29"/>
        <v>1</v>
      </c>
      <c r="W43" s="22">
        <f t="shared" si="29"/>
        <v>0</v>
      </c>
      <c r="X43" s="22">
        <f t="shared" si="29"/>
        <v>2</v>
      </c>
      <c r="Y43" s="22">
        <f t="shared" si="29"/>
        <v>1</v>
      </c>
      <c r="Z43" s="22">
        <f t="shared" si="29"/>
        <v>0</v>
      </c>
      <c r="AA43" s="22">
        <f t="shared" si="29"/>
        <v>1</v>
      </c>
      <c r="AB43" s="22">
        <f t="shared" si="29"/>
        <v>0</v>
      </c>
      <c r="AC43" s="22">
        <f t="shared" si="30"/>
        <v>0</v>
      </c>
      <c r="AD43" s="22">
        <f t="shared" si="30"/>
        <v>1</v>
      </c>
      <c r="AE43" s="22">
        <f t="shared" si="30"/>
        <v>1</v>
      </c>
      <c r="AF43" s="22">
        <f t="shared" si="30"/>
        <v>0</v>
      </c>
      <c r="AG43" s="22">
        <f t="shared" si="30"/>
        <v>0</v>
      </c>
      <c r="AH43" s="22">
        <f t="shared" si="30"/>
        <v>2</v>
      </c>
      <c r="AI43" s="22">
        <f t="shared" si="30"/>
        <v>0</v>
      </c>
      <c r="AJ43" s="22">
        <f t="shared" si="30"/>
        <v>0</v>
      </c>
      <c r="AK43" s="22">
        <f t="shared" si="30"/>
        <v>0</v>
      </c>
      <c r="AL43" s="72">
        <f t="shared" si="30"/>
        <v>1</v>
      </c>
      <c r="AM43">
        <f t="shared" si="33"/>
        <v>16</v>
      </c>
    </row>
    <row r="44" spans="1:39">
      <c r="A44" s="79">
        <f t="shared" ref="A44:A48" si="35">D43+6</f>
        <v>8</v>
      </c>
      <c r="B44" s="79">
        <f t="shared" ref="B44:D44" si="36">A44+6</f>
        <v>14</v>
      </c>
      <c r="C44" s="79">
        <f t="shared" si="36"/>
        <v>20</v>
      </c>
      <c r="D44" s="79">
        <f t="shared" si="36"/>
        <v>26</v>
      </c>
      <c r="E44" s="2">
        <v>0.67361111111111205</v>
      </c>
      <c r="G44">
        <f t="shared" si="32"/>
        <v>2</v>
      </c>
      <c r="H44" s="16">
        <v>7</v>
      </c>
      <c r="I44" s="88">
        <f t="shared" si="28"/>
        <v>1</v>
      </c>
      <c r="J44" s="22">
        <f t="shared" si="28"/>
        <v>0</v>
      </c>
      <c r="K44" s="22">
        <f t="shared" si="28"/>
        <v>1</v>
      </c>
      <c r="L44" s="22">
        <f t="shared" si="28"/>
        <v>1</v>
      </c>
      <c r="M44" s="22">
        <f t="shared" si="28"/>
        <v>1</v>
      </c>
      <c r="N44" s="22">
        <f t="shared" si="28"/>
        <v>1</v>
      </c>
      <c r="O44" s="20">
        <f t="shared" si="28"/>
        <v>0</v>
      </c>
      <c r="P44" s="22">
        <f t="shared" si="28"/>
        <v>2</v>
      </c>
      <c r="Q44" s="22">
        <f t="shared" si="28"/>
        <v>0</v>
      </c>
      <c r="R44" s="22">
        <f t="shared" si="28"/>
        <v>0</v>
      </c>
      <c r="S44" s="22">
        <f t="shared" si="29"/>
        <v>0</v>
      </c>
      <c r="T44" s="22">
        <f t="shared" si="29"/>
        <v>0</v>
      </c>
      <c r="U44" s="22">
        <f t="shared" si="29"/>
        <v>0</v>
      </c>
      <c r="V44" s="22">
        <f t="shared" si="29"/>
        <v>0</v>
      </c>
      <c r="W44" s="22">
        <f t="shared" si="29"/>
        <v>0</v>
      </c>
      <c r="X44" s="22">
        <f t="shared" si="29"/>
        <v>0</v>
      </c>
      <c r="Y44" s="22">
        <f t="shared" si="29"/>
        <v>0</v>
      </c>
      <c r="Z44" s="22">
        <f t="shared" si="29"/>
        <v>0</v>
      </c>
      <c r="AA44" s="22">
        <f t="shared" si="29"/>
        <v>0</v>
      </c>
      <c r="AB44" s="22">
        <f t="shared" si="29"/>
        <v>1</v>
      </c>
      <c r="AC44" s="22">
        <f t="shared" si="30"/>
        <v>1</v>
      </c>
      <c r="AD44" s="22">
        <f t="shared" si="30"/>
        <v>0</v>
      </c>
      <c r="AE44" s="22">
        <f t="shared" si="30"/>
        <v>1</v>
      </c>
      <c r="AF44" s="22">
        <f t="shared" si="30"/>
        <v>0</v>
      </c>
      <c r="AG44" s="22">
        <f t="shared" si="30"/>
        <v>1</v>
      </c>
      <c r="AH44" s="22">
        <f t="shared" si="30"/>
        <v>1</v>
      </c>
      <c r="AI44" s="22">
        <f t="shared" si="30"/>
        <v>2</v>
      </c>
      <c r="AJ44" s="22">
        <f t="shared" si="30"/>
        <v>0</v>
      </c>
      <c r="AK44" s="22">
        <f t="shared" si="30"/>
        <v>1</v>
      </c>
      <c r="AL44" s="72">
        <f t="shared" si="30"/>
        <v>1</v>
      </c>
      <c r="AM44">
        <f t="shared" si="33"/>
        <v>16</v>
      </c>
    </row>
    <row r="45" spans="1:39">
      <c r="A45" s="79">
        <v>3</v>
      </c>
      <c r="B45" s="79">
        <f t="shared" ref="B45:D45" si="37">A45+6</f>
        <v>9</v>
      </c>
      <c r="C45" s="79">
        <f t="shared" si="37"/>
        <v>15</v>
      </c>
      <c r="D45" s="79">
        <f t="shared" si="37"/>
        <v>21</v>
      </c>
      <c r="E45" s="2">
        <v>0.68055555555555602</v>
      </c>
      <c r="G45">
        <f t="shared" si="32"/>
        <v>2</v>
      </c>
      <c r="H45" s="16">
        <v>8</v>
      </c>
      <c r="I45" s="88">
        <f t="shared" si="28"/>
        <v>0</v>
      </c>
      <c r="J45" s="22">
        <f t="shared" si="28"/>
        <v>0</v>
      </c>
      <c r="K45" s="22">
        <f t="shared" si="28"/>
        <v>0</v>
      </c>
      <c r="L45" s="22">
        <f t="shared" si="28"/>
        <v>0</v>
      </c>
      <c r="M45" s="22">
        <f t="shared" si="28"/>
        <v>1</v>
      </c>
      <c r="N45" s="22">
        <f t="shared" si="28"/>
        <v>1</v>
      </c>
      <c r="O45" s="22">
        <f t="shared" si="28"/>
        <v>2</v>
      </c>
      <c r="P45" s="20">
        <f t="shared" si="28"/>
        <v>0</v>
      </c>
      <c r="Q45" s="22">
        <f t="shared" si="28"/>
        <v>0</v>
      </c>
      <c r="R45" s="22">
        <f t="shared" si="28"/>
        <v>0</v>
      </c>
      <c r="S45" s="22">
        <f t="shared" si="29"/>
        <v>0</v>
      </c>
      <c r="T45" s="22">
        <f t="shared" si="29"/>
        <v>1</v>
      </c>
      <c r="U45" s="22">
        <f t="shared" si="29"/>
        <v>1</v>
      </c>
      <c r="V45" s="22">
        <f t="shared" si="29"/>
        <v>1</v>
      </c>
      <c r="W45" s="22">
        <f t="shared" si="29"/>
        <v>1</v>
      </c>
      <c r="X45" s="22">
        <f t="shared" si="29"/>
        <v>1</v>
      </c>
      <c r="Y45" s="22">
        <f t="shared" si="29"/>
        <v>2</v>
      </c>
      <c r="Z45" s="22">
        <f t="shared" si="29"/>
        <v>1</v>
      </c>
      <c r="AA45" s="22">
        <f t="shared" si="29"/>
        <v>0</v>
      </c>
      <c r="AB45" s="22">
        <f t="shared" si="29"/>
        <v>1</v>
      </c>
      <c r="AC45" s="22">
        <f t="shared" si="30"/>
        <v>1</v>
      </c>
      <c r="AD45" s="22">
        <f t="shared" si="30"/>
        <v>0</v>
      </c>
      <c r="AE45" s="22">
        <f t="shared" si="30"/>
        <v>0</v>
      </c>
      <c r="AF45" s="22">
        <f t="shared" si="30"/>
        <v>0</v>
      </c>
      <c r="AG45" s="22">
        <f t="shared" si="30"/>
        <v>0</v>
      </c>
      <c r="AH45" s="22">
        <f t="shared" si="30"/>
        <v>1</v>
      </c>
      <c r="AI45" s="22">
        <f t="shared" si="30"/>
        <v>0</v>
      </c>
      <c r="AJ45" s="22">
        <f t="shared" si="30"/>
        <v>1</v>
      </c>
      <c r="AK45" s="22">
        <f t="shared" si="30"/>
        <v>0</v>
      </c>
      <c r="AL45" s="72">
        <f t="shared" si="30"/>
        <v>0</v>
      </c>
      <c r="AM45">
        <f t="shared" si="33"/>
        <v>16</v>
      </c>
    </row>
    <row r="46" spans="1:39">
      <c r="A46" s="10">
        <f t="shared" si="35"/>
        <v>27</v>
      </c>
      <c r="B46" s="10">
        <v>10</v>
      </c>
      <c r="C46" s="10">
        <v>4</v>
      </c>
      <c r="D46" s="10">
        <v>16</v>
      </c>
      <c r="E46" s="2">
        <v>0.687500000000001</v>
      </c>
      <c r="G46">
        <f t="shared" si="32"/>
        <v>1</v>
      </c>
      <c r="H46" s="16">
        <v>9</v>
      </c>
      <c r="I46" s="88">
        <f t="shared" si="28"/>
        <v>0</v>
      </c>
      <c r="J46" s="22">
        <f t="shared" si="28"/>
        <v>1</v>
      </c>
      <c r="K46" s="22">
        <f t="shared" si="28"/>
        <v>1</v>
      </c>
      <c r="L46" s="22">
        <f t="shared" si="28"/>
        <v>0</v>
      </c>
      <c r="M46" s="22">
        <f t="shared" si="28"/>
        <v>0</v>
      </c>
      <c r="N46" s="22">
        <f t="shared" si="28"/>
        <v>1</v>
      </c>
      <c r="O46" s="22">
        <f t="shared" si="28"/>
        <v>0</v>
      </c>
      <c r="P46" s="22">
        <f t="shared" si="28"/>
        <v>0</v>
      </c>
      <c r="Q46" s="20">
        <f t="shared" si="28"/>
        <v>0</v>
      </c>
      <c r="R46" s="22">
        <f t="shared" si="28"/>
        <v>0</v>
      </c>
      <c r="S46" s="22">
        <f t="shared" si="29"/>
        <v>1</v>
      </c>
      <c r="T46" s="22">
        <f t="shared" si="29"/>
        <v>1</v>
      </c>
      <c r="U46" s="22">
        <f t="shared" si="29"/>
        <v>0</v>
      </c>
      <c r="V46" s="22">
        <f t="shared" si="29"/>
        <v>0</v>
      </c>
      <c r="W46" s="22">
        <f t="shared" si="29"/>
        <v>1</v>
      </c>
      <c r="X46" s="22">
        <f t="shared" si="29"/>
        <v>0</v>
      </c>
      <c r="Y46" s="22">
        <f t="shared" si="29"/>
        <v>1</v>
      </c>
      <c r="Z46" s="22">
        <f t="shared" si="29"/>
        <v>1</v>
      </c>
      <c r="AA46" s="22">
        <f t="shared" si="29"/>
        <v>0</v>
      </c>
      <c r="AB46" s="22">
        <f t="shared" si="29"/>
        <v>0</v>
      </c>
      <c r="AC46" s="22">
        <f t="shared" si="30"/>
        <v>1</v>
      </c>
      <c r="AD46" s="22">
        <f t="shared" si="30"/>
        <v>0</v>
      </c>
      <c r="AE46" s="22">
        <f t="shared" si="30"/>
        <v>1</v>
      </c>
      <c r="AF46" s="22">
        <f t="shared" si="30"/>
        <v>0</v>
      </c>
      <c r="AG46" s="22">
        <f t="shared" si="30"/>
        <v>1</v>
      </c>
      <c r="AH46" s="22">
        <f t="shared" si="30"/>
        <v>0</v>
      </c>
      <c r="AI46" s="22">
        <f t="shared" si="30"/>
        <v>1</v>
      </c>
      <c r="AJ46" s="22">
        <f t="shared" si="30"/>
        <v>2</v>
      </c>
      <c r="AK46" s="22">
        <f t="shared" si="30"/>
        <v>1</v>
      </c>
      <c r="AL46" s="72">
        <f t="shared" si="30"/>
        <v>1</v>
      </c>
      <c r="AM46">
        <f t="shared" si="33"/>
        <v>16</v>
      </c>
    </row>
    <row r="47" spans="1:39">
      <c r="A47" s="10">
        <f t="shared" si="35"/>
        <v>22</v>
      </c>
      <c r="B47" s="10">
        <f t="shared" ref="B47:D47" si="38">A47+6</f>
        <v>28</v>
      </c>
      <c r="C47" s="10">
        <v>5</v>
      </c>
      <c r="D47" s="10">
        <f t="shared" si="38"/>
        <v>11</v>
      </c>
      <c r="E47" s="2">
        <v>0.69444444444444497</v>
      </c>
      <c r="G47">
        <f t="shared" si="32"/>
        <v>3</v>
      </c>
      <c r="H47" s="16">
        <v>10</v>
      </c>
      <c r="I47" s="88">
        <f t="shared" si="28"/>
        <v>1</v>
      </c>
      <c r="J47" s="22">
        <f t="shared" si="28"/>
        <v>1</v>
      </c>
      <c r="K47" s="22">
        <f t="shared" si="28"/>
        <v>0</v>
      </c>
      <c r="L47" s="22">
        <f t="shared" si="28"/>
        <v>2</v>
      </c>
      <c r="M47" s="22">
        <f t="shared" si="28"/>
        <v>0</v>
      </c>
      <c r="N47" s="22">
        <f t="shared" si="28"/>
        <v>1</v>
      </c>
      <c r="O47" s="22">
        <f t="shared" si="28"/>
        <v>0</v>
      </c>
      <c r="P47" s="22">
        <f t="shared" si="28"/>
        <v>0</v>
      </c>
      <c r="Q47" s="22">
        <f t="shared" si="28"/>
        <v>0</v>
      </c>
      <c r="R47" s="20">
        <f t="shared" si="28"/>
        <v>0</v>
      </c>
      <c r="S47" s="22">
        <f t="shared" si="29"/>
        <v>1</v>
      </c>
      <c r="T47" s="22">
        <f t="shared" si="29"/>
        <v>1</v>
      </c>
      <c r="U47" s="22">
        <f t="shared" si="29"/>
        <v>0</v>
      </c>
      <c r="V47" s="22">
        <f t="shared" si="29"/>
        <v>0</v>
      </c>
      <c r="W47" s="22">
        <f t="shared" si="29"/>
        <v>1</v>
      </c>
      <c r="X47" s="22">
        <f t="shared" si="29"/>
        <v>1</v>
      </c>
      <c r="Y47" s="22">
        <f t="shared" si="29"/>
        <v>0</v>
      </c>
      <c r="Z47" s="22">
        <f t="shared" si="29"/>
        <v>1</v>
      </c>
      <c r="AA47" s="22">
        <f t="shared" si="29"/>
        <v>0</v>
      </c>
      <c r="AB47" s="22">
        <f t="shared" si="29"/>
        <v>2</v>
      </c>
      <c r="AC47" s="22">
        <f t="shared" si="30"/>
        <v>0</v>
      </c>
      <c r="AD47" s="22">
        <f t="shared" si="30"/>
        <v>0</v>
      </c>
      <c r="AE47" s="22">
        <f t="shared" si="30"/>
        <v>1</v>
      </c>
      <c r="AF47" s="22">
        <f t="shared" si="30"/>
        <v>0</v>
      </c>
      <c r="AG47" s="22">
        <f t="shared" si="30"/>
        <v>0</v>
      </c>
      <c r="AH47" s="22">
        <f t="shared" si="30"/>
        <v>1</v>
      </c>
      <c r="AI47" s="22">
        <f t="shared" si="30"/>
        <v>0</v>
      </c>
      <c r="AJ47" s="22">
        <f t="shared" si="30"/>
        <v>0</v>
      </c>
      <c r="AK47" s="22">
        <f t="shared" si="30"/>
        <v>0</v>
      </c>
      <c r="AL47" s="72">
        <f t="shared" si="30"/>
        <v>2</v>
      </c>
      <c r="AM47">
        <f t="shared" si="33"/>
        <v>16</v>
      </c>
    </row>
    <row r="48" spans="1:39">
      <c r="A48" s="10">
        <f t="shared" si="35"/>
        <v>17</v>
      </c>
      <c r="B48" s="10">
        <f t="shared" ref="B48:C49" si="39">A48+6</f>
        <v>23</v>
      </c>
      <c r="C48" s="10">
        <f t="shared" si="39"/>
        <v>29</v>
      </c>
      <c r="D48" s="10">
        <v>6</v>
      </c>
      <c r="E48" s="2">
        <v>0.70138888888888995</v>
      </c>
      <c r="G48">
        <f t="shared" si="32"/>
        <v>2</v>
      </c>
      <c r="H48" s="16">
        <v>11</v>
      </c>
      <c r="I48" s="88">
        <f t="shared" ref="I48:R57" si="40">COUNTIFS($A$3:$A$65,$H48,$C$3:$C$65,I$37)+COUNTIFS($A$3:$A$65,I$37,$C$3:$C$65,$H48)+ COUNTIFS($A$3:$A$65,$H48,$D$3:$D$65,I$37)+COUNTIFS($A$3:$A$65,I$37,$D$3:$D$65,$H48)+ COUNTIFS($B$3:$B$65,$H48,$C$3:$C$65,I$37)+COUNTIFS($B$3:$B$65,I$37,$C$3:$C$65,$H48)+COUNTIFS($B$3:$B$65,I$37,$D$3:$D$65,$H48)+COUNTIFS($B$3:$B$65,$H48,$D$3:$D$65,I$37)</f>
        <v>1</v>
      </c>
      <c r="J48" s="22">
        <f t="shared" si="40"/>
        <v>0</v>
      </c>
      <c r="K48" s="22">
        <f t="shared" si="40"/>
        <v>1</v>
      </c>
      <c r="L48" s="22">
        <f t="shared" si="40"/>
        <v>0</v>
      </c>
      <c r="M48" s="22">
        <f t="shared" si="40"/>
        <v>0</v>
      </c>
      <c r="N48" s="22">
        <f t="shared" si="40"/>
        <v>1</v>
      </c>
      <c r="O48" s="22">
        <f t="shared" si="40"/>
        <v>0</v>
      </c>
      <c r="P48" s="22">
        <f t="shared" si="40"/>
        <v>0</v>
      </c>
      <c r="Q48" s="22">
        <f t="shared" si="40"/>
        <v>1</v>
      </c>
      <c r="R48" s="22">
        <f t="shared" si="40"/>
        <v>1</v>
      </c>
      <c r="S48" s="20">
        <f t="shared" ref="S48:AB57" si="41">COUNTIFS($A$3:$A$65,$H48,$C$3:$C$65,S$37)+COUNTIFS($A$3:$A$65,S$37,$C$3:$C$65,$H48)+ COUNTIFS($A$3:$A$65,$H48,$D$3:$D$65,S$37)+COUNTIFS($A$3:$A$65,S$37,$D$3:$D$65,$H48)+ COUNTIFS($B$3:$B$65,$H48,$C$3:$C$65,S$37)+COUNTIFS($B$3:$B$65,S$37,$C$3:$C$65,$H48)+COUNTIFS($B$3:$B$65,S$37,$D$3:$D$65,$H48)+COUNTIFS($B$3:$B$65,$H48,$D$3:$D$65,S$37)</f>
        <v>0</v>
      </c>
      <c r="T48" s="22">
        <f t="shared" si="41"/>
        <v>0</v>
      </c>
      <c r="U48" s="22">
        <f t="shared" si="41"/>
        <v>0</v>
      </c>
      <c r="V48" s="22">
        <f t="shared" si="41"/>
        <v>1</v>
      </c>
      <c r="W48" s="22">
        <f t="shared" si="41"/>
        <v>0</v>
      </c>
      <c r="X48" s="22">
        <f t="shared" si="41"/>
        <v>1</v>
      </c>
      <c r="Y48" s="22">
        <f t="shared" si="41"/>
        <v>2</v>
      </c>
      <c r="Z48" s="22">
        <f t="shared" si="41"/>
        <v>0</v>
      </c>
      <c r="AA48" s="22">
        <f t="shared" si="41"/>
        <v>1</v>
      </c>
      <c r="AB48" s="22">
        <f t="shared" si="41"/>
        <v>0</v>
      </c>
      <c r="AC48" s="22">
        <f t="shared" ref="AC48:AL57" si="42">COUNTIFS($A$3:$A$65,$H48,$C$3:$C$65,AC$37)+COUNTIFS($A$3:$A$65,AC$37,$C$3:$C$65,$H48)+ COUNTIFS($A$3:$A$65,$H48,$D$3:$D$65,AC$37)+COUNTIFS($A$3:$A$65,AC$37,$D$3:$D$65,$H48)+ COUNTIFS($B$3:$B$65,$H48,$C$3:$C$65,AC$37)+COUNTIFS($B$3:$B$65,AC$37,$C$3:$C$65,$H48)+COUNTIFS($B$3:$B$65,AC$37,$D$3:$D$65,$H48)+COUNTIFS($B$3:$B$65,$H48,$D$3:$D$65,AC$37)</f>
        <v>0</v>
      </c>
      <c r="AD48" s="22">
        <f t="shared" si="42"/>
        <v>1</v>
      </c>
      <c r="AE48" s="22">
        <f t="shared" si="42"/>
        <v>0</v>
      </c>
      <c r="AF48" s="22">
        <f t="shared" si="42"/>
        <v>2</v>
      </c>
      <c r="AG48" s="22">
        <f t="shared" si="42"/>
        <v>0</v>
      </c>
      <c r="AH48" s="22">
        <f t="shared" si="42"/>
        <v>0</v>
      </c>
      <c r="AI48" s="22">
        <f t="shared" si="42"/>
        <v>1</v>
      </c>
      <c r="AJ48" s="22">
        <f t="shared" si="42"/>
        <v>1</v>
      </c>
      <c r="AK48" s="22">
        <f t="shared" si="42"/>
        <v>1</v>
      </c>
      <c r="AL48" s="72">
        <f t="shared" si="42"/>
        <v>0</v>
      </c>
      <c r="AM48">
        <f t="shared" si="33"/>
        <v>16</v>
      </c>
    </row>
    <row r="49" spans="1:39">
      <c r="A49" s="10">
        <f t="shared" ref="A49" si="43">D48+6</f>
        <v>12</v>
      </c>
      <c r="B49" s="10">
        <f t="shared" si="39"/>
        <v>18</v>
      </c>
      <c r="C49" s="10">
        <f t="shared" si="39"/>
        <v>24</v>
      </c>
      <c r="D49" s="10">
        <v>30</v>
      </c>
      <c r="E49" s="2">
        <v>0.70833333333333404</v>
      </c>
      <c r="G49">
        <f t="shared" si="32"/>
        <v>0</v>
      </c>
      <c r="H49" s="16">
        <v>12</v>
      </c>
      <c r="I49" s="88">
        <f t="shared" si="40"/>
        <v>0</v>
      </c>
      <c r="J49" s="22">
        <f t="shared" si="40"/>
        <v>1</v>
      </c>
      <c r="K49" s="22">
        <f t="shared" si="40"/>
        <v>1</v>
      </c>
      <c r="L49" s="22">
        <f t="shared" si="40"/>
        <v>1</v>
      </c>
      <c r="M49" s="22">
        <f t="shared" si="40"/>
        <v>0</v>
      </c>
      <c r="N49" s="22">
        <f t="shared" si="40"/>
        <v>1</v>
      </c>
      <c r="O49" s="22">
        <f t="shared" si="40"/>
        <v>0</v>
      </c>
      <c r="P49" s="22">
        <f t="shared" si="40"/>
        <v>1</v>
      </c>
      <c r="Q49" s="22">
        <f t="shared" si="40"/>
        <v>1</v>
      </c>
      <c r="R49" s="22">
        <f t="shared" si="40"/>
        <v>1</v>
      </c>
      <c r="S49" s="22">
        <f t="shared" si="41"/>
        <v>0</v>
      </c>
      <c r="T49" s="20">
        <f t="shared" si="41"/>
        <v>0</v>
      </c>
      <c r="U49" s="22">
        <f t="shared" si="41"/>
        <v>0</v>
      </c>
      <c r="V49" s="22">
        <f t="shared" si="41"/>
        <v>0</v>
      </c>
      <c r="W49" s="22">
        <f t="shared" si="41"/>
        <v>0</v>
      </c>
      <c r="X49" s="22">
        <f t="shared" si="41"/>
        <v>0</v>
      </c>
      <c r="Y49" s="22">
        <f t="shared" si="41"/>
        <v>0</v>
      </c>
      <c r="Z49" s="22">
        <f t="shared" si="41"/>
        <v>1</v>
      </c>
      <c r="AA49" s="22">
        <f t="shared" si="41"/>
        <v>0</v>
      </c>
      <c r="AB49" s="22">
        <f t="shared" si="41"/>
        <v>1</v>
      </c>
      <c r="AC49" s="22">
        <f t="shared" si="42"/>
        <v>1</v>
      </c>
      <c r="AD49" s="22">
        <f t="shared" si="42"/>
        <v>1</v>
      </c>
      <c r="AE49" s="22">
        <f t="shared" si="42"/>
        <v>0</v>
      </c>
      <c r="AF49" s="22">
        <f t="shared" si="42"/>
        <v>1</v>
      </c>
      <c r="AG49" s="22">
        <f t="shared" si="42"/>
        <v>1</v>
      </c>
      <c r="AH49" s="22">
        <f t="shared" si="42"/>
        <v>0</v>
      </c>
      <c r="AI49" s="22">
        <f t="shared" si="42"/>
        <v>1</v>
      </c>
      <c r="AJ49" s="22">
        <f t="shared" si="42"/>
        <v>1</v>
      </c>
      <c r="AK49" s="22">
        <f t="shared" si="42"/>
        <v>0</v>
      </c>
      <c r="AL49" s="72">
        <f t="shared" si="42"/>
        <v>1</v>
      </c>
      <c r="AM49">
        <f t="shared" si="33"/>
        <v>16</v>
      </c>
    </row>
    <row r="50" spans="1:39">
      <c r="A50" s="81"/>
      <c r="B50" s="81"/>
      <c r="C50" s="81"/>
      <c r="D50" s="81"/>
      <c r="G50">
        <f t="shared" si="32"/>
        <v>3</v>
      </c>
      <c r="H50" s="16">
        <v>13</v>
      </c>
      <c r="I50" s="88">
        <f t="shared" si="40"/>
        <v>0</v>
      </c>
      <c r="J50" s="22">
        <f t="shared" si="40"/>
        <v>1</v>
      </c>
      <c r="K50" s="22">
        <f t="shared" si="40"/>
        <v>1</v>
      </c>
      <c r="L50" s="22">
        <f t="shared" si="40"/>
        <v>1</v>
      </c>
      <c r="M50" s="22">
        <f t="shared" si="40"/>
        <v>0</v>
      </c>
      <c r="N50" s="22">
        <f t="shared" si="40"/>
        <v>0</v>
      </c>
      <c r="O50" s="22">
        <f t="shared" si="40"/>
        <v>0</v>
      </c>
      <c r="P50" s="22">
        <f t="shared" si="40"/>
        <v>1</v>
      </c>
      <c r="Q50" s="22">
        <f t="shared" si="40"/>
        <v>0</v>
      </c>
      <c r="R50" s="22">
        <f t="shared" si="40"/>
        <v>0</v>
      </c>
      <c r="S50" s="22">
        <f t="shared" si="41"/>
        <v>0</v>
      </c>
      <c r="T50" s="22">
        <f t="shared" si="41"/>
        <v>0</v>
      </c>
      <c r="U50" s="20">
        <f t="shared" si="41"/>
        <v>0</v>
      </c>
      <c r="V50" s="22">
        <f t="shared" si="41"/>
        <v>0</v>
      </c>
      <c r="W50" s="22">
        <f t="shared" si="41"/>
        <v>1</v>
      </c>
      <c r="X50" s="22">
        <f t="shared" si="41"/>
        <v>1</v>
      </c>
      <c r="Y50" s="22">
        <f t="shared" si="41"/>
        <v>0</v>
      </c>
      <c r="Z50" s="22">
        <f t="shared" si="41"/>
        <v>0</v>
      </c>
      <c r="AA50" s="22">
        <f t="shared" si="41"/>
        <v>2</v>
      </c>
      <c r="AB50" s="22">
        <f t="shared" si="41"/>
        <v>0</v>
      </c>
      <c r="AC50" s="22">
        <f t="shared" si="42"/>
        <v>2</v>
      </c>
      <c r="AD50" s="22">
        <f t="shared" si="42"/>
        <v>1</v>
      </c>
      <c r="AE50" s="22">
        <f t="shared" si="42"/>
        <v>1</v>
      </c>
      <c r="AF50" s="22">
        <f t="shared" si="42"/>
        <v>0</v>
      </c>
      <c r="AG50" s="22">
        <f t="shared" si="42"/>
        <v>2</v>
      </c>
      <c r="AH50" s="22">
        <f t="shared" si="42"/>
        <v>1</v>
      </c>
      <c r="AI50" s="22">
        <f t="shared" si="42"/>
        <v>0</v>
      </c>
      <c r="AJ50" s="22">
        <f t="shared" si="42"/>
        <v>0</v>
      </c>
      <c r="AK50" s="22">
        <f t="shared" si="42"/>
        <v>1</v>
      </c>
      <c r="AL50" s="72">
        <f t="shared" si="42"/>
        <v>0</v>
      </c>
      <c r="AM50">
        <f t="shared" si="33"/>
        <v>16</v>
      </c>
    </row>
    <row r="51" spans="1:39">
      <c r="A51" s="82">
        <v>1</v>
      </c>
      <c r="B51" s="82">
        <f>A51+8</f>
        <v>9</v>
      </c>
      <c r="C51" s="82">
        <f t="shared" ref="C51:D51" si="44">B51+8</f>
        <v>17</v>
      </c>
      <c r="D51" s="82">
        <f t="shared" si="44"/>
        <v>25</v>
      </c>
      <c r="E51" s="2">
        <v>0.78472222222222221</v>
      </c>
      <c r="G51">
        <f t="shared" si="32"/>
        <v>2</v>
      </c>
      <c r="H51" s="16">
        <v>14</v>
      </c>
      <c r="I51" s="88">
        <f t="shared" si="40"/>
        <v>0</v>
      </c>
      <c r="J51" s="22">
        <f t="shared" si="40"/>
        <v>1</v>
      </c>
      <c r="K51" s="22">
        <f t="shared" si="40"/>
        <v>0</v>
      </c>
      <c r="L51" s="22">
        <f t="shared" si="40"/>
        <v>0</v>
      </c>
      <c r="M51" s="22">
        <f t="shared" si="40"/>
        <v>1</v>
      </c>
      <c r="N51" s="22">
        <f t="shared" si="40"/>
        <v>1</v>
      </c>
      <c r="O51" s="22">
        <f t="shared" si="40"/>
        <v>0</v>
      </c>
      <c r="P51" s="22">
        <f t="shared" si="40"/>
        <v>1</v>
      </c>
      <c r="Q51" s="22">
        <f t="shared" si="40"/>
        <v>0</v>
      </c>
      <c r="R51" s="22">
        <f t="shared" si="40"/>
        <v>0</v>
      </c>
      <c r="S51" s="22">
        <f t="shared" si="41"/>
        <v>1</v>
      </c>
      <c r="T51" s="22">
        <f t="shared" si="41"/>
        <v>0</v>
      </c>
      <c r="U51" s="22">
        <f t="shared" si="41"/>
        <v>0</v>
      </c>
      <c r="V51" s="20">
        <f t="shared" si="41"/>
        <v>0</v>
      </c>
      <c r="W51" s="22">
        <f t="shared" si="41"/>
        <v>2</v>
      </c>
      <c r="X51" s="22">
        <f t="shared" si="41"/>
        <v>1</v>
      </c>
      <c r="Y51" s="22">
        <f t="shared" si="41"/>
        <v>0</v>
      </c>
      <c r="Z51" s="22">
        <f t="shared" si="41"/>
        <v>0</v>
      </c>
      <c r="AA51" s="22">
        <f t="shared" si="41"/>
        <v>0</v>
      </c>
      <c r="AB51" s="22">
        <f t="shared" si="41"/>
        <v>2</v>
      </c>
      <c r="AC51" s="22">
        <f t="shared" si="42"/>
        <v>0</v>
      </c>
      <c r="AD51" s="22">
        <f t="shared" si="42"/>
        <v>1</v>
      </c>
      <c r="AE51" s="22">
        <f t="shared" si="42"/>
        <v>0</v>
      </c>
      <c r="AF51" s="22">
        <f t="shared" si="42"/>
        <v>1</v>
      </c>
      <c r="AG51" s="22">
        <f t="shared" si="42"/>
        <v>0</v>
      </c>
      <c r="AH51" s="22">
        <f t="shared" si="42"/>
        <v>1</v>
      </c>
      <c r="AI51" s="22">
        <f t="shared" si="42"/>
        <v>1</v>
      </c>
      <c r="AJ51" s="22">
        <f t="shared" si="42"/>
        <v>0</v>
      </c>
      <c r="AK51" s="22">
        <f t="shared" si="42"/>
        <v>1</v>
      </c>
      <c r="AL51" s="72">
        <f t="shared" si="42"/>
        <v>1</v>
      </c>
      <c r="AM51">
        <f t="shared" si="33"/>
        <v>16</v>
      </c>
    </row>
    <row r="52" spans="1:39">
      <c r="A52" s="82">
        <v>2</v>
      </c>
      <c r="B52" s="82">
        <f>A52+8</f>
        <v>10</v>
      </c>
      <c r="C52" s="82">
        <f t="shared" ref="C52:D52" si="45">B52+8</f>
        <v>18</v>
      </c>
      <c r="D52" s="82">
        <f t="shared" si="45"/>
        <v>26</v>
      </c>
      <c r="E52" s="2">
        <v>0.79166666666666663</v>
      </c>
      <c r="G52">
        <f t="shared" si="32"/>
        <v>3</v>
      </c>
      <c r="H52" s="16">
        <v>15</v>
      </c>
      <c r="I52" s="88">
        <f t="shared" si="40"/>
        <v>0</v>
      </c>
      <c r="J52" s="22">
        <f t="shared" si="40"/>
        <v>0</v>
      </c>
      <c r="K52" s="22">
        <f t="shared" si="40"/>
        <v>1</v>
      </c>
      <c r="L52" s="22">
        <f t="shared" si="40"/>
        <v>0</v>
      </c>
      <c r="M52" s="22">
        <f t="shared" si="40"/>
        <v>1</v>
      </c>
      <c r="N52" s="22">
        <f t="shared" si="40"/>
        <v>0</v>
      </c>
      <c r="O52" s="22">
        <f t="shared" si="40"/>
        <v>0</v>
      </c>
      <c r="P52" s="22">
        <f t="shared" si="40"/>
        <v>1</v>
      </c>
      <c r="Q52" s="22">
        <f t="shared" si="40"/>
        <v>1</v>
      </c>
      <c r="R52" s="22">
        <f t="shared" si="40"/>
        <v>1</v>
      </c>
      <c r="S52" s="22">
        <f t="shared" si="41"/>
        <v>0</v>
      </c>
      <c r="T52" s="22">
        <f t="shared" si="41"/>
        <v>0</v>
      </c>
      <c r="U52" s="22">
        <f t="shared" si="41"/>
        <v>1</v>
      </c>
      <c r="V52" s="22">
        <f t="shared" si="41"/>
        <v>2</v>
      </c>
      <c r="W52" s="20">
        <f t="shared" si="41"/>
        <v>0</v>
      </c>
      <c r="X52" s="22">
        <f t="shared" si="41"/>
        <v>0</v>
      </c>
      <c r="Y52" s="22">
        <f t="shared" si="41"/>
        <v>0</v>
      </c>
      <c r="Z52" s="22">
        <f t="shared" si="41"/>
        <v>0</v>
      </c>
      <c r="AA52" s="22">
        <f t="shared" si="41"/>
        <v>0</v>
      </c>
      <c r="AB52" s="22">
        <f t="shared" si="41"/>
        <v>0</v>
      </c>
      <c r="AC52" s="22">
        <f t="shared" si="42"/>
        <v>1</v>
      </c>
      <c r="AD52" s="22">
        <f t="shared" si="42"/>
        <v>0</v>
      </c>
      <c r="AE52" s="22">
        <f t="shared" si="42"/>
        <v>2</v>
      </c>
      <c r="AF52" s="22">
        <f t="shared" si="42"/>
        <v>2</v>
      </c>
      <c r="AG52" s="22">
        <f t="shared" si="42"/>
        <v>0</v>
      </c>
      <c r="AH52" s="22">
        <f t="shared" si="42"/>
        <v>0</v>
      </c>
      <c r="AI52" s="22">
        <f t="shared" si="42"/>
        <v>1</v>
      </c>
      <c r="AJ52" s="22">
        <f t="shared" si="42"/>
        <v>0</v>
      </c>
      <c r="AK52" s="22">
        <f t="shared" si="42"/>
        <v>1</v>
      </c>
      <c r="AL52" s="72">
        <f t="shared" si="42"/>
        <v>1</v>
      </c>
      <c r="AM52">
        <f t="shared" si="33"/>
        <v>16</v>
      </c>
    </row>
    <row r="53" spans="1:39">
      <c r="A53" s="82">
        <v>3</v>
      </c>
      <c r="B53" s="82">
        <f t="shared" ref="B53:D53" si="46">A53+8</f>
        <v>11</v>
      </c>
      <c r="C53" s="82">
        <f t="shared" si="46"/>
        <v>19</v>
      </c>
      <c r="D53" s="82">
        <f t="shared" si="46"/>
        <v>27</v>
      </c>
      <c r="E53" s="2">
        <v>0.79861111111111116</v>
      </c>
      <c r="G53">
        <f t="shared" si="32"/>
        <v>2</v>
      </c>
      <c r="H53" s="16">
        <v>16</v>
      </c>
      <c r="I53" s="88">
        <f t="shared" si="40"/>
        <v>2</v>
      </c>
      <c r="J53" s="22">
        <f t="shared" si="40"/>
        <v>1</v>
      </c>
      <c r="K53" s="22">
        <f t="shared" si="40"/>
        <v>0</v>
      </c>
      <c r="L53" s="22">
        <f t="shared" si="40"/>
        <v>1</v>
      </c>
      <c r="M53" s="22">
        <f t="shared" si="40"/>
        <v>0</v>
      </c>
      <c r="N53" s="22">
        <f t="shared" si="40"/>
        <v>2</v>
      </c>
      <c r="O53" s="22">
        <f t="shared" si="40"/>
        <v>0</v>
      </c>
      <c r="P53" s="22">
        <f t="shared" si="40"/>
        <v>1</v>
      </c>
      <c r="Q53" s="22">
        <f t="shared" si="40"/>
        <v>0</v>
      </c>
      <c r="R53" s="22">
        <f t="shared" si="40"/>
        <v>1</v>
      </c>
      <c r="S53" s="22">
        <f t="shared" si="41"/>
        <v>1</v>
      </c>
      <c r="T53" s="22">
        <f t="shared" si="41"/>
        <v>0</v>
      </c>
      <c r="U53" s="22">
        <f t="shared" si="41"/>
        <v>1</v>
      </c>
      <c r="V53" s="22">
        <f t="shared" si="41"/>
        <v>1</v>
      </c>
      <c r="W53" s="22">
        <f t="shared" si="41"/>
        <v>0</v>
      </c>
      <c r="X53" s="20">
        <f t="shared" si="41"/>
        <v>0</v>
      </c>
      <c r="Y53" s="22">
        <f t="shared" si="41"/>
        <v>0</v>
      </c>
      <c r="Z53" s="22">
        <f t="shared" si="41"/>
        <v>0</v>
      </c>
      <c r="AA53" s="22">
        <f t="shared" si="41"/>
        <v>1</v>
      </c>
      <c r="AB53" s="22">
        <f t="shared" si="41"/>
        <v>0</v>
      </c>
      <c r="AC53" s="22">
        <f t="shared" si="42"/>
        <v>0</v>
      </c>
      <c r="AD53" s="22">
        <f t="shared" si="42"/>
        <v>1</v>
      </c>
      <c r="AE53" s="22">
        <f t="shared" si="42"/>
        <v>0</v>
      </c>
      <c r="AF53" s="22">
        <f t="shared" si="42"/>
        <v>0</v>
      </c>
      <c r="AG53" s="22">
        <f t="shared" si="42"/>
        <v>1</v>
      </c>
      <c r="AH53" s="22">
        <f t="shared" si="42"/>
        <v>0</v>
      </c>
      <c r="AI53" s="22">
        <f t="shared" si="42"/>
        <v>1</v>
      </c>
      <c r="AJ53" s="22">
        <f t="shared" si="42"/>
        <v>0</v>
      </c>
      <c r="AK53" s="22">
        <f t="shared" si="42"/>
        <v>1</v>
      </c>
      <c r="AL53" s="72">
        <f t="shared" si="42"/>
        <v>0</v>
      </c>
      <c r="AM53">
        <f t="shared" si="33"/>
        <v>16</v>
      </c>
    </row>
    <row r="54" spans="1:39">
      <c r="A54" s="82">
        <v>4</v>
      </c>
      <c r="B54" s="82">
        <f t="shared" ref="B54:D54" si="47">A54+8</f>
        <v>12</v>
      </c>
      <c r="C54" s="82">
        <f t="shared" si="47"/>
        <v>20</v>
      </c>
      <c r="D54" s="82">
        <f t="shared" si="47"/>
        <v>28</v>
      </c>
      <c r="E54" s="2">
        <v>0.80555555555555602</v>
      </c>
      <c r="G54">
        <f t="shared" si="32"/>
        <v>3</v>
      </c>
      <c r="H54" s="16">
        <v>17</v>
      </c>
      <c r="I54" s="88">
        <f t="shared" si="40"/>
        <v>1</v>
      </c>
      <c r="J54" s="22">
        <f t="shared" si="40"/>
        <v>0</v>
      </c>
      <c r="K54" s="22">
        <f t="shared" si="40"/>
        <v>0</v>
      </c>
      <c r="L54" s="22">
        <f t="shared" si="40"/>
        <v>1</v>
      </c>
      <c r="M54" s="22">
        <f t="shared" si="40"/>
        <v>0</v>
      </c>
      <c r="N54" s="22">
        <f t="shared" si="40"/>
        <v>1</v>
      </c>
      <c r="O54" s="22">
        <f t="shared" si="40"/>
        <v>0</v>
      </c>
      <c r="P54" s="22">
        <f t="shared" si="40"/>
        <v>2</v>
      </c>
      <c r="Q54" s="22">
        <f t="shared" si="40"/>
        <v>1</v>
      </c>
      <c r="R54" s="22">
        <f t="shared" si="40"/>
        <v>0</v>
      </c>
      <c r="S54" s="22">
        <f t="shared" si="41"/>
        <v>2</v>
      </c>
      <c r="T54" s="22">
        <f t="shared" si="41"/>
        <v>0</v>
      </c>
      <c r="U54" s="22">
        <f t="shared" si="41"/>
        <v>0</v>
      </c>
      <c r="V54" s="22">
        <f t="shared" si="41"/>
        <v>0</v>
      </c>
      <c r="W54" s="22">
        <f t="shared" si="41"/>
        <v>0</v>
      </c>
      <c r="X54" s="22">
        <f t="shared" si="41"/>
        <v>0</v>
      </c>
      <c r="Y54" s="20">
        <f t="shared" si="41"/>
        <v>0</v>
      </c>
      <c r="Z54" s="22">
        <f t="shared" si="41"/>
        <v>0</v>
      </c>
      <c r="AA54" s="22">
        <f t="shared" si="41"/>
        <v>1</v>
      </c>
      <c r="AB54" s="22">
        <f t="shared" si="41"/>
        <v>1</v>
      </c>
      <c r="AC54" s="22">
        <f t="shared" si="42"/>
        <v>1</v>
      </c>
      <c r="AD54" s="22">
        <f t="shared" si="42"/>
        <v>1</v>
      </c>
      <c r="AE54" s="22">
        <f t="shared" si="42"/>
        <v>0</v>
      </c>
      <c r="AF54" s="22">
        <f t="shared" si="42"/>
        <v>0</v>
      </c>
      <c r="AG54" s="22">
        <f t="shared" si="42"/>
        <v>1</v>
      </c>
      <c r="AH54" s="22">
        <f t="shared" si="42"/>
        <v>0</v>
      </c>
      <c r="AI54" s="22">
        <f t="shared" si="42"/>
        <v>2</v>
      </c>
      <c r="AJ54" s="22">
        <f t="shared" si="42"/>
        <v>0</v>
      </c>
      <c r="AK54" s="22">
        <f t="shared" si="42"/>
        <v>1</v>
      </c>
      <c r="AL54" s="72">
        <f t="shared" si="42"/>
        <v>0</v>
      </c>
      <c r="AM54">
        <f t="shared" si="33"/>
        <v>16</v>
      </c>
    </row>
    <row r="55" spans="1:39">
      <c r="A55" s="82">
        <v>5</v>
      </c>
      <c r="B55" s="82">
        <f t="shared" ref="B55:D55" si="48">A55+8</f>
        <v>13</v>
      </c>
      <c r="C55" s="82">
        <f t="shared" si="48"/>
        <v>21</v>
      </c>
      <c r="D55" s="82">
        <f t="shared" si="48"/>
        <v>29</v>
      </c>
      <c r="E55" s="2">
        <v>0.8125</v>
      </c>
      <c r="G55">
        <f t="shared" si="32"/>
        <v>3</v>
      </c>
      <c r="H55" s="16">
        <v>18</v>
      </c>
      <c r="I55" s="88">
        <f t="shared" si="40"/>
        <v>0</v>
      </c>
      <c r="J55" s="22">
        <f t="shared" si="40"/>
        <v>1</v>
      </c>
      <c r="K55" s="22">
        <f t="shared" si="40"/>
        <v>1</v>
      </c>
      <c r="L55" s="22">
        <f t="shared" si="40"/>
        <v>0</v>
      </c>
      <c r="M55" s="22">
        <f t="shared" si="40"/>
        <v>1</v>
      </c>
      <c r="N55" s="22">
        <f t="shared" si="40"/>
        <v>0</v>
      </c>
      <c r="O55" s="22">
        <f t="shared" si="40"/>
        <v>0</v>
      </c>
      <c r="P55" s="22">
        <f t="shared" si="40"/>
        <v>1</v>
      </c>
      <c r="Q55" s="22">
        <f t="shared" si="40"/>
        <v>1</v>
      </c>
      <c r="R55" s="22">
        <f t="shared" si="40"/>
        <v>1</v>
      </c>
      <c r="S55" s="22">
        <f t="shared" si="41"/>
        <v>0</v>
      </c>
      <c r="T55" s="22">
        <f t="shared" si="41"/>
        <v>1</v>
      </c>
      <c r="U55" s="22">
        <f t="shared" si="41"/>
        <v>0</v>
      </c>
      <c r="V55" s="22">
        <f t="shared" si="41"/>
        <v>0</v>
      </c>
      <c r="W55" s="22">
        <f t="shared" si="41"/>
        <v>0</v>
      </c>
      <c r="X55" s="22">
        <f t="shared" si="41"/>
        <v>0</v>
      </c>
      <c r="Y55" s="22">
        <f t="shared" si="41"/>
        <v>0</v>
      </c>
      <c r="Z55" s="20">
        <f t="shared" si="41"/>
        <v>0</v>
      </c>
      <c r="AA55" s="22">
        <f t="shared" si="41"/>
        <v>2</v>
      </c>
      <c r="AB55" s="22">
        <f t="shared" si="41"/>
        <v>1</v>
      </c>
      <c r="AC55" s="22">
        <f t="shared" si="42"/>
        <v>1</v>
      </c>
      <c r="AD55" s="22">
        <f t="shared" si="42"/>
        <v>0</v>
      </c>
      <c r="AE55" s="22">
        <f t="shared" si="42"/>
        <v>0</v>
      </c>
      <c r="AF55" s="22">
        <f t="shared" si="42"/>
        <v>2</v>
      </c>
      <c r="AG55" s="22">
        <f t="shared" si="42"/>
        <v>0</v>
      </c>
      <c r="AH55" s="22">
        <f t="shared" si="42"/>
        <v>1</v>
      </c>
      <c r="AI55" s="22">
        <f t="shared" si="42"/>
        <v>0</v>
      </c>
      <c r="AJ55" s="22">
        <f t="shared" si="42"/>
        <v>0</v>
      </c>
      <c r="AK55" s="22">
        <f t="shared" si="42"/>
        <v>0</v>
      </c>
      <c r="AL55" s="72">
        <f t="shared" si="42"/>
        <v>2</v>
      </c>
      <c r="AM55">
        <f t="shared" si="33"/>
        <v>16</v>
      </c>
    </row>
    <row r="56" spans="1:39">
      <c r="A56" s="82">
        <v>6</v>
      </c>
      <c r="B56" s="82">
        <f t="shared" ref="B56:D56" si="49">A56+8</f>
        <v>14</v>
      </c>
      <c r="C56" s="82">
        <f t="shared" si="49"/>
        <v>22</v>
      </c>
      <c r="D56" s="82">
        <f t="shared" si="49"/>
        <v>30</v>
      </c>
      <c r="E56" s="2">
        <v>0.81944444444444497</v>
      </c>
      <c r="G56">
        <f t="shared" si="32"/>
        <v>2</v>
      </c>
      <c r="H56" s="16">
        <v>19</v>
      </c>
      <c r="I56" s="88">
        <f t="shared" si="40"/>
        <v>0</v>
      </c>
      <c r="J56" s="22">
        <f t="shared" si="40"/>
        <v>1</v>
      </c>
      <c r="K56" s="22">
        <f t="shared" si="40"/>
        <v>1</v>
      </c>
      <c r="L56" s="22">
        <f t="shared" si="40"/>
        <v>0</v>
      </c>
      <c r="M56" s="22">
        <f t="shared" si="40"/>
        <v>0</v>
      </c>
      <c r="N56" s="22">
        <f t="shared" si="40"/>
        <v>1</v>
      </c>
      <c r="O56" s="22">
        <f t="shared" si="40"/>
        <v>0</v>
      </c>
      <c r="P56" s="22">
        <f t="shared" si="40"/>
        <v>0</v>
      </c>
      <c r="Q56" s="22">
        <f t="shared" si="40"/>
        <v>0</v>
      </c>
      <c r="R56" s="22">
        <f t="shared" si="40"/>
        <v>0</v>
      </c>
      <c r="S56" s="22">
        <f t="shared" si="41"/>
        <v>1</v>
      </c>
      <c r="T56" s="22">
        <f t="shared" si="41"/>
        <v>0</v>
      </c>
      <c r="U56" s="22">
        <f t="shared" si="41"/>
        <v>2</v>
      </c>
      <c r="V56" s="22">
        <f t="shared" si="41"/>
        <v>0</v>
      </c>
      <c r="W56" s="22">
        <f t="shared" si="41"/>
        <v>0</v>
      </c>
      <c r="X56" s="22">
        <f t="shared" si="41"/>
        <v>1</v>
      </c>
      <c r="Y56" s="22">
        <f t="shared" si="41"/>
        <v>1</v>
      </c>
      <c r="Z56" s="22">
        <f t="shared" si="41"/>
        <v>2</v>
      </c>
      <c r="AA56" s="20">
        <f t="shared" si="41"/>
        <v>0</v>
      </c>
      <c r="AB56" s="22">
        <f t="shared" si="41"/>
        <v>0</v>
      </c>
      <c r="AC56" s="22">
        <f t="shared" si="42"/>
        <v>0</v>
      </c>
      <c r="AD56" s="22">
        <f t="shared" si="42"/>
        <v>0</v>
      </c>
      <c r="AE56" s="22">
        <f t="shared" si="42"/>
        <v>1</v>
      </c>
      <c r="AF56" s="22">
        <f t="shared" si="42"/>
        <v>1</v>
      </c>
      <c r="AG56" s="22">
        <f t="shared" si="42"/>
        <v>1</v>
      </c>
      <c r="AH56" s="22">
        <f t="shared" si="42"/>
        <v>0</v>
      </c>
      <c r="AI56" s="22">
        <f t="shared" si="42"/>
        <v>1</v>
      </c>
      <c r="AJ56" s="22">
        <f t="shared" si="42"/>
        <v>1</v>
      </c>
      <c r="AK56" s="22">
        <f t="shared" si="42"/>
        <v>1</v>
      </c>
      <c r="AL56" s="72">
        <f t="shared" si="42"/>
        <v>0</v>
      </c>
      <c r="AM56">
        <f t="shared" si="33"/>
        <v>16</v>
      </c>
    </row>
    <row r="57" spans="1:39">
      <c r="A57" s="82">
        <v>7</v>
      </c>
      <c r="B57" s="82">
        <f t="shared" ref="B57:C57" si="50">A57+8</f>
        <v>15</v>
      </c>
      <c r="C57" s="82">
        <f t="shared" si="50"/>
        <v>23</v>
      </c>
      <c r="D57" s="82">
        <v>8</v>
      </c>
      <c r="E57" s="2">
        <v>0.82638888888888895</v>
      </c>
      <c r="G57">
        <f t="shared" si="32"/>
        <v>3</v>
      </c>
      <c r="H57" s="16">
        <v>20</v>
      </c>
      <c r="I57" s="88">
        <f t="shared" si="40"/>
        <v>1</v>
      </c>
      <c r="J57" s="22">
        <f t="shared" si="40"/>
        <v>0</v>
      </c>
      <c r="K57" s="22">
        <f t="shared" si="40"/>
        <v>0</v>
      </c>
      <c r="L57" s="22">
        <f t="shared" si="40"/>
        <v>1</v>
      </c>
      <c r="M57" s="22">
        <f t="shared" si="40"/>
        <v>1</v>
      </c>
      <c r="N57" s="22">
        <f t="shared" si="40"/>
        <v>0</v>
      </c>
      <c r="O57" s="22">
        <f t="shared" si="40"/>
        <v>1</v>
      </c>
      <c r="P57" s="22">
        <f t="shared" si="40"/>
        <v>1</v>
      </c>
      <c r="Q57" s="22">
        <f t="shared" si="40"/>
        <v>0</v>
      </c>
      <c r="R57" s="22">
        <f t="shared" si="40"/>
        <v>2</v>
      </c>
      <c r="S57" s="22">
        <f t="shared" si="41"/>
        <v>0</v>
      </c>
      <c r="T57" s="22">
        <f t="shared" si="41"/>
        <v>1</v>
      </c>
      <c r="U57" s="22">
        <f t="shared" si="41"/>
        <v>0</v>
      </c>
      <c r="V57" s="22">
        <f t="shared" si="41"/>
        <v>2</v>
      </c>
      <c r="W57" s="22">
        <f t="shared" si="41"/>
        <v>0</v>
      </c>
      <c r="X57" s="22">
        <f t="shared" si="41"/>
        <v>0</v>
      </c>
      <c r="Y57" s="22">
        <f t="shared" si="41"/>
        <v>1</v>
      </c>
      <c r="Z57" s="22">
        <f t="shared" si="41"/>
        <v>1</v>
      </c>
      <c r="AA57" s="22">
        <f t="shared" si="41"/>
        <v>0</v>
      </c>
      <c r="AB57" s="20">
        <f t="shared" si="41"/>
        <v>0</v>
      </c>
      <c r="AC57" s="22">
        <f t="shared" si="42"/>
        <v>0</v>
      </c>
      <c r="AD57" s="22">
        <f t="shared" si="42"/>
        <v>0</v>
      </c>
      <c r="AE57" s="22">
        <f t="shared" si="42"/>
        <v>0</v>
      </c>
      <c r="AF57" s="22">
        <f t="shared" si="42"/>
        <v>0</v>
      </c>
      <c r="AG57" s="22">
        <f t="shared" si="42"/>
        <v>0</v>
      </c>
      <c r="AH57" s="22">
        <f t="shared" si="42"/>
        <v>1</v>
      </c>
      <c r="AI57" s="22">
        <f t="shared" si="42"/>
        <v>0</v>
      </c>
      <c r="AJ57" s="22">
        <f t="shared" si="42"/>
        <v>1</v>
      </c>
      <c r="AK57" s="22">
        <f t="shared" si="42"/>
        <v>2</v>
      </c>
      <c r="AL57" s="72">
        <f t="shared" si="42"/>
        <v>0</v>
      </c>
      <c r="AM57">
        <f t="shared" si="33"/>
        <v>16</v>
      </c>
    </row>
    <row r="58" spans="1:39">
      <c r="A58" s="82">
        <f>(D57+8)</f>
        <v>16</v>
      </c>
      <c r="B58" s="82">
        <f t="shared" ref="B58" si="51">A58+8</f>
        <v>24</v>
      </c>
      <c r="C58" s="83">
        <v>1</v>
      </c>
      <c r="D58" s="83">
        <f>C58+10</f>
        <v>11</v>
      </c>
      <c r="E58" s="2">
        <v>0.83333333333333404</v>
      </c>
      <c r="G58">
        <f t="shared" si="32"/>
        <v>1</v>
      </c>
      <c r="H58" s="16">
        <v>21</v>
      </c>
      <c r="I58" s="88">
        <f t="shared" ref="I58:R67" si="52">COUNTIFS($A$3:$A$65,$H58,$C$3:$C$65,I$37)+COUNTIFS($A$3:$A$65,I$37,$C$3:$C$65,$H58)+ COUNTIFS($A$3:$A$65,$H58,$D$3:$D$65,I$37)+COUNTIFS($A$3:$A$65,I$37,$D$3:$D$65,$H58)+ COUNTIFS($B$3:$B$65,$H58,$C$3:$C$65,I$37)+COUNTIFS($B$3:$B$65,I$37,$C$3:$C$65,$H58)+COUNTIFS($B$3:$B$65,I$37,$D$3:$D$65,$H58)+COUNTIFS($B$3:$B$65,$H58,$D$3:$D$65,I$37)</f>
        <v>1</v>
      </c>
      <c r="J58" s="22">
        <f t="shared" si="52"/>
        <v>1</v>
      </c>
      <c r="K58" s="22">
        <f t="shared" si="52"/>
        <v>1</v>
      </c>
      <c r="L58" s="22">
        <f t="shared" si="52"/>
        <v>0</v>
      </c>
      <c r="M58" s="22">
        <f t="shared" si="52"/>
        <v>1</v>
      </c>
      <c r="N58" s="22">
        <f t="shared" si="52"/>
        <v>0</v>
      </c>
      <c r="O58" s="22">
        <f t="shared" si="52"/>
        <v>1</v>
      </c>
      <c r="P58" s="22">
        <f t="shared" si="52"/>
        <v>1</v>
      </c>
      <c r="Q58" s="22">
        <f t="shared" si="52"/>
        <v>1</v>
      </c>
      <c r="R58" s="22">
        <f t="shared" si="52"/>
        <v>0</v>
      </c>
      <c r="S58" s="22">
        <f t="shared" ref="S58:AB67" si="53">COUNTIFS($A$3:$A$65,$H58,$C$3:$C$65,S$37)+COUNTIFS($A$3:$A$65,S$37,$C$3:$C$65,$H58)+ COUNTIFS($A$3:$A$65,$H58,$D$3:$D$65,S$37)+COUNTIFS($A$3:$A$65,S$37,$D$3:$D$65,$H58)+ COUNTIFS($B$3:$B$65,$H58,$C$3:$C$65,S$37)+COUNTIFS($B$3:$B$65,S$37,$C$3:$C$65,$H58)+COUNTIFS($B$3:$B$65,S$37,$D$3:$D$65,$H58)+COUNTIFS($B$3:$B$65,$H58,$D$3:$D$65,S$37)</f>
        <v>0</v>
      </c>
      <c r="T58" s="22">
        <f t="shared" si="53"/>
        <v>1</v>
      </c>
      <c r="U58" s="22">
        <f t="shared" si="53"/>
        <v>2</v>
      </c>
      <c r="V58" s="22">
        <f t="shared" si="53"/>
        <v>0</v>
      </c>
      <c r="W58" s="22">
        <f t="shared" si="53"/>
        <v>1</v>
      </c>
      <c r="X58" s="22">
        <f t="shared" si="53"/>
        <v>0</v>
      </c>
      <c r="Y58" s="22">
        <f t="shared" si="53"/>
        <v>1</v>
      </c>
      <c r="Z58" s="22">
        <f t="shared" si="53"/>
        <v>1</v>
      </c>
      <c r="AA58" s="22">
        <f t="shared" si="53"/>
        <v>0</v>
      </c>
      <c r="AB58" s="22">
        <f t="shared" si="53"/>
        <v>0</v>
      </c>
      <c r="AC58" s="20">
        <f t="shared" ref="AC58:AL67" si="54">COUNTIFS($A$3:$A$65,$H58,$C$3:$C$65,AC$37)+COUNTIFS($A$3:$A$65,AC$37,$C$3:$C$65,$H58)+ COUNTIFS($A$3:$A$65,$H58,$D$3:$D$65,AC$37)+COUNTIFS($A$3:$A$65,AC$37,$D$3:$D$65,$H58)+ COUNTIFS($B$3:$B$65,$H58,$C$3:$C$65,AC$37)+COUNTIFS($B$3:$B$65,AC$37,$C$3:$C$65,$H58)+COUNTIFS($B$3:$B$65,AC$37,$D$3:$D$65,$H58)+COUNTIFS($B$3:$B$65,$H58,$D$3:$D$65,AC$37)</f>
        <v>0</v>
      </c>
      <c r="AD58" s="22">
        <f t="shared" si="54"/>
        <v>1</v>
      </c>
      <c r="AE58" s="22">
        <f t="shared" si="54"/>
        <v>1</v>
      </c>
      <c r="AF58" s="22">
        <f t="shared" si="54"/>
        <v>1</v>
      </c>
      <c r="AG58" s="22">
        <f t="shared" si="54"/>
        <v>0</v>
      </c>
      <c r="AH58" s="22">
        <f t="shared" si="54"/>
        <v>0</v>
      </c>
      <c r="AI58" s="22">
        <f t="shared" si="54"/>
        <v>0</v>
      </c>
      <c r="AJ58" s="22">
        <f t="shared" si="54"/>
        <v>0</v>
      </c>
      <c r="AK58" s="22">
        <f t="shared" si="54"/>
        <v>0</v>
      </c>
      <c r="AL58" s="72">
        <f t="shared" si="54"/>
        <v>0</v>
      </c>
      <c r="AM58">
        <f t="shared" si="33"/>
        <v>16</v>
      </c>
    </row>
    <row r="59" spans="1:39">
      <c r="A59" s="80">
        <f>D58+10</f>
        <v>21</v>
      </c>
      <c r="B59" s="80">
        <v>2</v>
      </c>
      <c r="C59" s="80">
        <f>B59+10</f>
        <v>12</v>
      </c>
      <c r="D59" s="80">
        <f>C59+10</f>
        <v>22</v>
      </c>
      <c r="E59" s="2">
        <v>0.84027777777777801</v>
      </c>
      <c r="G59">
        <f t="shared" si="32"/>
        <v>1</v>
      </c>
      <c r="H59" s="16">
        <v>22</v>
      </c>
      <c r="I59" s="88">
        <f t="shared" si="52"/>
        <v>0</v>
      </c>
      <c r="J59" s="22">
        <f t="shared" si="52"/>
        <v>1</v>
      </c>
      <c r="K59" s="22">
        <f t="shared" si="52"/>
        <v>0</v>
      </c>
      <c r="L59" s="22">
        <f t="shared" si="52"/>
        <v>0</v>
      </c>
      <c r="M59" s="22">
        <f t="shared" si="52"/>
        <v>1</v>
      </c>
      <c r="N59" s="22">
        <f t="shared" si="52"/>
        <v>1</v>
      </c>
      <c r="O59" s="22">
        <f t="shared" si="52"/>
        <v>0</v>
      </c>
      <c r="P59" s="22">
        <f t="shared" si="52"/>
        <v>0</v>
      </c>
      <c r="Q59" s="22">
        <f t="shared" si="52"/>
        <v>0</v>
      </c>
      <c r="R59" s="22">
        <f t="shared" si="52"/>
        <v>0</v>
      </c>
      <c r="S59" s="22">
        <f t="shared" si="53"/>
        <v>1</v>
      </c>
      <c r="T59" s="22">
        <f t="shared" si="53"/>
        <v>1</v>
      </c>
      <c r="U59" s="22">
        <f t="shared" si="53"/>
        <v>1</v>
      </c>
      <c r="V59" s="22">
        <f t="shared" si="53"/>
        <v>1</v>
      </c>
      <c r="W59" s="22">
        <f t="shared" si="53"/>
        <v>0</v>
      </c>
      <c r="X59" s="22">
        <f t="shared" si="53"/>
        <v>1</v>
      </c>
      <c r="Y59" s="22">
        <f t="shared" si="53"/>
        <v>1</v>
      </c>
      <c r="Z59" s="22">
        <f t="shared" si="53"/>
        <v>0</v>
      </c>
      <c r="AA59" s="22">
        <f t="shared" si="53"/>
        <v>0</v>
      </c>
      <c r="AB59" s="22">
        <f t="shared" si="53"/>
        <v>0</v>
      </c>
      <c r="AC59" s="22">
        <f t="shared" si="54"/>
        <v>1</v>
      </c>
      <c r="AD59" s="20">
        <f t="shared" si="54"/>
        <v>0</v>
      </c>
      <c r="AE59" s="22">
        <f t="shared" si="54"/>
        <v>1</v>
      </c>
      <c r="AF59" s="22">
        <f t="shared" si="54"/>
        <v>1</v>
      </c>
      <c r="AG59" s="22">
        <f t="shared" si="54"/>
        <v>0</v>
      </c>
      <c r="AH59" s="22">
        <f t="shared" si="54"/>
        <v>1</v>
      </c>
      <c r="AI59" s="22">
        <f t="shared" si="54"/>
        <v>0</v>
      </c>
      <c r="AJ59" s="22">
        <f t="shared" si="54"/>
        <v>0</v>
      </c>
      <c r="AK59" s="22">
        <f t="shared" si="54"/>
        <v>1</v>
      </c>
      <c r="AL59" s="72">
        <f t="shared" si="54"/>
        <v>2</v>
      </c>
      <c r="AM59">
        <f t="shared" si="33"/>
        <v>16</v>
      </c>
    </row>
    <row r="60" spans="1:39">
      <c r="A60" s="80">
        <v>3</v>
      </c>
      <c r="B60" s="80">
        <f>A60+10</f>
        <v>13</v>
      </c>
      <c r="C60" s="80">
        <f>B60+10</f>
        <v>23</v>
      </c>
      <c r="D60" s="80">
        <v>4</v>
      </c>
      <c r="E60" s="2">
        <v>0.84722222222222299</v>
      </c>
      <c r="G60">
        <f t="shared" si="32"/>
        <v>3</v>
      </c>
      <c r="H60" s="16">
        <v>23</v>
      </c>
      <c r="I60" s="88">
        <f t="shared" si="52"/>
        <v>0</v>
      </c>
      <c r="J60" s="22">
        <f t="shared" si="52"/>
        <v>0</v>
      </c>
      <c r="K60" s="22">
        <f t="shared" si="52"/>
        <v>2</v>
      </c>
      <c r="L60" s="22">
        <f t="shared" si="52"/>
        <v>1</v>
      </c>
      <c r="M60" s="22">
        <f t="shared" si="52"/>
        <v>0</v>
      </c>
      <c r="N60" s="22">
        <f t="shared" si="52"/>
        <v>1</v>
      </c>
      <c r="O60" s="22">
        <f t="shared" si="52"/>
        <v>1</v>
      </c>
      <c r="P60" s="22">
        <f t="shared" si="52"/>
        <v>0</v>
      </c>
      <c r="Q60" s="22">
        <f t="shared" si="52"/>
        <v>1</v>
      </c>
      <c r="R60" s="22">
        <f t="shared" si="52"/>
        <v>1</v>
      </c>
      <c r="S60" s="22">
        <f t="shared" si="53"/>
        <v>0</v>
      </c>
      <c r="T60" s="22">
        <f t="shared" si="53"/>
        <v>0</v>
      </c>
      <c r="U60" s="22">
        <f t="shared" si="53"/>
        <v>1</v>
      </c>
      <c r="V60" s="22">
        <f t="shared" si="53"/>
        <v>0</v>
      </c>
      <c r="W60" s="22">
        <f t="shared" si="53"/>
        <v>2</v>
      </c>
      <c r="X60" s="22">
        <f t="shared" si="53"/>
        <v>0</v>
      </c>
      <c r="Y60" s="22">
        <f t="shared" si="53"/>
        <v>0</v>
      </c>
      <c r="Z60" s="22">
        <f t="shared" si="53"/>
        <v>0</v>
      </c>
      <c r="AA60" s="22">
        <f t="shared" si="53"/>
        <v>1</v>
      </c>
      <c r="AB60" s="22">
        <f t="shared" si="53"/>
        <v>0</v>
      </c>
      <c r="AC60" s="22">
        <f t="shared" si="54"/>
        <v>1</v>
      </c>
      <c r="AD60" s="22">
        <f t="shared" si="54"/>
        <v>1</v>
      </c>
      <c r="AE60" s="20">
        <f t="shared" si="54"/>
        <v>0</v>
      </c>
      <c r="AF60" s="22">
        <f t="shared" si="54"/>
        <v>0</v>
      </c>
      <c r="AG60" s="22">
        <f t="shared" si="54"/>
        <v>0</v>
      </c>
      <c r="AH60" s="22">
        <f t="shared" si="54"/>
        <v>1</v>
      </c>
      <c r="AI60" s="22">
        <f t="shared" si="54"/>
        <v>0</v>
      </c>
      <c r="AJ60" s="22">
        <f t="shared" si="54"/>
        <v>0</v>
      </c>
      <c r="AK60" s="22">
        <f t="shared" si="54"/>
        <v>2</v>
      </c>
      <c r="AL60" s="72">
        <f t="shared" si="54"/>
        <v>0</v>
      </c>
      <c r="AM60">
        <f t="shared" si="33"/>
        <v>16</v>
      </c>
    </row>
    <row r="61" spans="1:39">
      <c r="A61" s="80">
        <f>D60+10</f>
        <v>14</v>
      </c>
      <c r="B61" s="80">
        <f>A61+10</f>
        <v>24</v>
      </c>
      <c r="C61" s="80">
        <v>5</v>
      </c>
      <c r="D61" s="80">
        <f>C61+10</f>
        <v>15</v>
      </c>
      <c r="E61" s="2">
        <v>0.85416666666666696</v>
      </c>
      <c r="G61">
        <f t="shared" si="32"/>
        <v>4</v>
      </c>
      <c r="H61" s="16">
        <v>24</v>
      </c>
      <c r="I61" s="88">
        <f t="shared" si="52"/>
        <v>2</v>
      </c>
      <c r="J61" s="22">
        <f t="shared" si="52"/>
        <v>0</v>
      </c>
      <c r="K61" s="22">
        <f t="shared" si="52"/>
        <v>0</v>
      </c>
      <c r="L61" s="22">
        <f t="shared" si="52"/>
        <v>1</v>
      </c>
      <c r="M61" s="22">
        <f t="shared" si="52"/>
        <v>1</v>
      </c>
      <c r="N61" s="22">
        <f t="shared" si="52"/>
        <v>0</v>
      </c>
      <c r="O61" s="22">
        <f t="shared" si="52"/>
        <v>0</v>
      </c>
      <c r="P61" s="22">
        <f t="shared" si="52"/>
        <v>0</v>
      </c>
      <c r="Q61" s="22">
        <f t="shared" si="52"/>
        <v>0</v>
      </c>
      <c r="R61" s="22">
        <f t="shared" si="52"/>
        <v>0</v>
      </c>
      <c r="S61" s="22">
        <f t="shared" si="53"/>
        <v>2</v>
      </c>
      <c r="T61" s="22">
        <f t="shared" si="53"/>
        <v>1</v>
      </c>
      <c r="U61" s="22">
        <f t="shared" si="53"/>
        <v>0</v>
      </c>
      <c r="V61" s="22">
        <f t="shared" si="53"/>
        <v>1</v>
      </c>
      <c r="W61" s="22">
        <f t="shared" si="53"/>
        <v>2</v>
      </c>
      <c r="X61" s="22">
        <f t="shared" si="53"/>
        <v>0</v>
      </c>
      <c r="Y61" s="22">
        <f t="shared" si="53"/>
        <v>0</v>
      </c>
      <c r="Z61" s="22">
        <f t="shared" si="53"/>
        <v>2</v>
      </c>
      <c r="AA61" s="22">
        <f t="shared" si="53"/>
        <v>1</v>
      </c>
      <c r="AB61" s="22">
        <f t="shared" si="53"/>
        <v>0</v>
      </c>
      <c r="AC61" s="22">
        <f t="shared" si="54"/>
        <v>1</v>
      </c>
      <c r="AD61" s="22">
        <f t="shared" si="54"/>
        <v>1</v>
      </c>
      <c r="AE61" s="22">
        <f t="shared" si="54"/>
        <v>0</v>
      </c>
      <c r="AF61" s="20">
        <f t="shared" si="54"/>
        <v>0</v>
      </c>
      <c r="AG61" s="22">
        <f t="shared" si="54"/>
        <v>0</v>
      </c>
      <c r="AH61" s="22">
        <f t="shared" si="54"/>
        <v>0</v>
      </c>
      <c r="AI61" s="22">
        <f t="shared" si="54"/>
        <v>0</v>
      </c>
      <c r="AJ61" s="22">
        <f t="shared" si="54"/>
        <v>1</v>
      </c>
      <c r="AK61" s="22">
        <f t="shared" si="54"/>
        <v>0</v>
      </c>
      <c r="AL61" s="72">
        <f t="shared" si="54"/>
        <v>0</v>
      </c>
      <c r="AM61">
        <f t="shared" si="33"/>
        <v>16</v>
      </c>
    </row>
    <row r="62" spans="1:39">
      <c r="A62" s="80">
        <f>D61+10</f>
        <v>25</v>
      </c>
      <c r="B62" s="80">
        <v>6</v>
      </c>
      <c r="C62" s="80">
        <f>B62+10</f>
        <v>16</v>
      </c>
      <c r="D62" s="80">
        <f>C62+10</f>
        <v>26</v>
      </c>
      <c r="E62" s="2">
        <v>0.86111111111111205</v>
      </c>
      <c r="G62">
        <f t="shared" si="32"/>
        <v>3</v>
      </c>
      <c r="H62" s="16">
        <v>25</v>
      </c>
      <c r="I62" s="88">
        <f t="shared" si="52"/>
        <v>2</v>
      </c>
      <c r="J62" s="22">
        <f t="shared" si="52"/>
        <v>1</v>
      </c>
      <c r="K62" s="22">
        <f t="shared" si="52"/>
        <v>0</v>
      </c>
      <c r="L62" s="22">
        <f t="shared" si="52"/>
        <v>0</v>
      </c>
      <c r="M62" s="22">
        <f t="shared" si="52"/>
        <v>2</v>
      </c>
      <c r="N62" s="22">
        <f t="shared" si="52"/>
        <v>0</v>
      </c>
      <c r="O62" s="22">
        <f t="shared" si="52"/>
        <v>1</v>
      </c>
      <c r="P62" s="22">
        <f t="shared" si="52"/>
        <v>0</v>
      </c>
      <c r="Q62" s="22">
        <f t="shared" si="52"/>
        <v>1</v>
      </c>
      <c r="R62" s="22">
        <f t="shared" si="52"/>
        <v>0</v>
      </c>
      <c r="S62" s="22">
        <f t="shared" si="53"/>
        <v>0</v>
      </c>
      <c r="T62" s="22">
        <f t="shared" si="53"/>
        <v>1</v>
      </c>
      <c r="U62" s="22">
        <f t="shared" si="53"/>
        <v>2</v>
      </c>
      <c r="V62" s="22">
        <f t="shared" si="53"/>
        <v>0</v>
      </c>
      <c r="W62" s="22">
        <f t="shared" si="53"/>
        <v>0</v>
      </c>
      <c r="X62" s="22">
        <f t="shared" si="53"/>
        <v>1</v>
      </c>
      <c r="Y62" s="22">
        <f t="shared" si="53"/>
        <v>1</v>
      </c>
      <c r="Z62" s="22">
        <f t="shared" si="53"/>
        <v>0</v>
      </c>
      <c r="AA62" s="22">
        <f t="shared" si="53"/>
        <v>1</v>
      </c>
      <c r="AB62" s="22">
        <f t="shared" si="53"/>
        <v>0</v>
      </c>
      <c r="AC62" s="22">
        <f t="shared" si="54"/>
        <v>0</v>
      </c>
      <c r="AD62" s="22">
        <f t="shared" si="54"/>
        <v>0</v>
      </c>
      <c r="AE62" s="22">
        <f t="shared" si="54"/>
        <v>0</v>
      </c>
      <c r="AF62" s="22">
        <f t="shared" si="54"/>
        <v>0</v>
      </c>
      <c r="AG62" s="20">
        <f t="shared" si="54"/>
        <v>0</v>
      </c>
      <c r="AH62" s="22">
        <f t="shared" si="54"/>
        <v>1</v>
      </c>
      <c r="AI62" s="22">
        <f t="shared" si="54"/>
        <v>1</v>
      </c>
      <c r="AJ62" s="22">
        <f t="shared" si="54"/>
        <v>1</v>
      </c>
      <c r="AK62" s="22">
        <f t="shared" si="54"/>
        <v>0</v>
      </c>
      <c r="AL62" s="72">
        <f t="shared" si="54"/>
        <v>0</v>
      </c>
      <c r="AM62">
        <f t="shared" si="33"/>
        <v>16</v>
      </c>
    </row>
    <row r="63" spans="1:39">
      <c r="A63" s="80">
        <v>7</v>
      </c>
      <c r="B63" s="80">
        <f>A63+10</f>
        <v>17</v>
      </c>
      <c r="C63" s="80">
        <f>B63+10</f>
        <v>27</v>
      </c>
      <c r="D63" s="80">
        <v>8</v>
      </c>
      <c r="E63" s="2">
        <v>0.86805555555555602</v>
      </c>
      <c r="G63">
        <f t="shared" si="32"/>
        <v>2</v>
      </c>
      <c r="H63" s="16">
        <v>26</v>
      </c>
      <c r="I63" s="88">
        <f t="shared" si="52"/>
        <v>0</v>
      </c>
      <c r="J63" s="22">
        <f t="shared" si="52"/>
        <v>2</v>
      </c>
      <c r="K63" s="22">
        <f t="shared" si="52"/>
        <v>0</v>
      </c>
      <c r="L63" s="22">
        <f t="shared" si="52"/>
        <v>0</v>
      </c>
      <c r="M63" s="22">
        <f t="shared" si="52"/>
        <v>0</v>
      </c>
      <c r="N63" s="22">
        <f t="shared" si="52"/>
        <v>2</v>
      </c>
      <c r="O63" s="22">
        <f t="shared" si="52"/>
        <v>1</v>
      </c>
      <c r="P63" s="22">
        <f t="shared" si="52"/>
        <v>1</v>
      </c>
      <c r="Q63" s="22">
        <f t="shared" si="52"/>
        <v>0</v>
      </c>
      <c r="R63" s="22">
        <f t="shared" si="52"/>
        <v>1</v>
      </c>
      <c r="S63" s="22">
        <f t="shared" si="53"/>
        <v>0</v>
      </c>
      <c r="T63" s="22">
        <f t="shared" si="53"/>
        <v>0</v>
      </c>
      <c r="U63" s="22">
        <f t="shared" si="53"/>
        <v>1</v>
      </c>
      <c r="V63" s="22">
        <f t="shared" si="53"/>
        <v>1</v>
      </c>
      <c r="W63" s="22">
        <f t="shared" si="53"/>
        <v>0</v>
      </c>
      <c r="X63" s="22">
        <f t="shared" si="53"/>
        <v>0</v>
      </c>
      <c r="Y63" s="22">
        <f t="shared" si="53"/>
        <v>0</v>
      </c>
      <c r="Z63" s="22">
        <f t="shared" si="53"/>
        <v>1</v>
      </c>
      <c r="AA63" s="22">
        <f t="shared" si="53"/>
        <v>0</v>
      </c>
      <c r="AB63" s="22">
        <f t="shared" si="53"/>
        <v>1</v>
      </c>
      <c r="AC63" s="22">
        <f t="shared" si="54"/>
        <v>0</v>
      </c>
      <c r="AD63" s="22">
        <f t="shared" si="54"/>
        <v>1</v>
      </c>
      <c r="AE63" s="22">
        <f t="shared" si="54"/>
        <v>1</v>
      </c>
      <c r="AF63" s="22">
        <f t="shared" si="54"/>
        <v>0</v>
      </c>
      <c r="AG63" s="22">
        <f t="shared" si="54"/>
        <v>1</v>
      </c>
      <c r="AH63" s="20">
        <f t="shared" si="54"/>
        <v>0</v>
      </c>
      <c r="AI63" s="22">
        <f t="shared" si="54"/>
        <v>1</v>
      </c>
      <c r="AJ63" s="22">
        <f t="shared" si="54"/>
        <v>1</v>
      </c>
      <c r="AK63" s="22">
        <f t="shared" si="54"/>
        <v>0</v>
      </c>
      <c r="AL63" s="72">
        <f t="shared" si="54"/>
        <v>0</v>
      </c>
      <c r="AM63">
        <f t="shared" si="33"/>
        <v>16</v>
      </c>
    </row>
    <row r="64" spans="1:39">
      <c r="A64" s="80">
        <f>D63+10</f>
        <v>18</v>
      </c>
      <c r="B64" s="80">
        <f>A64+10</f>
        <v>28</v>
      </c>
      <c r="C64" s="80">
        <v>9</v>
      </c>
      <c r="D64" s="80">
        <f>C64+10</f>
        <v>19</v>
      </c>
      <c r="E64" s="2">
        <v>0.875000000000001</v>
      </c>
      <c r="G64">
        <f t="shared" si="32"/>
        <v>2</v>
      </c>
      <c r="H64" s="16">
        <v>27</v>
      </c>
      <c r="I64" s="88">
        <f t="shared" si="52"/>
        <v>0</v>
      </c>
      <c r="J64" s="22">
        <f t="shared" si="52"/>
        <v>0</v>
      </c>
      <c r="K64" s="22">
        <f t="shared" si="52"/>
        <v>1</v>
      </c>
      <c r="L64" s="22">
        <f t="shared" si="52"/>
        <v>1</v>
      </c>
      <c r="M64" s="22">
        <f t="shared" si="52"/>
        <v>1</v>
      </c>
      <c r="N64" s="22">
        <f t="shared" si="52"/>
        <v>0</v>
      </c>
      <c r="O64" s="22">
        <f t="shared" si="52"/>
        <v>2</v>
      </c>
      <c r="P64" s="22">
        <f t="shared" si="52"/>
        <v>0</v>
      </c>
      <c r="Q64" s="22">
        <f t="shared" si="52"/>
        <v>1</v>
      </c>
      <c r="R64" s="22">
        <f t="shared" si="52"/>
        <v>0</v>
      </c>
      <c r="S64" s="22">
        <f t="shared" si="53"/>
        <v>1</v>
      </c>
      <c r="T64" s="22">
        <f t="shared" si="53"/>
        <v>1</v>
      </c>
      <c r="U64" s="22">
        <f t="shared" si="53"/>
        <v>0</v>
      </c>
      <c r="V64" s="22">
        <f t="shared" si="53"/>
        <v>1</v>
      </c>
      <c r="W64" s="22">
        <f t="shared" si="53"/>
        <v>1</v>
      </c>
      <c r="X64" s="22">
        <f t="shared" si="53"/>
        <v>1</v>
      </c>
      <c r="Y64" s="22">
        <f t="shared" si="53"/>
        <v>2</v>
      </c>
      <c r="Z64" s="22">
        <f t="shared" si="53"/>
        <v>0</v>
      </c>
      <c r="AA64" s="22">
        <f t="shared" si="53"/>
        <v>1</v>
      </c>
      <c r="AB64" s="22">
        <f t="shared" si="53"/>
        <v>0</v>
      </c>
      <c r="AC64" s="22">
        <f t="shared" si="54"/>
        <v>0</v>
      </c>
      <c r="AD64" s="22">
        <f t="shared" si="54"/>
        <v>0</v>
      </c>
      <c r="AE64" s="22">
        <f t="shared" si="54"/>
        <v>0</v>
      </c>
      <c r="AF64" s="22">
        <f t="shared" si="54"/>
        <v>0</v>
      </c>
      <c r="AG64" s="22">
        <f t="shared" si="54"/>
        <v>1</v>
      </c>
      <c r="AH64" s="22">
        <f t="shared" si="54"/>
        <v>1</v>
      </c>
      <c r="AI64" s="20">
        <f t="shared" si="54"/>
        <v>0</v>
      </c>
      <c r="AJ64" s="22">
        <f t="shared" si="54"/>
        <v>0</v>
      </c>
      <c r="AK64" s="22">
        <f t="shared" si="54"/>
        <v>0</v>
      </c>
      <c r="AL64" s="72">
        <f t="shared" si="54"/>
        <v>0</v>
      </c>
      <c r="AM64">
        <f t="shared" si="33"/>
        <v>16</v>
      </c>
    </row>
    <row r="65" spans="1:39">
      <c r="A65" s="80">
        <f>D64+10</f>
        <v>29</v>
      </c>
      <c r="B65" s="80">
        <v>10</v>
      </c>
      <c r="C65" s="80">
        <f>B65+10</f>
        <v>20</v>
      </c>
      <c r="D65" s="80">
        <f>C65+10</f>
        <v>30</v>
      </c>
      <c r="E65" s="2">
        <v>0.88194444444444597</v>
      </c>
      <c r="G65">
        <f t="shared" si="32"/>
        <v>3</v>
      </c>
      <c r="H65" s="69">
        <v>28</v>
      </c>
      <c r="I65" s="88">
        <f t="shared" si="52"/>
        <v>1</v>
      </c>
      <c r="J65" s="22">
        <f t="shared" si="52"/>
        <v>1</v>
      </c>
      <c r="K65" s="22">
        <f t="shared" si="52"/>
        <v>0</v>
      </c>
      <c r="L65" s="22">
        <f t="shared" si="52"/>
        <v>2</v>
      </c>
      <c r="M65" s="22">
        <f t="shared" si="52"/>
        <v>2</v>
      </c>
      <c r="N65" s="22">
        <f t="shared" si="52"/>
        <v>0</v>
      </c>
      <c r="O65" s="22">
        <f t="shared" si="52"/>
        <v>0</v>
      </c>
      <c r="P65" s="22">
        <f t="shared" si="52"/>
        <v>1</v>
      </c>
      <c r="Q65" s="22">
        <f t="shared" si="52"/>
        <v>2</v>
      </c>
      <c r="R65" s="22">
        <f t="shared" si="52"/>
        <v>0</v>
      </c>
      <c r="S65" s="22">
        <f t="shared" si="53"/>
        <v>1</v>
      </c>
      <c r="T65" s="22">
        <f t="shared" si="53"/>
        <v>1</v>
      </c>
      <c r="U65" s="22">
        <f t="shared" si="53"/>
        <v>0</v>
      </c>
      <c r="V65" s="22">
        <f t="shared" si="53"/>
        <v>0</v>
      </c>
      <c r="W65" s="22">
        <f t="shared" si="53"/>
        <v>0</v>
      </c>
      <c r="X65" s="22">
        <f t="shared" si="53"/>
        <v>0</v>
      </c>
      <c r="Y65" s="22">
        <f t="shared" si="53"/>
        <v>0</v>
      </c>
      <c r="Z65" s="22">
        <f t="shared" si="53"/>
        <v>0</v>
      </c>
      <c r="AA65" s="22">
        <f t="shared" si="53"/>
        <v>1</v>
      </c>
      <c r="AB65" s="22">
        <f t="shared" si="53"/>
        <v>1</v>
      </c>
      <c r="AC65" s="22">
        <f t="shared" si="54"/>
        <v>0</v>
      </c>
      <c r="AD65" s="22">
        <f t="shared" si="54"/>
        <v>0</v>
      </c>
      <c r="AE65" s="22">
        <f t="shared" si="54"/>
        <v>0</v>
      </c>
      <c r="AF65" s="22">
        <f t="shared" si="54"/>
        <v>1</v>
      </c>
      <c r="AG65" s="22">
        <f t="shared" si="54"/>
        <v>1</v>
      </c>
      <c r="AH65" s="22">
        <f t="shared" si="54"/>
        <v>1</v>
      </c>
      <c r="AI65" s="22">
        <f t="shared" si="54"/>
        <v>0</v>
      </c>
      <c r="AJ65" s="20">
        <f t="shared" si="54"/>
        <v>0</v>
      </c>
      <c r="AK65" s="22">
        <f t="shared" si="54"/>
        <v>0</v>
      </c>
      <c r="AL65" s="72">
        <f t="shared" si="54"/>
        <v>0</v>
      </c>
      <c r="AM65">
        <f t="shared" si="33"/>
        <v>16</v>
      </c>
    </row>
    <row r="66" spans="1:39">
      <c r="G66">
        <f t="shared" si="32"/>
        <v>2</v>
      </c>
      <c r="H66" s="16">
        <v>29</v>
      </c>
      <c r="I66" s="88">
        <f t="shared" si="52"/>
        <v>0</v>
      </c>
      <c r="J66" s="22">
        <f t="shared" si="52"/>
        <v>0</v>
      </c>
      <c r="K66" s="22">
        <f t="shared" si="52"/>
        <v>0</v>
      </c>
      <c r="L66" s="22">
        <f t="shared" si="52"/>
        <v>0</v>
      </c>
      <c r="M66" s="22">
        <f t="shared" si="52"/>
        <v>1</v>
      </c>
      <c r="N66" s="22">
        <f t="shared" si="52"/>
        <v>0</v>
      </c>
      <c r="O66" s="22">
        <f t="shared" si="52"/>
        <v>1</v>
      </c>
      <c r="P66" s="22">
        <f t="shared" si="52"/>
        <v>0</v>
      </c>
      <c r="Q66" s="22">
        <f t="shared" si="52"/>
        <v>1</v>
      </c>
      <c r="R66" s="22">
        <f t="shared" si="52"/>
        <v>0</v>
      </c>
      <c r="S66" s="22">
        <f t="shared" si="53"/>
        <v>1</v>
      </c>
      <c r="T66" s="22">
        <f t="shared" si="53"/>
        <v>0</v>
      </c>
      <c r="U66" s="22">
        <f t="shared" si="53"/>
        <v>1</v>
      </c>
      <c r="V66" s="22">
        <f t="shared" si="53"/>
        <v>1</v>
      </c>
      <c r="W66" s="22">
        <f t="shared" si="53"/>
        <v>1</v>
      </c>
      <c r="X66" s="22">
        <f t="shared" si="53"/>
        <v>1</v>
      </c>
      <c r="Y66" s="22">
        <f t="shared" si="53"/>
        <v>1</v>
      </c>
      <c r="Z66" s="22">
        <f t="shared" si="53"/>
        <v>0</v>
      </c>
      <c r="AA66" s="22">
        <f t="shared" si="53"/>
        <v>1</v>
      </c>
      <c r="AB66" s="22">
        <f t="shared" si="53"/>
        <v>2</v>
      </c>
      <c r="AC66" s="22">
        <f t="shared" si="54"/>
        <v>0</v>
      </c>
      <c r="AD66" s="22">
        <f t="shared" si="54"/>
        <v>1</v>
      </c>
      <c r="AE66" s="22">
        <f t="shared" si="54"/>
        <v>2</v>
      </c>
      <c r="AF66" s="22">
        <f t="shared" si="54"/>
        <v>0</v>
      </c>
      <c r="AG66" s="22">
        <f t="shared" si="54"/>
        <v>0</v>
      </c>
      <c r="AH66" s="22">
        <f t="shared" si="54"/>
        <v>0</v>
      </c>
      <c r="AI66" s="22">
        <f t="shared" si="54"/>
        <v>0</v>
      </c>
      <c r="AJ66" s="22">
        <f t="shared" si="54"/>
        <v>0</v>
      </c>
      <c r="AK66" s="20">
        <f t="shared" si="54"/>
        <v>0</v>
      </c>
      <c r="AL66" s="72">
        <f t="shared" si="54"/>
        <v>1</v>
      </c>
      <c r="AM66">
        <f t="shared" si="33"/>
        <v>16</v>
      </c>
    </row>
    <row r="67" spans="1:39" ht="15.75" thickBot="1">
      <c r="G67">
        <f t="shared" si="32"/>
        <v>3</v>
      </c>
      <c r="H67" s="16">
        <v>30</v>
      </c>
      <c r="I67" s="89">
        <f t="shared" si="52"/>
        <v>1</v>
      </c>
      <c r="J67" s="73">
        <f t="shared" si="52"/>
        <v>0</v>
      </c>
      <c r="K67" s="73">
        <f t="shared" si="52"/>
        <v>1</v>
      </c>
      <c r="L67" s="73">
        <f t="shared" si="52"/>
        <v>0</v>
      </c>
      <c r="M67" s="73">
        <f t="shared" si="52"/>
        <v>1</v>
      </c>
      <c r="N67" s="73">
        <f t="shared" si="52"/>
        <v>1</v>
      </c>
      <c r="O67" s="73">
        <f t="shared" si="52"/>
        <v>1</v>
      </c>
      <c r="P67" s="73">
        <f t="shared" si="52"/>
        <v>0</v>
      </c>
      <c r="Q67" s="73">
        <f t="shared" si="52"/>
        <v>1</v>
      </c>
      <c r="R67" s="73">
        <f t="shared" si="52"/>
        <v>2</v>
      </c>
      <c r="S67" s="73">
        <f t="shared" si="53"/>
        <v>0</v>
      </c>
      <c r="T67" s="73">
        <f t="shared" si="53"/>
        <v>1</v>
      </c>
      <c r="U67" s="73">
        <f t="shared" si="53"/>
        <v>0</v>
      </c>
      <c r="V67" s="73">
        <f t="shared" si="53"/>
        <v>1</v>
      </c>
      <c r="W67" s="73">
        <f t="shared" si="53"/>
        <v>1</v>
      </c>
      <c r="X67" s="73">
        <f t="shared" si="53"/>
        <v>0</v>
      </c>
      <c r="Y67" s="73">
        <f t="shared" si="53"/>
        <v>0</v>
      </c>
      <c r="Z67" s="73">
        <f t="shared" si="53"/>
        <v>2</v>
      </c>
      <c r="AA67" s="73">
        <f t="shared" si="53"/>
        <v>0</v>
      </c>
      <c r="AB67" s="73">
        <f t="shared" si="53"/>
        <v>0</v>
      </c>
      <c r="AC67" s="73">
        <f t="shared" si="54"/>
        <v>0</v>
      </c>
      <c r="AD67" s="73">
        <f t="shared" si="54"/>
        <v>2</v>
      </c>
      <c r="AE67" s="73">
        <f t="shared" si="54"/>
        <v>0</v>
      </c>
      <c r="AF67" s="73">
        <f t="shared" si="54"/>
        <v>0</v>
      </c>
      <c r="AG67" s="73">
        <f t="shared" si="54"/>
        <v>0</v>
      </c>
      <c r="AH67" s="73">
        <f t="shared" si="54"/>
        <v>0</v>
      </c>
      <c r="AI67" s="73">
        <f t="shared" si="54"/>
        <v>0</v>
      </c>
      <c r="AJ67" s="73">
        <f t="shared" si="54"/>
        <v>0</v>
      </c>
      <c r="AK67" s="73">
        <f t="shared" si="54"/>
        <v>1</v>
      </c>
      <c r="AL67" s="32">
        <f t="shared" si="54"/>
        <v>0</v>
      </c>
      <c r="AM67">
        <f t="shared" si="33"/>
        <v>16</v>
      </c>
    </row>
    <row r="68" spans="1:39" ht="15.75" thickTop="1"/>
    <row r="69" spans="1:39">
      <c r="AK69" t="s">
        <v>158</v>
      </c>
      <c r="AL69">
        <v>0</v>
      </c>
      <c r="AM69" s="90">
        <f>COUNTIF(I38:AL67,AL69)-30</f>
        <v>456</v>
      </c>
    </row>
    <row r="70" spans="1:39">
      <c r="AK70" t="s">
        <v>158</v>
      </c>
      <c r="AL70">
        <v>1</v>
      </c>
      <c r="AM70" s="90">
        <f>COUNTIF(I$38:AL$67,AL70)</f>
        <v>348</v>
      </c>
    </row>
    <row r="71" spans="1:39">
      <c r="AK71" t="s">
        <v>158</v>
      </c>
      <c r="AL71">
        <v>2</v>
      </c>
      <c r="AM71" s="90">
        <f>COUNTIF(I$38:AL$67,AL71)</f>
        <v>66</v>
      </c>
    </row>
  </sheetData>
  <sortState ref="I5:K34">
    <sortCondition ref="K5"/>
  </sortState>
  <mergeCells count="2">
    <mergeCell ref="H3:AJ3"/>
    <mergeCell ref="H36:AJ36"/>
  </mergeCells>
  <conditionalFormatting sqref="I5:AL34">
    <cfRule type="cellIs" dxfId="3" priority="7" operator="greaterThan">
      <formula>1</formula>
    </cfRule>
  </conditionalFormatting>
  <conditionalFormatting sqref="I38:AL67">
    <cfRule type="cellIs" dxfId="2" priority="4" operator="greaterThan">
      <formula>2</formula>
    </cfRule>
    <cfRule type="cellIs" dxfId="1" priority="5" operator="equal">
      <formula>2</formula>
    </cfRule>
  </conditionalFormatting>
  <conditionalFormatting sqref="G38:G67">
    <cfRule type="cellIs" dxfId="0" priority="1" operator="greaterThan">
      <formula>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Équipes</vt:lpstr>
      <vt:lpstr>Classements</vt:lpstr>
      <vt:lpstr>Calendrier complet</vt:lpstr>
      <vt:lpstr>Feuille de travail</vt:lpstr>
    </vt:vector>
  </TitlesOfParts>
  <Company>Collège Laval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gelinaj</dc:creator>
  <cp:lastModifiedBy>gelinaj</cp:lastModifiedBy>
  <cp:lastPrinted>2012-10-02T00:00:54Z</cp:lastPrinted>
  <dcterms:created xsi:type="dcterms:W3CDTF">2012-10-01T14:16:44Z</dcterms:created>
  <dcterms:modified xsi:type="dcterms:W3CDTF">2012-11-02T12:54:15Z</dcterms:modified>
</cp:coreProperties>
</file>