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KBR/"/>
    </mc:Choice>
  </mc:AlternateContent>
  <xr:revisionPtr revIDLastSave="771" documentId="8_{06BBC3F9-400F-426F-A8E1-7CE324D4859D}" xr6:coauthVersionLast="47" xr6:coauthVersionMax="47" xr10:uidLastSave="{3FA2BB2B-87A6-4F39-BE7C-0B21D7722B41}"/>
  <bookViews>
    <workbookView xWindow="-120" yWindow="-16320" windowWidth="29040" windowHeight="15840" firstSheet="1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G6" i="9"/>
  <c r="G5" i="9"/>
  <c r="G4" i="9"/>
  <c r="H9" i="8"/>
  <c r="H8" i="8"/>
  <c r="H7" i="8"/>
  <c r="H6" i="8"/>
  <c r="H5" i="8"/>
  <c r="H4" i="8"/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<sst xmlns="http://schemas.openxmlformats.org/spreadsheetml/2006/main" count="1155" uniqueCount="1002">
  <si>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</si>
  <si>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</si>
  <si>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</si>
  <si>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</si>
  <si>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</si>
  <si>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</si>
  <si>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</si>
  <si>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</si>
  <si>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</si>
  <si>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</si>
  <si>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</si>
  <si>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</si>
  <si>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</si>
  <si>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</si>
  <si>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</si>
  <si>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</si>
  <si>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</si>
  <si>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</si>
  <si>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</si>
  <si>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</si>
  <si>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</si>
  <si>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</si>
  <si>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</si>
  <si>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</si>
  <si>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</si>
  <si>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</si>
  <si>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</si>
  <si>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</si>
  <si>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</si>
  <si>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</si>
  <si>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</si>
  <si>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</si>
  <si>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</si>
  <si>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</si>
  <si>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</si>
  <si>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</si>
  <si>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</si>
  <si>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</si>
  <si>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</si>
  <si>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</si>
  <si>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</si>
  <si>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</si>
  <si>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</si>
  <si>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</si>
  <si>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</si>
  <si>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</si>
  <si>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</si>
  <si>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</si>
  <si>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</si>
  <si>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</si>
  <si>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</si>
  <si>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</si>
  <si>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</si>
  <si>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</si>
  <si>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</si>
  <si>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</si>
  <si>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</si>
  <si>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</si>
  <si>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</si>
  <si>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</si>
  <si>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</si>
  <si>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</si>
  <si>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</si>
  <si>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</si>
  <si>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</si>
  <si>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</si>
  <si>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</si>
  <si>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</si>
  <si>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</si>
  <si>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</si>
  <si>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</si>
  <si>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</si>
  <si>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</si>
  <si>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</si>
  <si>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</si>
  <si>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</si>
  <si>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</si>
  <si>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</si>
  <si>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</si>
  <si>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</si>
  <si>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</si>
  <si>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</si>
  <si>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</si>
  <si>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</si>
  <si>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</si>
  <si>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</si>
  <si>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</si>
  <si>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</si>
  <si>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</si>
  <si>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</si>
  <si>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</si>
  <si>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</si>
  <si>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</si>
  <si>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</si>
  <si>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</si>
  <si>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</si>
  <si>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</si>
  <si>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</si>
  <si>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</si>
  <si>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</si>
  <si>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</si>
  <si>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</si>
  <si>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</si>
  <si>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</si>
  <si>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</si>
  <si>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</si>
  <si>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</si>
  <si>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</si>
  <si>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</si>
  <si>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</si>
  <si>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</si>
  <si>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</si>
  <si>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</si>
  <si>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</si>
  <si>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</si>
  <si>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</si>
  <si>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</si>
  <si>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</si>
  <si>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</si>
  <si>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</si>
  <si>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</si>
  <si>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</si>
  <si>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</si>
  <si>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</si>
  <si>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</si>
  <si>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</si>
  <si>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</si>
  <si>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</si>
  <si>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</si>
  <si>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</si>
  <si>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</si>
  <si>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</si>
  <si>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</si>
  <si>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</si>
  <si>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</si>
  <si>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</si>
  <si>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</si>
  <si>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</si>
  <si>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</si>
  <si>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</si>
  <si>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</si>
  <si>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</si>
  <si>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</si>
  <si>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</si>
  <si>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</si>
  <si>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</si>
  <si>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</si>
  <si>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</si>
  <si>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</si>
  <si>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</si>
  <si>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</si>
  <si>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</si>
  <si>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</si>
  <si>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</si>
  <si>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</si>
  <si>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</si>
  <si>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</si>
  <si>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</si>
  <si>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</si>
  <si>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</si>
  <si>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</si>
  <si>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</si>
  <si>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</si>
  <si>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</si>
  <si>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</si>
  <si>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</si>
  <si>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</si>
  <si>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</si>
  <si>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</si>
  <si>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</si>
  <si>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</si>
  <si>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</si>
  <si>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</si>
  <si>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</si>
  <si>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</si>
  <si>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</si>
  <si>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</si>
  <si>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</si>
  <si>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</si>
  <si>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</si>
  <si>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</si>
  <si>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</si>
  <si>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</si>
  <si>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</si>
  <si>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</si>
  <si>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</si>
  <si>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</si>
  <si>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</si>
  <si>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</si>
  <si>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</si>
  <si>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</si>
  <si>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</si>
  <si>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</si>
  <si>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</si>
  <si>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</si>
  <si>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</si>
  <si>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</si>
  <si>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</si>
  <si>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</si>
  <si>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</si>
  <si>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</si>
  <si>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</si>
  <si>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</si>
  <si>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</si>
  <si>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</si>
  <si>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</si>
  <si>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</si>
  <si>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</si>
  <si>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</si>
  <si>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</si>
  <si>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</si>
  <si>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</si>
  <si>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</si>
  <si>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</si>
  <si>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</si>
  <si>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</si>
  <si>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</si>
  <si>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</si>
  <si>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</si>
  <si>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</si>
  <si>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</si>
  <si>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</si>
  <si>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</si>
  <si>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</si>
  <si>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</si>
  <si>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</si>
  <si>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</si>
  <si>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</si>
  <si>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</si>
  <si>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</si>
  <si>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</si>
  <si>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</si>
  <si>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</si>
  <si>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</si>
  <si>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</si>
  <si>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</si>
  <si>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</si>
  <si>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</si>
  <si>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</si>
  <si>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</si>
  <si>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</si>
  <si>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</si>
  <si>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</si>
  <si>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</si>
  <si>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</si>
  <si>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</si>
  <si>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</si>
  <si>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</si>
  <si>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</si>
  <si>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</si>
  <si>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</si>
  <si>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</si>
  <si>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</si>
  <si>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</si>
  <si>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</si>
  <si>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</si>
  <si>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</si>
  <si>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</si>
  <si>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</si>
  <si>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</si>
  <si>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</si>
  <si>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</si>
  <si>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</si>
  <si>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</si>
  <si>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</si>
  <si>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</si>
  <si>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</si>
  <si>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</si>
  <si>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</si>
  <si>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</si>
  <si>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</si>
  <si>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</si>
  <si>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</si>
  <si>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</si>
  <si>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</si>
  <si>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</si>
  <si>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</si>
  <si>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</si>
  <si>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</si>
  <si>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</si>
  <si>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</si>
  <si>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</si>
  <si>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</si>
  <si>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</si>
  <si>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</si>
  <si>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</si>
  <si>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</si>
  <si>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</si>
  <si>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</si>
  <si>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</si>
  <si>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</si>
  <si>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</si>
  <si>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</si>
  <si>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</si>
  <si>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</si>
  <si>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</si>
  <si>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</si>
  <si>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</si>
  <si>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</si>
  <si>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</si>
  <si>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</si>
  <si>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</si>
  <si>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</si>
  <si>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</si>
  <si>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</si>
  <si>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</si>
  <si>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</si>
  <si>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</si>
  <si>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</si>
  <si>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</si>
  <si>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</si>
  <si>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</si>
  <si>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</si>
  <si>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</si>
  <si>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</si>
  <si>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</si>
  <si>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</si>
  <si>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</si>
  <si>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</si>
  <si>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</si>
  <si>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</si>
  <si>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</si>
  <si>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</si>
  <si>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</si>
  <si>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</si>
  <si>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</si>
  <si>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</si>
  <si>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</si>
  <si>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</si>
  <si>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</si>
  <si>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</si>
  <si>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</si>
  <si>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</si>
  <si>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</si>
  <si>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</si>
  <si>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</si>
  <si>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</si>
  <si>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</si>
  <si>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</si>
  <si>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</si>
  <si>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</si>
  <si>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</si>
  <si>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</si>
  <si>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</si>
  <si>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</si>
  <si>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</si>
  <si>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</si>
  <si>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</si>
  <si>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</si>
  <si>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</si>
  <si>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</si>
  <si>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</si>
  <si>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</si>
  <si>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</si>
  <si>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</si>
  <si>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</si>
  <si>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</si>
  <si>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</si>
  <si>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</si>
  <si>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</si>
  <si>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</si>
  <si>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</si>
  <si>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</si>
  <si>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</si>
  <si>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</si>
  <si>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</si>
  <si>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</si>
  <si>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</si>
  <si>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</si>
  <si>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</si>
  <si>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</si>
  <si>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</si>
  <si>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</si>
  <si>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</si>
  <si>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</si>
  <si>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</si>
  <si>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</si>
  <si>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</si>
  <si>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</si>
  <si>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</si>
  <si>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</si>
  <si>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</si>
  <si>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</si>
  <si>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</si>
  <si>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</si>
  <si>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</si>
  <si>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</si>
  <si>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</si>
  <si>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</si>
  <si>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</si>
  <si>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</si>
  <si>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</si>
  <si>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</si>
  <si>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</si>
  <si>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</si>
  <si>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</si>
  <si>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</si>
  <si>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</si>
  <si>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</si>
  <si>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</si>
  <si>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</si>
  <si>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</si>
  <si>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</si>
  <si>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</si>
  <si>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</si>
  <si>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</si>
  <si>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</si>
  <si>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</si>
  <si>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</si>
  <si>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</si>
  <si>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</si>
  <si>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</si>
  <si>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</si>
  <si>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</si>
  <si>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</si>
  <si>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</si>
  <si>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</si>
  <si>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</si>
  <si>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</si>
  <si>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</si>
  <si>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</si>
  <si>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</si>
  <si>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</si>
  <si>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</si>
  <si>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</si>
  <si>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</si>
  <si>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</si>
  <si>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</si>
  <si>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</si>
  <si>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</si>
  <si>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</si>
  <si>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</si>
  <si>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</si>
  <si>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</si>
  <si>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</si>
  <si>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</si>
  <si>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</si>
  <si>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</si>
  <si>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</si>
  <si>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</si>
  <si>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</si>
  <si>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</si>
  <si>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</si>
  <si>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</si>
  <si>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</si>
  <si>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</si>
  <si>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</si>
  <si>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</si>
  <si>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</si>
  <si>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</si>
  <si>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</si>
  <si>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</si>
  <si>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</si>
  <si>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</si>
  <si>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</si>
  <si>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</si>
  <si>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</si>
  <si>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</si>
  <si>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</si>
  <si>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</si>
  <si>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</si>
  <si>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</si>
  <si>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</si>
  <si>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</si>
  <si>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</si>
  <si>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</si>
  <si>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</si>
  <si>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</si>
  <si>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</si>
  <si>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</si>
  <si>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</si>
  <si>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</si>
  <si>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</si>
  <si>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</si>
  <si>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</si>
  <si>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</si>
  <si>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</si>
  <si>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</si>
  <si>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</si>
  <si>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</si>
  <si>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</si>
  <si>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</si>
  <si>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</si>
  <si>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</si>
  <si>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</si>
  <si>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</si>
  <si>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</si>
  <si>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</si>
  <si>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</si>
  <si>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</si>
  <si>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</si>
  <si>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</si>
  <si>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</si>
  <si>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</si>
  <si>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</si>
  <si>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</si>
  <si>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</si>
  <si>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</si>
  <si>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</si>
  <si>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</si>
  <si>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</si>
  <si>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</si>
  <si>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</si>
  <si>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</si>
  <si>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</si>
  <si>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</si>
  <si>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</si>
  <si>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</si>
  <si>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</si>
  <si>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</si>
  <si>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</si>
  <si>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</si>
  <si>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</si>
  <si>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</si>
  <si>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</si>
  <si>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</si>
  <si>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</si>
  <si>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</si>
  <si>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</si>
  <si>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</si>
  <si>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</si>
  <si>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</si>
  <si>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</si>
  <si>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</si>
  <si>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</si>
  <si>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</si>
  <si>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</si>
  <si>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</si>
  <si>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</si>
  <si>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</si>
  <si>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</si>
  <si>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</si>
  <si>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</si>
  <si>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</si>
  <si>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</si>
  <si>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</si>
  <si>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</si>
  <si>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</si>
  <si>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</si>
  <si>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</si>
  <si>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</si>
  <si>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</si>
  <si>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</si>
  <si>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</si>
  <si>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</si>
  <si>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</si>
  <si>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</si>
  <si>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</si>
  <si>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</si>
  <si>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</si>
  <si>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</si>
  <si>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</si>
  <si>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</si>
  <si>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</si>
  <si>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</si>
  <si>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</si>
  <si>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</si>
  <si>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</si>
  <si>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</si>
  <si>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</si>
  <si>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</si>
  <si>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</si>
  <si>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</si>
  <si>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</si>
  <si>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</si>
  <si>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</si>
  <si>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</si>
  <si>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</si>
  <si>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</si>
  <si>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</si>
  <si>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</si>
  <si>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</si>
  <si>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</si>
  <si>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</si>
  <si>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</si>
  <si>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</si>
  <si>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</si>
  <si>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</si>
  <si>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</si>
  <si>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</si>
  <si>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</si>
  <si>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</si>
  <si>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</si>
  <si>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</si>
  <si>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</si>
  <si>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</si>
  <si>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</si>
  <si>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</si>
  <si>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</si>
  <si>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</si>
  <si>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</si>
  <si>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</si>
  <si>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</si>
  <si>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</si>
  <si>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</si>
  <si>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</si>
  <si>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</si>
  <si>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</si>
  <si>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</si>
  <si>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</si>
  <si>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</si>
  <si>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</si>
  <si>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</si>
  <si>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</si>
  <si>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</si>
  <si>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</si>
  <si>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</si>
  <si>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</si>
  <si>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</si>
  <si>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</si>
  <si>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</si>
  <si>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</si>
  <si>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</si>
  <si>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</si>
  <si>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</si>
  <si>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</si>
  <si>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</si>
  <si>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</si>
  <si>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</si>
  <si>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</si>
  <si>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</si>
  <si>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</si>
  <si>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</si>
  <si>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</si>
  <si>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</si>
  <si>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</si>
  <si>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</si>
  <si>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</si>
  <si>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</si>
  <si>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</si>
  <si>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</si>
  <si>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</si>
  <si>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</si>
  <si>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</si>
  <si>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</si>
  <si>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</si>
  <si>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</si>
  <si>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</si>
  <si>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</si>
  <si>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</si>
  <si>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</si>
  <si>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</si>
  <si>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</si>
  <si>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</si>
  <si>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</si>
  <si>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</si>
  <si>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</si>
  <si>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</si>
  <si>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</si>
  <si>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</si>
  <si>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</si>
  <si>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</si>
  <si>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</si>
  <si>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</si>
  <si>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</si>
  <si>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</si>
  <si>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</si>
  <si>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</si>
  <si>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</si>
  <si>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</si>
  <si>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</si>
  <si>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</si>
  <si>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</si>
  <si>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</si>
  <si>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</si>
  <si>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</si>
  <si>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</si>
  <si>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</si>
  <si>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</si>
  <si>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</si>
  <si>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</si>
  <si>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</si>
  <si>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</si>
  <si>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</si>
  <si>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</si>
  <si>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</si>
  <si>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</si>
  <si>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</si>
  <si>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</si>
  <si>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</si>
  <si>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</si>
  <si>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</si>
  <si>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</si>
  <si>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</si>
  <si>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</si>
  <si>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</si>
  <si>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</si>
  <si>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</si>
  <si>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</si>
  <si>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</si>
  <si>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</si>
  <si>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</si>
  <si>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</si>
  <si>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</si>
  <si>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</si>
  <si>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</si>
  <si>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</si>
  <si>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</si>
  <si>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</si>
  <si>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</si>
  <si>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</si>
  <si>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</si>
  <si>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</si>
  <si>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</si>
  <si>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</si>
  <si>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</si>
  <si>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</si>
  <si>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</si>
  <si>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</si>
  <si>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</si>
  <si>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</si>
  <si>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</si>
  <si>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</si>
  <si>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</si>
  <si>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</si>
  <si>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</si>
  <si>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</si>
  <si>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</si>
  <si>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</si>
  <si>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</si>
  <si>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</si>
  <si>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</si>
  <si>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</si>
  <si>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</si>
  <si>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</si>
  <si>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</si>
  <si>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</si>
  <si>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</si>
  <si>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</si>
  <si>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</si>
  <si>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</si>
  <si>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</si>
  <si>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</si>
  <si>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</si>
  <si>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</si>
  <si>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</si>
  <si>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</si>
  <si>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</si>
  <si>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</si>
  <si>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</si>
  <si>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</si>
  <si>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</si>
  <si>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</si>
  <si>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</si>
  <si>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</si>
  <si>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</si>
  <si>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</si>
  <si>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</si>
  <si>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</si>
  <si>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</si>
  <si>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</si>
  <si>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</si>
  <si>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</si>
  <si>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</si>
  <si>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</si>
  <si>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</si>
  <si>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</si>
  <si>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</si>
  <si>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</si>
  <si>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</si>
  <si>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</si>
  <si>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</si>
  <si>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</si>
  <si>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</si>
  <si>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</si>
  <si>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</si>
  <si>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</si>
  <si>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</si>
  <si>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</si>
  <si>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</si>
  <si>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</si>
  <si>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</si>
  <si>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</si>
  <si>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</si>
  <si>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</si>
  <si>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</si>
  <si>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</si>
  <si>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</si>
  <si>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</si>
  <si>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</si>
  <si>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</si>
  <si>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</si>
  <si>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</si>
  <si>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</si>
  <si>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</si>
  <si>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</si>
  <si>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</si>
  <si>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</si>
  <si>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</si>
  <si>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</si>
  <si>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</si>
  <si>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</si>
  <si>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</si>
  <si>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</si>
  <si>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</si>
  <si>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</si>
  <si>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</si>
  <si>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</si>
  <si>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</si>
  <si>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</si>
  <si>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</si>
  <si>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</si>
  <si>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</si>
  <si>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</si>
  <si>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</si>
  <si>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</si>
  <si>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</si>
  <si>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</si>
  <si>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</si>
  <si>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</si>
  <si>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</si>
  <si>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</si>
  <si>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</si>
  <si>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</si>
  <si>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</si>
  <si>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</si>
  <si>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</si>
  <si>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</si>
  <si>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</si>
  <si>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</si>
  <si>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</si>
  <si>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</si>
  <si>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</si>
  <si>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</si>
  <si>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</si>
  <si>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</si>
  <si>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</si>
  <si>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</si>
  <si>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</si>
  <si>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</si>
  <si>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</si>
  <si>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</si>
  <si>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</si>
  <si>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</si>
  <si>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</si>
  <si>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</si>
  <si>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</si>
  <si>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</si>
  <si>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</si>
  <si>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</si>
  <si>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</si>
  <si>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</si>
  <si>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</si>
  <si>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</si>
  <si>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</si>
  <si>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</si>
  <si>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</si>
  <si>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</si>
  <si>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</si>
  <si>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</si>
  <si>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</si>
  <si>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</si>
  <si>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</si>
  <si>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</si>
  <si>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</si>
  <si>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</si>
  <si>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</si>
  <si>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</si>
  <si>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</si>
  <si>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</si>
  <si>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</si>
  <si>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</si>
  <si>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</si>
  <si>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</si>
  <si>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</si>
  <si>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</si>
  <si>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</si>
  <si>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</si>
  <si>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</si>
  <si>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</si>
  <si>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</si>
  <si>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</si>
  <si>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</si>
  <si>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</si>
  <si>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</si>
  <si>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</si>
  <si>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</si>
  <si>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</si>
  <si>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</si>
  <si>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</si>
  <si>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</si>
  <si>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</si>
  <si>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</si>
  <si>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</si>
  <si>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</si>
  <si>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</si>
  <si>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</si>
  <si>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</si>
  <si>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</si>
  <si>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</si>
  <si>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</si>
  <si>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</si>
  <si>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</si>
  <si>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</si>
  <si>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</si>
  <si>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</si>
  <si>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</si>
  <si>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</si>
  <si>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</si>
  <si>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</si>
  <si>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</si>
  <si>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</si>
  <si>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</si>
  <si>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</si>
  <si>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</si>
  <si>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</si>
  <si>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</si>
  <si>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</si>
  <si>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</si>
  <si>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</si>
  <si>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</si>
  <si>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</si>
  <si>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</si>
  <si>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</si>
  <si>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</si>
  <si>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</si>
  <si>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</si>
  <si>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</si>
  <si>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</si>
  <si>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</si>
  <si>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</si>
  <si>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</si>
  <si>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</si>
  <si>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</si>
  <si>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</si>
  <si>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</si>
  <si>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</si>
  <si>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</si>
  <si>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</si>
  <si>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</si>
  <si>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</si>
  <si>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</si>
  <si>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</si>
  <si>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</si>
  <si>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</si>
  <si>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</si>
  <si>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</si>
  <si>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</si>
  <si>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</si>
  <si>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</si>
  <si>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</si>
  <si>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</si>
  <si>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</si>
  <si>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</si>
  <si>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</si>
  <si>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</si>
  <si>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</si>
  <si>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</si>
  <si>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</si>
  <si>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</si>
  <si>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</si>
  <si>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</si>
  <si>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</si>
  <si>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</si>
  <si>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</si>
  <si>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</si>
  <si>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</si>
  <si>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</si>
  <si>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</si>
  <si>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</si>
  <si>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</si>
  <si>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</si>
  <si>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</si>
  <si>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</si>
  <si>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</si>
  <si>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 xml:space="preserve">Knud </t>
  </si>
  <si>
    <t>Brandis</t>
  </si>
  <si>
    <t>KBR</t>
  </si>
  <si>
    <t>knud.brandis@ey.com</t>
  </si>
  <si>
    <t>+49 30 25471 19480</t>
  </si>
  <si>
    <t>+49 160 939 19480</t>
  </si>
  <si>
    <t>https://www.linkedin.com/in/dr-knud-brandis-5a20258/</t>
  </si>
  <si>
    <t>https://people.ey.com/PersonImmersive.aspx?accountname=i:0%23.f%7cmembership%7cknud.brandis@de.ey.com</t>
  </si>
  <si>
    <t>Geschäftsführer</t>
  </si>
  <si>
    <t>PwC</t>
  </si>
  <si>
    <t>Geschäftsführung im Cyber Bereich</t>
  </si>
  <si>
    <t>Vorstandsvorsitzender</t>
  </si>
  <si>
    <t>SEGARDO AG</t>
  </si>
  <si>
    <t>Rechtswissenschaften</t>
  </si>
  <si>
    <t>31.09.2001</t>
  </si>
  <si>
    <t>Universität Potsdam</t>
  </si>
  <si>
    <t>M.B.A</t>
  </si>
  <si>
    <t>Finanzmanagement</t>
  </si>
  <si>
    <t>Universität Wales (UK)</t>
  </si>
  <si>
    <t>Lizensierter IT-Grundschutzauditor (BSI)</t>
  </si>
  <si>
    <t>Bundesministerium der Finanzen</t>
  </si>
  <si>
    <t>Beratung im Bereich Informationssicherheitsmanagement gemäß ISO 27001 auf der Basis von IT-Grundschutz 
 Design, Implementierung und Dokumentation von Informationssicherheitsmanagementsystemen (ISMS) gemäß ISO 27001 auf Basis von IT-Grundschutz
 Beratung zur Umsetzung von Informationssicherheit im Bereich des Kerntransportnetzes des Bundes (KTN-B)</t>
  </si>
  <si>
    <t>Beratung im Bereich Informationssicherheitsmanagement gemäß ISO 27001 auf Basis von IT-Grundschutz
Identifikation und Analyse kritischer Fachverfahren
Bewertung und Maßnahmenempfehlung
Analyse und Bewertung der bestehenden Service Level Agreements (SLA) im IT-Bereich
Design, Implementierung und Dokumentation von Informationssicherheitsmanagementsystemen (ISMS) gemäß ISO 27001</t>
  </si>
  <si>
    <t>Erstellung des Bausteines „B 3.212 Windows 7“ für die ISO 27001 auf Basis IT-Grundschutzkataloge (ehemals IT-Grundschutzhandbuch)
Erstellung des Marketing- und Vertriebskonzeptes für die sicherheitsrelevanten Produkte des BSI 
Erstellung von Kreuzreferenztabellen und weiterer Hilfsmittel als Ergänzungen zu den ISO 27001 auf Basis IT-Grundschutzkatalogen (ehemals ISO 27001 auf Basis IT-Grundschutzhandbuch)
Ausbildung und Qualifikation der internen und externen Auditoren des BSI (IS-Revisoren und Auditteamleiter für ISO 27001 auf der Basis von IT-Grundschutz)</t>
  </si>
  <si>
    <t>Beratung im Bereich Business Continuity Management (BCM)/ - Notfallvorsorge und Erstellung von IT-Notfallplänen anhand der mandantenspezifischen internen Richtlinien zur Erreichung der Konformität gemäß dem Sarbanes-Oxley Act (SOX)
Design, Implementierung und Dokumentation des internen Kontrollsystems (IKS) gemäß COBIT/ COSO anhand der mandantenspezifischen internen Richtlinien zur Erreichung der Konformität gemäß Sarbanes-Oxley Act (SOX) 
Beratung im Bereich Business Continuity Management (BCM)/Notfallvorsorge und Erstellung von IT-Notfallplänen anhand der mandantenspezifischen internen Richtlinien zur Erreichung der Konformität gemäß dem Sarbanes-Oxley Act (SOX)
Beratung im Bereich der Erstellung von ganzheitlichen IT-Dokumentationen/Durchführung von 
IT-Strukturanalysen gemäß ISO 27001 auf Basis von IT-Grundschutz
Identifikation und Analyse kritischer Geschäftsprozesse
Durchführung und Dokumentation von Risikoanalysen/Business Impact Analysen (BIA) für relevante Assets/Schutzobjekte</t>
  </si>
  <si>
    <t>Analyse und Bewertung der bestehenden Service Level Agreements (SLAs)
Beratung im Bereich Business Continuity Management (BCM)/ Notfallvorsorge gemäß ISO 27001 auf Basis von IT-Grundschutz
Durchführung von Informationssicherheitsprüfungen gemäß ISO 27001 auf Basis von IT-Grundschutz unter Berücksichtigung branchenspezifischer Anforderungen</t>
  </si>
  <si>
    <t>Beratung bei der Definition und Abgrenzung des Informationsverbundes gemäß ISO 27001 auf Basis von IT-Grundschutz
Erstellung von Sicherheitskonzepten und -richtlinien gemäß ISO 27001 auf Basis von IT-Grundschutz</t>
  </si>
  <si>
    <t>Beratung im Bereich der Erstellung von ganzheitlichen IT-Dokumentationen/Durchführung von IT-Strukturanalysen gemäß ISO 27001 auf Basis von IT-Grundschutz
Beratung im Bereich der Durchführung von Basis-Sicherheits-Checks gemäß ISO 27001 auf Basis von IT-Grundschutz
Unterstützung bei der Identifikation und Umsetzung von Informationssicherheitsmaßnahmen gemäß ISO 27001 auf Basis von IT-Grundschutz
Beratung im Bereich der Durchführung und Dokumentation von ergänzenden Risikoanalysen gemäß ISO 27001 auf Basis von IT-Grundschutz für relevante Objekte des Informationsverbundes mit hohem/sehr hohem Schutzbedarf
Durchführung von Schulungen im Bereich Informationssicherheit gemäß ISO 27001/ISO 27001 auf Basis von IT-Grundschutz</t>
  </si>
  <si>
    <t>Deutsche Post</t>
  </si>
  <si>
    <t>Design, Implementierung und Dokumentation des internen Kontrollsystems (IKS) gemäß COBIT/COSO
Beratung im Bereich Informationssicherheitsmanagement gemäß ISO 27001/ISO 27001 auf Basis von IT-Grundschutz 
Beratung im Bereich der Einhaltung gesetzlicher, regulativer und sonstiger Anforderungen in der IT (IT-Compliance), unter anderem aus § 25a Gesetz über das Kreditwesen (KWG) sowie den Mindestanforderungen an das Risikomanagement (MaRisk) für ausgelagerte Prozesse von Finanzinstituten 
Erstellung von Sicherheitskonzepten und -richtlinien gemäß ISO 27001 auf Basis von IT-Grundschutz und ISO 27001
Durchführung von Schulungen im Bereich Servicemanagement gemäß der „IT Infrastructure Library“ (ITIL), Informationssicherheits- und IT-Risikomanagement sowie Interne Kontrollsysteme (IKS) 
Unterstützung bei Design, Implementierung und Dokumentation eines integrierten Managementsystems zur Erfüllung der Anforderungen aus ISO 27001, COBIT, ISO 27001 auf Basis IT-Grundschutz, SAS 70/IDW PS 951 und dem Sarbanes-Oxley Act (SOX)</t>
  </si>
  <si>
    <t>Staatskanzlei des Landes Sachsen-Anhalt/Landesinformationszentrum</t>
  </si>
  <si>
    <t>ISO 27001 auf Basis von IT-Grundschutz
Coaching und Qualitätssicherung der durch den Mandanten durchgeführten Modellierung gemäß ISO 27001 auf Basis von IT-Grundschutz
Beratung im Bereich der Durchführung und Dokumentation von ergänzenden Risikoanalysen gemäß 
ISO 27001 auf Basis von IT-Grundschutz für relevante Objekte des Informationsverbundes</t>
  </si>
  <si>
    <t>Ministerium für Landwirtschaft und Verbraucherschutz des Landes Brandenburg</t>
  </si>
  <si>
    <t>Beratung bei Definition und Abgrenzung des Informationsverbundes gemäß ISO 27001 auf Basis von IT-Grundschutz
Erstellung von Sicherheitskonzepten und -richtlinien gemäß ISO 27001 auf Basis  von IT-Grundschutz
Erstellung eines mandantenspezifischen Einsatzkonzeptes für das GSTOOL
Erstellung von Sicherheitskonzepten und -richtlinien gemäß ISO 27001 auf Basis von IT-Grundschutz
Beratung im Bereich der Erstellung von ganzheitlichen IT-Dokumentationen/ Durchführung von IT-Strukturanalysen gemäß ISO 27001 auf Basis von IT-Grundschutz</t>
  </si>
  <si>
    <t>Ministerium für Bildung, Jugend und Sport des Landes Brandenburg</t>
  </si>
  <si>
    <t>Durchführung von Schulungen im Bereich Servicemanagement gemäß der „IT Infrastructure Library“ (ITIL)</t>
  </si>
  <si>
    <t>Deutsche Telekom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</si>
</sst>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Font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7" totalsRowShown="0">
  <autoFilter ref="U1:V27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6" totalsRowShown="0">
  <autoFilter ref="A2:C1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4" headerRowBorderDxfId="45" tableBorderDxfId="43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16" totalsRowShown="0">
  <autoFilter ref="A2:C16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9" totalsRowShown="0">
  <autoFilter ref="A2:I9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8" totalsRowShown="0" headerRowDxfId="23" tableBorderDxfId="22">
  <autoFilter ref="A2:H8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knud.brandis@de.ey.com" TargetMode="External"/><Relationship Id="rId2" Type="http://schemas.openxmlformats.org/officeDocument/2006/relationships/hyperlink" Target="https://www.linkedin.com/in/dr-knud-brandis-5a20258/" TargetMode="External"/><Relationship Id="rId1" Type="http://schemas.openxmlformats.org/officeDocument/2006/relationships/hyperlink" Target="mailto:knud.brandis@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opLeftCell="A4"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 t="s">
        <v>86</v>
      </c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/>
    </row>
    <row r="8" spans="1:2" x14ac:dyDescent="0.25">
      <c r="A8" s="16" t="s">
        <v>7</v>
      </c>
      <c r="B8" s="14" t="s">
        <v>216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/>
    </row>
    <row r="11" spans="1:2" x14ac:dyDescent="0.25">
      <c r="A11" s="16" t="s">
        <v>10</v>
      </c>
      <c r="B11" s="35" t="s">
        <v>968</v>
      </c>
    </row>
    <row r="12" spans="1:2" x14ac:dyDescent="0.25">
      <c r="A12" s="16" t="s">
        <v>11</v>
      </c>
      <c r="B12" s="13" t="s">
        <v>969</v>
      </c>
    </row>
    <row r="13" spans="1:2" x14ac:dyDescent="0.25">
      <c r="A13" s="16" t="s">
        <v>12</v>
      </c>
      <c r="B13" s="13" t="s">
        <v>970</v>
      </c>
    </row>
    <row r="14" spans="1:2" x14ac:dyDescent="0.25">
      <c r="A14" s="16" t="s">
        <v>13</v>
      </c>
      <c r="B14" s="62" t="s">
        <v>971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972</v>
      </c>
    </row>
    <row r="17" spans="1:2" x14ac:dyDescent="0.25">
      <c r="A17" s="16" t="s">
        <v>16</v>
      </c>
      <c r="B17" s="14">
        <v>20</v>
      </c>
    </row>
    <row r="18" spans="1:2" x14ac:dyDescent="0.25">
      <c r="A18" s="16" t="s">
        <v>17</v>
      </c>
      <c r="B18" s="14">
        <v>20</v>
      </c>
    </row>
    <row r="19" spans="1:2" x14ac:dyDescent="0.25">
      <c r="A19" s="16" t="s">
        <v>18</v>
      </c>
      <c r="B19" s="64">
        <v>19</v>
      </c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disablePrompts="1"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31342E76-2CC3-4181-9016-AAB3EABC44C5}"/>
    <hyperlink ref="B14" r:id="rId2" xr:uid="{C6FD4E2F-F469-4DBF-ADFB-5B8CC354D684}"/>
    <hyperlink ref="B16" r:id="rId3" xr:uid="{7BE40D98-62B8-4403-A932-AADDB7BCBACD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7" sqref="A7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973</v>
      </c>
      <c r="C3" s="1" t="s">
        <v>76</v>
      </c>
      <c r="D3" s="1" t="s">
        <v>974</v>
      </c>
      <c r="E3" t="s">
        <v>296</v>
      </c>
      <c r="F3" s="1" t="s">
        <v>975</v>
      </c>
      <c r="G3" s="2">
        <v>37773</v>
      </c>
      <c r="H3" s="2">
        <v>44287</v>
      </c>
    </row>
    <row r="4" spans="1:8" x14ac:dyDescent="0.25">
      <c r="A4" s="65">
        <v>2</v>
      </c>
      <c r="B4" s="1" t="s">
        <v>216</v>
      </c>
      <c r="C4" s="1" t="s">
        <v>76</v>
      </c>
      <c r="D4" s="1" t="s">
        <v>974</v>
      </c>
      <c r="E4" t="s">
        <v>296</v>
      </c>
      <c r="F4" s="1" t="s">
        <v>975</v>
      </c>
      <c r="G4" s="2">
        <v>42552</v>
      </c>
      <c r="H4" s="2">
        <v>44348</v>
      </c>
    </row>
    <row r="5" spans="1:8" x14ac:dyDescent="0.25">
      <c r="A5" s="65">
        <v>3</v>
      </c>
      <c r="B5" s="1" t="s">
        <v>976</v>
      </c>
      <c r="C5" s="1" t="s">
        <v>76</v>
      </c>
      <c r="D5" s="1" t="s">
        <v>977</v>
      </c>
      <c r="E5" t="s">
        <v>296</v>
      </c>
      <c r="F5" s="1"/>
      <c r="G5" s="2">
        <v>37773</v>
      </c>
      <c r="H5" s="2"/>
    </row>
    <row r="6" spans="1:8" x14ac:dyDescent="0.25">
      <c r="A6" s="66">
        <v>4</v>
      </c>
      <c r="B6" s="67" t="s">
        <v>216</v>
      </c>
      <c r="C6" s="67" t="s">
        <v>76</v>
      </c>
      <c r="D6" s="1" t="s">
        <v>79</v>
      </c>
      <c r="E6" t="s">
        <v>296</v>
      </c>
      <c r="F6" s="1" t="s">
        <v>975</v>
      </c>
      <c r="G6" s="2">
        <v>44287</v>
      </c>
      <c r="H6" s="2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89</v>
      </c>
      <c r="C3" s="54" t="s">
        <v>76</v>
      </c>
      <c r="D3" s="1" t="s">
        <v>978</v>
      </c>
      <c r="E3" s="2">
        <v>34973</v>
      </c>
      <c r="F3" s="2" t="s">
        <v>979</v>
      </c>
      <c r="G3" s="1" t="s">
        <v>980</v>
      </c>
    </row>
    <row r="4" spans="1:7" x14ac:dyDescent="0.25">
      <c r="A4" s="68">
        <v>2</v>
      </c>
      <c r="B4" t="s">
        <v>981</v>
      </c>
      <c r="C4" s="54" t="s">
        <v>76</v>
      </c>
      <c r="D4" s="1" t="s">
        <v>982</v>
      </c>
      <c r="E4" s="2"/>
      <c r="F4" s="2"/>
      <c r="G4" s="1" t="s">
        <v>983</v>
      </c>
    </row>
    <row r="5" spans="1:7" x14ac:dyDescent="0.25">
      <c r="A5" s="68"/>
      <c r="D5" s="1"/>
      <c r="E5" s="2"/>
      <c r="F5" s="2"/>
      <c r="G5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  <x14:dataValidation type="list" allowBlank="1" showInputMessage="1" showErrorMessage="1" xr:uid="{F9023FB8-5748-492E-971D-3F67575387E2}">
          <x14:formula1>
            <xm:f>_Daten!$V$2:$V$23+_Daten!$V:$V</xm:f>
          </x14:formula1>
          <xm:sqref>B1 B7:B1048576</xm:sqref>
        </x14:dataValidation>
        <x14:dataValidation type="list" allowBlank="1" showInputMessage="1" showErrorMessage="1" xr:uid="{2EB5E1C0-B6C1-47DE-A79D-F09CB860F6E5}">
          <x14:formula1>
            <xm:f>_Daten!$V$2:$V$27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6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 t="s">
        <v>248</v>
      </c>
    </row>
    <row r="4" spans="1:8" x14ac:dyDescent="0.25">
      <c r="A4" s="69">
        <v>2</v>
      </c>
      <c r="B4" t="s">
        <v>110</v>
      </c>
      <c r="C4" s="70"/>
      <c r="E4" s="71" t="s">
        <v>95</v>
      </c>
      <c r="F4" s="71" t="s">
        <v>167</v>
      </c>
    </row>
    <row r="5" spans="1:8" x14ac:dyDescent="0.25">
      <c r="A5" s="69">
        <v>3</v>
      </c>
      <c r="B5" t="s">
        <v>177</v>
      </c>
      <c r="C5" s="70"/>
      <c r="E5" s="71"/>
      <c r="F5" s="71"/>
    </row>
    <row r="6" spans="1:8" x14ac:dyDescent="0.25">
      <c r="A6" s="69">
        <v>4</v>
      </c>
      <c r="B6" t="s">
        <v>192</v>
      </c>
      <c r="C6" s="70"/>
    </row>
    <row r="7" spans="1:8" x14ac:dyDescent="0.25">
      <c r="A7" s="69">
        <v>5</v>
      </c>
      <c r="B7" t="s">
        <v>205</v>
      </c>
      <c r="C7" s="70"/>
    </row>
    <row r="8" spans="1:8" x14ac:dyDescent="0.25">
      <c r="A8" s="69">
        <v>6</v>
      </c>
      <c r="B8" t="s">
        <v>219</v>
      </c>
      <c r="C8" s="70"/>
    </row>
    <row r="9" spans="1:8" x14ac:dyDescent="0.25">
      <c r="A9" s="69">
        <v>7</v>
      </c>
      <c r="B9" t="s">
        <v>231</v>
      </c>
      <c r="C9" s="70"/>
    </row>
    <row r="10" spans="1:8" x14ac:dyDescent="0.25">
      <c r="A10" s="69">
        <v>8</v>
      </c>
      <c r="B10" t="s">
        <v>243</v>
      </c>
      <c r="C10" s="70"/>
    </row>
    <row r="11" spans="1:8" x14ac:dyDescent="0.25">
      <c r="A11" s="69">
        <v>9</v>
      </c>
      <c r="B11" t="s">
        <v>256</v>
      </c>
      <c r="C11" s="70"/>
    </row>
    <row r="12" spans="1:8" x14ac:dyDescent="0.25">
      <c r="A12" s="69">
        <v>10</v>
      </c>
      <c r="B12" t="s">
        <v>268</v>
      </c>
      <c r="C12" s="70"/>
    </row>
    <row r="13" spans="1:8" x14ac:dyDescent="0.25">
      <c r="A13" s="69">
        <v>11</v>
      </c>
      <c r="B13" t="s">
        <v>302</v>
      </c>
      <c r="C13" s="70"/>
    </row>
    <row r="14" spans="1:8" x14ac:dyDescent="0.25">
      <c r="A14" s="69">
        <v>12</v>
      </c>
      <c r="B14" t="s">
        <v>314</v>
      </c>
      <c r="C14" s="70"/>
    </row>
    <row r="15" spans="1:8" x14ac:dyDescent="0.25">
      <c r="A15" s="69">
        <v>13</v>
      </c>
      <c r="B15" t="s">
        <v>326</v>
      </c>
      <c r="C15" s="70"/>
    </row>
    <row r="16" spans="1:8" x14ac:dyDescent="0.25">
      <c r="A16" s="69">
        <v>14</v>
      </c>
      <c r="B16" t="s">
        <v>338</v>
      </c>
      <c r="C16" s="70"/>
    </row>
  </sheetData>
  <mergeCells count="2">
    <mergeCell ref="E1:F1"/>
    <mergeCell ref="A1:C1"/>
  </mergeCells>
  <dataValidations count="1">
    <dataValidation type="list" allowBlank="1" showInputMessage="1" showErrorMessage="1" sqref="B3:B1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16"/>
  <sheetViews>
    <sheetView workbookViewId="0">
      <selection activeCell="C3" sqref="C3"/>
    </sheetView>
  </sheetViews>
  <sheetFormatPr baseColWidth="10" defaultColWidth="11.42578125" defaultRowHeight="15" x14ac:dyDescent="0.25"/>
  <cols>
    <col min="2" max="2" width="73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232</v>
      </c>
      <c r="C3" s="2">
        <v>39569</v>
      </c>
    </row>
    <row r="4" spans="1:3" x14ac:dyDescent="0.25">
      <c r="A4" s="69">
        <v>2</v>
      </c>
      <c r="B4" t="s">
        <v>178</v>
      </c>
      <c r="C4" s="2"/>
    </row>
    <row r="5" spans="1:3" x14ac:dyDescent="0.25">
      <c r="A5" s="69">
        <v>3</v>
      </c>
      <c r="B5" t="s">
        <v>193</v>
      </c>
      <c r="C5" s="2"/>
    </row>
    <row r="6" spans="1:3" x14ac:dyDescent="0.25">
      <c r="A6" s="69">
        <v>4</v>
      </c>
      <c r="B6" t="s">
        <v>206</v>
      </c>
      <c r="C6" s="2"/>
    </row>
    <row r="7" spans="1:3" x14ac:dyDescent="0.25">
      <c r="A7" s="69">
        <v>5</v>
      </c>
      <c r="B7" t="s">
        <v>220</v>
      </c>
      <c r="C7" s="2"/>
    </row>
    <row r="8" spans="1:3" x14ac:dyDescent="0.25">
      <c r="A8" s="69">
        <v>6</v>
      </c>
      <c r="B8" t="s">
        <v>984</v>
      </c>
      <c r="C8" s="2"/>
    </row>
    <row r="9" spans="1:3" x14ac:dyDescent="0.25">
      <c r="A9" s="69">
        <v>7</v>
      </c>
      <c r="B9" t="s">
        <v>193</v>
      </c>
      <c r="C9" s="2"/>
    </row>
    <row r="10" spans="1:3" x14ac:dyDescent="0.25">
      <c r="A10" s="69">
        <v>8</v>
      </c>
      <c r="B10" t="s">
        <v>404</v>
      </c>
      <c r="C10" s="2"/>
    </row>
    <row r="11" spans="1:3" x14ac:dyDescent="0.25">
      <c r="A11" s="69">
        <v>9</v>
      </c>
      <c r="B11" t="s">
        <v>365</v>
      </c>
      <c r="C11" s="2"/>
    </row>
    <row r="12" spans="1:3" x14ac:dyDescent="0.25">
      <c r="A12" s="69">
        <v>10</v>
      </c>
      <c r="B12" t="s">
        <v>327</v>
      </c>
      <c r="C12" s="2"/>
    </row>
    <row r="13" spans="1:3" x14ac:dyDescent="0.25">
      <c r="A13" s="69">
        <v>11</v>
      </c>
      <c r="B13" t="s">
        <v>465</v>
      </c>
      <c r="C13" s="2"/>
    </row>
    <row r="14" spans="1:3" x14ac:dyDescent="0.25">
      <c r="A14" s="69">
        <v>12</v>
      </c>
      <c r="B14" t="s">
        <v>280</v>
      </c>
      <c r="C14" s="2"/>
    </row>
    <row r="15" spans="1:3" x14ac:dyDescent="0.25">
      <c r="A15" s="69">
        <v>13</v>
      </c>
      <c r="B15" t="s">
        <v>357</v>
      </c>
      <c r="C15" s="2"/>
    </row>
    <row r="16" spans="1:3" x14ac:dyDescent="0.25">
      <c r="A16" s="69">
        <v>14</v>
      </c>
      <c r="B16" t="s">
        <v>373</v>
      </c>
      <c r="C16" s="2"/>
    </row>
  </sheetData>
  <mergeCells count="1">
    <mergeCell ref="A1:C1"/>
  </mergeCells>
  <dataValidations count="1">
    <dataValidation type="list" allowBlank="1" showInputMessage="1" showErrorMessage="1" sqref="B3:B16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9"/>
  <sheetViews>
    <sheetView topLeftCell="A8" workbookViewId="0">
      <selection activeCell="I9" sqref="I9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ht="150" x14ac:dyDescent="0.25">
      <c r="A3" s="20">
        <v>1</v>
      </c>
      <c r="B3" s="1" t="s">
        <v>494</v>
      </c>
      <c r="C3" s="1" t="s">
        <v>208</v>
      </c>
      <c r="D3" s="1"/>
      <c r="E3" t="s">
        <v>131</v>
      </c>
      <c r="F3" s="2"/>
      <c r="G3" s="2"/>
      <c r="H3" s="26">
        <f>(Tabelle15[[#This Row],[Projektende]]-Tabelle15[[#This Row],[Projektbeginn]])/30</f>
        <v>0</v>
      </c>
      <c r="I3" s="72" t="s">
        <v>986</v>
      </c>
    </row>
    <row r="4" spans="1:9" ht="210" x14ac:dyDescent="0.25">
      <c r="A4" s="69">
        <v>2</v>
      </c>
      <c r="B4" s="73" t="s">
        <v>494</v>
      </c>
      <c r="C4" s="1" t="s">
        <v>985</v>
      </c>
      <c r="D4" s="1"/>
      <c r="E4" t="s">
        <v>112</v>
      </c>
      <c r="F4" s="2"/>
      <c r="G4" s="2"/>
      <c r="H4" s="26">
        <f>(Tabelle15[[#This Row],[Projektende]]-Tabelle15[[#This Row],[Projektbeginn]])/30</f>
        <v>0</v>
      </c>
      <c r="I4" s="72" t="s">
        <v>987</v>
      </c>
    </row>
    <row r="5" spans="1:9" ht="240" x14ac:dyDescent="0.25">
      <c r="A5" s="69">
        <v>3</v>
      </c>
      <c r="B5" s="73" t="s">
        <v>466</v>
      </c>
      <c r="C5" s="1"/>
      <c r="D5" s="1"/>
      <c r="E5" t="s">
        <v>112</v>
      </c>
      <c r="F5" s="2"/>
      <c r="G5" s="2"/>
      <c r="H5" s="26">
        <f>(Tabelle15[[#This Row],[Projektende]]-Tabelle15[[#This Row],[Projektbeginn]])/30</f>
        <v>0</v>
      </c>
      <c r="I5" s="72" t="s">
        <v>988</v>
      </c>
    </row>
    <row r="6" spans="1:9" ht="409.5" x14ac:dyDescent="0.25">
      <c r="A6" s="69">
        <v>4</v>
      </c>
      <c r="B6" s="73" t="s">
        <v>597</v>
      </c>
      <c r="C6" s="1" t="s">
        <v>535</v>
      </c>
      <c r="D6" s="1"/>
      <c r="E6" t="s">
        <v>112</v>
      </c>
      <c r="F6" s="2"/>
      <c r="G6" s="2"/>
      <c r="H6" s="26">
        <f>(Tabelle15[[#This Row],[Projektende]]-Tabelle15[[#This Row],[Projektbeginn]])/30</f>
        <v>0</v>
      </c>
      <c r="I6" s="72" t="s">
        <v>989</v>
      </c>
    </row>
    <row r="7" spans="1:9" ht="150" x14ac:dyDescent="0.25">
      <c r="A7" s="69">
        <v>5</v>
      </c>
      <c r="B7" s="73" t="s">
        <v>494</v>
      </c>
      <c r="C7" s="1"/>
      <c r="D7" s="1"/>
      <c r="E7" t="s">
        <v>112</v>
      </c>
      <c r="F7" s="2"/>
      <c r="G7" s="2"/>
      <c r="H7" s="26">
        <f>(Tabelle15[[#This Row],[Projektende]]-Tabelle15[[#This Row],[Projektbeginn]])/30</f>
        <v>0</v>
      </c>
      <c r="I7" s="72" t="s">
        <v>990</v>
      </c>
    </row>
    <row r="8" spans="1:9" ht="90" x14ac:dyDescent="0.25">
      <c r="A8" s="69">
        <v>6</v>
      </c>
      <c r="B8" s="73" t="s">
        <v>494</v>
      </c>
      <c r="C8" s="1"/>
      <c r="D8" s="1"/>
      <c r="E8" t="s">
        <v>112</v>
      </c>
      <c r="F8" s="2"/>
      <c r="G8" s="2"/>
      <c r="H8" s="26">
        <f>(Tabelle15[[#This Row],[Projektende]]-Tabelle15[[#This Row],[Projektbeginn]])/30</f>
        <v>0</v>
      </c>
      <c r="I8" s="72" t="s">
        <v>991</v>
      </c>
    </row>
    <row r="9" spans="1:9" ht="330" x14ac:dyDescent="0.25">
      <c r="A9" s="69">
        <v>7</v>
      </c>
      <c r="B9" s="73" t="s">
        <v>494</v>
      </c>
      <c r="C9" s="1"/>
      <c r="D9" s="1"/>
      <c r="E9" t="s">
        <v>112</v>
      </c>
      <c r="F9" s="2"/>
      <c r="G9" s="2"/>
      <c r="H9" s="26">
        <f>(Tabelle15[[#This Row],[Projektende]]-Tabelle15[[#This Row],[Projektbeginn]])/30</f>
        <v>0</v>
      </c>
      <c r="I9" s="72" t="s">
        <v>992</v>
      </c>
    </row>
  </sheetData>
  <mergeCells count="1">
    <mergeCell ref="A1:I1"/>
  </mergeCells>
  <dataValidations count="1">
    <dataValidation type="list" allowBlank="1" showInputMessage="1" showErrorMessage="1" sqref="E3:E9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C3:C9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8"/>
  <sheetViews>
    <sheetView tabSelected="1" topLeftCell="A4" zoomScale="85" zoomScaleNormal="85" workbookViewId="0">
      <selection activeCell="A8" sqref="A8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ht="409.5" x14ac:dyDescent="0.25">
      <c r="A3">
        <v>1</v>
      </c>
      <c r="B3" t="s">
        <v>993</v>
      </c>
      <c r="D3" t="s">
        <v>131</v>
      </c>
      <c r="E3" s="2"/>
      <c r="F3" s="2"/>
      <c r="G3">
        <f>(Table22[[#This Row],[Projektende]]-Table22[[#This Row],[Projektbeginn]])/30</f>
        <v>0</v>
      </c>
      <c r="H3" s="40" t="s">
        <v>994</v>
      </c>
    </row>
    <row r="4" spans="1:8" ht="210" x14ac:dyDescent="0.25">
      <c r="A4">
        <v>2</v>
      </c>
      <c r="B4" t="s">
        <v>995</v>
      </c>
      <c r="D4" t="s">
        <v>131</v>
      </c>
      <c r="E4" s="2"/>
      <c r="F4" s="2"/>
      <c r="G4">
        <f>(Table22[[#This Row],[Projektende]]-Table22[[#This Row],[Projektbeginn]])/30</f>
        <v>0</v>
      </c>
      <c r="H4" s="40" t="s">
        <v>996</v>
      </c>
    </row>
    <row r="5" spans="1:8" ht="300" x14ac:dyDescent="0.25">
      <c r="A5">
        <v>3</v>
      </c>
      <c r="B5" t="s">
        <v>494</v>
      </c>
      <c r="C5" t="s">
        <v>997</v>
      </c>
      <c r="D5" t="s">
        <v>131</v>
      </c>
      <c r="E5" s="2"/>
      <c r="F5" s="2"/>
      <c r="G5">
        <f>(Table22[[#This Row],[Projektende]]-Table22[[#This Row],[Projektbeginn]])/30</f>
        <v>0</v>
      </c>
      <c r="H5" s="40" t="s">
        <v>998</v>
      </c>
    </row>
    <row r="6" spans="1:8" x14ac:dyDescent="0.25">
      <c r="A6">
        <v>4</v>
      </c>
      <c r="B6" t="s">
        <v>494</v>
      </c>
      <c r="C6" t="s">
        <v>999</v>
      </c>
      <c r="D6" t="s">
        <v>112</v>
      </c>
      <c r="E6" s="2"/>
      <c r="F6" s="2"/>
      <c r="G6">
        <f>(Table22[[#This Row],[Projektende]]-Table22[[#This Row],[Projektbeginn]])/30</f>
        <v>0</v>
      </c>
      <c r="H6" t="s">
        <v>494</v>
      </c>
    </row>
    <row r="7" spans="1:8" x14ac:dyDescent="0.25">
      <c r="A7">
        <v>5</v>
      </c>
      <c r="B7" t="s">
        <v>1000</v>
      </c>
      <c r="C7" t="s">
        <v>1001</v>
      </c>
      <c r="D7" t="s">
        <v>92</v>
      </c>
      <c r="E7" s="2"/>
      <c r="F7" s="2"/>
      <c r="G7">
        <f>(Table22[[#This Row],[Projektende]]-Table22[[#This Row],[Projektbeginn]])/30</f>
        <v>0</v>
      </c>
      <c r="H7" t="s">
        <v>1000</v>
      </c>
    </row>
    <row r="8" spans="1:8" x14ac:dyDescent="0.25">
      <c r="E8" s="2"/>
      <c r="F8" s="2"/>
      <c r="G8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M16" workbookViewId="0">
      <selection activeCell="V28" sqref="V28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V27" t="s">
        <v>981</v>
      </c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0E03ECF-07E3-4B7F-8569-0EE94C2ACA2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2022-09-24T19:24:09Z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