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873" documentId="8_{06BBC3F9-400F-426F-A8E1-7CE324D4859D}" xr6:coauthVersionLast="47" xr6:coauthVersionMax="47" xr10:uidLastSave="{9E322344-DE32-4427-80F9-7764B222E279}"/>
  <bookViews>
    <workbookView xWindow="28680" yWindow="-9240" windowWidth="29040" windowHeight="15840" firstSheet="1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6" i="9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<sst xmlns="http://schemas.openxmlformats.org/spreadsheetml/2006/main" count="1162" uniqueCount="1032">
  <si>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</si>
  <si>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</si>
  <si>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</si>
  <si>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</si>
  <si>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</si>
  <si>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</si>
  <si>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</si>
  <si>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</si>
  <si>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</si>
  <si>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</si>
  <si>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</si>
  <si>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</si>
  <si>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</si>
  <si>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</si>
  <si>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</si>
  <si>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</si>
  <si>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</si>
  <si>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</si>
  <si>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</si>
  <si>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</si>
  <si>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</si>
  <si>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</si>
  <si>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</si>
  <si>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</si>
  <si>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</si>
  <si>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</si>
  <si>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</si>
  <si>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</si>
  <si>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</si>
  <si>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</si>
  <si>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</si>
  <si>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</si>
  <si>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</si>
  <si>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</si>
  <si>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</si>
  <si>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</si>
  <si>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</si>
  <si>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</si>
  <si>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</si>
  <si>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</si>
  <si>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</si>
  <si>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</si>
  <si>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</si>
  <si>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</si>
  <si>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</si>
  <si>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</si>
  <si>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</si>
  <si>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</si>
  <si>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</si>
  <si>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</si>
  <si>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</si>
  <si>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</si>
  <si>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</si>
  <si>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</si>
  <si>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</si>
  <si>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</si>
  <si>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</si>
  <si>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</si>
  <si>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</si>
  <si>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</si>
  <si>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</si>
  <si>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</si>
  <si>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</si>
  <si>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</si>
  <si>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</si>
  <si>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</si>
  <si>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</si>
  <si>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</si>
  <si>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</si>
  <si>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</si>
  <si>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</si>
  <si>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</si>
  <si>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</si>
  <si>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</si>
  <si>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</si>
  <si>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</si>
  <si>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</si>
  <si>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</si>
  <si>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</si>
  <si>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</si>
  <si>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</si>
  <si>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</si>
  <si>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</si>
  <si>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</si>
  <si>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</si>
  <si>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</si>
  <si>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</si>
  <si>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</si>
  <si>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</si>
  <si>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</si>
  <si>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</si>
  <si>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</si>
  <si>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</si>
  <si>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</si>
  <si>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</si>
  <si>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</si>
  <si>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</si>
  <si>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</si>
  <si>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</si>
  <si>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</si>
  <si>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</si>
  <si>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</si>
  <si>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</si>
  <si>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</si>
  <si>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</si>
  <si>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</si>
  <si>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</si>
  <si>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</si>
  <si>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</si>
  <si>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</si>
  <si>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</si>
  <si>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</si>
  <si>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</si>
  <si>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</si>
  <si>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</si>
  <si>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</si>
  <si>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</si>
  <si>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</si>
  <si>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</si>
  <si>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</si>
  <si>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</si>
  <si>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</si>
  <si>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</si>
  <si>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</si>
  <si>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</si>
  <si>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</si>
  <si>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</si>
  <si>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</si>
  <si>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</si>
  <si>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</si>
  <si>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</si>
  <si>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</si>
  <si>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</si>
  <si>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</si>
  <si>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</si>
  <si>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</si>
  <si>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</si>
  <si>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</si>
  <si>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</si>
  <si>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</si>
  <si>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</si>
  <si>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</si>
  <si>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</si>
  <si>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</si>
  <si>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</si>
  <si>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</si>
  <si>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</si>
  <si>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</si>
  <si>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</si>
  <si>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</si>
  <si>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</si>
  <si>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</si>
  <si>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</si>
  <si>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</si>
  <si>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</si>
  <si>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</si>
  <si>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</si>
  <si>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</si>
  <si>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</si>
  <si>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</si>
  <si>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</si>
  <si>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</si>
  <si>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</si>
  <si>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</si>
  <si>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</si>
  <si>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</si>
  <si>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</si>
  <si>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</si>
  <si>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</si>
  <si>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</si>
  <si>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</si>
  <si>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</si>
  <si>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</si>
  <si>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</si>
  <si>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</si>
  <si>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</si>
  <si>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</si>
  <si>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</si>
  <si>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</si>
  <si>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</si>
  <si>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</si>
  <si>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</si>
  <si>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</si>
  <si>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</si>
  <si>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</si>
  <si>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</si>
  <si>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</si>
  <si>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</si>
  <si>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</si>
  <si>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</si>
  <si>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</si>
  <si>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</si>
  <si>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</si>
  <si>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</si>
  <si>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</si>
  <si>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</si>
  <si>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</si>
  <si>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</si>
  <si>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</si>
  <si>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</si>
  <si>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</si>
  <si>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</si>
  <si>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</si>
  <si>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</si>
  <si>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</si>
  <si>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</si>
  <si>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</si>
  <si>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</si>
  <si>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</si>
  <si>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</si>
  <si>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</si>
  <si>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</si>
  <si>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</si>
  <si>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</si>
  <si>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</si>
  <si>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</si>
  <si>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</si>
  <si>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</si>
  <si>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</si>
  <si>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</si>
  <si>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</si>
  <si>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</si>
  <si>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</si>
  <si>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</si>
  <si>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</si>
  <si>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</si>
  <si>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</si>
  <si>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</si>
  <si>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</si>
  <si>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</si>
  <si>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</si>
  <si>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</si>
  <si>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</si>
  <si>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</si>
  <si>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</si>
  <si>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</si>
  <si>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</si>
  <si>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</si>
  <si>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</si>
  <si>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</si>
  <si>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</si>
  <si>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</si>
  <si>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</si>
  <si>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</si>
  <si>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</si>
  <si>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</si>
  <si>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</si>
  <si>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</si>
  <si>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</si>
  <si>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</si>
  <si>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</si>
  <si>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</si>
  <si>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</si>
  <si>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</si>
  <si>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</si>
  <si>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</si>
  <si>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</si>
  <si>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</si>
  <si>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</si>
  <si>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</si>
  <si>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</si>
  <si>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</si>
  <si>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</si>
  <si>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</si>
  <si>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</si>
  <si>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</si>
  <si>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</si>
  <si>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</si>
  <si>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</si>
  <si>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</si>
  <si>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</si>
  <si>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</si>
  <si>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</si>
  <si>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</si>
  <si>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</si>
  <si>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</si>
  <si>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</si>
  <si>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</si>
  <si>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</si>
  <si>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</si>
  <si>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</si>
  <si>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</si>
  <si>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</si>
  <si>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</si>
  <si>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</si>
  <si>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</si>
  <si>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</si>
  <si>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</si>
  <si>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</si>
  <si>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</si>
  <si>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</si>
  <si>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</si>
  <si>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</si>
  <si>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</si>
  <si>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</si>
  <si>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</si>
  <si>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</si>
  <si>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</si>
  <si>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</si>
  <si>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</si>
  <si>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</si>
  <si>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</si>
  <si>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</si>
  <si>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</si>
  <si>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</si>
  <si>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</si>
  <si>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</si>
  <si>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</si>
  <si>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</si>
  <si>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</si>
  <si>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</si>
  <si>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</si>
  <si>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</si>
  <si>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</si>
  <si>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</si>
  <si>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</si>
  <si>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</si>
  <si>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</si>
  <si>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</si>
  <si>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</si>
  <si>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</si>
  <si>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</si>
  <si>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</si>
  <si>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</si>
  <si>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</si>
  <si>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</si>
  <si>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</si>
  <si>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</si>
  <si>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</si>
  <si>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</si>
  <si>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</si>
  <si>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</si>
  <si>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</si>
  <si>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</si>
  <si>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</si>
  <si>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</si>
  <si>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</si>
  <si>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</si>
  <si>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</si>
  <si>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</si>
  <si>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</si>
  <si>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</si>
  <si>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</si>
  <si>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</si>
  <si>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</si>
  <si>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</si>
  <si>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</si>
  <si>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</si>
  <si>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</si>
  <si>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</si>
  <si>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</si>
  <si>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</si>
  <si>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</si>
  <si>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</si>
  <si>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</si>
  <si>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</si>
  <si>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</si>
  <si>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</si>
  <si>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</si>
  <si>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</si>
  <si>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</si>
  <si>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</si>
  <si>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</si>
  <si>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</si>
  <si>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</si>
  <si>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</si>
  <si>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</si>
  <si>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</si>
  <si>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</si>
  <si>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</si>
  <si>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</si>
  <si>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</si>
  <si>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</si>
  <si>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</si>
  <si>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</si>
  <si>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</si>
  <si>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</si>
  <si>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</si>
  <si>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</si>
  <si>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</si>
  <si>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</si>
  <si>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</si>
  <si>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</si>
  <si>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</si>
  <si>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</si>
  <si>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</si>
  <si>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</si>
  <si>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</si>
  <si>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</si>
  <si>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</si>
  <si>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</si>
  <si>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</si>
  <si>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</si>
  <si>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</si>
  <si>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</si>
  <si>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</si>
  <si>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</si>
  <si>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</si>
  <si>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</si>
  <si>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</si>
  <si>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</si>
  <si>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</si>
  <si>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</si>
  <si>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</si>
  <si>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</si>
  <si>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</si>
  <si>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</si>
  <si>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</si>
  <si>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</si>
  <si>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</si>
  <si>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</si>
  <si>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</si>
  <si>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</si>
  <si>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</si>
  <si>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</si>
  <si>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</si>
  <si>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</si>
  <si>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</si>
  <si>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</si>
  <si>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</si>
  <si>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</si>
  <si>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</si>
  <si>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</si>
  <si>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</si>
  <si>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</si>
  <si>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</si>
  <si>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</si>
  <si>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</si>
  <si>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</si>
  <si>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</si>
  <si>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</si>
  <si>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</si>
  <si>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</si>
  <si>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</si>
  <si>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</si>
  <si>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</si>
  <si>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</si>
  <si>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</si>
  <si>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</si>
  <si>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</si>
  <si>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</si>
  <si>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</si>
  <si>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</si>
  <si>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</si>
  <si>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</si>
  <si>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</si>
  <si>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</si>
  <si>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</si>
  <si>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</si>
  <si>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</si>
  <si>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</si>
  <si>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</si>
  <si>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</si>
  <si>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</si>
  <si>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</si>
  <si>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</si>
  <si>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</si>
  <si>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</si>
  <si>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</si>
  <si>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</si>
  <si>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</si>
  <si>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</si>
  <si>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</si>
  <si>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</si>
  <si>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</si>
  <si>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</si>
  <si>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</si>
  <si>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</si>
  <si>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</si>
  <si>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</si>
  <si>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</si>
  <si>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</si>
  <si>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</si>
  <si>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</si>
  <si>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</si>
  <si>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</si>
  <si>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</si>
  <si>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</si>
  <si>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</si>
  <si>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</si>
  <si>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</si>
  <si>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</si>
  <si>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</si>
  <si>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</si>
  <si>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</si>
  <si>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</si>
  <si>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</si>
  <si>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</si>
  <si>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</si>
  <si>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</si>
  <si>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</si>
  <si>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</si>
  <si>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</si>
  <si>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</si>
  <si>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</si>
  <si>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</si>
  <si>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</si>
  <si>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</si>
  <si>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</si>
  <si>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</si>
  <si>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</si>
  <si>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</si>
  <si>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</si>
  <si>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</si>
  <si>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</si>
  <si>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</si>
  <si>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</si>
  <si>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</si>
  <si>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</si>
  <si>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</si>
  <si>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</si>
  <si>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</si>
  <si>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</si>
  <si>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</si>
  <si>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</si>
  <si>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</si>
  <si>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</si>
  <si>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</si>
  <si>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</si>
  <si>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</si>
  <si>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</si>
  <si>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</si>
  <si>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</si>
  <si>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</si>
  <si>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</si>
  <si>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</si>
  <si>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</si>
  <si>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</si>
  <si>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</si>
  <si>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</si>
  <si>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</si>
  <si>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</si>
  <si>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</si>
  <si>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</si>
  <si>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</si>
  <si>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</si>
  <si>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</si>
  <si>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</si>
  <si>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</si>
  <si>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</si>
  <si>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</si>
  <si>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</si>
  <si>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</si>
  <si>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</si>
  <si>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</si>
  <si>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</si>
  <si>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</si>
  <si>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</si>
  <si>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</si>
  <si>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</si>
  <si>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</si>
  <si>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</si>
  <si>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</si>
  <si>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</si>
  <si>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</si>
  <si>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</si>
  <si>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</si>
  <si>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</si>
  <si>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</si>
  <si>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</si>
  <si>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</si>
  <si>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</si>
  <si>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</si>
  <si>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</si>
  <si>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</si>
  <si>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</si>
  <si>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</si>
  <si>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</si>
  <si>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</si>
  <si>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</si>
  <si>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</si>
  <si>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</si>
  <si>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</si>
  <si>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</si>
  <si>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</si>
  <si>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</si>
  <si>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</si>
  <si>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</si>
  <si>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</si>
  <si>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</si>
  <si>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</si>
  <si>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</si>
  <si>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</si>
  <si>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</si>
  <si>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</si>
  <si>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</si>
  <si>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</si>
  <si>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</si>
  <si>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</si>
  <si>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</si>
  <si>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</si>
  <si>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</si>
  <si>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</si>
  <si>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</si>
  <si>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</si>
  <si>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</si>
  <si>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</si>
  <si>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</si>
  <si>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</si>
  <si>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</si>
  <si>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</si>
  <si>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</si>
  <si>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</si>
  <si>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</si>
  <si>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</si>
  <si>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</si>
  <si>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</si>
  <si>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</si>
  <si>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</si>
  <si>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</si>
  <si>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</si>
  <si>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</si>
  <si>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</si>
  <si>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</si>
  <si>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</si>
  <si>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</si>
  <si>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</si>
  <si>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</si>
  <si>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</si>
  <si>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</si>
  <si>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</si>
  <si>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</si>
  <si>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</si>
  <si>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</si>
  <si>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</si>
  <si>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</si>
  <si>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</si>
  <si>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</si>
  <si>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</si>
  <si>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</si>
  <si>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</si>
  <si>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</si>
  <si>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</si>
  <si>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</si>
  <si>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</si>
  <si>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</si>
  <si>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</si>
  <si>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</si>
  <si>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</si>
  <si>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</si>
  <si>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</si>
  <si>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</si>
  <si>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</si>
  <si>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</si>
  <si>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</si>
  <si>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</si>
  <si>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</si>
  <si>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</si>
  <si>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</si>
  <si>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</si>
  <si>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</si>
  <si>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</si>
  <si>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</si>
  <si>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</si>
  <si>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</si>
  <si>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</si>
  <si>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</si>
  <si>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</si>
  <si>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</si>
  <si>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</si>
  <si>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</si>
  <si>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</si>
  <si>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</si>
  <si>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</si>
  <si>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</si>
  <si>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</si>
  <si>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</si>
  <si>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</si>
  <si>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</si>
  <si>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</si>
  <si>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</si>
  <si>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</si>
  <si>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</si>
  <si>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</si>
  <si>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</si>
  <si>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</si>
  <si>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</si>
  <si>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</si>
  <si>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</si>
  <si>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</si>
  <si>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</si>
  <si>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</si>
  <si>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</si>
  <si>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</si>
  <si>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</si>
  <si>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</si>
  <si>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</si>
  <si>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</si>
  <si>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</si>
  <si>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</si>
  <si>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</si>
  <si>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</si>
  <si>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</si>
  <si>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</si>
  <si>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</si>
  <si>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</si>
  <si>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</si>
  <si>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</si>
  <si>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</si>
  <si>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</si>
  <si>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</si>
  <si>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</si>
  <si>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</si>
  <si>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</si>
  <si>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</si>
  <si>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</si>
  <si>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</si>
  <si>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</si>
  <si>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</si>
  <si>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</si>
  <si>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</si>
  <si>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</si>
  <si>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</si>
  <si>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</si>
  <si>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</si>
  <si>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</si>
  <si>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</si>
  <si>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</si>
  <si>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</si>
  <si>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</si>
  <si>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</si>
  <si>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</si>
  <si>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</si>
  <si>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</si>
  <si>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</si>
  <si>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</si>
  <si>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</si>
  <si>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</si>
  <si>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</si>
  <si>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</si>
  <si>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</si>
  <si>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</si>
  <si>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</si>
  <si>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</si>
  <si>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</si>
  <si>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</si>
  <si>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</si>
  <si>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</si>
  <si>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</si>
  <si>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</si>
  <si>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</si>
  <si>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</si>
  <si>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</si>
  <si>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</si>
  <si>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</si>
  <si>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</si>
  <si>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</si>
  <si>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</si>
  <si>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</si>
  <si>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</si>
  <si>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</si>
  <si>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</si>
  <si>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</si>
  <si>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</si>
  <si>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</si>
  <si>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</si>
  <si>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</si>
  <si>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</si>
  <si>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</si>
  <si>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</si>
  <si>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</si>
  <si>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</si>
  <si>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</si>
  <si>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</si>
  <si>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</si>
  <si>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</si>
  <si>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</si>
  <si>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</si>
  <si>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</si>
  <si>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</si>
  <si>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</si>
  <si>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</si>
  <si>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</si>
  <si>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</si>
  <si>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</si>
  <si>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</si>
  <si>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</si>
  <si>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</si>
  <si>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</si>
  <si>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</si>
  <si>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</si>
  <si>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</si>
  <si>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</si>
  <si>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</si>
  <si>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</si>
  <si>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</si>
  <si>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</si>
  <si>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</si>
  <si>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</si>
  <si>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</si>
  <si>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</si>
  <si>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</si>
  <si>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</si>
  <si>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</si>
  <si>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</si>
  <si>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</si>
  <si>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</si>
  <si>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</si>
  <si>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</si>
  <si>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</si>
  <si>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</si>
  <si>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</si>
  <si>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</si>
  <si>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</si>
  <si>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</si>
  <si>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</si>
  <si>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</si>
  <si>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</si>
  <si>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</si>
  <si>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</si>
  <si>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</si>
  <si>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</si>
  <si>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</si>
  <si>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</si>
  <si>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</si>
  <si>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</si>
  <si>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</si>
  <si>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</si>
  <si>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</si>
  <si>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</si>
  <si>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</si>
  <si>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</si>
  <si>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</si>
  <si>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</si>
  <si>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</si>
  <si>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</si>
  <si>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</si>
  <si>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</si>
  <si>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</si>
  <si>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</si>
  <si>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</si>
  <si>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</si>
  <si>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</si>
  <si>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</si>
  <si>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</si>
  <si>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</si>
  <si>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</si>
  <si>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</si>
  <si>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</si>
  <si>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</si>
  <si>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</si>
  <si>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</si>
  <si>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</si>
  <si>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</si>
  <si>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</si>
  <si>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</si>
  <si>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</si>
  <si>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</si>
  <si>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</si>
  <si>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</si>
  <si>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</si>
  <si>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</si>
  <si>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</si>
  <si>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</si>
  <si>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</si>
  <si>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</si>
  <si>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</si>
  <si>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</si>
  <si>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</si>
  <si>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</si>
  <si>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</si>
  <si>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</si>
  <si>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</si>
  <si>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</si>
  <si>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</si>
  <si>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</si>
  <si>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</si>
  <si>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</si>
  <si>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</si>
  <si>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</si>
  <si>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</si>
  <si>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</si>
  <si>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</si>
  <si>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</si>
  <si>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</si>
  <si>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</si>
  <si>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</si>
  <si>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</si>
  <si>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</si>
  <si>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</si>
  <si>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</si>
  <si>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</si>
  <si>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</si>
  <si>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</si>
  <si>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</si>
  <si>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</si>
  <si>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</si>
  <si>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</si>
  <si>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</si>
  <si>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</si>
  <si>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</si>
  <si>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</si>
  <si>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</si>
  <si>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</si>
  <si>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</si>
  <si>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</si>
  <si>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</si>
  <si>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</si>
  <si>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</si>
  <si>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</si>
  <si>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</si>
  <si>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</si>
  <si>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</si>
  <si>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</si>
  <si>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</si>
  <si>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</si>
  <si>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</si>
  <si>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</si>
  <si>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</si>
  <si>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</si>
  <si>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</si>
  <si>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</si>
  <si>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</si>
  <si>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</si>
  <si>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</si>
  <si>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</si>
  <si>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</si>
  <si>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</si>
  <si>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</si>
  <si>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</si>
  <si>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</si>
  <si>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</si>
  <si>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</si>
  <si>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</si>
  <si>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</si>
  <si>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</si>
  <si>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</si>
  <si>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</si>
  <si>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</si>
  <si>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</si>
  <si>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</si>
  <si>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</si>
  <si>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</si>
  <si>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</si>
  <si>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</si>
  <si>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</si>
  <si>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</si>
  <si>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</si>
  <si>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</si>
  <si>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</si>
  <si>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</si>
  <si>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</si>
  <si>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</si>
  <si>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</si>
  <si>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</si>
  <si>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</si>
  <si>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</si>
  <si>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</si>
  <si>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</si>
  <si>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</si>
  <si>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</si>
  <si>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</si>
  <si>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</si>
  <si>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</si>
  <si>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</si>
  <si>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</si>
  <si>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</si>
  <si>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</si>
  <si>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</si>
  <si>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</si>
  <si>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</si>
  <si>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</si>
  <si>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</si>
  <si>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</si>
  <si>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</si>
  <si>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Mathias </t>
  </si>
  <si>
    <t>Fratz</t>
  </si>
  <si>
    <t>MFR</t>
  </si>
  <si>
    <t xml:space="preserve">Ernst &amp; Young Wirtschaftsprüfungsgesellschaft </t>
  </si>
  <si>
    <t>Marc Ragg</t>
  </si>
  <si>
    <t>mathias.fratz@de.ey.com</t>
  </si>
  <si>
    <t xml:space="preserve">+49 30 25471 13085 </t>
  </si>
  <si>
    <t xml:space="preserve">+49 160 939 13085 </t>
  </si>
  <si>
    <t>https://www.linkedin.com/in/mathias-fratz/</t>
  </si>
  <si>
    <t>https://people.ey.com/PersonImmersive.aspx?accountname=i:0%23.f%7cmembership%7cmathias.fratz@de.ey.com</t>
  </si>
  <si>
    <t>Office Manager</t>
  </si>
  <si>
    <t>PERSICON AG</t>
  </si>
  <si>
    <t>Sachbearbeiter</t>
  </si>
  <si>
    <t xml:space="preserve">BVV Versicherungsverein </t>
  </si>
  <si>
    <t xml:space="preserve">Senior Assoiciate </t>
  </si>
  <si>
    <t>PwC Cyber Security Services</t>
  </si>
  <si>
    <t>Ernst &amp; Young Wirtschaftsprüfungsgesellschaft</t>
  </si>
  <si>
    <t>heute</t>
  </si>
  <si>
    <t>Dienstleistungsmanagement</t>
  </si>
  <si>
    <t>Hochschule für Wirtschaft und Recht Berlin</t>
  </si>
  <si>
    <t xml:space="preserve">Bundesamt für Sicherheit in der Informationstechnik </t>
  </si>
  <si>
    <t>Bewertung der Sicherheit von mehr als 50 Rechenzentren der Bundesverwaltung auf Grundlage des HV-Benchmarks kompakt sowie den BSI Standards 100-1, 100-2, 100-3, 100-4, 200-1, 200-2, 200-3</t>
  </si>
  <si>
    <t>Projektsteuerung und Controlling
Durchführung von Dokumentenprüfungen
Durchführung von Vor-Ort-Analysen
Dokumentation, Nachbereitung, Auswertung und Bewertung des erhobenen Sachstands
Mitwirkung bei der Erstellung der damit verbundenen qualita-tiven und quantitativen Analysen, eines Gesamtberichtes für den Haushaltsausschuss sowie Management Summarys für die jeweiligen untersuchten Institutionen</t>
  </si>
  <si>
    <t xml:space="preserve">Auditteamleitung für ein Zertifizierungsaudit zur Bewertung der Konformität des ISMS mit den Anforderungen des §8a (3) BSIG auf Basis der ISO/IEC 27001:2013 in den Bereichen Rohölproduktener-stellung sowie Öltransport an diversen Standorten </t>
  </si>
  <si>
    <t xml:space="preserve">Bewertung der Konformität des Hessischen Verbindungsnetzzu-gangs (Direkt angeschlossenes Netz) mit den Anschlussbedingun-gen an das Verbindungsnetz sowie den BSI-Standards (100-1, 100-2, 100-3, 100-4,200-1, 200-2, 200-3) </t>
  </si>
  <si>
    <t>Land Hessen / Hessische Zentrale für Datenverarbeitung</t>
  </si>
  <si>
    <t>Sichtung der Referenzdokumente
Inspektion vor Ort,
Prüfung und Nachbesserung, 
Erstellung des Auditberichts und</t>
  </si>
  <si>
    <t>Bewertung der Konformität der Institution mit den Anforderungen des UP-Bund sowie den Standards 100-1, 100-2, 100-3, 100-4 und damit verbunden</t>
  </si>
  <si>
    <t>Bundeszentrale für gesundheitliche Aufklärung (BZgA)</t>
  </si>
  <si>
    <t>Sichtung der Referenzdokumente
Inspektion vor Ort,
Prüfung und Nachbesserung, 
Erstellung des Auditberichts und
Abschlussbesprechung mit Vertretern der Leitungsebene.</t>
  </si>
  <si>
    <t>Bewertung der Konformität mit dem IT-Sicherheitskatalog 
gemäß §11 Absatz 1a EnWG (08/2015)</t>
  </si>
  <si>
    <t>Energieversorgungsunternehmen mit Hauptsitz in Dortmund</t>
  </si>
  <si>
    <t>Durchführung von Dokumenten- und Vor-Ort-Prüfungen sowie Erstellung des Prüfberichts</t>
  </si>
  <si>
    <t>Energieversorgungsunternehmen mit Hauptsitz in 
Frankfurt am Main</t>
  </si>
  <si>
    <t>Bewertung der Konformität mit der ISO 27001 (Erstzertifizie-rungsverfahren)</t>
  </si>
  <si>
    <t>energy&amp;meteo systems</t>
  </si>
  <si>
    <t xml:space="preserve">Prüfung der Referenzdokumentation auf Konformität mit der 
ISO 27001 auf Basis von IUT-Grundschutz und Mitwirkung bei der </t>
  </si>
  <si>
    <t xml:space="preserve">EU-Zahlstelle des Landes Baden-Württemberg </t>
  </si>
  <si>
    <t>Mitwirkung bei der Durchführung von Vor-Ort-Audits 
Dokumentation und der Prüfungsergebnisse 
Koordination der Nachforderungen</t>
  </si>
  <si>
    <t>Unterstützung bei der Ableitung einer Methodik zur Erstellung eines IS-Auditprogramms</t>
  </si>
  <si>
    <t>Hessische Landesbank</t>
  </si>
  <si>
    <t>Unterstützung bei der Definition der Anforderungen an ein GRC-Tool</t>
  </si>
  <si>
    <t>Erstellung von Vorgabedokumenten zur Informationssicherheit
Einführung eines ISMS</t>
  </si>
  <si>
    <t>Unterstützung beim Aufbau eines integrierten Managementsys-tems
Unterstützung bei der Einführung eines GRC-Tools
Erstellung eines Modularisierungskonzepts der Sicherheitskon-zeption
Erstellung von Sicherheitskonzepten
Konzeption und Durchführung von Schulungen zur Informati-onssicherheit 
Konzeption der Intranetauftritts der Stabstelle Informationssi-cherheit</t>
  </si>
  <si>
    <t xml:space="preserve">Unterstützung des Ressort-IT-Sicherheitsbeauftragten </t>
  </si>
  <si>
    <t>Auswärtiges Amt</t>
  </si>
  <si>
    <t>Design, Implementierung und Dokumentation von Informati-onssicherheitsmanagementsystemen (ISMS) gemäß ISO 27001 auf Basis von IT-Grundschutz
Beratung und Erstellung von Vorgaben zur Aufbau- und Ablau-forganisation und relevanten Themenfeldern im Bereich der In-formationssicherheit
Konzeption und Unterstützung bei der Umsetzung der Lenkung von Dokumenten und Aufzeichnungen</t>
  </si>
  <si>
    <t>Unterstützung bei der Etablierung eines Informationssicher-heitsmanagementsystems (ISMS) gemäß ISO 27001 auf Basis von IT-Grundschutz</t>
  </si>
  <si>
    <t>Bundesbehörde</t>
  </si>
  <si>
    <t>Unterstützung bei der Identifikation der Sicherheitsanforde-rungen</t>
  </si>
  <si>
    <t xml:space="preserve">Deutsche Post/Williams Lea </t>
  </si>
  <si>
    <t xml:space="preserve">Beratung im Bereich Konfigurations- und Änderungsmanage-ment gemäß ITIL/ISO 20000-1 und ISO 27001 auf Basis von IT-Grundschutz </t>
  </si>
  <si>
    <t xml:space="preserve">Beratung im Bereich der Erstellung von ganzheitlichen IT-Dokumentationen/Durchführung von Strukturanalysen gemäß ISO 27001 auf Basis von IT-Grundschutz </t>
  </si>
  <si>
    <t>Erstellung einer Informationssicherheitskonzeption gemäß ISO 27001 auf Basis von IT-Grundschutz für vier Finanzämter</t>
  </si>
  <si>
    <t>Thüringer Landesfinanzdirektion</t>
  </si>
  <si>
    <t xml:space="preserve">Beratung im Bereich der Erstellung von ganzheitlichen IT-Dokumentationen/Durchführung von Strukturanalysen gemäß ISO 27001 auf Basis von IT-Grundschutz
Beschreibung einer standardisierten Vorgehensweise zum Er-halt der Aktualität der Informationssicherheitskonzeption
Beschreibung einer standardisierten Vorgehensweise zur Er-stellung weiterer Sicherheitskonzepte für andere Thüringer Fi-nanzämter </t>
  </si>
  <si>
    <t>BKK Verkehrsbauunion</t>
  </si>
  <si>
    <t>Unterstützung bei der Durchführung und Qualitätssicherung der Strukturanalyse</t>
  </si>
  <si>
    <t>Konzeption und Unterstützung bei der Umsetzung des Ände-rungsmanagements
Konzeption und Unterstützung bei der Umsetzung der Lenkung von Dokumenten und Aufzeichnungen
Erstellung der Konzeption zum Zutritt, Zugang und Zugriff</t>
  </si>
  <si>
    <t>Unterstützung bei der Etablierung eines Informationssicher-heitsmanagementsystems (ISMS) gemäß ISO 27001</t>
  </si>
  <si>
    <t>Beratung und Erstellung von Vorgaben zur Aufbau- und Ablau-forganisation und relevanten Themenfeldern im Bereich der In-formationssicherheit
Konzeption und Unterstützung bei der Umsetzung der Lenkung von Dokumenten und Aufzeichnungen</t>
  </si>
  <si>
    <t>Spitzenverband der gesetzlichen Kranken- und Pflegeversicherungen (GKV-Spitzenverband)</t>
  </si>
  <si>
    <t>Design und Dokumentation des Informationssicherheitsmana-gementsystems (ISMS) gemäß ISO 27001 auf Basis von IT-Grundschutz</t>
  </si>
  <si>
    <t xml:space="preserve">Beratung und Erstellung von Vorgaben zur Aufbau- und Ablau-forganisation und relevanten Themenfeldern im Bereich der In-formationssicherheit
Unterstützung bei der Umsetzung dezidierter Maßnahmen zur Implementierung eines ISMS gemäß ISO 27001 auf Basis von IT-Grundschutz </t>
  </si>
  <si>
    <t>Zentrale Einrichtungen der ärztlichen Selbstverwaltung</t>
  </si>
  <si>
    <t xml:space="preserve">ISO 27001-konforme Konzeption des Netzwerk-Monitorings </t>
  </si>
  <si>
    <t>Prozessdesign Security Incident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</si>
</sst>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0" fontId="0" fillId="0" borderId="0" xfId="0" applyFont="1"/>
    <xf numFmtId="49" fontId="0" fillId="0" borderId="0" xfId="0" applyNumberFormat="1" applyAlignment="1">
      <alignment wrapText="1"/>
    </xf>
    <xf numFmtId="0" fontId="14" fillId="0" borderId="0" xfId="0" applyFont="1" applyAlignment="1">
      <alignment horizontal="left" vertical="center"/>
    </xf>
    <xf numFmtId="0" fontId="13" fillId="0" borderId="0" xfId="0" applyFont="1"/>
  </cellXfs>
  <cellStyles count="3">
    <cellStyle name="Link" xfId="2" builtinId="8"/>
    <cellStyle name="Standard" xfId="0" builtinId="0"/>
    <cellStyle name="Währung" xfId="1" builtinId="4"/>
  </cellStyles>
  <dxfs count="70"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69"/>
    <tableColumn id="2" xr3:uid="{09F74284-6E22-4456-8A82-12B967D22D5C}" name="Funktion" dataDxfId="68"/>
    <tableColumn id="9" xr3:uid="{08D83586-374A-4618-998E-6674BB533F2C}" name="Leitende Position" dataDxfId="67"/>
    <tableColumn id="4" xr3:uid="{EE1BD5F7-C417-422A-957A-34AC4166893F}" name="Arbeitgeber" dataDxfId="66"/>
    <tableColumn id="5" xr3:uid="{5B666246-81F1-4050-85F7-3AF3C1049DBC}" name="Branche"/>
    <tableColumn id="6" xr3:uid="{02C52758-D220-4F9B-8CAB-F05B00059501}" name="Taetigkeitsbeschreibung" dataDxfId="65"/>
    <tableColumn id="7" xr3:uid="{3A55FB5E-CCDC-4977-9EC9-964389918C9B}" name="Beginn" dataDxfId="64"/>
    <tableColumn id="8" xr3:uid="{3A28CA05-6E18-4611-9E7B-BD47AB09D1CC}" name="Ende" dataDxfId="63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5" dataDxfId="23" headerRowBorderDxfId="24" tableBorderDxfId="22" totalsRowBorderDxfId="21">
  <autoFilter ref="G1:M21" xr:uid="{E587CDDD-7CE3-44AB-88F5-DC3BC0792156}"/>
  <tableColumns count="7">
    <tableColumn id="1" xr3:uid="{B20017BA-6B4A-4BA8-BA6F-39B4268D85A5}" name="Büro-ID" dataDxfId="20"/>
    <tableColumn id="2" xr3:uid="{4FAF32AD-BF3F-454F-AB18-28D29782A062}" name="Bezeichnung" dataDxfId="19"/>
    <tableColumn id="3" xr3:uid="{3A20999A-8361-47D0-A203-8069F953A5A4}" name="Straße" dataDxfId="18"/>
    <tableColumn id="4" xr3:uid="{05F281EA-BA67-4FBD-8F90-87BFDFE0033D}" name="Hausnummer" dataDxfId="17"/>
    <tableColumn id="5" xr3:uid="{BC2E1141-3E6B-48A3-8C42-85BB58FA8B9E}" name="Postleitzahl" dataDxfId="16"/>
    <tableColumn id="6" xr3:uid="{6E81A412-FF19-44D8-A18D-2BC9B9CCDFB9}" name="Ort" dataDxfId="15"/>
    <tableColumn id="7" xr3:uid="{B2FD86B6-5C84-4CFC-8DEF-DE6B6979B97E}" name="Land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2"/>
    <tableColumn id="2" xr3:uid="{F629738B-9159-4B1A-9EC2-BB512D9C4BBA}" name="Abschluss"/>
    <tableColumn id="7" xr3:uid="{056FB7BD-F75A-4FFF-B3AB-C1A6EB97DFEB}" name="Abgeschlossen" dataDxfId="61"/>
    <tableColumn id="3" xr3:uid="{9C4D914B-CFB6-40B9-B9BE-2FAA6524BAC3}" name="Studienfach" dataDxfId="60"/>
    <tableColumn id="4" xr3:uid="{89ABBC14-51C5-4ACA-AEF6-1C58E730C336}" name="Studium Beginn" dataDxfId="59"/>
    <tableColumn id="5" xr3:uid="{A20C8A87-DC76-47B5-81A4-86D2D74D097C}" name="Studium Ende" dataDxfId="58"/>
    <tableColumn id="6" xr3:uid="{E19148C6-60D5-4479-8D09-CE4B9F5592E5}" name="Bildungseinrichtung" dataDxfId="57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3">
  <autoFilter ref="AD1:AD212" xr:uid="{C5FB812B-A962-425B-ADD5-C21DE122FF44}"/>
  <tableColumns count="1">
    <tableColumn id="1" xr3:uid="{F2B9A2C7-C983-4C0C-9931-373FD30816D8}" name="Projektbezeichnung" dataDxfId="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1" tableBorderDxfId="10">
  <autoFilter ref="AF1:AF168" xr:uid="{6EE43933-E900-45EA-A2DF-ADE8ABB10ADA}"/>
  <tableColumns count="1">
    <tableColumn id="1" xr3:uid="{09C32590-9A64-4871-A206-570C3D002FDB}" name="Organisation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8" headerRowBorderDxfId="7" tableBorderDxfId="6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6" dataDxfId="55" tableBorderDxfId="54">
  <autoFilter ref="A2:G3" xr:uid="{457F2573-41B3-4755-AD84-8EA2564C3C22}"/>
  <tableColumns count="7">
    <tableColumn id="1" xr3:uid="{81C8F295-075D-4B23-AB83-DC0D596380EB}" name="#" dataDxfId="53"/>
    <tableColumn id="2" xr3:uid="{DD443342-52E4-45B1-BF16-8ED8F773F3C7}" name="Firma" dataDxfId="52"/>
    <tableColumn id="3" xr3:uid="{A69A6F57-3DB2-4FF3-8E49-139B42C33A11}" name="Branche" dataDxfId="51"/>
    <tableColumn id="4" xr3:uid="{DBF2AC5C-F2C4-4F90-8290-4D1F0605506C}" name="Berufsbezeichnung (IHK)" dataDxfId="50"/>
    <tableColumn id="5" xr3:uid="{DAB507B4-F546-4325-9D6C-BCB411888B57}" name="Ausbildung Beginn" dataDxfId="49"/>
    <tableColumn id="6" xr3:uid="{7079983F-ECC8-4C4C-9A4E-6E68102CACC5}" name="Ausbildung Ende" dataDxfId="48"/>
    <tableColumn id="7" xr3:uid="{36DCB451-A956-444C-BD6A-29F29BDFBC85}" name="IT-Relevante Ausbildung" dataDxfId="4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6"/>
    <tableColumn id="2" xr3:uid="{4E7DA7A0-FA4E-4F3B-B87C-522EA4B57BBF}" name="Skills"/>
    <tableColumn id="3" xr3:uid="{E2DB257D-C2E8-4C1E-8ABC-A4CFCBF1AE64}" name="Mit Niveau" dataDxfId="4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4" dataDxfId="42" headerRowBorderDxfId="43" tableBorderDxfId="41" totalsRowBorderDxfId="40">
  <autoFilter ref="E2:F4" xr:uid="{5599FFA9-F705-41D8-BB20-A43BA5C31323}"/>
  <tableColumns count="2">
    <tableColumn id="1" xr3:uid="{301D95F8-972F-40BF-8DD6-9E377795E96D}" name="Sprachkenntnisse" dataDxfId="39"/>
    <tableColumn id="2" xr3:uid="{8EFE4B4F-D7DF-4845-8355-D8F8326CB569}" name="Sprach-Niveau" dataDxfId="38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7" dataDxfId="35" headerRowBorderDxfId="36" tableBorderDxfId="34" totalsRowBorderDxfId="33">
  <autoFilter ref="H2:H3" xr:uid="{283C524E-B12E-4390-A2AB-47A984E97073}"/>
  <tableColumns count="1">
    <tableColumn id="1" xr3:uid="{350B4A11-FC61-46EF-8E0D-550296EB1C0A}" name="Branchenkenntnisse" dataDxfId="32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9" totalsRowShown="0">
  <autoFilter ref="A2:C9" xr:uid="{90C425D1-F755-4F24-9AA7-F12DD426D1D6}"/>
  <tableColumns count="3">
    <tableColumn id="1" xr3:uid="{0EDA210C-4E17-4DDB-860F-9D15C0201F4A}" name="#" dataDxfId="31"/>
    <tableColumn id="2" xr3:uid="{CD74EC50-9DDC-43AD-8753-520C0364BE96}" name="Bezeichnung"/>
    <tableColumn id="3" xr3:uid="{DD47A168-5E36-48D0-93A1-FD687A9C8551}" name="Ablaufdatum" dataDxfId="30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6" totalsRowShown="0">
  <autoFilter ref="A2:I6" xr:uid="{49BB545F-46A4-451E-B191-BD3886DEDE91}"/>
  <tableColumns count="9">
    <tableColumn id="1" xr3:uid="{DB975A64-BA91-4035-8EDE-A8FC51CF4F49}" name="#" dataDxfId="5"/>
    <tableColumn id="9" xr3:uid="{F10E21B1-B90F-4A06-80F6-37536DD407E0}" name="Projektbezeichnung"/>
    <tableColumn id="2" xr3:uid="{43D89A3A-E2A2-41E1-AEB0-3A023501BCB1}" name="Mandant"/>
    <tableColumn id="3" xr3:uid="{BA3912A2-2B69-4FDE-A1CD-1587A8290A8F}" name="Art des Mandanten" dataDxfId="4"/>
    <tableColumn id="4" xr3:uid="{FA7174F1-5E9E-42FD-A9A6-FA51209761F2}" name="Projektrolle"/>
    <tableColumn id="8" xr3:uid="{8344CABF-FC39-4B77-9DA4-A57B1CF7456B}" name="Projektbeginn" dataDxfId="3"/>
    <tableColumn id="7" xr3:uid="{83FD6949-E5F2-46A0-9A31-1B4693F1BAB6}" name="Projektende" dataDxfId="2"/>
    <tableColumn id="5" xr3:uid="{6641C190-AF97-45D8-BEE6-A9830733F320}" name="Projektdauer (Monate)" dataDxfId="1">
      <calculatedColumnFormula>(Tabelle15[[#This Row],[Projektende]]-Tabelle15[[#This Row],[Projektbeginn]])/30</calculatedColumnFormula>
    </tableColumn>
    <tableColumn id="6" xr3:uid="{2E2114A3-53E7-44EB-B8E8-1B2DF0A52A62}" name="Aufgaben" dataDxfId="0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16" totalsRowShown="0" headerRowDxfId="29" tableBorderDxfId="28">
  <autoFilter ref="A2:H16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7"/>
    <tableColumn id="7" xr3:uid="{872AB46E-ADB0-46EF-95FB-082569DDE306}" name="Projektende" dataDxfId="26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athias.fratz@de.ey.com" TargetMode="External"/><Relationship Id="rId2" Type="http://schemas.openxmlformats.org/officeDocument/2006/relationships/hyperlink" Target="https://www.linkedin.com/in/mathias-fratz/" TargetMode="External"/><Relationship Id="rId1" Type="http://schemas.openxmlformats.org/officeDocument/2006/relationships/hyperlink" Target="mailto:mathias.fratz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972</v>
      </c>
    </row>
    <row r="14" spans="1:2" x14ac:dyDescent="0.25">
      <c r="A14" s="16" t="s">
        <v>13</v>
      </c>
      <c r="B14" s="61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974</v>
      </c>
    </row>
    <row r="17" spans="1:2" x14ac:dyDescent="0.25">
      <c r="A17" s="16" t="s">
        <v>16</v>
      </c>
      <c r="B17" s="14">
        <v>35</v>
      </c>
    </row>
    <row r="18" spans="1:2" x14ac:dyDescent="0.25">
      <c r="A18" s="16" t="s">
        <v>17</v>
      </c>
      <c r="B18" s="14">
        <v>10</v>
      </c>
    </row>
    <row r="19" spans="1:2" x14ac:dyDescent="0.25">
      <c r="A19" s="16" t="s">
        <v>18</v>
      </c>
      <c r="B19" s="63">
        <v>10</v>
      </c>
    </row>
    <row r="20" spans="1:2" x14ac:dyDescent="0.25">
      <c r="A20" s="16" t="s">
        <v>961</v>
      </c>
      <c r="B20" s="14">
        <v>2017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48CA97F-1A88-4628-A765-6A5E658E78D8}"/>
    <hyperlink ref="B14" r:id="rId2" xr:uid="{70E20402-8B73-4849-9335-B5A3CE8EC133}"/>
    <hyperlink ref="B16" r:id="rId3" xr:uid="{3AC98C46-900B-4E12-AE1E-87387D53EDB0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8" sqref="A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76</v>
      </c>
      <c r="D3" s="1" t="s">
        <v>976</v>
      </c>
      <c r="E3" t="s">
        <v>296</v>
      </c>
      <c r="F3" s="1"/>
      <c r="G3" s="2">
        <v>40057</v>
      </c>
      <c r="H3" s="2">
        <v>40056</v>
      </c>
    </row>
    <row r="4" spans="1:8" x14ac:dyDescent="0.25">
      <c r="A4" s="64">
        <v>2</v>
      </c>
      <c r="B4" s="1" t="s">
        <v>124</v>
      </c>
      <c r="C4" s="1" t="s">
        <v>98</v>
      </c>
      <c r="D4" s="1" t="s">
        <v>976</v>
      </c>
      <c r="E4" t="s">
        <v>296</v>
      </c>
      <c r="F4" s="1"/>
      <c r="G4" s="2">
        <v>40057</v>
      </c>
      <c r="H4" s="2">
        <v>42916</v>
      </c>
    </row>
    <row r="5" spans="1:8" x14ac:dyDescent="0.25">
      <c r="A5" s="64">
        <v>3</v>
      </c>
      <c r="B5" s="1" t="s">
        <v>977</v>
      </c>
      <c r="C5" s="1" t="s">
        <v>98</v>
      </c>
      <c r="D5" s="1" t="s">
        <v>978</v>
      </c>
      <c r="F5" s="1"/>
      <c r="G5" s="2">
        <v>39448</v>
      </c>
      <c r="H5" s="2">
        <v>40056</v>
      </c>
    </row>
    <row r="6" spans="1:8" x14ac:dyDescent="0.25">
      <c r="A6" s="65">
        <v>4</v>
      </c>
      <c r="B6" s="66" t="s">
        <v>979</v>
      </c>
      <c r="C6" s="66" t="s">
        <v>98</v>
      </c>
      <c r="D6" s="1" t="s">
        <v>980</v>
      </c>
      <c r="E6" t="s">
        <v>296</v>
      </c>
      <c r="F6" s="1"/>
      <c r="G6" s="2">
        <v>42917</v>
      </c>
      <c r="H6" s="2">
        <v>44104</v>
      </c>
    </row>
    <row r="7" spans="1:8" x14ac:dyDescent="0.25">
      <c r="A7" s="65">
        <v>5</v>
      </c>
      <c r="B7" s="66" t="s">
        <v>159</v>
      </c>
      <c r="C7" s="66" t="s">
        <v>76</v>
      </c>
      <c r="D7" s="1" t="s">
        <v>981</v>
      </c>
      <c r="E7" t="s">
        <v>296</v>
      </c>
      <c r="F7" s="1"/>
      <c r="G7" s="2">
        <v>44105</v>
      </c>
      <c r="H7" s="2" t="s">
        <v>982</v>
      </c>
    </row>
    <row r="8" spans="1:8" x14ac:dyDescent="0.25">
      <c r="A8" s="65"/>
      <c r="B8" s="66"/>
      <c r="C8" s="66"/>
      <c r="D8" s="1"/>
      <c r="F8" s="1"/>
      <c r="G8" s="2"/>
      <c r="H8" s="2"/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983</v>
      </c>
      <c r="E3" s="2"/>
      <c r="F3" s="2"/>
      <c r="G3" s="1" t="s">
        <v>984</v>
      </c>
    </row>
    <row r="4" spans="1:7" x14ac:dyDescent="0.25">
      <c r="A4" s="67"/>
      <c r="D4" s="1"/>
      <c r="E4" s="2"/>
      <c r="F4" s="2"/>
      <c r="G4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68">
        <v>2</v>
      </c>
      <c r="B4" t="s">
        <v>110</v>
      </c>
      <c r="C4" s="69"/>
      <c r="E4" s="70" t="s">
        <v>95</v>
      </c>
      <c r="F4" s="70" t="s">
        <v>182</v>
      </c>
    </row>
    <row r="5" spans="1:8" x14ac:dyDescent="0.25">
      <c r="A5" s="68">
        <v>3</v>
      </c>
      <c r="B5" t="s">
        <v>177</v>
      </c>
      <c r="C5" s="69"/>
    </row>
    <row r="6" spans="1:8" x14ac:dyDescent="0.25">
      <c r="A6" s="68">
        <v>4</v>
      </c>
      <c r="B6" t="s">
        <v>192</v>
      </c>
      <c r="C6" s="69"/>
    </row>
    <row r="7" spans="1:8" x14ac:dyDescent="0.25">
      <c r="A7" s="68">
        <v>5</v>
      </c>
      <c r="B7" t="s">
        <v>205</v>
      </c>
      <c r="C7" s="69"/>
    </row>
    <row r="8" spans="1:8" x14ac:dyDescent="0.25">
      <c r="A8" s="68">
        <v>6</v>
      </c>
      <c r="B8" t="s">
        <v>314</v>
      </c>
      <c r="C8" s="69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9"/>
  <sheetViews>
    <sheetView workbookViewId="0">
      <selection activeCell="B9" sqref="B9"/>
    </sheetView>
  </sheetViews>
  <sheetFormatPr baseColWidth="10" defaultColWidth="11.42578125" defaultRowHeight="15" x14ac:dyDescent="0.25"/>
  <cols>
    <col min="2" max="2" width="74.42578125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91</v>
      </c>
      <c r="C3" s="2"/>
    </row>
    <row r="4" spans="1:3" x14ac:dyDescent="0.25">
      <c r="A4" s="68">
        <v>2</v>
      </c>
      <c r="B4" t="s">
        <v>465</v>
      </c>
      <c r="C4" s="2"/>
    </row>
    <row r="5" spans="1:3" x14ac:dyDescent="0.25">
      <c r="A5" s="68">
        <v>3</v>
      </c>
      <c r="B5" t="s">
        <v>577</v>
      </c>
      <c r="C5" s="2"/>
    </row>
    <row r="6" spans="1:3" x14ac:dyDescent="0.25">
      <c r="A6" s="68">
        <v>4</v>
      </c>
      <c r="B6" t="s">
        <v>426</v>
      </c>
      <c r="C6" s="2"/>
    </row>
    <row r="7" spans="1:3" x14ac:dyDescent="0.25">
      <c r="A7" s="68">
        <v>5</v>
      </c>
      <c r="B7" t="s">
        <v>163</v>
      </c>
      <c r="C7" s="2"/>
    </row>
    <row r="8" spans="1:3" x14ac:dyDescent="0.25">
      <c r="A8" s="68">
        <v>6</v>
      </c>
      <c r="B8" t="s">
        <v>280</v>
      </c>
      <c r="C8" s="2"/>
    </row>
    <row r="9" spans="1:3" x14ac:dyDescent="0.25">
      <c r="A9" s="68">
        <v>7</v>
      </c>
      <c r="C9" s="2"/>
    </row>
  </sheetData>
  <mergeCells count="1">
    <mergeCell ref="A1:C1"/>
  </mergeCells>
  <dataValidations count="1">
    <dataValidation type="list" allowBlank="1" showInputMessage="1" showErrorMessage="1" sqref="B3:B9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6"/>
  <sheetViews>
    <sheetView workbookViewId="0">
      <selection activeCell="H15" sqref="H9:H15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ht="210" x14ac:dyDescent="0.25">
      <c r="A3" s="20">
        <v>1</v>
      </c>
      <c r="B3" s="71" t="s">
        <v>986</v>
      </c>
      <c r="C3" s="71" t="s">
        <v>985</v>
      </c>
      <c r="D3" s="1"/>
      <c r="E3" t="s">
        <v>92</v>
      </c>
      <c r="F3" s="2">
        <v>43101</v>
      </c>
      <c r="G3" s="2">
        <v>43830</v>
      </c>
      <c r="H3" s="26">
        <f>(Tabelle15[[#This Row],[Projektende]]-Tabelle15[[#This Row],[Projektbeginn]])/30</f>
        <v>24.3</v>
      </c>
      <c r="I3" s="72" t="s">
        <v>987</v>
      </c>
    </row>
    <row r="4" spans="1:9" x14ac:dyDescent="0.25">
      <c r="A4" s="68">
        <v>2</v>
      </c>
      <c r="B4" t="s">
        <v>988</v>
      </c>
      <c r="C4" t="s">
        <v>776</v>
      </c>
      <c r="D4" s="1"/>
      <c r="E4" t="s">
        <v>92</v>
      </c>
      <c r="F4" s="2">
        <v>43191</v>
      </c>
      <c r="G4" s="2">
        <v>43221</v>
      </c>
      <c r="H4" s="26">
        <f>(Tabelle15[[#This Row],[Projektende]]-Tabelle15[[#This Row],[Projektbeginn]])/30</f>
        <v>1</v>
      </c>
      <c r="I4" s="1"/>
    </row>
    <row r="5" spans="1:9" x14ac:dyDescent="0.25">
      <c r="A5" s="68">
        <v>3</v>
      </c>
      <c r="B5" t="s">
        <v>1016</v>
      </c>
      <c r="C5" t="s">
        <v>1015</v>
      </c>
      <c r="D5" s="1"/>
      <c r="E5" t="s">
        <v>131</v>
      </c>
      <c r="F5" s="2"/>
      <c r="G5" s="2"/>
      <c r="H5" s="26"/>
      <c r="I5" s="1" t="s">
        <v>1017</v>
      </c>
    </row>
    <row r="6" spans="1:9" ht="105" x14ac:dyDescent="0.25">
      <c r="A6" s="68">
        <v>4</v>
      </c>
      <c r="B6" t="s">
        <v>1027</v>
      </c>
      <c r="C6" t="s">
        <v>1026</v>
      </c>
      <c r="D6" s="1"/>
      <c r="E6" t="s">
        <v>131</v>
      </c>
      <c r="F6" s="2"/>
      <c r="G6" s="2"/>
      <c r="H6" s="26"/>
      <c r="I6" s="72" t="s">
        <v>1028</v>
      </c>
    </row>
  </sheetData>
  <mergeCells count="1">
    <mergeCell ref="A1:I1"/>
  </mergeCells>
  <dataValidations count="1">
    <dataValidation type="list" allowBlank="1" showInputMessage="1" showErrorMessage="1" sqref="E3:E6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17"/>
  <sheetViews>
    <sheetView tabSelected="1" topLeftCell="A13" workbookViewId="0">
      <selection activeCell="H16" sqref="H16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ht="105" x14ac:dyDescent="0.25">
      <c r="A3">
        <v>1</v>
      </c>
      <c r="B3" t="s">
        <v>989</v>
      </c>
      <c r="C3" t="s">
        <v>990</v>
      </c>
      <c r="D3" t="s">
        <v>92</v>
      </c>
      <c r="E3" s="2">
        <v>43709</v>
      </c>
      <c r="F3" s="2">
        <v>43770</v>
      </c>
      <c r="G3">
        <f>(Table22[[#This Row],[Projektende]]-Table22[[#This Row],[Projektbeginn]])/30</f>
        <v>2.0333333333333332</v>
      </c>
      <c r="H3" s="40" t="s">
        <v>991</v>
      </c>
    </row>
    <row r="4" spans="1:8" ht="150" x14ac:dyDescent="0.25">
      <c r="A4">
        <v>2</v>
      </c>
      <c r="B4" t="s">
        <v>992</v>
      </c>
      <c r="C4" t="s">
        <v>993</v>
      </c>
      <c r="D4" t="s">
        <v>92</v>
      </c>
      <c r="E4" s="2">
        <v>43525</v>
      </c>
      <c r="F4" s="2"/>
      <c r="H4" s="40" t="s">
        <v>994</v>
      </c>
    </row>
    <row r="5" spans="1:8" ht="75" x14ac:dyDescent="0.25">
      <c r="A5">
        <v>3</v>
      </c>
      <c r="B5" s="40" t="s">
        <v>995</v>
      </c>
      <c r="C5" t="s">
        <v>996</v>
      </c>
      <c r="D5" t="s">
        <v>131</v>
      </c>
      <c r="E5" s="2">
        <v>43252</v>
      </c>
      <c r="F5" s="2"/>
      <c r="H5" t="s">
        <v>997</v>
      </c>
    </row>
    <row r="6" spans="1:8" ht="75" x14ac:dyDescent="0.25">
      <c r="A6">
        <v>4</v>
      </c>
      <c r="B6" s="40" t="s">
        <v>995</v>
      </c>
      <c r="C6" s="40" t="s">
        <v>998</v>
      </c>
      <c r="D6" t="s">
        <v>131</v>
      </c>
      <c r="E6" s="2">
        <v>43313</v>
      </c>
      <c r="F6" s="2">
        <v>43344</v>
      </c>
      <c r="G6">
        <f>(Table22[[#This Row],[Projektende]]-Table22[[#This Row],[Projektbeginn]])/30</f>
        <v>1.0333333333333334</v>
      </c>
      <c r="H6" t="s">
        <v>997</v>
      </c>
    </row>
    <row r="7" spans="1:8" x14ac:dyDescent="0.25">
      <c r="A7">
        <v>5</v>
      </c>
      <c r="B7" t="s">
        <v>999</v>
      </c>
      <c r="C7" t="s">
        <v>1000</v>
      </c>
      <c r="D7" t="s">
        <v>92</v>
      </c>
      <c r="E7" s="2"/>
      <c r="F7" s="2"/>
      <c r="H7" t="s">
        <v>997</v>
      </c>
    </row>
    <row r="8" spans="1:8" ht="120" x14ac:dyDescent="0.25">
      <c r="A8">
        <v>6</v>
      </c>
      <c r="B8" s="40" t="s">
        <v>1001</v>
      </c>
      <c r="C8" t="s">
        <v>1002</v>
      </c>
      <c r="D8" t="s">
        <v>131</v>
      </c>
      <c r="E8" s="2"/>
      <c r="F8" s="2"/>
      <c r="H8" s="40" t="s">
        <v>1003</v>
      </c>
    </row>
    <row r="9" spans="1:8" x14ac:dyDescent="0.25">
      <c r="A9">
        <v>7</v>
      </c>
      <c r="B9" t="s">
        <v>1004</v>
      </c>
      <c r="C9" t="s">
        <v>1005</v>
      </c>
      <c r="D9" t="s">
        <v>131</v>
      </c>
      <c r="E9" s="2"/>
      <c r="F9" s="2"/>
      <c r="H9" t="s">
        <v>1006</v>
      </c>
    </row>
    <row r="10" spans="1:8" ht="240" x14ac:dyDescent="0.25">
      <c r="A10">
        <v>8</v>
      </c>
      <c r="B10" s="40" t="s">
        <v>1007</v>
      </c>
      <c r="C10" t="s">
        <v>463</v>
      </c>
      <c r="D10" t="s">
        <v>92</v>
      </c>
      <c r="E10" s="2">
        <v>43221</v>
      </c>
      <c r="F10" s="2">
        <v>44075</v>
      </c>
      <c r="G10">
        <f>(Table22[[#This Row],[Projektende]]-Table22[[#This Row],[Projektbeginn]])/30</f>
        <v>28.466666666666665</v>
      </c>
      <c r="H10" s="40" t="s">
        <v>1008</v>
      </c>
    </row>
    <row r="11" spans="1:8" ht="210" x14ac:dyDescent="0.25">
      <c r="A11">
        <v>9</v>
      </c>
      <c r="B11" t="s">
        <v>1009</v>
      </c>
      <c r="C11" t="s">
        <v>1010</v>
      </c>
      <c r="D11" t="s">
        <v>131</v>
      </c>
      <c r="E11" s="2"/>
      <c r="F11" s="2"/>
      <c r="H11" s="40" t="s">
        <v>1011</v>
      </c>
    </row>
    <row r="12" spans="1:8" x14ac:dyDescent="0.25">
      <c r="A12">
        <v>10</v>
      </c>
      <c r="B12" t="s">
        <v>1012</v>
      </c>
      <c r="C12" t="s">
        <v>1013</v>
      </c>
      <c r="D12" t="s">
        <v>131</v>
      </c>
      <c r="E12" s="2"/>
      <c r="F12" s="2"/>
      <c r="H12" t="s">
        <v>1014</v>
      </c>
    </row>
    <row r="13" spans="1:8" ht="210" x14ac:dyDescent="0.25">
      <c r="A13">
        <v>11</v>
      </c>
      <c r="B13" s="73" t="s">
        <v>1018</v>
      </c>
      <c r="C13" t="s">
        <v>1019</v>
      </c>
      <c r="D13" t="s">
        <v>131</v>
      </c>
      <c r="E13" s="2"/>
      <c r="F13" s="2"/>
      <c r="H13" s="40" t="s">
        <v>1020</v>
      </c>
    </row>
    <row r="14" spans="1:8" ht="135" x14ac:dyDescent="0.25">
      <c r="A14">
        <v>12</v>
      </c>
      <c r="B14" t="s">
        <v>1022</v>
      </c>
      <c r="C14" t="s">
        <v>1021</v>
      </c>
      <c r="D14" t="s">
        <v>131</v>
      </c>
      <c r="E14" s="2"/>
      <c r="F14" s="2"/>
      <c r="H14" s="40" t="s">
        <v>1023</v>
      </c>
    </row>
    <row r="15" spans="1:8" ht="120" x14ac:dyDescent="0.25">
      <c r="A15">
        <v>13</v>
      </c>
      <c r="B15" t="s">
        <v>1024</v>
      </c>
      <c r="C15" t="s">
        <v>782</v>
      </c>
      <c r="D15" t="s">
        <v>131</v>
      </c>
      <c r="E15" s="2"/>
      <c r="F15" s="2"/>
      <c r="H15" s="40" t="s">
        <v>1025</v>
      </c>
    </row>
    <row r="16" spans="1:8" x14ac:dyDescent="0.25">
      <c r="A16">
        <v>14</v>
      </c>
      <c r="B16" t="s">
        <v>1030</v>
      </c>
      <c r="C16" t="s">
        <v>1029</v>
      </c>
      <c r="D16" t="s">
        <v>131</v>
      </c>
      <c r="E16" s="2"/>
      <c r="F16" s="2"/>
      <c r="H16" t="s">
        <v>1031</v>
      </c>
    </row>
    <row r="17" spans="3:3" x14ac:dyDescent="0.25">
      <c r="C17" s="74"/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D22" workbookViewId="0">
      <selection activeCell="AF41" sqref="AF41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97292-B2F1-4B39-9345-51ECF4F55DBC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2022-09-14T13:43:27Z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