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 Intent" sheetId="1" r:id="rId3"/>
    <sheet state="visible" name="No deduction" sheetId="2" r:id="rId4"/>
    <sheet state="visible" name="Spec1" sheetId="3" r:id="rId5"/>
    <sheet state="visible" name="Spec2" sheetId="4" r:id="rId6"/>
    <sheet state="visible" name="PE" sheetId="5" r:id="rId7"/>
    <sheet state="visible" name="Plot PE" sheetId="6" r:id="rId8"/>
    <sheet state="visible" name="SQL" sheetId="7" r:id="rId9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G36">
      <text>
        <t xml:space="preserve">similar to p74
	-Yu Feng</t>
      </text>
    </comment>
    <comment authorId="0" ref="G63">
      <text>
        <t xml:space="preserve">similar to the old 26, bad example
	-Yu Feng</t>
      </text>
    </comment>
    <comment authorId="0" ref="G55">
      <text>
        <t xml:space="preserve">If I use the original input table, it will be as hard as benchmark 74. That means we will timeout.
	-Yu Feng</t>
      </text>
    </comment>
    <comment authorId="0" ref="G78">
      <text>
        <t xml:space="preserve">I have updated the input to make sure that we generate the program that is user's intent. Running time is the same as before.
	-Yu Feng</t>
      </text>
    </comment>
    <comment authorId="0" ref="G65">
      <text>
        <t xml:space="preserve">Has solution of both size 3 and 4, but  size 4 is solved faster because of the ranking.
	-Yu Feng</t>
      </text>
    </comment>
    <comment authorId="0" ref="G22">
      <text>
        <t xml:space="preserve">only support arrange for numeric values
	-Ruben Martins</t>
      </text>
    </comment>
    <comment authorId="0" ref="G16">
      <text>
        <t xml:space="preserve">solution does not need arrange
	-Ruben Martins</t>
      </text>
    </comment>
    <comment authorId="0" ref="G29">
      <text>
        <t xml:space="preserve">Problem is a simplified version of the post -- updated data to get a more sensible filter
	-Ruben Martins</t>
      </text>
    </comment>
    <comment authorId="0" ref="G28">
      <text>
        <t xml:space="preserve">not the expected solution but it is correct
	-Ruben Martins</t>
      </text>
    </comment>
    <comment authorId="0" ref="G27">
      <text>
        <t xml:space="preserve">arrange at the end
	-Ruben Martins</t>
      </text>
    </comment>
    <comment authorId="0" ref="G23">
      <text>
        <t xml:space="preserve">not the expected solution but it is correct
	-Ruben Martins</t>
      </text>
    </comment>
  </commentList>
</comments>
</file>

<file path=xl/sharedStrings.xml><?xml version="1.0" encoding="utf-8"?>
<sst xmlns="http://schemas.openxmlformats.org/spreadsheetml/2006/main" count="899" uniqueCount="202">
  <si>
    <t>Benchmark</t>
  </si>
  <si>
    <t>Inputs</t>
  </si>
  <si>
    <t>Category</t>
  </si>
  <si>
    <t>Expected Sketch</t>
  </si>
  <si>
    <t>Generated Sketch</t>
  </si>
  <si>
    <t>User Intent</t>
  </si>
  <si>
    <t>URL</t>
  </si>
  <si>
    <t>Spec1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</si>
  <si>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</si>
  <si>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</si>
  <si>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</si>
  <si>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</si>
  <si>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</si>
  <si>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</si>
  <si>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</si>
  <si>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</si>
  <si>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</si>
  <si>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No Deduction</t>
  </si>
  <si>
    <t>gather unite spread</t>
  </si>
  <si>
    <t>http://stackoverflow.com/questions/39066811/long-to-wide-with-dplyr</t>
  </si>
  <si>
    <t>http://stackoverflow.com/questions/30592094/r-spreading-multiple-columns-with-tidyr</t>
  </si>
  <si>
    <t>http://stackoverflow.com/questions/29775461/tidyr-repeated-measures-multiple-variables-wide-format</t>
  </si>
  <si>
    <t>http://stackoverflow.com/questions/30399516/complex-data-reshaping-in-r</t>
  </si>
  <si>
    <t>gather separate select</t>
  </si>
  <si>
    <t>http://stackoverflow.com/questions/29844056/how-to-transform-data-frame-with-different-column-names-from-wide-to-long-with</t>
  </si>
  <si>
    <t>gather separate group_by summarise sum</t>
  </si>
  <si>
    <t>http://stackoverflow.com/questions/28310730/using-gather-to-tidy-dataset-in-r-attributes-are-not-identical</t>
  </si>
  <si>
    <t>gather separate spread mutate / select</t>
  </si>
  <si>
    <t>inner_join, group_by, summarize, mean, group_by, summarize, mean</t>
  </si>
  <si>
    <t>group_by summarize mean inner_join group_by summarise</t>
  </si>
  <si>
    <t>http://stackoverflow.com/questions/21982987/mean-per-group-in-a-data-frame</t>
  </si>
  <si>
    <t>spread mutate / select</t>
  </si>
  <si>
    <t>http://stackoverflow.com/questions/30812886/how-to-apply-division-operation-across-values-in-a-single-column-based-on-other</t>
  </si>
  <si>
    <t>separate, gather, select</t>
  </si>
  <si>
    <t>separate gather select</t>
  </si>
  <si>
    <t>http://stackoverflow.com/questions/25102617/are-there-more-elegant-ways-to-transform-ragged-data-into-a-tidy-dataframe</t>
  </si>
  <si>
    <t xml:space="preserve">group_by summarize mean separate spread mutate / </t>
  </si>
  <si>
    <t>http://stackoverflow.com/questions/37292968/fast-way-vectorization-to-apply-a-list-of-functions-to-corresponding-columns</t>
  </si>
  <si>
    <t>filter, group_by, summarize, mutate</t>
  </si>
  <si>
    <t>filter == group_by summarise n() mutate / sum</t>
  </si>
  <si>
    <t>http://stackoverflow.com/questions/33207263/finding-proportions-in-flights-dataset-in-r</t>
  </si>
  <si>
    <t>gather, unite, spread</t>
  </si>
  <si>
    <t>http://stackoverflow.com/questions/27247078/reshape-multiple-values-at-once-in-r</t>
  </si>
  <si>
    <t>gather separate filter == select</t>
  </si>
  <si>
    <t>gather separate filter &gt; select</t>
  </si>
  <si>
    <t>http://stackoverflow.com/questions/29447325/collapsing-multiple-columns-containing-the-same-variable-into-one-column</t>
  </si>
  <si>
    <t>gather, separate, spread, select, arrange</t>
  </si>
  <si>
    <t>gather separate spread</t>
  </si>
  <si>
    <t>http://stackoverflow.com/questions/29523974/cleaning-data-when-variables-are-column-names</t>
  </si>
  <si>
    <t>gather, filter, group_by, summarise, spread, n()</t>
  </si>
  <si>
    <t>filter group_by summarise n() group_by summarise mean</t>
  </si>
  <si>
    <t>http://stackoverflow.com/questions/29756767/r-summarize-qualitative-data-based-on-quantitative-subsets-dplyr</t>
  </si>
  <si>
    <t>group_by, summarise, sum, spread, filter</t>
  </si>
  <si>
    <t>filter group_by summarise sum spread</t>
  </si>
  <si>
    <t>http://stackoverflow.com/questions/34365578/dplyr-filtering-based-on-two-variables</t>
  </si>
  <si>
    <t>gather, group_by, summarise,n(),spread</t>
  </si>
  <si>
    <t>gather group_by summarise spread</t>
  </si>
  <si>
    <t>http://stackoverflow.com/questions/34553225/whats-a-better-way-to-summarize-this-data-frame</t>
  </si>
  <si>
    <t>gather, group_by, summarise, n(), spread</t>
  </si>
  <si>
    <t>gather group_by summarise n() spread</t>
  </si>
  <si>
    <t>http://stackoverflow.com/questions/30941737/simple-table-with-dplyr-on-sequence-data</t>
  </si>
  <si>
    <t>http://stackoverflow.com/questions/37332076/from-long-to-wide-data-with-multiple-columns</t>
  </si>
  <si>
    <t>gather, separate, spread, arrange</t>
  </si>
  <si>
    <t>http://stackoverflow.com/questions/37351448/gathering-with-tidyr-from-wide-to-long-format-by-start-of-column-name</t>
  </si>
  <si>
    <t>gather filter group_by summarize</t>
  </si>
  <si>
    <t>gather group_by summarise mean</t>
  </si>
  <si>
    <t>http://stackoverflow.com/questions/39656670/pivot-table-on-r-using-dplyr-or-tidyr</t>
  </si>
  <si>
    <t>gather, group_by, summarize, sum, arrange</t>
  </si>
  <si>
    <t>gather group_by summarise sum</t>
  </si>
  <si>
    <t>http://stackoverflow.com/questions/27388193/segregating-top-spending-customers</t>
  </si>
  <si>
    <t>gather,filter,!=,select,arrange</t>
  </si>
  <si>
    <t>gather filter select</t>
  </si>
  <si>
    <t>http://stackoverflow.com/questions/35277274/r-data-frame-get-value-from-variable-which-is-selected-by-another-variable-vect</t>
  </si>
  <si>
    <t>unite, group_by, summarise, filter</t>
  </si>
  <si>
    <t>filter unite group_by summarise n()</t>
  </si>
  <si>
    <t>http://stackoverflow.com/questions/33549927/counting-the-times-a-value-in-a-vector-is-different-per-combination-of-4-other-v</t>
  </si>
  <si>
    <t>gather, gather, inner_join, filter, !=, arrange</t>
  </si>
  <si>
    <t>gather gather inner_join filter</t>
  </si>
  <si>
    <t>http://stackoverflow.com/questions/32875699/how-to-combine-two-data-frames-in-r-see-details</t>
  </si>
  <si>
    <t>select, select, inner_join, group_by, summarize</t>
  </si>
  <si>
    <t>group_by summarise mean inner_join select</t>
  </si>
  <si>
    <t>https://stackoverflow.com/questions/38140671/eliminate-loop-from-rowwise-subseting-of-data</t>
  </si>
  <si>
    <t>gather, inner_join, filter, group_by, summarize</t>
  </si>
  <si>
    <t>inner_join filter group_by summarise sum</t>
  </si>
  <si>
    <t>https://stackoverflow.com/questions/32993797/r-rowsums-if-colnames-match-two-arguments-in-a-second-attribute-table</t>
  </si>
  <si>
    <t>group_by, summarize, group_by, summarize, inner_join</t>
  </si>
  <si>
    <t>http://stackoverflow.com/questions/26611433/simplify-multiple-one-to-one-paired-aggregation</t>
  </si>
  <si>
    <t>http://stackoverflow.com/questions/35459547/how-to-melt-a-dataframe-with-measured-variables-and-associated-standard-deviatio</t>
  </si>
  <si>
    <t>gather group_by summarise inner_join</t>
  </si>
  <si>
    <t>gather group_by summarise mean inner_join</t>
  </si>
  <si>
    <t>http://stackoverflow.com/questions/33401788/dplyr-using-mutate-like-rowmeans</t>
  </si>
  <si>
    <t>gather separate spread select</t>
  </si>
  <si>
    <t>http://stackoverflow.com/questions/38946921/complex-melting-with-dplyr-tidyr-reshape2-in-r</t>
  </si>
  <si>
    <t>http://stackoverflow.com/questions/34594641/dplyr-summary-table-for-multiple-variables</t>
  </si>
  <si>
    <t>inner_join mutate select</t>
  </si>
  <si>
    <t xml:space="preserve">inner_join mutate / select </t>
  </si>
  <si>
    <t>http://stackoverflow.com/questions/30374143/recursive-error-in-dplyr-mutate</t>
  </si>
  <si>
    <t>gather separate group_by summarise spread</t>
  </si>
  <si>
    <t xml:space="preserve">gather group_by summarise group_by summarise </t>
  </si>
  <si>
    <t>TBD</t>
  </si>
  <si>
    <t>http://stackoverflow.com/questions/25281774/problems-using-melt-and-mean-in-r</t>
  </si>
  <si>
    <t>mutate gather unite spread (use the table after count component)</t>
  </si>
  <si>
    <t>mutate gather unite spread</t>
  </si>
  <si>
    <t>http://stackoverflow.com/questions/34069576/calculating-columns-with-row-percentage-after-obtaining-sums-by-group-in-dplyr</t>
  </si>
  <si>
    <t>gather separate spread (remove the NA in the input table)</t>
  </si>
  <si>
    <t>http://stackoverflow.com/questions/34170646/error-while-using-reshape-function-in-r</t>
  </si>
  <si>
    <t>inner_join group_by summarise</t>
  </si>
  <si>
    <t>http://stackoverflow.com/questions/23502523/dplyr-group-by-and-summarize-for-two-dfs-with-same-column-name</t>
  </si>
  <si>
    <t>group_by summarise inner_join (orginal solution in the post is wrong)</t>
  </si>
  <si>
    <t>group_by summarise inner_join</t>
  </si>
  <si>
    <t>http://stackoverflow.com/questions/36783872/r-dplyr-how-to-include-more-columns-from-the-original-data-frame-data-table-a</t>
  </si>
  <si>
    <t>http://stackoverflow.com/questions/32328727/combine-values-on-matching-strings</t>
  </si>
  <si>
    <t>gather separate spread (include the rom_number() as input)</t>
  </si>
  <si>
    <t>http://stackoverflow.com/questions/32313602/how-can-i-split-my-data-frame-into-multiple-tables-and-put-them-into-e-list</t>
  </si>
  <si>
    <t>inner_join mutate select (change * to /)</t>
  </si>
  <si>
    <t>http://stackoverflow.com/questions/27445130/using-switch-statement-in-transform</t>
  </si>
  <si>
    <t>http://stackoverflow.com/questions/31799009/r-merging-multiple-columns-into-one-by-group-twice-in-the-same-dataframe</t>
  </si>
  <si>
    <t>http://stackoverflow.com/questions/23945350/reshaping-wide-to-long-with-multiple-values-columns</t>
  </si>
  <si>
    <t>gather filter spread (change NA to 0)</t>
  </si>
  <si>
    <t>gather filter spread</t>
  </si>
  <si>
    <t>http://stackoverflow.com/questions/32020811/how-to-delete-duplicated-duplicated-of-each-column-after-group-by-using-dplyr</t>
  </si>
  <si>
    <t>https://stackoverflow.com/questions/29146287/long-to-wide-data-with-tidyr</t>
  </si>
  <si>
    <t>gather separate spread (change NA to data)</t>
  </si>
  <si>
    <t>http://stackoverflow.com/questions/30471828/create-conditional-new-variables-in-r</t>
  </si>
  <si>
    <t>http://stackoverflow.com/questions/28094998/casting-with-more-that-one-value-variable-r</t>
  </si>
  <si>
    <t>https://stackoverflow.com/questions/37215378/tidyr-extract-regular-expression</t>
  </si>
  <si>
    <t>http://stackoverflow.com/questions/28535489/creating-factor-level-indicator-variables-in-r-using-spread-or-cast</t>
  </si>
  <si>
    <t>gather filter group_by summarise (I can still cut the table if necessary)</t>
  </si>
  <si>
    <t>gather filter group_by summarise</t>
  </si>
  <si>
    <t>http://stackoverflow.com/questions/39956852/r-sum-every-n-rows-across-n-columns</t>
  </si>
  <si>
    <t>gather filter group_by summarise spread (I can still cut the table if necessary)</t>
  </si>
  <si>
    <t>gather filter group_by summarise spread</t>
  </si>
  <si>
    <t>http://stackoverflow.com/questions/29237802/transposing-complex-data-frame-in-r</t>
  </si>
  <si>
    <t>unite group_by summarise spread</t>
  </si>
  <si>
    <t>https://stackoverflow.com/questions/39369502/r-script-to-reshape-and-count-columns-within-dataset</t>
  </si>
  <si>
    <t>http://stackoverflow.com/questions/24787647/how-can-i-get-means-in-each-column</t>
  </si>
  <si>
    <t>http://stackoverflow.com/questions/32070474/how-to-loop-set-of-commands-with-different-variable-each-time-in-r</t>
  </si>
  <si>
    <t>gather separate spread (reduce the data so that there is no NA)</t>
  </si>
  <si>
    <t>http://stackoverflow.com/questions/33850184/reshaping-a-data-frame-from-wide-to-long-in-r</t>
  </si>
  <si>
    <t>http://stackoverflow.com/questions/23800397/reshape-wide-into-long-while-splitting</t>
  </si>
  <si>
    <t>spread mutate gather</t>
  </si>
  <si>
    <t>http://stackoverflow.com/questions/35825137/r-calculate-the-speed-up-factor-from-data-frame</t>
  </si>
  <si>
    <t>http://stackoverflow.com/questions/26667592/ggplot-shaping-data-for-a-scatterplot</t>
  </si>
  <si>
    <t>http://stackoverflow.com/questions/27750945/expanding-csv-data-in-r</t>
  </si>
  <si>
    <t>filter group_by summarise</t>
  </si>
  <si>
    <t>http://stackoverflow.com/questions/29221824/boxplot-order-groups-by-the-mean-of-a-subset-of-each-group</t>
  </si>
  <si>
    <t>group_by summarise mutate select spread (clean the data so there is no NA)</t>
  </si>
  <si>
    <t>group_by summarise mutate select spread</t>
  </si>
  <si>
    <t>http://stackoverflow.com/questions/37466489/analyse-multiple-choice-questions-with-multiple-choice-answers-based-on-categori</t>
  </si>
  <si>
    <t>group_by summarise filter select</t>
  </si>
  <si>
    <t>http://stackoverflow.com/questions/27724106/group-by-and-conditionally-count</t>
  </si>
  <si>
    <t>N/A</t>
  </si>
  <si>
    <t>https://stackoverflow.com/questions/38618110/calculate-rowmeans-on-a-range-of-column-variable-number</t>
  </si>
  <si>
    <t>filter group_by summarise select (don't transpose at the end -- when trimming the table preserve multiple lines with the same hour)</t>
  </si>
  <si>
    <t>http://stackoverflow.com/questions/31180006/clean-r-script-to-make-it-more-streamlined</t>
  </si>
  <si>
    <t>filter select spread (better solution than the ones presented -- data is already in the repository)</t>
  </si>
  <si>
    <t>filter select spread</t>
  </si>
  <si>
    <t>http://stackoverflow.com/questions/34056781/tidyrspread-without-creating-seperate-rows</t>
  </si>
  <si>
    <t>unite group_by summarise</t>
  </si>
  <si>
    <t>http://stackoverflow.com/questions/36660152/concatenating-words-without-quotes-in-r-for-groupby-in-dplyr</t>
  </si>
  <si>
    <t>separate gather unite spread</t>
  </si>
  <si>
    <t>gather separate unite spread</t>
  </si>
  <si>
    <t>http://stackoverflow.com/questions/31766469/reshaping-before-and-after-data</t>
  </si>
  <si>
    <t>http://stackoverflow.com/questions/27970550/how-do-you-calculate-the-average-rating-per-genre</t>
  </si>
  <si>
    <t>http://stackoverflow.com/questions/26733449/split-data-frame-by-a-repetitive-column</t>
  </si>
  <si>
    <t>http://stackoverflow.com/questions/23321300/efficient-method-to-filter-and-add-based-on-certain-conditions-3-conditions-in</t>
  </si>
  <si>
    <t>unite group_by summarise (unite on two columns)</t>
  </si>
  <si>
    <t>http://stackoverflow.com/questions/38511378/finding-the-mean-of-a-value-based-on-multiple-variables</t>
  </si>
  <si>
    <t>http://stackoverflow.com/questions/3835280/pivoting-rows-into-columns</t>
  </si>
  <si>
    <t>http://stackoverflow.com/questions/25925556/gather-multiple-sets-of-columns-with-tidyr</t>
  </si>
  <si>
    <t>gather unite spread (ignore "startWith")</t>
  </si>
  <si>
    <t>http://stackoverflow.com/questions/26019915/how-to-spread-or-cast-multiple-values-in-r</t>
  </si>
  <si>
    <t>filter group_by summarise inner_join (original example uses left_join but inner_join also works)</t>
  </si>
  <si>
    <t>filter group_by summarise inner_join</t>
  </si>
  <si>
    <t>http://stackoverflow.com/questions/38661511/display-in-data-frame-a-conditional-row-count-by-group</t>
  </si>
  <si>
    <t>filter group_by summarise inner_join mutate (original example uses left_join but inner_join also works)</t>
  </si>
  <si>
    <t>filter group_by summarise inner_join mutate</t>
  </si>
  <si>
    <t>http://stackoverflow.com/questions/26885345/dplyr-using-filter-group-by-from-within-mutate-command</t>
  </si>
  <si>
    <t>select filter summarise</t>
  </si>
  <si>
    <t>filter summarise (optimal solution)</t>
  </si>
  <si>
    <t>http://stackoverflow.com/questions/22198951/calculate-mean-with-a-filter-on-a-columns-values</t>
  </si>
  <si>
    <t>http://stackoverflow.com/questions/34944841/data-manipulation</t>
  </si>
  <si>
    <t>Spec2</t>
  </si>
  <si>
    <t>R</t>
  </si>
  <si>
    <t>Z3</t>
  </si>
  <si>
    <t>Other</t>
  </si>
  <si>
    <t>R-%</t>
  </si>
  <si>
    <t>Z3-%</t>
  </si>
  <si>
    <t>sketches</t>
  </si>
  <si>
    <t>sketches total</t>
  </si>
  <si>
    <t>partial progs</t>
  </si>
  <si>
    <t>partial progs total</t>
  </si>
  <si>
    <t>Spec1 no pe</t>
  </si>
  <si>
    <t>Spec2 no pe</t>
  </si>
  <si>
    <t>Version</t>
  </si>
  <si>
    <t>(</t>
  </si>
  <si>
    <t>,</t>
  </si>
  <si>
    <t>)</t>
  </si>
  <si>
    <t>median</t>
  </si>
  <si>
    <t>#solved</t>
  </si>
  <si>
    <t>SQL</t>
  </si>
  <si>
    <t>User Study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</si>
</sst>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u/>
      <color rgb="FF0000FF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b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2" fontId="3" numFmtId="0" xfId="0" applyAlignment="1" applyFill="1" applyFont="1">
      <alignment wrapText="1"/>
    </xf>
    <xf borderId="0" fillId="0" fontId="4" numFmtId="0" xfId="0" applyAlignment="1" applyFont="1">
      <alignment wrapText="1"/>
    </xf>
    <xf borderId="0" fillId="0" fontId="5" numFmtId="0" xfId="0" applyAlignment="1" applyFont="1">
      <alignment wrapText="1"/>
    </xf>
    <xf borderId="0" fillId="2" fontId="6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2" numFmtId="0" xfId="0" applyAlignment="1" applyFont="1">
      <alignment horizontal="right"/>
    </xf>
    <xf borderId="0" fillId="2" fontId="8" numFmtId="0" xfId="0" applyAlignment="1" applyFont="1">
      <alignment horizontal="left"/>
    </xf>
    <xf borderId="0" fillId="0" fontId="9" numFmtId="0" xfId="0" applyAlignment="1" applyFont="1">
      <alignment/>
    </xf>
    <xf borderId="0" fillId="0" fontId="10" numFmtId="0" xfId="0" applyAlignment="1" applyFont="1">
      <alignment/>
    </xf>
    <xf borderId="0" fillId="0" fontId="11" numFmtId="0" xfId="0" applyAlignment="1" applyFont="1">
      <alignment/>
    </xf>
    <xf borderId="0" fillId="0" fontId="11" numFmtId="0" xfId="0" applyAlignment="1" applyFont="1">
      <alignment/>
    </xf>
    <xf borderId="0" fillId="0" fontId="1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tackoverflow.com/questions/32328727/combine-values-on-matching-strings" TargetMode="External"/><Relationship Id="rId42" Type="http://schemas.openxmlformats.org/officeDocument/2006/relationships/hyperlink" Target="http://stackoverflow.com/questions/27445130/using-switch-statement-in-transform" TargetMode="External"/><Relationship Id="rId41" Type="http://schemas.openxmlformats.org/officeDocument/2006/relationships/hyperlink" Target="http://stackoverflow.com/questions/32313602/how-can-i-split-my-data-frame-into-multiple-tables-and-put-them-into-e-list" TargetMode="External"/><Relationship Id="rId44" Type="http://schemas.openxmlformats.org/officeDocument/2006/relationships/hyperlink" Target="http://stackoverflow.com/questions/23945350/reshaping-wide-to-long-with-multiple-values-columns" TargetMode="External"/><Relationship Id="rId43" Type="http://schemas.openxmlformats.org/officeDocument/2006/relationships/hyperlink" Target="http://stackoverflow.com/questions/31799009/r-merging-multiple-columns-into-one-by-group-twice-in-the-same-dataframe" TargetMode="External"/><Relationship Id="rId46" Type="http://schemas.openxmlformats.org/officeDocument/2006/relationships/hyperlink" Target="https://stackoverflow.com/questions/29146287/long-to-wide-data-with-tidyr" TargetMode="External"/><Relationship Id="rId45" Type="http://schemas.openxmlformats.org/officeDocument/2006/relationships/hyperlink" Target="http://stackoverflow.com/questions/32020811/how-to-delete-duplicated-duplicated-of-each-column-after-group-by-using-dplyr" TargetMode="External"/><Relationship Id="rId80" Type="http://schemas.openxmlformats.org/officeDocument/2006/relationships/hyperlink" Target="http://stackoverflow.com/questions/34944841/data-manipulation" TargetMode="External"/><Relationship Id="rId82" Type="http://schemas.openxmlformats.org/officeDocument/2006/relationships/vmlDrawing" Target="../drawings/vmlDrawing1.vml"/><Relationship Id="rId81" Type="http://schemas.openxmlformats.org/officeDocument/2006/relationships/drawing" Target="../drawings/drawing1.xml"/><Relationship Id="rId1" Type="http://schemas.openxmlformats.org/officeDocument/2006/relationships/comments" Target="../comments1.xml"/><Relationship Id="rId2" Type="http://schemas.openxmlformats.org/officeDocument/2006/relationships/hyperlink" Target="http://stackoverflow.com/questions/39066811/long-to-wide-with-dplyr" TargetMode="External"/><Relationship Id="rId3" Type="http://schemas.openxmlformats.org/officeDocument/2006/relationships/hyperlink" Target="http://stackoverflow.com/questions/30592094/r-spreading-multiple-columns-with-tidyr" TargetMode="External"/><Relationship Id="rId4" Type="http://schemas.openxmlformats.org/officeDocument/2006/relationships/hyperlink" Target="http://stackoverflow.com/questions/29775461/tidyr-repeated-measures-multiple-variables-wide-format" TargetMode="External"/><Relationship Id="rId9" Type="http://schemas.openxmlformats.org/officeDocument/2006/relationships/hyperlink" Target="http://stackoverflow.com/questions/30812886/how-to-apply-division-operation-across-values-in-a-single-column-based-on-other" TargetMode="External"/><Relationship Id="rId48" Type="http://schemas.openxmlformats.org/officeDocument/2006/relationships/hyperlink" Target="http://stackoverflow.com/questions/28094998/casting-with-more-that-one-value-variable-r" TargetMode="External"/><Relationship Id="rId47" Type="http://schemas.openxmlformats.org/officeDocument/2006/relationships/hyperlink" Target="http://stackoverflow.com/questions/30471828/create-conditional-new-variables-in-r" TargetMode="External"/><Relationship Id="rId49" Type="http://schemas.openxmlformats.org/officeDocument/2006/relationships/hyperlink" Target="https://stackoverflow.com/questions/37215378/tidyr-extract-regular-expression" TargetMode="External"/><Relationship Id="rId5" Type="http://schemas.openxmlformats.org/officeDocument/2006/relationships/hyperlink" Target="http://stackoverflow.com/questions/30399516/complex-data-reshaping-in-r" TargetMode="External"/><Relationship Id="rId6" Type="http://schemas.openxmlformats.org/officeDocument/2006/relationships/hyperlink" Target="http://stackoverflow.com/questions/29844056/how-to-transform-data-frame-with-different-column-names-from-wide-to-long-with" TargetMode="External"/><Relationship Id="rId7" Type="http://schemas.openxmlformats.org/officeDocument/2006/relationships/hyperlink" Target="http://stackoverflow.com/questions/28310730/using-gather-to-tidy-dataset-in-r-attributes-are-not-identical" TargetMode="External"/><Relationship Id="rId8" Type="http://schemas.openxmlformats.org/officeDocument/2006/relationships/hyperlink" Target="http://stackoverflow.com/questions/28310730/using-gather-to-tidy-dataset-in-r-attributes-are-not-identical" TargetMode="External"/><Relationship Id="rId73" Type="http://schemas.openxmlformats.org/officeDocument/2006/relationships/hyperlink" Target="http://stackoverflow.com/questions/38511378/finding-the-mean-of-a-value-based-on-multiple-variables" TargetMode="External"/><Relationship Id="rId72" Type="http://schemas.openxmlformats.org/officeDocument/2006/relationships/hyperlink" Target="http://stackoverflow.com/questions/23321300/efficient-method-to-filter-and-add-based-on-certain-conditions-3-conditions-in" TargetMode="External"/><Relationship Id="rId31" Type="http://schemas.openxmlformats.org/officeDocument/2006/relationships/hyperlink" Target="http://stackoverflow.com/questions/33401788/dplyr-using-mutate-like-rowmeans" TargetMode="External"/><Relationship Id="rId75" Type="http://schemas.openxmlformats.org/officeDocument/2006/relationships/hyperlink" Target="http://stackoverflow.com/questions/25925556/gather-multiple-sets-of-columns-with-tidyr" TargetMode="External"/><Relationship Id="rId30" Type="http://schemas.openxmlformats.org/officeDocument/2006/relationships/hyperlink" Target="http://stackoverflow.com/questions/35459547/how-to-melt-a-dataframe-with-measured-variables-and-associated-standard-deviatio" TargetMode="External"/><Relationship Id="rId74" Type="http://schemas.openxmlformats.org/officeDocument/2006/relationships/hyperlink" Target="http://stackoverflow.com/questions/3835280/pivoting-rows-into-columns" TargetMode="External"/><Relationship Id="rId33" Type="http://schemas.openxmlformats.org/officeDocument/2006/relationships/hyperlink" Target="http://stackoverflow.com/questions/34594641/dplyr-summary-table-for-multiple-variables" TargetMode="External"/><Relationship Id="rId77" Type="http://schemas.openxmlformats.org/officeDocument/2006/relationships/hyperlink" Target="http://stackoverflow.com/questions/38661511/display-in-data-frame-a-conditional-row-count-by-group" TargetMode="External"/><Relationship Id="rId32" Type="http://schemas.openxmlformats.org/officeDocument/2006/relationships/hyperlink" Target="http://stackoverflow.com/questions/38946921/complex-melting-with-dplyr-tidyr-reshape2-in-r" TargetMode="External"/><Relationship Id="rId76" Type="http://schemas.openxmlformats.org/officeDocument/2006/relationships/hyperlink" Target="http://stackoverflow.com/questions/26019915/how-to-spread-or-cast-multiple-values-in-r" TargetMode="External"/><Relationship Id="rId35" Type="http://schemas.openxmlformats.org/officeDocument/2006/relationships/hyperlink" Target="http://stackoverflow.com/questions/25281774/problems-using-melt-and-mean-in-r" TargetMode="External"/><Relationship Id="rId79" Type="http://schemas.openxmlformats.org/officeDocument/2006/relationships/hyperlink" Target="http://stackoverflow.com/questions/22198951/calculate-mean-with-a-filter-on-a-columns-values" TargetMode="External"/><Relationship Id="rId34" Type="http://schemas.openxmlformats.org/officeDocument/2006/relationships/hyperlink" Target="http://stackoverflow.com/questions/30374143/recursive-error-in-dplyr-mutate" TargetMode="External"/><Relationship Id="rId78" Type="http://schemas.openxmlformats.org/officeDocument/2006/relationships/hyperlink" Target="http://stackoverflow.com/questions/26885345/dplyr-using-filter-group-by-from-within-mutate-command" TargetMode="External"/><Relationship Id="rId71" Type="http://schemas.openxmlformats.org/officeDocument/2006/relationships/hyperlink" Target="http://stackoverflow.com/questions/26733449/split-data-frame-by-a-repetitive-column" TargetMode="External"/><Relationship Id="rId70" Type="http://schemas.openxmlformats.org/officeDocument/2006/relationships/hyperlink" Target="http://stackoverflow.com/questions/27970550/how-do-you-calculate-the-average-rating-per-genre" TargetMode="External"/><Relationship Id="rId37" Type="http://schemas.openxmlformats.org/officeDocument/2006/relationships/hyperlink" Target="http://stackoverflow.com/questions/34170646/error-while-using-reshape-function-in-r" TargetMode="External"/><Relationship Id="rId36" Type="http://schemas.openxmlformats.org/officeDocument/2006/relationships/hyperlink" Target="http://stackoverflow.com/questions/34069576/calculating-columns-with-row-percentage-after-obtaining-sums-by-group-in-dplyr" TargetMode="External"/><Relationship Id="rId39" Type="http://schemas.openxmlformats.org/officeDocument/2006/relationships/hyperlink" Target="http://stackoverflow.com/questions/36783872/r-dplyr-how-to-include-more-columns-from-the-original-data-frame-data-table-a" TargetMode="External"/><Relationship Id="rId38" Type="http://schemas.openxmlformats.org/officeDocument/2006/relationships/hyperlink" Target="http://stackoverflow.com/questions/23502523/dplyr-group-by-and-summarize-for-two-dfs-with-same-column-name" TargetMode="External"/><Relationship Id="rId62" Type="http://schemas.openxmlformats.org/officeDocument/2006/relationships/hyperlink" Target="http://stackoverflow.com/questions/36763940/remove-ids-with-only-one-observation-in-time-in-r" TargetMode="External"/><Relationship Id="rId61" Type="http://schemas.openxmlformats.org/officeDocument/2006/relationships/hyperlink" Target="http://stackoverflow.com/questions/27750945/expanding-csv-data-in-r" TargetMode="External"/><Relationship Id="rId20" Type="http://schemas.openxmlformats.org/officeDocument/2006/relationships/hyperlink" Target="http://stackoverflow.com/questions/37332076/from-long-to-wide-data-with-multiple-columns" TargetMode="External"/><Relationship Id="rId64" Type="http://schemas.openxmlformats.org/officeDocument/2006/relationships/hyperlink" Target="http://stackoverflow.com/questions/27724106/group-by-and-conditionally-count" TargetMode="External"/><Relationship Id="rId63" Type="http://schemas.openxmlformats.org/officeDocument/2006/relationships/hyperlink" Target="http://stackoverflow.com/questions/37466489/analyse-multiple-choice-questions-with-multiple-choice-answers-based-on-categori" TargetMode="External"/><Relationship Id="rId22" Type="http://schemas.openxmlformats.org/officeDocument/2006/relationships/hyperlink" Target="http://stackoverflow.com/questions/39656670/pivot-table-on-r-using-dplyr-or-tidyr" TargetMode="External"/><Relationship Id="rId66" Type="http://schemas.openxmlformats.org/officeDocument/2006/relationships/hyperlink" Target="http://stackoverflow.com/questions/31180006/clean-r-script-to-make-it-more-streamlined" TargetMode="External"/><Relationship Id="rId21" Type="http://schemas.openxmlformats.org/officeDocument/2006/relationships/hyperlink" Target="http://stackoverflow.com/questions/37351448/gathering-with-tidyr-from-wide-to-long-format-by-start-of-column-name" TargetMode="External"/><Relationship Id="rId65" Type="http://schemas.openxmlformats.org/officeDocument/2006/relationships/hyperlink" Target="https://stackoverflow.com/questions/38618110/calculate-rowmeans-on-a-range-of-column-variable-number" TargetMode="External"/><Relationship Id="rId24" Type="http://schemas.openxmlformats.org/officeDocument/2006/relationships/hyperlink" Target="http://stackoverflow.com/questions/35277274/r-data-frame-get-value-from-variable-which-is-selected-by-another-variable-vect" TargetMode="External"/><Relationship Id="rId68" Type="http://schemas.openxmlformats.org/officeDocument/2006/relationships/hyperlink" Target="http://stackoverflow.com/questions/36660152/concatenating-words-without-quotes-in-r-for-groupby-in-dplyr" TargetMode="External"/><Relationship Id="rId23" Type="http://schemas.openxmlformats.org/officeDocument/2006/relationships/hyperlink" Target="http://stackoverflow.com/questions/27388193/segregating-top-spending-customers" TargetMode="External"/><Relationship Id="rId67" Type="http://schemas.openxmlformats.org/officeDocument/2006/relationships/hyperlink" Target="http://stackoverflow.com/questions/34056781/tidyrspread-without-creating-seperate-rows" TargetMode="External"/><Relationship Id="rId60" Type="http://schemas.openxmlformats.org/officeDocument/2006/relationships/hyperlink" Target="http://stackoverflow.com/questions/26667592/ggplot-shaping-data-for-a-scatterplot" TargetMode="External"/><Relationship Id="rId26" Type="http://schemas.openxmlformats.org/officeDocument/2006/relationships/hyperlink" Target="http://stackoverflow.com/questions/32875699/how-to-combine-two-data-frames-in-r-see-details" TargetMode="External"/><Relationship Id="rId25" Type="http://schemas.openxmlformats.org/officeDocument/2006/relationships/hyperlink" Target="http://stackoverflow.com/questions/33549927/counting-the-times-a-value-in-a-vector-is-different-per-combination-of-4-other-v" TargetMode="External"/><Relationship Id="rId69" Type="http://schemas.openxmlformats.org/officeDocument/2006/relationships/hyperlink" Target="http://stackoverflow.com/questions/31766469/reshaping-before-and-after-data" TargetMode="External"/><Relationship Id="rId28" Type="http://schemas.openxmlformats.org/officeDocument/2006/relationships/hyperlink" Target="https://stackoverflow.com/questions/32993797/r-rowsums-if-colnames-match-two-arguments-in-a-second-attribute-table" TargetMode="External"/><Relationship Id="rId27" Type="http://schemas.openxmlformats.org/officeDocument/2006/relationships/hyperlink" Target="https://stackoverflow.com/questions/38140671/eliminate-loop-from-rowwise-subseting-of-data" TargetMode="External"/><Relationship Id="rId29" Type="http://schemas.openxmlformats.org/officeDocument/2006/relationships/hyperlink" Target="http://stackoverflow.com/questions/26611433/simplify-multiple-one-to-one-paired-aggregation" TargetMode="External"/><Relationship Id="rId51" Type="http://schemas.openxmlformats.org/officeDocument/2006/relationships/hyperlink" Target="http://stackoverflow.com/questions/39956852/r-sum-every-n-rows-across-n-columns" TargetMode="External"/><Relationship Id="rId50" Type="http://schemas.openxmlformats.org/officeDocument/2006/relationships/hyperlink" Target="http://stackoverflow.com/questions/28535489/creating-factor-level-indicator-variables-in-r-using-spread-or-cast" TargetMode="External"/><Relationship Id="rId53" Type="http://schemas.openxmlformats.org/officeDocument/2006/relationships/hyperlink" Target="http://stackoverflow.com/questions/29237802/transposing-complex-data-frame-in-r" TargetMode="External"/><Relationship Id="rId52" Type="http://schemas.openxmlformats.org/officeDocument/2006/relationships/hyperlink" Target="http://stackoverflow.com/questions/39956852/r-sum-every-n-rows-across-n-columns" TargetMode="External"/><Relationship Id="rId11" Type="http://schemas.openxmlformats.org/officeDocument/2006/relationships/hyperlink" Target="http://stackoverflow.com/questions/37292968/fast-way-vectorization-to-apply-a-list-of-functions-to-corresponding-columns" TargetMode="External"/><Relationship Id="rId55" Type="http://schemas.openxmlformats.org/officeDocument/2006/relationships/hyperlink" Target="http://stackoverflow.com/questions/24787647/how-can-i-get-means-in-each-column" TargetMode="External"/><Relationship Id="rId10" Type="http://schemas.openxmlformats.org/officeDocument/2006/relationships/hyperlink" Target="http://stackoverflow.com/questions/25102617/are-there-more-elegant-ways-to-transform-ragged-data-into-a-tidy-dataframe" TargetMode="External"/><Relationship Id="rId54" Type="http://schemas.openxmlformats.org/officeDocument/2006/relationships/hyperlink" Target="https://stackoverflow.com/questions/39369502/r-script-to-reshape-and-count-columns-within-dataset" TargetMode="External"/><Relationship Id="rId13" Type="http://schemas.openxmlformats.org/officeDocument/2006/relationships/hyperlink" Target="http://stackoverflow.com/questions/27247078/reshape-multiple-values-at-once-in-r" TargetMode="External"/><Relationship Id="rId57" Type="http://schemas.openxmlformats.org/officeDocument/2006/relationships/hyperlink" Target="http://stackoverflow.com/questions/33850184/reshaping-a-data-frame-from-wide-to-long-in-r" TargetMode="External"/><Relationship Id="rId12" Type="http://schemas.openxmlformats.org/officeDocument/2006/relationships/hyperlink" Target="http://stackoverflow.com/questions/33207263/finding-proportions-in-flights-dataset-in-r" TargetMode="External"/><Relationship Id="rId56" Type="http://schemas.openxmlformats.org/officeDocument/2006/relationships/hyperlink" Target="http://stackoverflow.com/questions/32070474/how-to-loop-set-of-commands-with-different-variable-each-time-in-r" TargetMode="External"/><Relationship Id="rId15" Type="http://schemas.openxmlformats.org/officeDocument/2006/relationships/hyperlink" Target="http://stackoverflow.com/questions/29523974/cleaning-data-when-variables-are-column-names" TargetMode="External"/><Relationship Id="rId59" Type="http://schemas.openxmlformats.org/officeDocument/2006/relationships/hyperlink" Target="http://stackoverflow.com/questions/35825137/r-calculate-the-speed-up-factor-from-data-frame" TargetMode="External"/><Relationship Id="rId14" Type="http://schemas.openxmlformats.org/officeDocument/2006/relationships/hyperlink" Target="http://stackoverflow.com/questions/29447325/collapsing-multiple-columns-containing-the-same-variable-into-one-column" TargetMode="External"/><Relationship Id="rId58" Type="http://schemas.openxmlformats.org/officeDocument/2006/relationships/hyperlink" Target="http://stackoverflow.com/questions/23800397/reshape-wide-into-long-while-splitting" TargetMode="External"/><Relationship Id="rId17" Type="http://schemas.openxmlformats.org/officeDocument/2006/relationships/hyperlink" Target="http://stackoverflow.com/questions/34365578/dplyr-filtering-based-on-two-variables" TargetMode="External"/><Relationship Id="rId16" Type="http://schemas.openxmlformats.org/officeDocument/2006/relationships/hyperlink" Target="http://stackoverflow.com/questions/29756767/r-summarize-qualitative-data-based-on-quantitative-subsets-dplyr" TargetMode="External"/><Relationship Id="rId19" Type="http://schemas.openxmlformats.org/officeDocument/2006/relationships/hyperlink" Target="http://stackoverflow.com/questions/30941737/simple-table-with-dplyr-on-sequence-data" TargetMode="External"/><Relationship Id="rId18" Type="http://schemas.openxmlformats.org/officeDocument/2006/relationships/hyperlink" Target="http://stackoverflow.com/questions/34553225/whats-a-better-way-to-summarize-this-data-fram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4" width="15.43"/>
    <col customWidth="1" min="5" max="5" width="57.86"/>
    <col customWidth="1" min="6" max="6" width="50.0"/>
    <col customWidth="1" min="8" max="8" width="121.43"/>
  </cols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1.0</v>
      </c>
      <c r="B2" s="3">
        <v>1.0</v>
      </c>
      <c r="C2" s="4">
        <v>10001.0</v>
      </c>
      <c r="D2" s="2" t="s">
        <v>10</v>
      </c>
      <c r="E2" s="3" t="s">
        <v>18</v>
      </c>
      <c r="F2" s="1" t="s">
        <v>18</v>
      </c>
      <c r="G2" s="1" t="b">
        <v>1</v>
      </c>
      <c r="H2" s="5" t="s">
        <v>19</v>
      </c>
    </row>
    <row r="3">
      <c r="A3" s="1">
        <v>2.0</v>
      </c>
      <c r="B3" s="3">
        <v>1.0</v>
      </c>
      <c r="C3" s="4">
        <v>10001.0</v>
      </c>
      <c r="D3" s="2" t="s">
        <v>10</v>
      </c>
      <c r="E3" s="3" t="s">
        <v>18</v>
      </c>
      <c r="F3" s="1" t="s">
        <v>18</v>
      </c>
      <c r="G3" s="1" t="b">
        <v>1</v>
      </c>
      <c r="H3" s="6" t="s">
        <v>20</v>
      </c>
    </row>
    <row r="4">
      <c r="A4" s="1">
        <v>3.0</v>
      </c>
      <c r="B4" s="3">
        <v>1.0</v>
      </c>
      <c r="C4" s="4">
        <v>10001.0</v>
      </c>
      <c r="D4" s="2" t="s">
        <v>10</v>
      </c>
      <c r="E4" s="3" t="s">
        <v>18</v>
      </c>
      <c r="F4" s="1" t="s">
        <v>18</v>
      </c>
      <c r="G4" s="1" t="b">
        <v>1</v>
      </c>
      <c r="H4" s="7" t="s">
        <v>21</v>
      </c>
    </row>
    <row r="5">
      <c r="A5" s="1">
        <v>4.0</v>
      </c>
      <c r="B5" s="3">
        <v>1.0</v>
      </c>
      <c r="C5" s="4">
        <v>10001.0</v>
      </c>
      <c r="D5" s="2" t="s">
        <v>10</v>
      </c>
      <c r="E5" s="3" t="s">
        <v>18</v>
      </c>
      <c r="F5" s="1" t="s">
        <v>18</v>
      </c>
      <c r="G5" s="1" t="b">
        <v>1</v>
      </c>
      <c r="H5" s="7" t="s">
        <v>22</v>
      </c>
    </row>
    <row r="6">
      <c r="A6" s="1">
        <v>5.0</v>
      </c>
      <c r="B6" s="3">
        <v>1.0</v>
      </c>
      <c r="C6" s="4">
        <v>10001.0</v>
      </c>
      <c r="D6" s="2" t="s">
        <v>10</v>
      </c>
      <c r="E6" s="3" t="s">
        <v>23</v>
      </c>
      <c r="F6" s="1" t="s">
        <v>23</v>
      </c>
      <c r="G6" s="1" t="b">
        <v>1</v>
      </c>
      <c r="H6" s="8" t="s">
        <v>24</v>
      </c>
    </row>
    <row r="7">
      <c r="A7" s="1">
        <v>6.0</v>
      </c>
      <c r="B7" s="3">
        <v>1.0</v>
      </c>
      <c r="C7" s="4">
        <v>10011.0</v>
      </c>
      <c r="D7" s="2" t="s">
        <v>15</v>
      </c>
      <c r="E7" s="1" t="s">
        <v>25</v>
      </c>
      <c r="F7" s="1" t="s">
        <v>25</v>
      </c>
      <c r="G7" s="1" t="b">
        <v>1</v>
      </c>
      <c r="H7" s="6" t="s">
        <v>26</v>
      </c>
    </row>
    <row r="8">
      <c r="A8" s="1">
        <v>7.0</v>
      </c>
      <c r="B8" s="3">
        <v>1.0</v>
      </c>
      <c r="C8" s="4">
        <v>10011.0</v>
      </c>
      <c r="D8" s="2" t="s">
        <v>15</v>
      </c>
      <c r="E8" s="1" t="s">
        <v>27</v>
      </c>
      <c r="F8" s="1" t="s">
        <v>27</v>
      </c>
      <c r="G8" s="1" t="b">
        <v>1</v>
      </c>
      <c r="H8" s="5" t="s">
        <v>26</v>
      </c>
    </row>
    <row r="9">
      <c r="A9" s="1">
        <v>8.0</v>
      </c>
      <c r="B9" s="3">
        <v>1.0</v>
      </c>
      <c r="C9" s="4">
        <v>110.0</v>
      </c>
      <c r="D9" s="2" t="s">
        <v>12</v>
      </c>
      <c r="E9" s="9" t="s">
        <v>28</v>
      </c>
      <c r="F9" s="1" t="s">
        <v>29</v>
      </c>
      <c r="G9" s="1" t="b">
        <v>1</v>
      </c>
      <c r="H9" s="10" t="s">
        <v>30</v>
      </c>
    </row>
    <row r="10">
      <c r="A10" s="1">
        <v>9.0</v>
      </c>
      <c r="B10" s="3">
        <v>1.0</v>
      </c>
      <c r="C10" s="4">
        <v>10010.0</v>
      </c>
      <c r="D10" s="2" t="s">
        <v>11</v>
      </c>
      <c r="E10" s="1" t="s">
        <v>31</v>
      </c>
      <c r="F10" s="1" t="s">
        <v>31</v>
      </c>
      <c r="G10" s="1" t="b">
        <v>1</v>
      </c>
      <c r="H10" s="7" t="s">
        <v>32</v>
      </c>
    </row>
    <row r="11">
      <c r="A11" s="1">
        <v>10.0</v>
      </c>
      <c r="B11" s="3">
        <v>1.0</v>
      </c>
      <c r="C11" s="4">
        <v>10001.0</v>
      </c>
      <c r="D11" s="2" t="s">
        <v>10</v>
      </c>
      <c r="E11" s="9" t="s">
        <v>33</v>
      </c>
      <c r="F11" s="1" t="s">
        <v>34</v>
      </c>
      <c r="G11" s="1" t="b">
        <v>1</v>
      </c>
      <c r="H11" s="11" t="s">
        <v>35</v>
      </c>
    </row>
    <row r="12">
      <c r="A12" s="1">
        <v>11.0</v>
      </c>
      <c r="B12" s="3">
        <v>1.0</v>
      </c>
      <c r="C12" s="4">
        <v>10011.0</v>
      </c>
      <c r="D12" s="2" t="s">
        <v>15</v>
      </c>
      <c r="E12" s="1" t="s">
        <v>36</v>
      </c>
      <c r="F12" s="1" t="s">
        <v>36</v>
      </c>
      <c r="G12" s="1" t="b">
        <v>1</v>
      </c>
      <c r="H12" s="7" t="s">
        <v>37</v>
      </c>
    </row>
    <row r="13">
      <c r="A13" s="1">
        <v>12.0</v>
      </c>
      <c r="B13" s="3">
        <v>1.0</v>
      </c>
      <c r="C13" s="4">
        <v>10.0</v>
      </c>
      <c r="D13" s="2" t="s">
        <v>9</v>
      </c>
      <c r="E13" s="9" t="s">
        <v>38</v>
      </c>
      <c r="F13" s="1" t="s">
        <v>39</v>
      </c>
      <c r="G13" s="1" t="b">
        <v>1</v>
      </c>
      <c r="H13" s="6" t="s">
        <v>40</v>
      </c>
    </row>
    <row r="14">
      <c r="A14" s="1">
        <v>13.0</v>
      </c>
      <c r="B14" s="3">
        <v>1.0</v>
      </c>
      <c r="C14" s="4">
        <v>10001.0</v>
      </c>
      <c r="D14" s="2" t="s">
        <v>10</v>
      </c>
      <c r="E14" s="9" t="s">
        <v>41</v>
      </c>
      <c r="F14" s="1" t="s">
        <v>18</v>
      </c>
      <c r="G14" s="1" t="b">
        <v>1</v>
      </c>
      <c r="H14" s="7" t="s">
        <v>42</v>
      </c>
    </row>
    <row r="15">
      <c r="A15" s="1">
        <v>14.0</v>
      </c>
      <c r="B15" s="3">
        <v>1.0</v>
      </c>
      <c r="C15" s="4">
        <v>10001.0</v>
      </c>
      <c r="D15" s="2" t="s">
        <v>10</v>
      </c>
      <c r="E15" s="1" t="s">
        <v>43</v>
      </c>
      <c r="F15" s="1" t="s">
        <v>44</v>
      </c>
      <c r="G15" s="1" t="b">
        <v>1</v>
      </c>
      <c r="H15" s="7" t="s">
        <v>45</v>
      </c>
    </row>
    <row r="16">
      <c r="A16" s="1">
        <v>15.0</v>
      </c>
      <c r="B16" s="3">
        <v>1.0</v>
      </c>
      <c r="C16" s="4">
        <v>10001.0</v>
      </c>
      <c r="D16" s="2" t="s">
        <v>10</v>
      </c>
      <c r="E16" s="9" t="s">
        <v>46</v>
      </c>
      <c r="F16" s="1" t="s">
        <v>47</v>
      </c>
      <c r="G16" s="1" t="b">
        <v>1</v>
      </c>
      <c r="H16" s="6" t="s">
        <v>48</v>
      </c>
    </row>
    <row r="17">
      <c r="A17" s="1">
        <v>16.0</v>
      </c>
      <c r="B17" s="3">
        <v>1.0</v>
      </c>
      <c r="C17" s="4">
        <v>10.0</v>
      </c>
      <c r="D17" s="2" t="s">
        <v>9</v>
      </c>
      <c r="E17" s="9" t="s">
        <v>49</v>
      </c>
      <c r="F17" s="1" t="s">
        <v>50</v>
      </c>
      <c r="G17" s="1" t="b">
        <v>1</v>
      </c>
      <c r="H17" s="7" t="s">
        <v>51</v>
      </c>
    </row>
    <row r="18">
      <c r="A18" s="1">
        <v>17.0</v>
      </c>
      <c r="B18" s="3">
        <v>1.0</v>
      </c>
      <c r="C18" s="4">
        <v>10010.0</v>
      </c>
      <c r="D18" s="2" t="s">
        <v>11</v>
      </c>
      <c r="E18" s="3" t="s">
        <v>52</v>
      </c>
      <c r="F18" s="1" t="s">
        <v>53</v>
      </c>
      <c r="G18" s="1" t="b">
        <v>1</v>
      </c>
      <c r="H18" s="6" t="s">
        <v>54</v>
      </c>
    </row>
    <row r="19">
      <c r="A19" s="1">
        <v>18.0</v>
      </c>
      <c r="B19" s="3">
        <v>1.0</v>
      </c>
      <c r="C19" s="12">
        <v>10010.0</v>
      </c>
      <c r="D19" s="2" t="s">
        <v>11</v>
      </c>
      <c r="E19" s="9" t="s">
        <v>55</v>
      </c>
      <c r="F19" s="1" t="s">
        <v>56</v>
      </c>
      <c r="G19" s="1" t="b">
        <v>1</v>
      </c>
      <c r="H19" s="7" t="s">
        <v>57</v>
      </c>
    </row>
    <row r="20">
      <c r="A20" s="1">
        <v>19.0</v>
      </c>
      <c r="B20" s="3">
        <v>1.0</v>
      </c>
      <c r="C20" s="12">
        <v>10010.0</v>
      </c>
      <c r="D20" s="2" t="s">
        <v>11</v>
      </c>
      <c r="E20" s="9" t="s">
        <v>58</v>
      </c>
      <c r="F20" s="1" t="s">
        <v>59</v>
      </c>
      <c r="G20" s="1" t="b">
        <v>1</v>
      </c>
      <c r="H20" s="7" t="s">
        <v>60</v>
      </c>
    </row>
    <row r="21">
      <c r="A21" s="1">
        <v>20.0</v>
      </c>
      <c r="B21" s="3">
        <v>1.0</v>
      </c>
      <c r="C21" s="12">
        <v>10001.0</v>
      </c>
      <c r="D21" s="2" t="s">
        <v>10</v>
      </c>
      <c r="E21" s="9" t="s">
        <v>41</v>
      </c>
      <c r="F21" s="1" t="s">
        <v>18</v>
      </c>
      <c r="G21" s="1" t="b">
        <v>1</v>
      </c>
      <c r="H21" s="7" t="s">
        <v>61</v>
      </c>
    </row>
    <row r="22">
      <c r="A22" s="1">
        <v>21.0</v>
      </c>
      <c r="B22" s="3">
        <v>1.0</v>
      </c>
      <c r="C22" s="12">
        <v>10001.0</v>
      </c>
      <c r="D22" s="2" t="s">
        <v>10</v>
      </c>
      <c r="E22" s="9" t="s">
        <v>62</v>
      </c>
      <c r="F22" s="1" t="s">
        <v>47</v>
      </c>
      <c r="G22" s="1" t="b">
        <v>1</v>
      </c>
      <c r="H22" s="7" t="s">
        <v>63</v>
      </c>
    </row>
    <row r="23">
      <c r="A23" s="1">
        <v>22.0</v>
      </c>
      <c r="B23" s="3">
        <v>1.0</v>
      </c>
      <c r="C23" s="12">
        <v>10010.0</v>
      </c>
      <c r="D23" s="2" t="s">
        <v>11</v>
      </c>
      <c r="E23" s="9" t="s">
        <v>64</v>
      </c>
      <c r="F23" s="1" t="s">
        <v>65</v>
      </c>
      <c r="G23" s="1" t="b">
        <v>1</v>
      </c>
      <c r="H23" s="7" t="s">
        <v>66</v>
      </c>
    </row>
    <row r="24">
      <c r="A24" s="1">
        <v>23.0</v>
      </c>
      <c r="B24" s="3">
        <v>1.0</v>
      </c>
      <c r="C24" s="12">
        <v>10010.0</v>
      </c>
      <c r="D24" s="2" t="s">
        <v>11</v>
      </c>
      <c r="E24" s="9" t="s">
        <v>67</v>
      </c>
      <c r="F24" s="1" t="s">
        <v>68</v>
      </c>
      <c r="G24" s="1" t="b">
        <v>1</v>
      </c>
      <c r="H24" s="6" t="s">
        <v>69</v>
      </c>
    </row>
    <row r="25">
      <c r="A25" s="1">
        <v>24.0</v>
      </c>
      <c r="B25" s="3">
        <v>1.0</v>
      </c>
      <c r="C25" s="12">
        <v>10000.0</v>
      </c>
      <c r="D25" s="2" t="s">
        <v>8</v>
      </c>
      <c r="E25" s="9" t="s">
        <v>70</v>
      </c>
      <c r="F25" s="1" t="s">
        <v>71</v>
      </c>
      <c r="G25" s="1" t="b">
        <v>1</v>
      </c>
      <c r="H25" s="6" t="s">
        <v>72</v>
      </c>
    </row>
    <row r="26">
      <c r="A26" s="1">
        <v>25.0</v>
      </c>
      <c r="B26" s="3">
        <v>1.0</v>
      </c>
      <c r="C26" s="12">
        <v>10011.0</v>
      </c>
      <c r="D26" s="2" t="s">
        <v>15</v>
      </c>
      <c r="E26" s="9" t="s">
        <v>73</v>
      </c>
      <c r="F26" s="1" t="s">
        <v>74</v>
      </c>
      <c r="G26" s="1" t="b">
        <v>1</v>
      </c>
      <c r="H26" s="6" t="s">
        <v>75</v>
      </c>
    </row>
    <row r="27">
      <c r="A27" s="1">
        <v>27.0</v>
      </c>
      <c r="B27" s="3">
        <v>2.0</v>
      </c>
      <c r="C27" s="12">
        <v>10100.0</v>
      </c>
      <c r="D27" s="2" t="s">
        <v>14</v>
      </c>
      <c r="E27" s="9" t="s">
        <v>76</v>
      </c>
      <c r="F27" s="1" t="s">
        <v>77</v>
      </c>
      <c r="G27" s="1" t="b">
        <v>1</v>
      </c>
      <c r="H27" s="6" t="s">
        <v>78</v>
      </c>
    </row>
    <row r="28">
      <c r="A28" s="1">
        <v>28.0</v>
      </c>
      <c r="B28" s="3">
        <v>2.0</v>
      </c>
      <c r="C28" s="12">
        <v>110.0</v>
      </c>
      <c r="D28" s="2" t="s">
        <v>12</v>
      </c>
      <c r="E28" s="9" t="s">
        <v>79</v>
      </c>
      <c r="F28" s="1" t="s">
        <v>80</v>
      </c>
      <c r="G28" s="1" t="b">
        <v>1</v>
      </c>
      <c r="H28" s="7" t="s">
        <v>81</v>
      </c>
    </row>
    <row r="29">
      <c r="A29" s="1">
        <v>29.0</v>
      </c>
      <c r="B29" s="3">
        <v>2.0</v>
      </c>
      <c r="C29" s="12">
        <v>110.0</v>
      </c>
      <c r="D29" s="2" t="s">
        <v>12</v>
      </c>
      <c r="E29" s="9" t="s">
        <v>82</v>
      </c>
      <c r="F29" s="1" t="s">
        <v>83</v>
      </c>
      <c r="G29" s="1" t="b">
        <v>1</v>
      </c>
      <c r="H29" s="7" t="s">
        <v>84</v>
      </c>
    </row>
    <row r="30">
      <c r="A30" s="1">
        <v>30.0</v>
      </c>
      <c r="B30" s="3">
        <v>1.0</v>
      </c>
      <c r="C30" s="12">
        <v>110.0</v>
      </c>
      <c r="D30" s="2" t="s">
        <v>12</v>
      </c>
      <c r="E30" s="9" t="s">
        <v>85</v>
      </c>
      <c r="F30" s="9" t="s">
        <v>85</v>
      </c>
      <c r="G30" s="1" t="b">
        <v>1</v>
      </c>
      <c r="H30" s="6" t="s">
        <v>86</v>
      </c>
    </row>
    <row r="31">
      <c r="A31" s="1">
        <v>31.0</v>
      </c>
      <c r="B31" s="3">
        <v>1.0</v>
      </c>
      <c r="C31" s="12">
        <v>10001.0</v>
      </c>
      <c r="D31" s="2" t="s">
        <v>10</v>
      </c>
      <c r="E31" s="9" t="s">
        <v>47</v>
      </c>
      <c r="F31" s="1" t="s">
        <v>47</v>
      </c>
      <c r="G31" s="1" t="b">
        <v>1</v>
      </c>
      <c r="H31" s="7" t="s">
        <v>87</v>
      </c>
    </row>
    <row r="32">
      <c r="A32" s="1">
        <v>32.0</v>
      </c>
      <c r="B32" s="3">
        <v>1.0</v>
      </c>
      <c r="C32" s="12">
        <v>10110.0</v>
      </c>
      <c r="D32" s="2" t="s">
        <v>16</v>
      </c>
      <c r="E32" s="9" t="s">
        <v>88</v>
      </c>
      <c r="F32" s="1" t="s">
        <v>89</v>
      </c>
      <c r="G32" s="1" t="b">
        <v>1</v>
      </c>
      <c r="H32" s="6" t="s">
        <v>90</v>
      </c>
    </row>
    <row r="33">
      <c r="A33" s="1">
        <v>33.0</v>
      </c>
      <c r="B33" s="3">
        <v>1.0</v>
      </c>
      <c r="C33" s="12">
        <v>10001.0</v>
      </c>
      <c r="D33" s="2" t="s">
        <v>10</v>
      </c>
      <c r="E33" s="9" t="s">
        <v>91</v>
      </c>
      <c r="F33" s="1" t="s">
        <v>91</v>
      </c>
      <c r="G33" s="1" t="b">
        <v>1</v>
      </c>
      <c r="H33" s="6" t="s">
        <v>92</v>
      </c>
    </row>
    <row r="34">
      <c r="A34" s="1">
        <v>34.0</v>
      </c>
      <c r="B34" s="3">
        <v>1.0</v>
      </c>
      <c r="C34" s="12">
        <v>10001.0</v>
      </c>
      <c r="D34" s="2" t="s">
        <v>10</v>
      </c>
      <c r="E34" s="9" t="s">
        <v>47</v>
      </c>
      <c r="F34" s="1" t="s">
        <v>47</v>
      </c>
      <c r="G34" s="1" t="b">
        <v>1</v>
      </c>
      <c r="H34" s="6" t="s">
        <v>93</v>
      </c>
    </row>
    <row r="35">
      <c r="A35" s="1">
        <v>35.0</v>
      </c>
      <c r="B35" s="3">
        <v>2.0</v>
      </c>
      <c r="C35" s="4">
        <v>110.0</v>
      </c>
      <c r="D35" s="2" t="s">
        <v>12</v>
      </c>
      <c r="E35" s="3" t="s">
        <v>94</v>
      </c>
      <c r="F35" s="1" t="s">
        <v>95</v>
      </c>
      <c r="G35" s="1" t="b">
        <v>1</v>
      </c>
      <c r="H35" s="6" t="s">
        <v>96</v>
      </c>
    </row>
    <row r="36">
      <c r="A36" s="1">
        <v>36.0</v>
      </c>
      <c r="B36" s="3">
        <v>1.0</v>
      </c>
      <c r="C36" s="4">
        <v>10010.0</v>
      </c>
      <c r="D36" s="2" t="s">
        <v>11</v>
      </c>
      <c r="E36" s="3" t="s">
        <v>97</v>
      </c>
      <c r="F36" s="1" t="s">
        <v>98</v>
      </c>
      <c r="G36" s="1" t="s">
        <v>99</v>
      </c>
      <c r="H36" s="7" t="s">
        <v>100</v>
      </c>
    </row>
    <row r="37">
      <c r="A37" s="1">
        <v>37.0</v>
      </c>
      <c r="B37" s="3">
        <v>1.0</v>
      </c>
      <c r="C37" s="12">
        <v>10011.0</v>
      </c>
      <c r="D37" s="2" t="s">
        <v>15</v>
      </c>
      <c r="E37" s="9" t="s">
        <v>101</v>
      </c>
      <c r="F37" s="13" t="s">
        <v>102</v>
      </c>
      <c r="G37" s="1" t="b">
        <v>1</v>
      </c>
      <c r="H37" s="7" t="s">
        <v>103</v>
      </c>
    </row>
    <row r="38">
      <c r="A38" s="1">
        <v>38.0</v>
      </c>
      <c r="B38" s="3">
        <v>1.0</v>
      </c>
      <c r="C38" s="12">
        <v>10001.0</v>
      </c>
      <c r="D38" s="2" t="s">
        <v>10</v>
      </c>
      <c r="E38" s="3" t="s">
        <v>104</v>
      </c>
      <c r="F38" s="13" t="s">
        <v>47</v>
      </c>
      <c r="G38" s="1" t="b">
        <v>1</v>
      </c>
      <c r="H38" s="7" t="s">
        <v>105</v>
      </c>
    </row>
    <row r="39">
      <c r="A39" s="1">
        <v>39.0</v>
      </c>
      <c r="B39" s="3">
        <v>1.0</v>
      </c>
      <c r="C39" s="12">
        <v>110.0</v>
      </c>
      <c r="D39" s="2" t="s">
        <v>12</v>
      </c>
      <c r="E39" s="9" t="s">
        <v>106</v>
      </c>
      <c r="F39" s="9" t="s">
        <v>106</v>
      </c>
      <c r="G39" s="1" t="b">
        <v>1</v>
      </c>
      <c r="H39" s="7" t="s">
        <v>107</v>
      </c>
    </row>
    <row r="40">
      <c r="A40" s="1">
        <v>40.0</v>
      </c>
      <c r="B40" s="3">
        <v>1.0</v>
      </c>
      <c r="C40" s="12">
        <v>110.0</v>
      </c>
      <c r="D40" s="2" t="s">
        <v>12</v>
      </c>
      <c r="E40" s="9" t="s">
        <v>108</v>
      </c>
      <c r="F40" s="13" t="s">
        <v>109</v>
      </c>
      <c r="G40" s="1" t="b">
        <v>1</v>
      </c>
      <c r="H40" s="7" t="s">
        <v>110</v>
      </c>
    </row>
    <row r="41">
      <c r="A41" s="1">
        <v>41.0</v>
      </c>
      <c r="B41" s="3">
        <v>2.0</v>
      </c>
      <c r="C41" s="12">
        <v>110.0</v>
      </c>
      <c r="D41" s="2" t="s">
        <v>12</v>
      </c>
      <c r="E41" s="9" t="s">
        <v>106</v>
      </c>
      <c r="F41" s="9" t="s">
        <v>106</v>
      </c>
      <c r="G41" s="1" t="b">
        <v>1</v>
      </c>
      <c r="H41" s="7" t="s">
        <v>111</v>
      </c>
    </row>
    <row r="42">
      <c r="A42" s="1">
        <v>42.0</v>
      </c>
      <c r="B42" s="3">
        <v>1.0</v>
      </c>
      <c r="C42" s="12">
        <v>10001.0</v>
      </c>
      <c r="D42" s="2" t="s">
        <v>10</v>
      </c>
      <c r="E42" s="9" t="s">
        <v>112</v>
      </c>
      <c r="F42" s="1" t="s">
        <v>47</v>
      </c>
      <c r="G42" s="1" t="b">
        <v>1</v>
      </c>
      <c r="H42" s="7" t="s">
        <v>113</v>
      </c>
    </row>
    <row r="43">
      <c r="A43" s="1">
        <v>43.0</v>
      </c>
      <c r="B43" s="3">
        <v>2.0</v>
      </c>
      <c r="C43" s="12">
        <v>110.0</v>
      </c>
      <c r="D43" s="2" t="s">
        <v>12</v>
      </c>
      <c r="E43" s="9" t="s">
        <v>114</v>
      </c>
      <c r="F43" s="3" t="s">
        <v>94</v>
      </c>
      <c r="G43" s="1" t="b">
        <v>1</v>
      </c>
      <c r="H43" s="7" t="s">
        <v>115</v>
      </c>
    </row>
    <row r="44">
      <c r="A44" s="1">
        <v>44.0</v>
      </c>
      <c r="B44" s="3">
        <v>1.0</v>
      </c>
      <c r="C44" s="12">
        <v>10001.0</v>
      </c>
      <c r="D44" s="2" t="s">
        <v>10</v>
      </c>
      <c r="E44" s="9" t="s">
        <v>47</v>
      </c>
      <c r="F44" s="9" t="s">
        <v>47</v>
      </c>
      <c r="G44" s="1" t="b">
        <v>1</v>
      </c>
      <c r="H44" s="7" t="s">
        <v>116</v>
      </c>
    </row>
    <row r="45">
      <c r="A45" s="1">
        <v>48.0</v>
      </c>
      <c r="B45" s="3">
        <v>1.0</v>
      </c>
      <c r="C45" s="12">
        <v>110.0</v>
      </c>
      <c r="D45" s="1" t="s">
        <v>10</v>
      </c>
      <c r="E45" s="9" t="s">
        <v>47</v>
      </c>
      <c r="F45" s="9" t="s">
        <v>47</v>
      </c>
      <c r="G45" s="1" t="b">
        <v>1</v>
      </c>
      <c r="H45" s="6" t="s">
        <v>117</v>
      </c>
    </row>
    <row r="46">
      <c r="A46" s="1">
        <v>46.0</v>
      </c>
      <c r="B46" s="3">
        <v>1.0</v>
      </c>
      <c r="C46" s="12">
        <v>10000.0</v>
      </c>
      <c r="D46" s="2" t="s">
        <v>8</v>
      </c>
      <c r="E46" s="9" t="s">
        <v>118</v>
      </c>
      <c r="F46" s="1" t="s">
        <v>119</v>
      </c>
      <c r="G46" s="1" t="b">
        <v>1</v>
      </c>
      <c r="H46" s="6" t="s">
        <v>120</v>
      </c>
    </row>
    <row r="47">
      <c r="A47" s="1">
        <v>47.0</v>
      </c>
      <c r="B47" s="3">
        <v>1.0</v>
      </c>
      <c r="C47" s="12">
        <v>10001.0</v>
      </c>
      <c r="D47" s="2" t="s">
        <v>10</v>
      </c>
      <c r="E47" s="9" t="s">
        <v>18</v>
      </c>
      <c r="F47" s="9" t="s">
        <v>18</v>
      </c>
      <c r="G47" s="1" t="b">
        <v>1</v>
      </c>
      <c r="H47" s="14" t="s">
        <v>121</v>
      </c>
    </row>
    <row r="48">
      <c r="A48" s="1">
        <v>49.0</v>
      </c>
      <c r="B48" s="3">
        <v>1.0</v>
      </c>
      <c r="C48">
        <v>10001.0</v>
      </c>
      <c r="D48" s="2" t="s">
        <v>10</v>
      </c>
      <c r="E48" s="9" t="s">
        <v>122</v>
      </c>
      <c r="F48" s="9" t="s">
        <v>47</v>
      </c>
      <c r="G48" s="1" t="b">
        <v>1</v>
      </c>
      <c r="H48" s="14" t="s">
        <v>123</v>
      </c>
    </row>
    <row r="49">
      <c r="A49" s="1">
        <v>51.0</v>
      </c>
      <c r="B49" s="3">
        <v>1.0</v>
      </c>
      <c r="C49" s="12">
        <v>10001.0</v>
      </c>
      <c r="D49" s="2" t="s">
        <v>10</v>
      </c>
      <c r="E49" s="9" t="s">
        <v>18</v>
      </c>
      <c r="F49" s="9" t="s">
        <v>18</v>
      </c>
      <c r="G49" s="1" t="b">
        <v>1</v>
      </c>
      <c r="H49" s="14" t="s">
        <v>124</v>
      </c>
    </row>
    <row r="50">
      <c r="A50" s="1">
        <v>52.0</v>
      </c>
      <c r="B50" s="3">
        <v>1.0</v>
      </c>
      <c r="C50" s="12">
        <v>10001.0</v>
      </c>
      <c r="D50" s="2" t="s">
        <v>10</v>
      </c>
      <c r="E50" s="9" t="s">
        <v>47</v>
      </c>
      <c r="F50" s="9" t="s">
        <v>47</v>
      </c>
      <c r="G50" s="1" t="b">
        <v>1</v>
      </c>
      <c r="H50" s="14" t="s">
        <v>125</v>
      </c>
    </row>
    <row r="51">
      <c r="A51" s="1">
        <v>53.0</v>
      </c>
      <c r="B51" s="3">
        <v>1.0</v>
      </c>
      <c r="C51" s="12">
        <v>10001.0</v>
      </c>
      <c r="D51" s="2" t="s">
        <v>10</v>
      </c>
      <c r="E51" s="9" t="s">
        <v>18</v>
      </c>
      <c r="F51" s="9" t="s">
        <v>18</v>
      </c>
      <c r="G51" s="1" t="b">
        <v>1</v>
      </c>
      <c r="H51" s="15" t="s">
        <v>126</v>
      </c>
    </row>
    <row r="52">
      <c r="A52" s="1">
        <v>54.0</v>
      </c>
      <c r="B52" s="3">
        <v>1.0</v>
      </c>
      <c r="C52" s="12">
        <v>10010.0</v>
      </c>
      <c r="D52" s="2" t="s">
        <v>11</v>
      </c>
      <c r="E52" s="16" t="s">
        <v>127</v>
      </c>
      <c r="F52" s="1" t="s">
        <v>128</v>
      </c>
      <c r="G52" s="1" t="b">
        <v>1</v>
      </c>
      <c r="H52" s="15" t="s">
        <v>129</v>
      </c>
    </row>
    <row r="53">
      <c r="A53" s="1">
        <v>55.0</v>
      </c>
      <c r="B53" s="3">
        <v>1.0</v>
      </c>
      <c r="C53" s="12">
        <v>10010.0</v>
      </c>
      <c r="D53" s="2" t="s">
        <v>11</v>
      </c>
      <c r="E53" s="16" t="s">
        <v>130</v>
      </c>
      <c r="F53" s="1" t="s">
        <v>131</v>
      </c>
      <c r="G53" s="1" t="b">
        <v>1</v>
      </c>
      <c r="H53" s="15" t="s">
        <v>129</v>
      </c>
    </row>
    <row r="54">
      <c r="A54" s="1">
        <v>56.0</v>
      </c>
      <c r="B54" s="3">
        <v>1.0</v>
      </c>
      <c r="C54" s="12">
        <v>10001.0</v>
      </c>
      <c r="D54" s="2" t="s">
        <v>10</v>
      </c>
      <c r="E54" s="9" t="s">
        <v>18</v>
      </c>
      <c r="F54" s="9" t="s">
        <v>18</v>
      </c>
      <c r="G54" s="1" t="b">
        <v>1</v>
      </c>
      <c r="H54" s="14" t="s">
        <v>132</v>
      </c>
    </row>
    <row r="55">
      <c r="A55" s="1">
        <v>86.0</v>
      </c>
      <c r="B55" s="3">
        <v>1.0</v>
      </c>
      <c r="C55" s="12">
        <v>10010.0</v>
      </c>
      <c r="D55" s="1" t="s">
        <v>15</v>
      </c>
      <c r="E55" s="17" t="s">
        <v>133</v>
      </c>
      <c r="G55" s="1" t="s">
        <v>99</v>
      </c>
      <c r="H55" s="15" t="s">
        <v>134</v>
      </c>
    </row>
    <row r="56">
      <c r="A56" s="1">
        <v>58.0</v>
      </c>
      <c r="B56" s="3">
        <v>1.0</v>
      </c>
      <c r="C56" s="12">
        <v>10010.0</v>
      </c>
      <c r="D56" s="2" t="s">
        <v>11</v>
      </c>
      <c r="E56" s="9" t="s">
        <v>56</v>
      </c>
      <c r="F56" s="9" t="s">
        <v>56</v>
      </c>
      <c r="G56" s="1" t="b">
        <v>1</v>
      </c>
      <c r="H56" s="14" t="s">
        <v>135</v>
      </c>
    </row>
    <row r="57">
      <c r="A57" s="1">
        <v>59.0</v>
      </c>
      <c r="B57" s="3">
        <v>1.0</v>
      </c>
      <c r="C57" s="12">
        <v>10001.0</v>
      </c>
      <c r="D57" s="2" t="s">
        <v>10</v>
      </c>
      <c r="E57" s="9" t="s">
        <v>47</v>
      </c>
      <c r="F57" s="9" t="s">
        <v>47</v>
      </c>
      <c r="G57" s="1" t="b">
        <v>1</v>
      </c>
      <c r="H57" s="15" t="s">
        <v>136</v>
      </c>
    </row>
    <row r="58">
      <c r="A58" s="1">
        <v>60.0</v>
      </c>
      <c r="B58" s="3">
        <v>1.0</v>
      </c>
      <c r="C58" s="12">
        <v>10001.0</v>
      </c>
      <c r="D58" s="2" t="s">
        <v>10</v>
      </c>
      <c r="E58" s="9" t="s">
        <v>137</v>
      </c>
      <c r="F58" s="3" t="s">
        <v>47</v>
      </c>
      <c r="G58" s="1" t="b">
        <v>1</v>
      </c>
      <c r="H58" s="14" t="s">
        <v>138</v>
      </c>
    </row>
    <row r="59">
      <c r="A59" s="1">
        <v>61.0</v>
      </c>
      <c r="B59" s="3">
        <v>1.0</v>
      </c>
      <c r="C59" s="12">
        <v>10001.0</v>
      </c>
      <c r="D59" s="2" t="s">
        <v>10</v>
      </c>
      <c r="E59" s="9" t="s">
        <v>47</v>
      </c>
      <c r="F59" s="9" t="s">
        <v>47</v>
      </c>
      <c r="G59" s="1" t="b">
        <v>1</v>
      </c>
      <c r="H59" s="14" t="s">
        <v>139</v>
      </c>
    </row>
    <row r="60">
      <c r="A60" s="1">
        <v>62.0</v>
      </c>
      <c r="B60" s="3">
        <v>1.0</v>
      </c>
      <c r="C60" s="12">
        <v>10010.0</v>
      </c>
      <c r="D60" s="2" t="s">
        <v>11</v>
      </c>
      <c r="E60" s="9" t="s">
        <v>140</v>
      </c>
      <c r="F60" s="9" t="s">
        <v>140</v>
      </c>
      <c r="G60" s="1" t="b">
        <v>1</v>
      </c>
      <c r="H60" s="14" t="s">
        <v>141</v>
      </c>
    </row>
    <row r="61">
      <c r="A61" s="1">
        <v>63.0</v>
      </c>
      <c r="B61" s="3">
        <v>1.0</v>
      </c>
      <c r="C61" s="12">
        <v>10001.0</v>
      </c>
      <c r="D61" s="2" t="s">
        <v>10</v>
      </c>
      <c r="E61" s="9" t="s">
        <v>18</v>
      </c>
      <c r="F61" s="9" t="s">
        <v>18</v>
      </c>
      <c r="G61" s="1" t="b">
        <v>1</v>
      </c>
      <c r="H61" s="14" t="s">
        <v>142</v>
      </c>
    </row>
    <row r="62">
      <c r="A62" s="1">
        <v>64.0</v>
      </c>
      <c r="B62" s="3">
        <v>1.0</v>
      </c>
      <c r="C62" s="12">
        <v>10001.0</v>
      </c>
      <c r="D62" s="2" t="s">
        <v>10</v>
      </c>
      <c r="E62" s="9" t="s">
        <v>47</v>
      </c>
      <c r="F62" s="9" t="s">
        <v>47</v>
      </c>
      <c r="G62" s="1" t="b">
        <v>1</v>
      </c>
      <c r="H62" s="15" t="s">
        <v>143</v>
      </c>
    </row>
    <row r="63">
      <c r="A63" s="1">
        <v>72.0</v>
      </c>
      <c r="B63" s="3">
        <v>1.0</v>
      </c>
      <c r="C63">
        <v>110.0</v>
      </c>
      <c r="D63" s="1" t="s">
        <v>9</v>
      </c>
      <c r="E63" s="3" t="s">
        <v>144</v>
      </c>
      <c r="F63" s="3" t="s">
        <v>144</v>
      </c>
      <c r="G63" s="1" t="b">
        <v>1</v>
      </c>
      <c r="H63" s="18" t="s">
        <v>145</v>
      </c>
    </row>
    <row r="64">
      <c r="A64" s="1">
        <v>69.0</v>
      </c>
      <c r="B64" s="3">
        <v>1.0</v>
      </c>
      <c r="C64">
        <v>10010.0</v>
      </c>
      <c r="D64" s="2" t="s">
        <v>11</v>
      </c>
      <c r="E64" s="9" t="s">
        <v>146</v>
      </c>
      <c r="F64" s="3" t="s">
        <v>147</v>
      </c>
      <c r="G64" s="1" t="b">
        <v>1</v>
      </c>
      <c r="H64" s="14" t="s">
        <v>148</v>
      </c>
    </row>
    <row r="65">
      <c r="A65" s="1">
        <v>73.0</v>
      </c>
      <c r="B65" s="3">
        <v>1.0</v>
      </c>
      <c r="C65" s="12">
        <v>10.0</v>
      </c>
      <c r="D65" s="2" t="s">
        <v>9</v>
      </c>
      <c r="E65" s="9" t="s">
        <v>144</v>
      </c>
      <c r="F65" s="3" t="s">
        <v>149</v>
      </c>
      <c r="G65" s="1" t="b">
        <v>1</v>
      </c>
      <c r="H65" s="14" t="s">
        <v>150</v>
      </c>
    </row>
    <row r="66">
      <c r="A66" s="1">
        <v>74.0</v>
      </c>
      <c r="B66" s="3">
        <v>1.0</v>
      </c>
      <c r="C66" s="12">
        <v>10010.0</v>
      </c>
      <c r="D66" s="2" t="s">
        <v>11</v>
      </c>
      <c r="E66" s="16" t="s">
        <v>97</v>
      </c>
      <c r="F66" s="1" t="s">
        <v>151</v>
      </c>
      <c r="G66" s="1" t="s">
        <v>151</v>
      </c>
      <c r="H66" s="14" t="s">
        <v>152</v>
      </c>
    </row>
    <row r="67">
      <c r="A67" s="1">
        <v>77.0</v>
      </c>
      <c r="B67" s="3">
        <v>1.0</v>
      </c>
      <c r="C67" s="3">
        <v>10.0</v>
      </c>
      <c r="D67" s="2" t="s">
        <v>9</v>
      </c>
      <c r="E67" s="9" t="s">
        <v>153</v>
      </c>
      <c r="F67" s="1" t="s">
        <v>149</v>
      </c>
      <c r="G67" s="1" t="b">
        <v>1</v>
      </c>
      <c r="H67" s="14" t="s">
        <v>154</v>
      </c>
    </row>
    <row r="68">
      <c r="A68" s="1">
        <v>78.0</v>
      </c>
      <c r="B68" s="3">
        <v>1.0</v>
      </c>
      <c r="C68">
        <v>10000.0</v>
      </c>
      <c r="D68" s="2" t="s">
        <v>8</v>
      </c>
      <c r="E68" s="9" t="s">
        <v>155</v>
      </c>
      <c r="F68" s="1" t="s">
        <v>156</v>
      </c>
      <c r="G68" s="1" t="b">
        <v>1</v>
      </c>
      <c r="H68" s="14" t="s">
        <v>157</v>
      </c>
    </row>
    <row r="69">
      <c r="A69" s="1">
        <v>79.0</v>
      </c>
      <c r="B69" s="3">
        <v>1.0</v>
      </c>
      <c r="C69" s="3">
        <v>11.0</v>
      </c>
      <c r="D69" s="2" t="s">
        <v>13</v>
      </c>
      <c r="E69" s="9" t="s">
        <v>158</v>
      </c>
      <c r="F69" s="9" t="s">
        <v>158</v>
      </c>
      <c r="G69" s="1" t="b">
        <v>1</v>
      </c>
      <c r="H69" s="14" t="s">
        <v>159</v>
      </c>
    </row>
    <row r="70">
      <c r="A70" s="1">
        <v>81.0</v>
      </c>
      <c r="B70" s="3">
        <v>1.0</v>
      </c>
      <c r="C70" s="12">
        <v>10001.0</v>
      </c>
      <c r="D70" s="2" t="s">
        <v>10</v>
      </c>
      <c r="E70" s="9" t="s">
        <v>160</v>
      </c>
      <c r="F70" s="3" t="s">
        <v>161</v>
      </c>
      <c r="G70" s="1" t="b">
        <v>1</v>
      </c>
      <c r="H70" s="14" t="s">
        <v>162</v>
      </c>
    </row>
    <row r="71">
      <c r="A71" s="1">
        <v>82.0</v>
      </c>
      <c r="B71" s="3">
        <v>1.0</v>
      </c>
      <c r="C71" s="12">
        <v>10010.0</v>
      </c>
      <c r="D71" s="2" t="s">
        <v>11</v>
      </c>
      <c r="E71" s="9" t="s">
        <v>128</v>
      </c>
      <c r="F71" s="9" t="s">
        <v>128</v>
      </c>
      <c r="G71" s="1" t="b">
        <v>1</v>
      </c>
      <c r="H71" s="14" t="s">
        <v>163</v>
      </c>
    </row>
    <row r="72">
      <c r="A72" s="1">
        <v>83.0</v>
      </c>
      <c r="B72" s="3">
        <v>1.0</v>
      </c>
      <c r="C72" s="12">
        <v>10001.0</v>
      </c>
      <c r="D72" s="2" t="s">
        <v>10</v>
      </c>
      <c r="E72" s="9" t="s">
        <v>18</v>
      </c>
      <c r="F72" s="9" t="s">
        <v>18</v>
      </c>
      <c r="G72" s="1" t="b">
        <v>1</v>
      </c>
      <c r="H72" s="15" t="s">
        <v>164</v>
      </c>
    </row>
    <row r="73">
      <c r="A73" s="1">
        <v>84.0</v>
      </c>
      <c r="B73" s="3">
        <v>1.0</v>
      </c>
      <c r="C73" s="12">
        <v>10.0</v>
      </c>
      <c r="D73" s="2" t="s">
        <v>9</v>
      </c>
      <c r="E73" s="9" t="s">
        <v>144</v>
      </c>
      <c r="F73" s="9" t="s">
        <v>144</v>
      </c>
      <c r="G73" s="1" t="b">
        <v>1</v>
      </c>
      <c r="H73" s="14" t="s">
        <v>165</v>
      </c>
    </row>
    <row r="74">
      <c r="A74" s="1">
        <v>85.0</v>
      </c>
      <c r="B74" s="3">
        <v>1.0</v>
      </c>
      <c r="C74" s="12">
        <v>11.0</v>
      </c>
      <c r="D74" s="2" t="s">
        <v>13</v>
      </c>
      <c r="E74" s="9" t="s">
        <v>166</v>
      </c>
      <c r="F74" s="3" t="s">
        <v>158</v>
      </c>
      <c r="G74" s="1" t="b">
        <v>1</v>
      </c>
      <c r="H74" s="14" t="s">
        <v>167</v>
      </c>
    </row>
    <row r="75">
      <c r="A75" s="1">
        <v>87.0</v>
      </c>
      <c r="B75" s="3">
        <v>1.0</v>
      </c>
      <c r="C75" s="12">
        <v>10001.0</v>
      </c>
      <c r="D75" s="2" t="s">
        <v>10</v>
      </c>
      <c r="E75" s="9" t="s">
        <v>18</v>
      </c>
      <c r="F75" s="1" t="s">
        <v>18</v>
      </c>
      <c r="G75" s="1" t="b">
        <v>1</v>
      </c>
      <c r="H75" s="14" t="s">
        <v>168</v>
      </c>
    </row>
    <row r="76">
      <c r="A76" s="1">
        <v>88.0</v>
      </c>
      <c r="B76" s="3">
        <v>1.0</v>
      </c>
      <c r="C76" s="12">
        <v>10001.0</v>
      </c>
      <c r="D76" s="2" t="s">
        <v>10</v>
      </c>
      <c r="E76" s="9" t="s">
        <v>91</v>
      </c>
      <c r="F76" s="9" t="s">
        <v>91</v>
      </c>
      <c r="G76" s="1" t="b">
        <v>1</v>
      </c>
      <c r="H76" s="14" t="s">
        <v>169</v>
      </c>
    </row>
    <row r="77">
      <c r="A77" s="1">
        <v>90.0</v>
      </c>
      <c r="B77" s="3">
        <v>1.0</v>
      </c>
      <c r="C77" s="12">
        <v>10001.0</v>
      </c>
      <c r="D77" s="2" t="s">
        <v>10</v>
      </c>
      <c r="E77" s="9" t="s">
        <v>170</v>
      </c>
      <c r="F77" s="1" t="s">
        <v>18</v>
      </c>
      <c r="G77" s="1" t="b">
        <v>1</v>
      </c>
      <c r="H77" s="14" t="s">
        <v>171</v>
      </c>
    </row>
    <row r="78">
      <c r="A78" s="1">
        <v>92.0</v>
      </c>
      <c r="B78" s="3">
        <v>1.0</v>
      </c>
      <c r="C78" s="12">
        <v>110.0</v>
      </c>
      <c r="D78" s="2" t="s">
        <v>12</v>
      </c>
      <c r="E78" s="9" t="s">
        <v>172</v>
      </c>
      <c r="F78" s="13" t="s">
        <v>173</v>
      </c>
      <c r="G78" s="1" t="b">
        <v>1</v>
      </c>
      <c r="H78" s="14" t="s">
        <v>174</v>
      </c>
    </row>
    <row r="79">
      <c r="A79" s="1">
        <v>93.0</v>
      </c>
      <c r="B79" s="3">
        <v>1.0</v>
      </c>
      <c r="C79" s="12">
        <v>110.0</v>
      </c>
      <c r="D79" s="2" t="s">
        <v>12</v>
      </c>
      <c r="E79" s="9" t="s">
        <v>175</v>
      </c>
      <c r="F79" s="3" t="s">
        <v>176</v>
      </c>
      <c r="G79" s="1" t="b">
        <v>1</v>
      </c>
      <c r="H79" s="14" t="s">
        <v>177</v>
      </c>
    </row>
    <row r="80">
      <c r="A80" s="1">
        <v>94.0</v>
      </c>
      <c r="B80" s="3">
        <v>1.0</v>
      </c>
      <c r="C80" s="12">
        <v>10.0</v>
      </c>
      <c r="D80" s="2" t="s">
        <v>9</v>
      </c>
      <c r="E80" s="9" t="s">
        <v>178</v>
      </c>
      <c r="F80" s="1" t="s">
        <v>179</v>
      </c>
      <c r="G80" s="1" t="b">
        <v>1</v>
      </c>
      <c r="H80" s="15" t="s">
        <v>180</v>
      </c>
    </row>
    <row r="81">
      <c r="A81" s="1">
        <v>95.0</v>
      </c>
      <c r="B81" s="3">
        <v>1.0</v>
      </c>
      <c r="C81" s="12">
        <v>10000.0</v>
      </c>
      <c r="D81" s="2" t="s">
        <v>8</v>
      </c>
      <c r="E81" s="9" t="s">
        <v>71</v>
      </c>
      <c r="F81" s="9" t="s">
        <v>71</v>
      </c>
      <c r="G81" s="1" t="b">
        <v>1</v>
      </c>
      <c r="H81" s="14" t="s">
        <v>181</v>
      </c>
    </row>
    <row r="83">
      <c r="C83" s="1" t="s">
        <v>8</v>
      </c>
      <c r="D83">
        <f>countif($D$2:$D$81,"c1")</f>
        <v>4</v>
      </c>
    </row>
    <row r="84">
      <c r="C84" s="1" t="s">
        <v>9</v>
      </c>
      <c r="D84">
        <f>countif($D$2:$D$81,"c2")</f>
        <v>7</v>
      </c>
    </row>
    <row r="85">
      <c r="C85" s="1" t="s">
        <v>10</v>
      </c>
      <c r="D85">
        <f>countif($D$2:$D$81,"c3")</f>
        <v>34</v>
      </c>
    </row>
    <row r="86">
      <c r="C86" s="1" t="s">
        <v>11</v>
      </c>
      <c r="D86">
        <f>countif($D$2:$D$81,"c4")</f>
        <v>14</v>
      </c>
    </row>
    <row r="87">
      <c r="C87" s="1" t="s">
        <v>12</v>
      </c>
      <c r="D87">
        <f>countif($D$2:$D$81,"c5")</f>
        <v>11</v>
      </c>
    </row>
    <row r="88">
      <c r="C88" s="1" t="s">
        <v>13</v>
      </c>
      <c r="D88">
        <f>countif($D$2:$D$81,"c6")</f>
        <v>2</v>
      </c>
    </row>
    <row r="89">
      <c r="C89" s="1" t="s">
        <v>14</v>
      </c>
      <c r="D89">
        <f>countif($D$2:$D$81,"c7")</f>
        <v>1</v>
      </c>
    </row>
    <row r="90">
      <c r="C90" s="1" t="s">
        <v>15</v>
      </c>
      <c r="D90">
        <f>countif($D$2:$D$81,"c8")</f>
        <v>6</v>
      </c>
    </row>
    <row r="91">
      <c r="C91" s="1" t="s">
        <v>16</v>
      </c>
      <c r="D91">
        <f>countif($D$2:$D$81,"c9")</f>
        <v>1</v>
      </c>
    </row>
  </sheetData>
  <hyperlinks>
    <hyperlink r:id="rId2" ref="H2"/>
    <hyperlink r:id="rId3" ref="H3"/>
    <hyperlink r:id="rId4" ref="H4"/>
    <hyperlink r:id="rId5" ref="H5"/>
    <hyperlink r:id="rId6" ref="H6"/>
    <hyperlink r:id="rId7" ref="H7"/>
    <hyperlink r:id="rId8" ref="H8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</hyperlinks>
  <drawing r:id="rId81"/>
  <legacyDrawing r:id="rId8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1" t="s">
        <v>17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>
      <c r="A2" s="1">
        <v>1.0</v>
      </c>
      <c r="B2" s="2" t="s">
        <v>10</v>
      </c>
      <c r="C2" s="1">
        <v>18.33</v>
      </c>
      <c r="E2" t="b">
        <f t="shared" ref="E2:M2" si="1">if($B2=E$1,$C2,false)</f>
        <v>0</v>
      </c>
      <c r="F2" t="b">
        <f t="shared" si="1"/>
        <v>0</v>
      </c>
      <c r="G2">
        <f t="shared" si="1"/>
        <v>18.33</v>
      </c>
      <c r="H2" t="b">
        <f t="shared" si="1"/>
        <v>0</v>
      </c>
      <c r="I2" t="b">
        <f t="shared" si="1"/>
        <v>0</v>
      </c>
      <c r="J2" t="b">
        <f t="shared" si="1"/>
        <v>0</v>
      </c>
      <c r="K2" t="b">
        <f t="shared" si="1"/>
        <v>0</v>
      </c>
      <c r="L2" t="b">
        <f t="shared" si="1"/>
        <v>0</v>
      </c>
      <c r="M2" t="b">
        <f t="shared" si="1"/>
        <v>0</v>
      </c>
    </row>
    <row r="3">
      <c r="A3" s="1">
        <v>2.0</v>
      </c>
      <c r="B3" s="2" t="s">
        <v>10</v>
      </c>
      <c r="C3" s="1">
        <v>12.63</v>
      </c>
      <c r="E3" t="b">
        <f t="shared" ref="E3:M3" si="2">if($B3=E$1,$C3,false)</f>
        <v>0</v>
      </c>
      <c r="F3" t="b">
        <f t="shared" si="2"/>
        <v>0</v>
      </c>
      <c r="G3">
        <f t="shared" si="2"/>
        <v>12.63</v>
      </c>
      <c r="H3" t="b">
        <f t="shared" si="2"/>
        <v>0</v>
      </c>
      <c r="I3" t="b">
        <f t="shared" si="2"/>
        <v>0</v>
      </c>
      <c r="J3" t="b">
        <f t="shared" si="2"/>
        <v>0</v>
      </c>
      <c r="K3" t="b">
        <f t="shared" si="2"/>
        <v>0</v>
      </c>
      <c r="L3" t="b">
        <f t="shared" si="2"/>
        <v>0</v>
      </c>
      <c r="M3" t="b">
        <f t="shared" si="2"/>
        <v>0</v>
      </c>
    </row>
    <row r="4">
      <c r="A4" s="1">
        <v>3.0</v>
      </c>
      <c r="B4" s="2" t="s">
        <v>10</v>
      </c>
      <c r="C4" s="1">
        <v>7.47</v>
      </c>
      <c r="E4" t="b">
        <f t="shared" ref="E4:M4" si="3">if($B4=E$1,$C4,false)</f>
        <v>0</v>
      </c>
      <c r="F4" t="b">
        <f t="shared" si="3"/>
        <v>0</v>
      </c>
      <c r="G4">
        <f t="shared" si="3"/>
        <v>7.47</v>
      </c>
      <c r="H4" t="b">
        <f t="shared" si="3"/>
        <v>0</v>
      </c>
      <c r="I4" t="b">
        <f t="shared" si="3"/>
        <v>0</v>
      </c>
      <c r="J4" t="b">
        <f t="shared" si="3"/>
        <v>0</v>
      </c>
      <c r="K4" t="b">
        <f t="shared" si="3"/>
        <v>0</v>
      </c>
      <c r="L4" t="b">
        <f t="shared" si="3"/>
        <v>0</v>
      </c>
      <c r="M4" t="b">
        <f t="shared" si="3"/>
        <v>0</v>
      </c>
    </row>
    <row r="5">
      <c r="A5" s="1">
        <v>4.0</v>
      </c>
      <c r="B5" s="2" t="s">
        <v>10</v>
      </c>
      <c r="C5" s="1">
        <v>20.52</v>
      </c>
      <c r="E5" t="b">
        <f t="shared" ref="E5:M5" si="4">if($B5=E$1,$C5,false)</f>
        <v>0</v>
      </c>
      <c r="F5" t="b">
        <f t="shared" si="4"/>
        <v>0</v>
      </c>
      <c r="G5">
        <f t="shared" si="4"/>
        <v>20.52</v>
      </c>
      <c r="H5" t="b">
        <f t="shared" si="4"/>
        <v>0</v>
      </c>
      <c r="I5" t="b">
        <f t="shared" si="4"/>
        <v>0</v>
      </c>
      <c r="J5" t="b">
        <f t="shared" si="4"/>
        <v>0</v>
      </c>
      <c r="K5" t="b">
        <f t="shared" si="4"/>
        <v>0</v>
      </c>
      <c r="L5" t="b">
        <f t="shared" si="4"/>
        <v>0</v>
      </c>
      <c r="M5" t="b">
        <f t="shared" si="4"/>
        <v>0</v>
      </c>
    </row>
    <row r="6">
      <c r="A6" s="1">
        <v>5.0</v>
      </c>
      <c r="B6" s="2" t="s">
        <v>10</v>
      </c>
      <c r="C6" s="1">
        <v>300.0</v>
      </c>
      <c r="E6" t="b">
        <f t="shared" ref="E6:M6" si="5">if($B6=E$1,$C6,false)</f>
        <v>0</v>
      </c>
      <c r="F6" t="b">
        <f t="shared" si="5"/>
        <v>0</v>
      </c>
      <c r="G6">
        <f t="shared" si="5"/>
        <v>300</v>
      </c>
      <c r="H6" t="b">
        <f t="shared" si="5"/>
        <v>0</v>
      </c>
      <c r="I6" t="b">
        <f t="shared" si="5"/>
        <v>0</v>
      </c>
      <c r="J6" t="b">
        <f t="shared" si="5"/>
        <v>0</v>
      </c>
      <c r="K6" t="b">
        <f t="shared" si="5"/>
        <v>0</v>
      </c>
      <c r="L6" t="b">
        <f t="shared" si="5"/>
        <v>0</v>
      </c>
      <c r="M6" t="b">
        <f t="shared" si="5"/>
        <v>0</v>
      </c>
    </row>
    <row r="7">
      <c r="A7" s="1">
        <v>6.0</v>
      </c>
      <c r="B7" s="2" t="s">
        <v>15</v>
      </c>
      <c r="C7" s="1">
        <v>300.0</v>
      </c>
      <c r="E7" t="b">
        <f t="shared" ref="E7:M7" si="6">if($B7=E$1,$C7,false)</f>
        <v>0</v>
      </c>
      <c r="F7" t="b">
        <f t="shared" si="6"/>
        <v>0</v>
      </c>
      <c r="G7" t="b">
        <f t="shared" si="6"/>
        <v>0</v>
      </c>
      <c r="H7" t="b">
        <f t="shared" si="6"/>
        <v>0</v>
      </c>
      <c r="I7" t="b">
        <f t="shared" si="6"/>
        <v>0</v>
      </c>
      <c r="J7" t="b">
        <f t="shared" si="6"/>
        <v>0</v>
      </c>
      <c r="K7" t="b">
        <f t="shared" si="6"/>
        <v>0</v>
      </c>
      <c r="L7">
        <f t="shared" si="6"/>
        <v>300</v>
      </c>
      <c r="M7" t="b">
        <f t="shared" si="6"/>
        <v>0</v>
      </c>
    </row>
    <row r="8">
      <c r="A8" s="1">
        <v>7.0</v>
      </c>
      <c r="B8" s="2" t="s">
        <v>15</v>
      </c>
      <c r="C8" s="1">
        <v>300.0</v>
      </c>
      <c r="E8" t="b">
        <f t="shared" ref="E8:M8" si="7">if($B8=E$1,$C8,false)</f>
        <v>0</v>
      </c>
      <c r="F8" t="b">
        <f t="shared" si="7"/>
        <v>0</v>
      </c>
      <c r="G8" t="b">
        <f t="shared" si="7"/>
        <v>0</v>
      </c>
      <c r="H8" t="b">
        <f t="shared" si="7"/>
        <v>0</v>
      </c>
      <c r="I8" t="b">
        <f t="shared" si="7"/>
        <v>0</v>
      </c>
      <c r="J8" t="b">
        <f t="shared" si="7"/>
        <v>0</v>
      </c>
      <c r="K8" t="b">
        <f t="shared" si="7"/>
        <v>0</v>
      </c>
      <c r="L8">
        <f t="shared" si="7"/>
        <v>300</v>
      </c>
      <c r="M8" t="b">
        <f t="shared" si="7"/>
        <v>0</v>
      </c>
    </row>
    <row r="9">
      <c r="A9" s="1">
        <v>8.0</v>
      </c>
      <c r="B9" s="2" t="s">
        <v>12</v>
      </c>
      <c r="C9" s="1">
        <v>300.0</v>
      </c>
      <c r="E9" t="b">
        <f t="shared" ref="E9:M9" si="8">if($B9=E$1,$C9,false)</f>
        <v>0</v>
      </c>
      <c r="F9" t="b">
        <f t="shared" si="8"/>
        <v>0</v>
      </c>
      <c r="G9" t="b">
        <f t="shared" si="8"/>
        <v>0</v>
      </c>
      <c r="H9" t="b">
        <f t="shared" si="8"/>
        <v>0</v>
      </c>
      <c r="I9">
        <f t="shared" si="8"/>
        <v>300</v>
      </c>
      <c r="J9" t="b">
        <f t="shared" si="8"/>
        <v>0</v>
      </c>
      <c r="K9" t="b">
        <f t="shared" si="8"/>
        <v>0</v>
      </c>
      <c r="L9" t="b">
        <f t="shared" si="8"/>
        <v>0</v>
      </c>
      <c r="M9" t="b">
        <f t="shared" si="8"/>
        <v>0</v>
      </c>
    </row>
    <row r="10">
      <c r="A10" s="1">
        <v>9.0</v>
      </c>
      <c r="B10" s="2" t="s">
        <v>11</v>
      </c>
      <c r="C10" s="1">
        <v>174.52</v>
      </c>
      <c r="E10" t="b">
        <f t="shared" ref="E10:M10" si="9">if($B10=E$1,$C10,false)</f>
        <v>0</v>
      </c>
      <c r="F10" t="b">
        <f t="shared" si="9"/>
        <v>0</v>
      </c>
      <c r="G10" t="b">
        <f t="shared" si="9"/>
        <v>0</v>
      </c>
      <c r="H10">
        <f t="shared" si="9"/>
        <v>174.52</v>
      </c>
      <c r="I10" t="b">
        <f t="shared" si="9"/>
        <v>0</v>
      </c>
      <c r="J10" t="b">
        <f t="shared" si="9"/>
        <v>0</v>
      </c>
      <c r="K10" t="b">
        <f t="shared" si="9"/>
        <v>0</v>
      </c>
      <c r="L10" t="b">
        <f t="shared" si="9"/>
        <v>0</v>
      </c>
      <c r="M10" t="b">
        <f t="shared" si="9"/>
        <v>0</v>
      </c>
    </row>
    <row r="11">
      <c r="A11" s="1">
        <v>10.0</v>
      </c>
      <c r="B11" s="2" t="s">
        <v>10</v>
      </c>
      <c r="C11" s="1">
        <v>51.93</v>
      </c>
      <c r="E11" t="b">
        <f t="shared" ref="E11:M11" si="10">if($B11=E$1,$C11,false)</f>
        <v>0</v>
      </c>
      <c r="F11" t="b">
        <f t="shared" si="10"/>
        <v>0</v>
      </c>
      <c r="G11">
        <f t="shared" si="10"/>
        <v>51.93</v>
      </c>
      <c r="H11" t="b">
        <f t="shared" si="10"/>
        <v>0</v>
      </c>
      <c r="I11" t="b">
        <f t="shared" si="10"/>
        <v>0</v>
      </c>
      <c r="J11" t="b">
        <f t="shared" si="10"/>
        <v>0</v>
      </c>
      <c r="K11" t="b">
        <f t="shared" si="10"/>
        <v>0</v>
      </c>
      <c r="L11" t="b">
        <f t="shared" si="10"/>
        <v>0</v>
      </c>
      <c r="M11" t="b">
        <f t="shared" si="10"/>
        <v>0</v>
      </c>
    </row>
    <row r="12">
      <c r="A12" s="1">
        <v>11.0</v>
      </c>
      <c r="B12" s="2" t="s">
        <v>15</v>
      </c>
      <c r="C12" s="1">
        <v>300.0</v>
      </c>
      <c r="E12" t="b">
        <f t="shared" ref="E12:M12" si="11">if($B12=E$1,$C12,false)</f>
        <v>0</v>
      </c>
      <c r="F12" t="b">
        <f t="shared" si="11"/>
        <v>0</v>
      </c>
      <c r="G12" t="b">
        <f t="shared" si="11"/>
        <v>0</v>
      </c>
      <c r="H12" t="b">
        <f t="shared" si="11"/>
        <v>0</v>
      </c>
      <c r="I12" t="b">
        <f t="shared" si="11"/>
        <v>0</v>
      </c>
      <c r="J12" t="b">
        <f t="shared" si="11"/>
        <v>0</v>
      </c>
      <c r="K12" t="b">
        <f t="shared" si="11"/>
        <v>0</v>
      </c>
      <c r="L12">
        <f t="shared" si="11"/>
        <v>300</v>
      </c>
      <c r="M12" t="b">
        <f t="shared" si="11"/>
        <v>0</v>
      </c>
    </row>
    <row r="13">
      <c r="A13" s="1">
        <v>12.0</v>
      </c>
      <c r="B13" s="2" t="s">
        <v>9</v>
      </c>
      <c r="C13" s="1">
        <v>113.4</v>
      </c>
      <c r="E13" t="b">
        <f t="shared" ref="E13:M13" si="12">if($B13=E$1,$C13,false)</f>
        <v>0</v>
      </c>
      <c r="F13">
        <f t="shared" si="12"/>
        <v>113.4</v>
      </c>
      <c r="G13" t="b">
        <f t="shared" si="12"/>
        <v>0</v>
      </c>
      <c r="H13" t="b">
        <f t="shared" si="12"/>
        <v>0</v>
      </c>
      <c r="I13" t="b">
        <f t="shared" si="12"/>
        <v>0</v>
      </c>
      <c r="J13" t="b">
        <f t="shared" si="12"/>
        <v>0</v>
      </c>
      <c r="K13" t="b">
        <f t="shared" si="12"/>
        <v>0</v>
      </c>
      <c r="L13" t="b">
        <f t="shared" si="12"/>
        <v>0</v>
      </c>
      <c r="M13" t="b">
        <f t="shared" si="12"/>
        <v>0</v>
      </c>
    </row>
    <row r="14">
      <c r="A14" s="1">
        <v>13.0</v>
      </c>
      <c r="B14" s="2" t="s">
        <v>10</v>
      </c>
      <c r="C14" s="1">
        <v>11.87</v>
      </c>
      <c r="E14" t="b">
        <f t="shared" ref="E14:M14" si="13">if($B14=E$1,$C14,false)</f>
        <v>0</v>
      </c>
      <c r="F14" t="b">
        <f t="shared" si="13"/>
        <v>0</v>
      </c>
      <c r="G14">
        <f t="shared" si="13"/>
        <v>11.87</v>
      </c>
      <c r="H14" t="b">
        <f t="shared" si="13"/>
        <v>0</v>
      </c>
      <c r="I14" t="b">
        <f t="shared" si="13"/>
        <v>0</v>
      </c>
      <c r="J14" t="b">
        <f t="shared" si="13"/>
        <v>0</v>
      </c>
      <c r="K14" t="b">
        <f t="shared" si="13"/>
        <v>0</v>
      </c>
      <c r="L14" t="b">
        <f t="shared" si="13"/>
        <v>0</v>
      </c>
      <c r="M14" t="b">
        <f t="shared" si="13"/>
        <v>0</v>
      </c>
    </row>
    <row r="15">
      <c r="A15" s="1">
        <v>14.0</v>
      </c>
      <c r="B15" s="2" t="s">
        <v>10</v>
      </c>
      <c r="C15" s="1">
        <v>300.0</v>
      </c>
      <c r="E15" t="b">
        <f t="shared" ref="E15:M15" si="14">if($B15=E$1,$C15,false)</f>
        <v>0</v>
      </c>
      <c r="F15" t="b">
        <f t="shared" si="14"/>
        <v>0</v>
      </c>
      <c r="G15">
        <f t="shared" si="14"/>
        <v>300</v>
      </c>
      <c r="H15" t="b">
        <f t="shared" si="14"/>
        <v>0</v>
      </c>
      <c r="I15" t="b">
        <f t="shared" si="14"/>
        <v>0</v>
      </c>
      <c r="J15" t="b">
        <f t="shared" si="14"/>
        <v>0</v>
      </c>
      <c r="K15" t="b">
        <f t="shared" si="14"/>
        <v>0</v>
      </c>
      <c r="L15" t="b">
        <f t="shared" si="14"/>
        <v>0</v>
      </c>
      <c r="M15" t="b">
        <f t="shared" si="14"/>
        <v>0</v>
      </c>
    </row>
    <row r="16">
      <c r="A16" s="1">
        <v>15.0</v>
      </c>
      <c r="B16" s="2" t="s">
        <v>10</v>
      </c>
      <c r="C16" s="1">
        <v>40.13</v>
      </c>
      <c r="E16" t="b">
        <f t="shared" ref="E16:M16" si="15">if($B16=E$1,$C16,false)</f>
        <v>0</v>
      </c>
      <c r="F16" t="b">
        <f t="shared" si="15"/>
        <v>0</v>
      </c>
      <c r="G16">
        <f t="shared" si="15"/>
        <v>40.13</v>
      </c>
      <c r="H16" t="b">
        <f t="shared" si="15"/>
        <v>0</v>
      </c>
      <c r="I16" t="b">
        <f t="shared" si="15"/>
        <v>0</v>
      </c>
      <c r="J16" t="b">
        <f t="shared" si="15"/>
        <v>0</v>
      </c>
      <c r="K16" t="b">
        <f t="shared" si="15"/>
        <v>0</v>
      </c>
      <c r="L16" t="b">
        <f t="shared" si="15"/>
        <v>0</v>
      </c>
      <c r="M16" t="b">
        <f t="shared" si="15"/>
        <v>0</v>
      </c>
    </row>
    <row r="17">
      <c r="A17" s="1">
        <v>16.0</v>
      </c>
      <c r="B17" s="2" t="s">
        <v>9</v>
      </c>
      <c r="C17" s="1">
        <v>300.0</v>
      </c>
      <c r="E17" t="b">
        <f t="shared" ref="E17:M17" si="16">if($B17=E$1,$C17,false)</f>
        <v>0</v>
      </c>
      <c r="F17">
        <f t="shared" si="16"/>
        <v>300</v>
      </c>
      <c r="G17" t="b">
        <f t="shared" si="16"/>
        <v>0</v>
      </c>
      <c r="H17" t="b">
        <f t="shared" si="16"/>
        <v>0</v>
      </c>
      <c r="I17" t="b">
        <f t="shared" si="16"/>
        <v>0</v>
      </c>
      <c r="J17" t="b">
        <f t="shared" si="16"/>
        <v>0</v>
      </c>
      <c r="K17" t="b">
        <f t="shared" si="16"/>
        <v>0</v>
      </c>
      <c r="L17" t="b">
        <f t="shared" si="16"/>
        <v>0</v>
      </c>
      <c r="M17" t="b">
        <f t="shared" si="16"/>
        <v>0</v>
      </c>
    </row>
    <row r="18">
      <c r="A18" s="1">
        <v>17.0</v>
      </c>
      <c r="B18" s="2" t="s">
        <v>11</v>
      </c>
      <c r="C18" s="1">
        <v>300.0</v>
      </c>
      <c r="E18" t="b">
        <f t="shared" ref="E18:M18" si="17">if($B18=E$1,$C18,false)</f>
        <v>0</v>
      </c>
      <c r="F18" t="b">
        <f t="shared" si="17"/>
        <v>0</v>
      </c>
      <c r="G18" t="b">
        <f t="shared" si="17"/>
        <v>0</v>
      </c>
      <c r="H18">
        <f t="shared" si="17"/>
        <v>300</v>
      </c>
      <c r="I18" t="b">
        <f t="shared" si="17"/>
        <v>0</v>
      </c>
      <c r="J18" t="b">
        <f t="shared" si="17"/>
        <v>0</v>
      </c>
      <c r="K18" t="b">
        <f t="shared" si="17"/>
        <v>0</v>
      </c>
      <c r="L18" t="b">
        <f t="shared" si="17"/>
        <v>0</v>
      </c>
      <c r="M18" t="b">
        <f t="shared" si="17"/>
        <v>0</v>
      </c>
    </row>
    <row r="19">
      <c r="A19" s="1">
        <v>18.0</v>
      </c>
      <c r="B19" s="2" t="s">
        <v>11</v>
      </c>
      <c r="C19" s="1">
        <v>43.96</v>
      </c>
      <c r="E19" t="b">
        <f t="shared" ref="E19:M19" si="18">if($B19=E$1,$C19,false)</f>
        <v>0</v>
      </c>
      <c r="F19" t="b">
        <f t="shared" si="18"/>
        <v>0</v>
      </c>
      <c r="G19" t="b">
        <f t="shared" si="18"/>
        <v>0</v>
      </c>
      <c r="H19">
        <f t="shared" si="18"/>
        <v>43.96</v>
      </c>
      <c r="I19" t="b">
        <f t="shared" si="18"/>
        <v>0</v>
      </c>
      <c r="J19" t="b">
        <f t="shared" si="18"/>
        <v>0</v>
      </c>
      <c r="K19" t="b">
        <f t="shared" si="18"/>
        <v>0</v>
      </c>
      <c r="L19" t="b">
        <f t="shared" si="18"/>
        <v>0</v>
      </c>
      <c r="M19" t="b">
        <f t="shared" si="18"/>
        <v>0</v>
      </c>
    </row>
    <row r="20">
      <c r="A20" s="1">
        <v>19.0</v>
      </c>
      <c r="B20" s="2" t="s">
        <v>11</v>
      </c>
      <c r="C20" s="1">
        <v>8.21</v>
      </c>
      <c r="E20" t="b">
        <f t="shared" ref="E20:M20" si="19">if($B20=E$1,$C20,false)</f>
        <v>0</v>
      </c>
      <c r="F20" t="b">
        <f t="shared" si="19"/>
        <v>0</v>
      </c>
      <c r="G20" t="b">
        <f t="shared" si="19"/>
        <v>0</v>
      </c>
      <c r="H20">
        <f t="shared" si="19"/>
        <v>8.21</v>
      </c>
      <c r="I20" t="b">
        <f t="shared" si="19"/>
        <v>0</v>
      </c>
      <c r="J20" t="b">
        <f t="shared" si="19"/>
        <v>0</v>
      </c>
      <c r="K20" t="b">
        <f t="shared" si="19"/>
        <v>0</v>
      </c>
      <c r="L20" t="b">
        <f t="shared" si="19"/>
        <v>0</v>
      </c>
      <c r="M20" t="b">
        <f t="shared" si="19"/>
        <v>0</v>
      </c>
    </row>
    <row r="21">
      <c r="A21" s="1">
        <v>20.0</v>
      </c>
      <c r="B21" s="2" t="s">
        <v>10</v>
      </c>
      <c r="C21" s="1">
        <v>7.29</v>
      </c>
      <c r="E21" t="b">
        <f t="shared" ref="E21:M21" si="20">if($B21=E$1,$C21,false)</f>
        <v>0</v>
      </c>
      <c r="F21" t="b">
        <f t="shared" si="20"/>
        <v>0</v>
      </c>
      <c r="G21">
        <f t="shared" si="20"/>
        <v>7.29</v>
      </c>
      <c r="H21" t="b">
        <f t="shared" si="20"/>
        <v>0</v>
      </c>
      <c r="I21" t="b">
        <f t="shared" si="20"/>
        <v>0</v>
      </c>
      <c r="J21" t="b">
        <f t="shared" si="20"/>
        <v>0</v>
      </c>
      <c r="K21" t="b">
        <f t="shared" si="20"/>
        <v>0</v>
      </c>
      <c r="L21" t="b">
        <f t="shared" si="20"/>
        <v>0</v>
      </c>
      <c r="M21" t="b">
        <f t="shared" si="20"/>
        <v>0</v>
      </c>
    </row>
    <row r="22">
      <c r="A22" s="1">
        <v>21.0</v>
      </c>
      <c r="B22" s="2" t="s">
        <v>10</v>
      </c>
      <c r="C22" s="1">
        <v>57.19</v>
      </c>
      <c r="E22" t="b">
        <f t="shared" ref="E22:M22" si="21">if($B22=E$1,$C22,false)</f>
        <v>0</v>
      </c>
      <c r="F22" t="b">
        <f t="shared" si="21"/>
        <v>0</v>
      </c>
      <c r="G22">
        <f t="shared" si="21"/>
        <v>57.19</v>
      </c>
      <c r="H22" t="b">
        <f t="shared" si="21"/>
        <v>0</v>
      </c>
      <c r="I22" t="b">
        <f t="shared" si="21"/>
        <v>0</v>
      </c>
      <c r="J22" t="b">
        <f t="shared" si="21"/>
        <v>0</v>
      </c>
      <c r="K22" t="b">
        <f t="shared" si="21"/>
        <v>0</v>
      </c>
      <c r="L22" t="b">
        <f t="shared" si="21"/>
        <v>0</v>
      </c>
      <c r="M22" t="b">
        <f t="shared" si="21"/>
        <v>0</v>
      </c>
    </row>
    <row r="23">
      <c r="A23" s="1">
        <v>22.0</v>
      </c>
      <c r="B23" s="2" t="s">
        <v>11</v>
      </c>
      <c r="C23" s="1">
        <v>4.9</v>
      </c>
      <c r="E23" t="b">
        <f t="shared" ref="E23:M23" si="22">if($B23=E$1,$C23,false)</f>
        <v>0</v>
      </c>
      <c r="F23" t="b">
        <f t="shared" si="22"/>
        <v>0</v>
      </c>
      <c r="G23" t="b">
        <f t="shared" si="22"/>
        <v>0</v>
      </c>
      <c r="H23">
        <f t="shared" si="22"/>
        <v>4.9</v>
      </c>
      <c r="I23" t="b">
        <f t="shared" si="22"/>
        <v>0</v>
      </c>
      <c r="J23" t="b">
        <f t="shared" si="22"/>
        <v>0</v>
      </c>
      <c r="K23" t="b">
        <f t="shared" si="22"/>
        <v>0</v>
      </c>
      <c r="L23" t="b">
        <f t="shared" si="22"/>
        <v>0</v>
      </c>
      <c r="M23" t="b">
        <f t="shared" si="22"/>
        <v>0</v>
      </c>
    </row>
    <row r="24">
      <c r="A24" s="1">
        <v>23.0</v>
      </c>
      <c r="B24" s="2" t="s">
        <v>11</v>
      </c>
      <c r="C24" s="1">
        <v>8.0</v>
      </c>
      <c r="E24" t="b">
        <f t="shared" ref="E24:M24" si="23">if($B24=E$1,$C24,false)</f>
        <v>0</v>
      </c>
      <c r="F24" t="b">
        <f t="shared" si="23"/>
        <v>0</v>
      </c>
      <c r="G24" t="b">
        <f t="shared" si="23"/>
        <v>0</v>
      </c>
      <c r="H24">
        <f t="shared" si="23"/>
        <v>8</v>
      </c>
      <c r="I24" t="b">
        <f t="shared" si="23"/>
        <v>0</v>
      </c>
      <c r="J24" t="b">
        <f t="shared" si="23"/>
        <v>0</v>
      </c>
      <c r="K24" t="b">
        <f t="shared" si="23"/>
        <v>0</v>
      </c>
      <c r="L24" t="b">
        <f t="shared" si="23"/>
        <v>0</v>
      </c>
      <c r="M24" t="b">
        <f t="shared" si="23"/>
        <v>0</v>
      </c>
    </row>
    <row r="25">
      <c r="A25" s="1">
        <v>24.0</v>
      </c>
      <c r="B25" s="2" t="s">
        <v>8</v>
      </c>
      <c r="C25" s="1">
        <v>300.0</v>
      </c>
      <c r="E25">
        <f t="shared" ref="E25:M25" si="24">if($B25=E$1,$C25,false)</f>
        <v>300</v>
      </c>
      <c r="F25" t="b">
        <f t="shared" si="24"/>
        <v>0</v>
      </c>
      <c r="G25" t="b">
        <f t="shared" si="24"/>
        <v>0</v>
      </c>
      <c r="H25" t="b">
        <f t="shared" si="24"/>
        <v>0</v>
      </c>
      <c r="I25" t="b">
        <f t="shared" si="24"/>
        <v>0</v>
      </c>
      <c r="J25" t="b">
        <f t="shared" si="24"/>
        <v>0</v>
      </c>
      <c r="K25" t="b">
        <f t="shared" si="24"/>
        <v>0</v>
      </c>
      <c r="L25" t="b">
        <f t="shared" si="24"/>
        <v>0</v>
      </c>
      <c r="M25" t="b">
        <f t="shared" si="24"/>
        <v>0</v>
      </c>
    </row>
    <row r="26">
      <c r="A26" s="1">
        <v>25.0</v>
      </c>
      <c r="B26" s="2" t="s">
        <v>15</v>
      </c>
      <c r="C26" s="1">
        <v>288.7</v>
      </c>
      <c r="E26" t="b">
        <f t="shared" ref="E26:M26" si="25">if($B26=E$1,$C26,false)</f>
        <v>0</v>
      </c>
      <c r="F26" t="b">
        <f t="shared" si="25"/>
        <v>0</v>
      </c>
      <c r="G26" t="b">
        <f t="shared" si="25"/>
        <v>0</v>
      </c>
      <c r="H26" t="b">
        <f t="shared" si="25"/>
        <v>0</v>
      </c>
      <c r="I26" t="b">
        <f t="shared" si="25"/>
        <v>0</v>
      </c>
      <c r="J26" t="b">
        <f t="shared" si="25"/>
        <v>0</v>
      </c>
      <c r="K26" t="b">
        <f t="shared" si="25"/>
        <v>0</v>
      </c>
      <c r="L26">
        <f t="shared" si="25"/>
        <v>288.7</v>
      </c>
      <c r="M26" t="b">
        <f t="shared" si="25"/>
        <v>0</v>
      </c>
    </row>
    <row r="27">
      <c r="A27" s="1">
        <v>27.0</v>
      </c>
      <c r="B27" s="2" t="s">
        <v>14</v>
      </c>
      <c r="C27" s="1">
        <v>300.0</v>
      </c>
      <c r="E27" t="b">
        <f t="shared" ref="E27:M27" si="26">if($B27=E$1,$C27,false)</f>
        <v>0</v>
      </c>
      <c r="F27" t="b">
        <f t="shared" si="26"/>
        <v>0</v>
      </c>
      <c r="G27" t="b">
        <f t="shared" si="26"/>
        <v>0</v>
      </c>
      <c r="H27" t="b">
        <f t="shared" si="26"/>
        <v>0</v>
      </c>
      <c r="I27" t="b">
        <f t="shared" si="26"/>
        <v>0</v>
      </c>
      <c r="J27" t="b">
        <f t="shared" si="26"/>
        <v>0</v>
      </c>
      <c r="K27">
        <f t="shared" si="26"/>
        <v>300</v>
      </c>
      <c r="L27" t="b">
        <f t="shared" si="26"/>
        <v>0</v>
      </c>
      <c r="M27" t="b">
        <f t="shared" si="26"/>
        <v>0</v>
      </c>
    </row>
    <row r="28">
      <c r="A28" s="1">
        <v>28.0</v>
      </c>
      <c r="B28" s="2" t="s">
        <v>12</v>
      </c>
      <c r="C28" s="1">
        <v>20.05</v>
      </c>
      <c r="E28" t="b">
        <f t="shared" ref="E28:M28" si="27">if($B28=E$1,$C28,false)</f>
        <v>0</v>
      </c>
      <c r="F28" t="b">
        <f t="shared" si="27"/>
        <v>0</v>
      </c>
      <c r="G28" t="b">
        <f t="shared" si="27"/>
        <v>0</v>
      </c>
      <c r="H28" t="b">
        <f t="shared" si="27"/>
        <v>0</v>
      </c>
      <c r="I28">
        <f t="shared" si="27"/>
        <v>20.05</v>
      </c>
      <c r="J28" t="b">
        <f t="shared" si="27"/>
        <v>0</v>
      </c>
      <c r="K28" t="b">
        <f t="shared" si="27"/>
        <v>0</v>
      </c>
      <c r="L28" t="b">
        <f t="shared" si="27"/>
        <v>0</v>
      </c>
      <c r="M28" t="b">
        <f t="shared" si="27"/>
        <v>0</v>
      </c>
    </row>
    <row r="29">
      <c r="A29" s="1">
        <v>29.0</v>
      </c>
      <c r="B29" s="2" t="s">
        <v>12</v>
      </c>
      <c r="C29" s="1">
        <v>8.72</v>
      </c>
      <c r="E29" t="b">
        <f t="shared" ref="E29:M29" si="28">if($B29=E$1,$C29,false)</f>
        <v>0</v>
      </c>
      <c r="F29" t="b">
        <f t="shared" si="28"/>
        <v>0</v>
      </c>
      <c r="G29" t="b">
        <f t="shared" si="28"/>
        <v>0</v>
      </c>
      <c r="H29" t="b">
        <f t="shared" si="28"/>
        <v>0</v>
      </c>
      <c r="I29">
        <f t="shared" si="28"/>
        <v>8.72</v>
      </c>
      <c r="J29" t="b">
        <f t="shared" si="28"/>
        <v>0</v>
      </c>
      <c r="K29" t="b">
        <f t="shared" si="28"/>
        <v>0</v>
      </c>
      <c r="L29" t="b">
        <f t="shared" si="28"/>
        <v>0</v>
      </c>
      <c r="M29" t="b">
        <f t="shared" si="28"/>
        <v>0</v>
      </c>
    </row>
    <row r="30">
      <c r="A30" s="1">
        <v>30.0</v>
      </c>
      <c r="B30" s="2" t="s">
        <v>12</v>
      </c>
      <c r="C30" s="1">
        <v>300.0</v>
      </c>
      <c r="E30" t="b">
        <f t="shared" ref="E30:M30" si="29">if($B30=E$1,$C30,false)</f>
        <v>0</v>
      </c>
      <c r="F30" t="b">
        <f t="shared" si="29"/>
        <v>0</v>
      </c>
      <c r="G30" t="b">
        <f t="shared" si="29"/>
        <v>0</v>
      </c>
      <c r="H30" t="b">
        <f t="shared" si="29"/>
        <v>0</v>
      </c>
      <c r="I30">
        <f t="shared" si="29"/>
        <v>300</v>
      </c>
      <c r="J30" t="b">
        <f t="shared" si="29"/>
        <v>0</v>
      </c>
      <c r="K30" t="b">
        <f t="shared" si="29"/>
        <v>0</v>
      </c>
      <c r="L30" t="b">
        <f t="shared" si="29"/>
        <v>0</v>
      </c>
      <c r="M30" t="b">
        <f t="shared" si="29"/>
        <v>0</v>
      </c>
    </row>
    <row r="31">
      <c r="A31" s="1">
        <v>31.0</v>
      </c>
      <c r="B31" s="2" t="s">
        <v>10</v>
      </c>
      <c r="C31" s="1">
        <v>128.54</v>
      </c>
      <c r="E31" t="b">
        <f t="shared" ref="E31:M31" si="30">if($B31=E$1,$C31,false)</f>
        <v>0</v>
      </c>
      <c r="F31" t="b">
        <f t="shared" si="30"/>
        <v>0</v>
      </c>
      <c r="G31">
        <f t="shared" si="30"/>
        <v>128.54</v>
      </c>
      <c r="H31" t="b">
        <f t="shared" si="30"/>
        <v>0</v>
      </c>
      <c r="I31" t="b">
        <f t="shared" si="30"/>
        <v>0</v>
      </c>
      <c r="J31" t="b">
        <f t="shared" si="30"/>
        <v>0</v>
      </c>
      <c r="K31" t="b">
        <f t="shared" si="30"/>
        <v>0</v>
      </c>
      <c r="L31" t="b">
        <f t="shared" si="30"/>
        <v>0</v>
      </c>
      <c r="M31" t="b">
        <f t="shared" si="30"/>
        <v>0</v>
      </c>
    </row>
    <row r="32">
      <c r="A32" s="1">
        <v>32.0</v>
      </c>
      <c r="B32" s="2" t="s">
        <v>16</v>
      </c>
      <c r="C32" s="1">
        <v>300.0</v>
      </c>
      <c r="E32" t="b">
        <f t="shared" ref="E32:M32" si="31">if($B32=E$1,$C32,false)</f>
        <v>0</v>
      </c>
      <c r="F32" t="b">
        <f t="shared" si="31"/>
        <v>0</v>
      </c>
      <c r="G32" t="b">
        <f t="shared" si="31"/>
        <v>0</v>
      </c>
      <c r="H32" t="b">
        <f t="shared" si="31"/>
        <v>0</v>
      </c>
      <c r="I32" t="b">
        <f t="shared" si="31"/>
        <v>0</v>
      </c>
      <c r="J32" t="b">
        <f t="shared" si="31"/>
        <v>0</v>
      </c>
      <c r="K32" t="b">
        <f t="shared" si="31"/>
        <v>0</v>
      </c>
      <c r="L32" t="b">
        <f t="shared" si="31"/>
        <v>0</v>
      </c>
      <c r="M32">
        <f t="shared" si="31"/>
        <v>300</v>
      </c>
    </row>
    <row r="33">
      <c r="A33" s="1">
        <v>33.0</v>
      </c>
      <c r="B33" s="2" t="s">
        <v>10</v>
      </c>
      <c r="C33" s="1">
        <v>300.0</v>
      </c>
      <c r="E33" t="b">
        <f t="shared" ref="E33:M33" si="32">if($B33=E$1,$C33,false)</f>
        <v>0</v>
      </c>
      <c r="F33" t="b">
        <f t="shared" si="32"/>
        <v>0</v>
      </c>
      <c r="G33">
        <f t="shared" si="32"/>
        <v>300</v>
      </c>
      <c r="H33" t="b">
        <f t="shared" si="32"/>
        <v>0</v>
      </c>
      <c r="I33" t="b">
        <f t="shared" si="32"/>
        <v>0</v>
      </c>
      <c r="J33" t="b">
        <f t="shared" si="32"/>
        <v>0</v>
      </c>
      <c r="K33" t="b">
        <f t="shared" si="32"/>
        <v>0</v>
      </c>
      <c r="L33" t="b">
        <f t="shared" si="32"/>
        <v>0</v>
      </c>
      <c r="M33" t="b">
        <f t="shared" si="32"/>
        <v>0</v>
      </c>
    </row>
    <row r="34">
      <c r="A34" s="1">
        <v>34.0</v>
      </c>
      <c r="B34" s="2" t="s">
        <v>10</v>
      </c>
      <c r="C34" s="1">
        <v>260.71</v>
      </c>
      <c r="E34" t="b">
        <f t="shared" ref="E34:M34" si="33">if($B34=E$1,$C34,false)</f>
        <v>0</v>
      </c>
      <c r="F34" t="b">
        <f t="shared" si="33"/>
        <v>0</v>
      </c>
      <c r="G34">
        <f t="shared" si="33"/>
        <v>260.71</v>
      </c>
      <c r="H34" t="b">
        <f t="shared" si="33"/>
        <v>0</v>
      </c>
      <c r="I34" t="b">
        <f t="shared" si="33"/>
        <v>0</v>
      </c>
      <c r="J34" t="b">
        <f t="shared" si="33"/>
        <v>0</v>
      </c>
      <c r="K34" t="b">
        <f t="shared" si="33"/>
        <v>0</v>
      </c>
      <c r="L34" t="b">
        <f t="shared" si="33"/>
        <v>0</v>
      </c>
      <c r="M34" t="b">
        <f t="shared" si="33"/>
        <v>0</v>
      </c>
    </row>
    <row r="35">
      <c r="A35" s="1">
        <v>35.0</v>
      </c>
      <c r="B35" s="2" t="s">
        <v>12</v>
      </c>
      <c r="C35" s="1">
        <v>0.48</v>
      </c>
      <c r="E35" t="b">
        <f t="shared" ref="E35:M35" si="34">if($B35=E$1,$C35,false)</f>
        <v>0</v>
      </c>
      <c r="F35" t="b">
        <f t="shared" si="34"/>
        <v>0</v>
      </c>
      <c r="G35" t="b">
        <f t="shared" si="34"/>
        <v>0</v>
      </c>
      <c r="H35" t="b">
        <f t="shared" si="34"/>
        <v>0</v>
      </c>
      <c r="I35">
        <f t="shared" si="34"/>
        <v>0.48</v>
      </c>
      <c r="J35" t="b">
        <f t="shared" si="34"/>
        <v>0</v>
      </c>
      <c r="K35" t="b">
        <f t="shared" si="34"/>
        <v>0</v>
      </c>
      <c r="L35" t="b">
        <f t="shared" si="34"/>
        <v>0</v>
      </c>
      <c r="M35" t="b">
        <f t="shared" si="34"/>
        <v>0</v>
      </c>
    </row>
    <row r="36">
      <c r="A36" s="1">
        <v>36.0</v>
      </c>
      <c r="B36" s="2" t="s">
        <v>11</v>
      </c>
      <c r="C36" s="1">
        <v>300.0</v>
      </c>
      <c r="E36" t="b">
        <f t="shared" ref="E36:M36" si="35">if($B36=E$1,$C36,false)</f>
        <v>0</v>
      </c>
      <c r="F36" t="b">
        <f t="shared" si="35"/>
        <v>0</v>
      </c>
      <c r="G36" t="b">
        <f t="shared" si="35"/>
        <v>0</v>
      </c>
      <c r="H36">
        <f t="shared" si="35"/>
        <v>300</v>
      </c>
      <c r="I36" t="b">
        <f t="shared" si="35"/>
        <v>0</v>
      </c>
      <c r="J36" t="b">
        <f t="shared" si="35"/>
        <v>0</v>
      </c>
      <c r="K36" t="b">
        <f t="shared" si="35"/>
        <v>0</v>
      </c>
      <c r="L36" t="b">
        <f t="shared" si="35"/>
        <v>0</v>
      </c>
      <c r="M36" t="b">
        <f t="shared" si="35"/>
        <v>0</v>
      </c>
    </row>
    <row r="37">
      <c r="A37" s="1">
        <v>37.0</v>
      </c>
      <c r="B37" s="2" t="s">
        <v>15</v>
      </c>
      <c r="C37" s="1">
        <v>300.0</v>
      </c>
      <c r="E37" t="b">
        <f t="shared" ref="E37:M37" si="36">if($B37=E$1,$C37,false)</f>
        <v>0</v>
      </c>
      <c r="F37" t="b">
        <f t="shared" si="36"/>
        <v>0</v>
      </c>
      <c r="G37" t="b">
        <f t="shared" si="36"/>
        <v>0</v>
      </c>
      <c r="H37" t="b">
        <f t="shared" si="36"/>
        <v>0</v>
      </c>
      <c r="I37" t="b">
        <f t="shared" si="36"/>
        <v>0</v>
      </c>
      <c r="J37" t="b">
        <f t="shared" si="36"/>
        <v>0</v>
      </c>
      <c r="K37" t="b">
        <f t="shared" si="36"/>
        <v>0</v>
      </c>
      <c r="L37">
        <f t="shared" si="36"/>
        <v>300</v>
      </c>
      <c r="M37" t="b">
        <f t="shared" si="36"/>
        <v>0</v>
      </c>
    </row>
    <row r="38">
      <c r="A38" s="1">
        <v>38.0</v>
      </c>
      <c r="B38" s="2" t="s">
        <v>10</v>
      </c>
      <c r="C38" s="1">
        <v>32.71</v>
      </c>
      <c r="E38" t="b">
        <f t="shared" ref="E38:M38" si="37">if($B38=E$1,$C38,false)</f>
        <v>0</v>
      </c>
      <c r="F38" t="b">
        <f t="shared" si="37"/>
        <v>0</v>
      </c>
      <c r="G38">
        <f t="shared" si="37"/>
        <v>32.71</v>
      </c>
      <c r="H38" t="b">
        <f t="shared" si="37"/>
        <v>0</v>
      </c>
      <c r="I38" t="b">
        <f t="shared" si="37"/>
        <v>0</v>
      </c>
      <c r="J38" t="b">
        <f t="shared" si="37"/>
        <v>0</v>
      </c>
      <c r="K38" t="b">
        <f t="shared" si="37"/>
        <v>0</v>
      </c>
      <c r="L38" t="b">
        <f t="shared" si="37"/>
        <v>0</v>
      </c>
      <c r="M38" t="b">
        <f t="shared" si="37"/>
        <v>0</v>
      </c>
    </row>
    <row r="39">
      <c r="A39" s="1">
        <v>39.0</v>
      </c>
      <c r="B39" s="2" t="s">
        <v>12</v>
      </c>
      <c r="C39" s="1">
        <v>0.04</v>
      </c>
      <c r="E39" t="b">
        <f t="shared" ref="E39:M39" si="38">if($B39=E$1,$C39,false)</f>
        <v>0</v>
      </c>
      <c r="F39" t="b">
        <f t="shared" si="38"/>
        <v>0</v>
      </c>
      <c r="G39" t="b">
        <f t="shared" si="38"/>
        <v>0</v>
      </c>
      <c r="H39" t="b">
        <f t="shared" si="38"/>
        <v>0</v>
      </c>
      <c r="I39">
        <f t="shared" si="38"/>
        <v>0.04</v>
      </c>
      <c r="J39" t="b">
        <f t="shared" si="38"/>
        <v>0</v>
      </c>
      <c r="K39" t="b">
        <f t="shared" si="38"/>
        <v>0</v>
      </c>
      <c r="L39" t="b">
        <f t="shared" si="38"/>
        <v>0</v>
      </c>
      <c r="M39" t="b">
        <f t="shared" si="38"/>
        <v>0</v>
      </c>
    </row>
    <row r="40">
      <c r="A40" s="1">
        <v>40.0</v>
      </c>
      <c r="B40" s="2" t="s">
        <v>12</v>
      </c>
      <c r="C40" s="1">
        <v>2.09</v>
      </c>
      <c r="E40" t="b">
        <f t="shared" ref="E40:M40" si="39">if($B40=E$1,$C40,false)</f>
        <v>0</v>
      </c>
      <c r="F40" t="b">
        <f t="shared" si="39"/>
        <v>0</v>
      </c>
      <c r="G40" t="b">
        <f t="shared" si="39"/>
        <v>0</v>
      </c>
      <c r="H40" t="b">
        <f t="shared" si="39"/>
        <v>0</v>
      </c>
      <c r="I40">
        <f t="shared" si="39"/>
        <v>2.09</v>
      </c>
      <c r="J40" t="b">
        <f t="shared" si="39"/>
        <v>0</v>
      </c>
      <c r="K40" t="b">
        <f t="shared" si="39"/>
        <v>0</v>
      </c>
      <c r="L40" t="b">
        <f t="shared" si="39"/>
        <v>0</v>
      </c>
      <c r="M40" t="b">
        <f t="shared" si="39"/>
        <v>0</v>
      </c>
    </row>
    <row r="41">
      <c r="A41" s="1">
        <v>41.0</v>
      </c>
      <c r="B41" s="2" t="s">
        <v>12</v>
      </c>
      <c r="C41" s="1">
        <v>0.14</v>
      </c>
      <c r="E41" t="b">
        <f t="shared" ref="E41:M41" si="40">if($B41=E$1,$C41,false)</f>
        <v>0</v>
      </c>
      <c r="F41" t="b">
        <f t="shared" si="40"/>
        <v>0</v>
      </c>
      <c r="G41" t="b">
        <f t="shared" si="40"/>
        <v>0</v>
      </c>
      <c r="H41" t="b">
        <f t="shared" si="40"/>
        <v>0</v>
      </c>
      <c r="I41">
        <f t="shared" si="40"/>
        <v>0.14</v>
      </c>
      <c r="J41" t="b">
        <f t="shared" si="40"/>
        <v>0</v>
      </c>
      <c r="K41" t="b">
        <f t="shared" si="40"/>
        <v>0</v>
      </c>
      <c r="L41" t="b">
        <f t="shared" si="40"/>
        <v>0</v>
      </c>
      <c r="M41" t="b">
        <f t="shared" si="40"/>
        <v>0</v>
      </c>
    </row>
    <row r="42">
      <c r="A42" s="1">
        <v>42.0</v>
      </c>
      <c r="B42" s="2" t="s">
        <v>10</v>
      </c>
      <c r="C42" s="1">
        <v>55.25</v>
      </c>
      <c r="E42" t="b">
        <f t="shared" ref="E42:M42" si="41">if($B42=E$1,$C42,false)</f>
        <v>0</v>
      </c>
      <c r="F42" t="b">
        <f t="shared" si="41"/>
        <v>0</v>
      </c>
      <c r="G42">
        <f t="shared" si="41"/>
        <v>55.25</v>
      </c>
      <c r="H42" t="b">
        <f t="shared" si="41"/>
        <v>0</v>
      </c>
      <c r="I42" t="b">
        <f t="shared" si="41"/>
        <v>0</v>
      </c>
      <c r="J42" t="b">
        <f t="shared" si="41"/>
        <v>0</v>
      </c>
      <c r="K42" t="b">
        <f t="shared" si="41"/>
        <v>0</v>
      </c>
      <c r="L42" t="b">
        <f t="shared" si="41"/>
        <v>0</v>
      </c>
      <c r="M42" t="b">
        <f t="shared" si="41"/>
        <v>0</v>
      </c>
    </row>
    <row r="43">
      <c r="A43" s="1">
        <v>43.0</v>
      </c>
      <c r="B43" s="2" t="s">
        <v>12</v>
      </c>
      <c r="C43" s="1">
        <v>7.64</v>
      </c>
      <c r="E43" t="b">
        <f t="shared" ref="E43:M43" si="42">if($B43=E$1,$C43,false)</f>
        <v>0</v>
      </c>
      <c r="F43" t="b">
        <f t="shared" si="42"/>
        <v>0</v>
      </c>
      <c r="G43" t="b">
        <f t="shared" si="42"/>
        <v>0</v>
      </c>
      <c r="H43" t="b">
        <f t="shared" si="42"/>
        <v>0</v>
      </c>
      <c r="I43">
        <f t="shared" si="42"/>
        <v>7.64</v>
      </c>
      <c r="J43" t="b">
        <f t="shared" si="42"/>
        <v>0</v>
      </c>
      <c r="K43" t="b">
        <f t="shared" si="42"/>
        <v>0</v>
      </c>
      <c r="L43" t="b">
        <f t="shared" si="42"/>
        <v>0</v>
      </c>
      <c r="M43" t="b">
        <f t="shared" si="42"/>
        <v>0</v>
      </c>
    </row>
    <row r="44">
      <c r="A44" s="1">
        <v>44.0</v>
      </c>
      <c r="B44" s="2" t="s">
        <v>10</v>
      </c>
      <c r="C44" s="1">
        <v>207.26</v>
      </c>
      <c r="E44" t="b">
        <f t="shared" ref="E44:M44" si="43">if($B44=E$1,$C44,false)</f>
        <v>0</v>
      </c>
      <c r="F44" t="b">
        <f t="shared" si="43"/>
        <v>0</v>
      </c>
      <c r="G44">
        <f t="shared" si="43"/>
        <v>207.26</v>
      </c>
      <c r="H44" t="b">
        <f t="shared" si="43"/>
        <v>0</v>
      </c>
      <c r="I44" t="b">
        <f t="shared" si="43"/>
        <v>0</v>
      </c>
      <c r="J44" t="b">
        <f t="shared" si="43"/>
        <v>0</v>
      </c>
      <c r="K44" t="b">
        <f t="shared" si="43"/>
        <v>0</v>
      </c>
      <c r="L44" t="b">
        <f t="shared" si="43"/>
        <v>0</v>
      </c>
      <c r="M44" t="b">
        <f t="shared" si="43"/>
        <v>0</v>
      </c>
    </row>
    <row r="45">
      <c r="A45" s="1">
        <v>48.0</v>
      </c>
      <c r="B45" s="1" t="s">
        <v>10</v>
      </c>
      <c r="C45" s="1">
        <v>69.16</v>
      </c>
      <c r="E45" t="b">
        <f t="shared" ref="E45:M45" si="44">if($B45=E$1,$C45,false)</f>
        <v>0</v>
      </c>
      <c r="F45" t="b">
        <f t="shared" si="44"/>
        <v>0</v>
      </c>
      <c r="G45">
        <f t="shared" si="44"/>
        <v>69.16</v>
      </c>
      <c r="H45" t="b">
        <f t="shared" si="44"/>
        <v>0</v>
      </c>
      <c r="I45" t="b">
        <f t="shared" si="44"/>
        <v>0</v>
      </c>
      <c r="J45" t="b">
        <f t="shared" si="44"/>
        <v>0</v>
      </c>
      <c r="K45" t="b">
        <f t="shared" si="44"/>
        <v>0</v>
      </c>
      <c r="L45" t="b">
        <f t="shared" si="44"/>
        <v>0</v>
      </c>
      <c r="M45" t="b">
        <f t="shared" si="44"/>
        <v>0</v>
      </c>
    </row>
    <row r="46">
      <c r="A46" s="1">
        <v>46.0</v>
      </c>
      <c r="B46" s="2" t="s">
        <v>8</v>
      </c>
      <c r="C46" s="1">
        <v>96.28</v>
      </c>
      <c r="E46">
        <f t="shared" ref="E46:M46" si="45">if($B46=E$1,$C46,false)</f>
        <v>96.28</v>
      </c>
      <c r="F46" t="b">
        <f t="shared" si="45"/>
        <v>0</v>
      </c>
      <c r="G46" t="b">
        <f t="shared" si="45"/>
        <v>0</v>
      </c>
      <c r="H46" t="b">
        <f t="shared" si="45"/>
        <v>0</v>
      </c>
      <c r="I46" t="b">
        <f t="shared" si="45"/>
        <v>0</v>
      </c>
      <c r="J46" t="b">
        <f t="shared" si="45"/>
        <v>0</v>
      </c>
      <c r="K46" t="b">
        <f t="shared" si="45"/>
        <v>0</v>
      </c>
      <c r="L46" t="b">
        <f t="shared" si="45"/>
        <v>0</v>
      </c>
      <c r="M46" t="b">
        <f t="shared" si="45"/>
        <v>0</v>
      </c>
    </row>
    <row r="47">
      <c r="A47" s="1">
        <v>47.0</v>
      </c>
      <c r="B47" s="2" t="s">
        <v>10</v>
      </c>
      <c r="C47" s="1">
        <v>7.61</v>
      </c>
      <c r="E47" t="b">
        <f t="shared" ref="E47:M47" si="46">if($B47=E$1,$C47,false)</f>
        <v>0</v>
      </c>
      <c r="F47" t="b">
        <f t="shared" si="46"/>
        <v>0</v>
      </c>
      <c r="G47">
        <f t="shared" si="46"/>
        <v>7.61</v>
      </c>
      <c r="H47" t="b">
        <f t="shared" si="46"/>
        <v>0</v>
      </c>
      <c r="I47" t="b">
        <f t="shared" si="46"/>
        <v>0</v>
      </c>
      <c r="J47" t="b">
        <f t="shared" si="46"/>
        <v>0</v>
      </c>
      <c r="K47" t="b">
        <f t="shared" si="46"/>
        <v>0</v>
      </c>
      <c r="L47" t="b">
        <f t="shared" si="46"/>
        <v>0</v>
      </c>
      <c r="M47" t="b">
        <f t="shared" si="46"/>
        <v>0</v>
      </c>
    </row>
    <row r="48">
      <c r="A48" s="1">
        <v>49.0</v>
      </c>
      <c r="B48" s="2" t="s">
        <v>10</v>
      </c>
      <c r="C48" s="1">
        <v>12.37</v>
      </c>
      <c r="E48" t="b">
        <f t="shared" ref="E48:M48" si="47">if($B48=E$1,$C48,false)</f>
        <v>0</v>
      </c>
      <c r="F48" t="b">
        <f t="shared" si="47"/>
        <v>0</v>
      </c>
      <c r="G48">
        <f t="shared" si="47"/>
        <v>12.37</v>
      </c>
      <c r="H48" t="b">
        <f t="shared" si="47"/>
        <v>0</v>
      </c>
      <c r="I48" t="b">
        <f t="shared" si="47"/>
        <v>0</v>
      </c>
      <c r="J48" t="b">
        <f t="shared" si="47"/>
        <v>0</v>
      </c>
      <c r="K48" t="b">
        <f t="shared" si="47"/>
        <v>0</v>
      </c>
      <c r="L48" t="b">
        <f t="shared" si="47"/>
        <v>0</v>
      </c>
      <c r="M48" t="b">
        <f t="shared" si="47"/>
        <v>0</v>
      </c>
    </row>
    <row r="49">
      <c r="A49" s="1">
        <v>51.0</v>
      </c>
      <c r="B49" s="2" t="s">
        <v>10</v>
      </c>
      <c r="C49" s="1">
        <v>20.15</v>
      </c>
      <c r="E49" t="b">
        <f t="shared" ref="E49:M49" si="48">if($B49=E$1,$C49,false)</f>
        <v>0</v>
      </c>
      <c r="F49" t="b">
        <f t="shared" si="48"/>
        <v>0</v>
      </c>
      <c r="G49">
        <f t="shared" si="48"/>
        <v>20.15</v>
      </c>
      <c r="H49" t="b">
        <f t="shared" si="48"/>
        <v>0</v>
      </c>
      <c r="I49" t="b">
        <f t="shared" si="48"/>
        <v>0</v>
      </c>
      <c r="J49" t="b">
        <f t="shared" si="48"/>
        <v>0</v>
      </c>
      <c r="K49" t="b">
        <f t="shared" si="48"/>
        <v>0</v>
      </c>
      <c r="L49" t="b">
        <f t="shared" si="48"/>
        <v>0</v>
      </c>
      <c r="M49" t="b">
        <f t="shared" si="48"/>
        <v>0</v>
      </c>
    </row>
    <row r="50">
      <c r="A50" s="1">
        <v>52.0</v>
      </c>
      <c r="B50" s="2" t="s">
        <v>10</v>
      </c>
      <c r="C50" s="1">
        <v>218.05</v>
      </c>
      <c r="E50" t="b">
        <f t="shared" ref="E50:M50" si="49">if($B50=E$1,$C50,false)</f>
        <v>0</v>
      </c>
      <c r="F50" t="b">
        <f t="shared" si="49"/>
        <v>0</v>
      </c>
      <c r="G50">
        <f t="shared" si="49"/>
        <v>218.05</v>
      </c>
      <c r="H50" t="b">
        <f t="shared" si="49"/>
        <v>0</v>
      </c>
      <c r="I50" t="b">
        <f t="shared" si="49"/>
        <v>0</v>
      </c>
      <c r="J50" t="b">
        <f t="shared" si="49"/>
        <v>0</v>
      </c>
      <c r="K50" t="b">
        <f t="shared" si="49"/>
        <v>0</v>
      </c>
      <c r="L50" t="b">
        <f t="shared" si="49"/>
        <v>0</v>
      </c>
      <c r="M50" t="b">
        <f t="shared" si="49"/>
        <v>0</v>
      </c>
    </row>
    <row r="51">
      <c r="A51" s="1">
        <v>53.0</v>
      </c>
      <c r="B51" s="2" t="s">
        <v>10</v>
      </c>
      <c r="C51" s="1">
        <v>50.09</v>
      </c>
      <c r="E51" t="b">
        <f t="shared" ref="E51:M51" si="50">if($B51=E$1,$C51,false)</f>
        <v>0</v>
      </c>
      <c r="F51" t="b">
        <f t="shared" si="50"/>
        <v>0</v>
      </c>
      <c r="G51">
        <f t="shared" si="50"/>
        <v>50.09</v>
      </c>
      <c r="H51" t="b">
        <f t="shared" si="50"/>
        <v>0</v>
      </c>
      <c r="I51" t="b">
        <f t="shared" si="50"/>
        <v>0</v>
      </c>
      <c r="J51" t="b">
        <f t="shared" si="50"/>
        <v>0</v>
      </c>
      <c r="K51" t="b">
        <f t="shared" si="50"/>
        <v>0</v>
      </c>
      <c r="L51" t="b">
        <f t="shared" si="50"/>
        <v>0</v>
      </c>
      <c r="M51" t="b">
        <f t="shared" si="50"/>
        <v>0</v>
      </c>
    </row>
    <row r="52">
      <c r="A52" s="1">
        <v>54.0</v>
      </c>
      <c r="B52" s="2" t="s">
        <v>11</v>
      </c>
      <c r="C52" s="1">
        <v>149.52</v>
      </c>
      <c r="E52" t="b">
        <f t="shared" ref="E52:M52" si="51">if($B52=E$1,$C52,false)</f>
        <v>0</v>
      </c>
      <c r="F52" t="b">
        <f t="shared" si="51"/>
        <v>0</v>
      </c>
      <c r="G52" t="b">
        <f t="shared" si="51"/>
        <v>0</v>
      </c>
      <c r="H52">
        <f t="shared" si="51"/>
        <v>149.52</v>
      </c>
      <c r="I52" t="b">
        <f t="shared" si="51"/>
        <v>0</v>
      </c>
      <c r="J52" t="b">
        <f t="shared" si="51"/>
        <v>0</v>
      </c>
      <c r="K52" t="b">
        <f t="shared" si="51"/>
        <v>0</v>
      </c>
      <c r="L52" t="b">
        <f t="shared" si="51"/>
        <v>0</v>
      </c>
      <c r="M52" t="b">
        <f t="shared" si="51"/>
        <v>0</v>
      </c>
    </row>
    <row r="53">
      <c r="A53" s="1">
        <v>55.0</v>
      </c>
      <c r="B53" s="2" t="s">
        <v>11</v>
      </c>
      <c r="C53" s="1">
        <v>300.0</v>
      </c>
      <c r="E53" t="b">
        <f t="shared" ref="E53:M53" si="52">if($B53=E$1,$C53,false)</f>
        <v>0</v>
      </c>
      <c r="F53" t="b">
        <f t="shared" si="52"/>
        <v>0</v>
      </c>
      <c r="G53" t="b">
        <f t="shared" si="52"/>
        <v>0</v>
      </c>
      <c r="H53">
        <f t="shared" si="52"/>
        <v>300</v>
      </c>
      <c r="I53" t="b">
        <f t="shared" si="52"/>
        <v>0</v>
      </c>
      <c r="J53" t="b">
        <f t="shared" si="52"/>
        <v>0</v>
      </c>
      <c r="K53" t="b">
        <f t="shared" si="52"/>
        <v>0</v>
      </c>
      <c r="L53" t="b">
        <f t="shared" si="52"/>
        <v>0</v>
      </c>
      <c r="M53" t="b">
        <f t="shared" si="52"/>
        <v>0</v>
      </c>
    </row>
    <row r="54">
      <c r="A54" s="1">
        <v>56.0</v>
      </c>
      <c r="B54" s="2" t="s">
        <v>10</v>
      </c>
      <c r="C54" s="1">
        <v>34.46</v>
      </c>
      <c r="E54" t="b">
        <f t="shared" ref="E54:M54" si="53">if($B54=E$1,$C54,false)</f>
        <v>0</v>
      </c>
      <c r="F54" t="b">
        <f t="shared" si="53"/>
        <v>0</v>
      </c>
      <c r="G54">
        <f t="shared" si="53"/>
        <v>34.46</v>
      </c>
      <c r="H54" t="b">
        <f t="shared" si="53"/>
        <v>0</v>
      </c>
      <c r="I54" t="b">
        <f t="shared" si="53"/>
        <v>0</v>
      </c>
      <c r="J54" t="b">
        <f t="shared" si="53"/>
        <v>0</v>
      </c>
      <c r="K54" t="b">
        <f t="shared" si="53"/>
        <v>0</v>
      </c>
      <c r="L54" t="b">
        <f t="shared" si="53"/>
        <v>0</v>
      </c>
      <c r="M54" t="b">
        <f t="shared" si="53"/>
        <v>0</v>
      </c>
    </row>
    <row r="55">
      <c r="A55" s="1">
        <v>86.0</v>
      </c>
      <c r="B55" s="1" t="s">
        <v>15</v>
      </c>
      <c r="C55" s="1">
        <v>300.0</v>
      </c>
      <c r="E55" t="b">
        <f t="shared" ref="E55:M55" si="54">if($B55=E$1,$C55,false)</f>
        <v>0</v>
      </c>
      <c r="F55" t="b">
        <f t="shared" si="54"/>
        <v>0</v>
      </c>
      <c r="G55" t="b">
        <f t="shared" si="54"/>
        <v>0</v>
      </c>
      <c r="H55" t="b">
        <f t="shared" si="54"/>
        <v>0</v>
      </c>
      <c r="I55" t="b">
        <f t="shared" si="54"/>
        <v>0</v>
      </c>
      <c r="J55" t="b">
        <f t="shared" si="54"/>
        <v>0</v>
      </c>
      <c r="K55" t="b">
        <f t="shared" si="54"/>
        <v>0</v>
      </c>
      <c r="L55">
        <f t="shared" si="54"/>
        <v>300</v>
      </c>
      <c r="M55" t="b">
        <f t="shared" si="54"/>
        <v>0</v>
      </c>
    </row>
    <row r="56">
      <c r="A56" s="1">
        <v>58.0</v>
      </c>
      <c r="B56" s="2" t="s">
        <v>11</v>
      </c>
      <c r="C56" s="1">
        <v>300.0</v>
      </c>
      <c r="E56" t="b">
        <f t="shared" ref="E56:M56" si="55">if($B56=E$1,$C56,false)</f>
        <v>0</v>
      </c>
      <c r="F56" t="b">
        <f t="shared" si="55"/>
        <v>0</v>
      </c>
      <c r="G56" t="b">
        <f t="shared" si="55"/>
        <v>0</v>
      </c>
      <c r="H56">
        <f t="shared" si="55"/>
        <v>300</v>
      </c>
      <c r="I56" t="b">
        <f t="shared" si="55"/>
        <v>0</v>
      </c>
      <c r="J56" t="b">
        <f t="shared" si="55"/>
        <v>0</v>
      </c>
      <c r="K56" t="b">
        <f t="shared" si="55"/>
        <v>0</v>
      </c>
      <c r="L56" t="b">
        <f t="shared" si="55"/>
        <v>0</v>
      </c>
      <c r="M56" t="b">
        <f t="shared" si="55"/>
        <v>0</v>
      </c>
    </row>
    <row r="57">
      <c r="A57" s="1">
        <v>59.0</v>
      </c>
      <c r="B57" s="2" t="s">
        <v>10</v>
      </c>
      <c r="C57" s="1">
        <v>300.0</v>
      </c>
      <c r="E57" t="b">
        <f t="shared" ref="E57:M57" si="56">if($B57=E$1,$C57,false)</f>
        <v>0</v>
      </c>
      <c r="F57" t="b">
        <f t="shared" si="56"/>
        <v>0</v>
      </c>
      <c r="G57">
        <f t="shared" si="56"/>
        <v>300</v>
      </c>
      <c r="H57" t="b">
        <f t="shared" si="56"/>
        <v>0</v>
      </c>
      <c r="I57" t="b">
        <f t="shared" si="56"/>
        <v>0</v>
      </c>
      <c r="J57" t="b">
        <f t="shared" si="56"/>
        <v>0</v>
      </c>
      <c r="K57" t="b">
        <f t="shared" si="56"/>
        <v>0</v>
      </c>
      <c r="L57" t="b">
        <f t="shared" si="56"/>
        <v>0</v>
      </c>
      <c r="M57" t="b">
        <f t="shared" si="56"/>
        <v>0</v>
      </c>
    </row>
    <row r="58">
      <c r="A58" s="1">
        <v>60.0</v>
      </c>
      <c r="B58" s="2" t="s">
        <v>10</v>
      </c>
      <c r="C58" s="1">
        <v>70.87</v>
      </c>
      <c r="E58" t="b">
        <f t="shared" ref="E58:M58" si="57">if($B58=E$1,$C58,false)</f>
        <v>0</v>
      </c>
      <c r="F58" t="b">
        <f t="shared" si="57"/>
        <v>0</v>
      </c>
      <c r="G58">
        <f t="shared" si="57"/>
        <v>70.87</v>
      </c>
      <c r="H58" t="b">
        <f t="shared" si="57"/>
        <v>0</v>
      </c>
      <c r="I58" t="b">
        <f t="shared" si="57"/>
        <v>0</v>
      </c>
      <c r="J58" t="b">
        <f t="shared" si="57"/>
        <v>0</v>
      </c>
      <c r="K58" t="b">
        <f t="shared" si="57"/>
        <v>0</v>
      </c>
      <c r="L58" t="b">
        <f t="shared" si="57"/>
        <v>0</v>
      </c>
      <c r="M58" t="b">
        <f t="shared" si="57"/>
        <v>0</v>
      </c>
    </row>
    <row r="59">
      <c r="A59" s="1">
        <v>61.0</v>
      </c>
      <c r="B59" s="2" t="s">
        <v>10</v>
      </c>
      <c r="C59" s="1">
        <v>157.35</v>
      </c>
      <c r="E59" t="b">
        <f t="shared" ref="E59:M59" si="58">if($B59=E$1,$C59,false)</f>
        <v>0</v>
      </c>
      <c r="F59" t="b">
        <f t="shared" si="58"/>
        <v>0</v>
      </c>
      <c r="G59">
        <f t="shared" si="58"/>
        <v>157.35</v>
      </c>
      <c r="H59" t="b">
        <f t="shared" si="58"/>
        <v>0</v>
      </c>
      <c r="I59" t="b">
        <f t="shared" si="58"/>
        <v>0</v>
      </c>
      <c r="J59" t="b">
        <f t="shared" si="58"/>
        <v>0</v>
      </c>
      <c r="K59" t="b">
        <f t="shared" si="58"/>
        <v>0</v>
      </c>
      <c r="L59" t="b">
        <f t="shared" si="58"/>
        <v>0</v>
      </c>
      <c r="M59" t="b">
        <f t="shared" si="58"/>
        <v>0</v>
      </c>
    </row>
    <row r="60">
      <c r="A60" s="1">
        <v>62.0</v>
      </c>
      <c r="B60" s="2" t="s">
        <v>11</v>
      </c>
      <c r="C60" s="1">
        <v>54.57</v>
      </c>
      <c r="E60" t="b">
        <f t="shared" ref="E60:M60" si="59">if($B60=E$1,$C60,false)</f>
        <v>0</v>
      </c>
      <c r="F60" t="b">
        <f t="shared" si="59"/>
        <v>0</v>
      </c>
      <c r="G60" t="b">
        <f t="shared" si="59"/>
        <v>0</v>
      </c>
      <c r="H60">
        <f t="shared" si="59"/>
        <v>54.57</v>
      </c>
      <c r="I60" t="b">
        <f t="shared" si="59"/>
        <v>0</v>
      </c>
      <c r="J60" t="b">
        <f t="shared" si="59"/>
        <v>0</v>
      </c>
      <c r="K60" t="b">
        <f t="shared" si="59"/>
        <v>0</v>
      </c>
      <c r="L60" t="b">
        <f t="shared" si="59"/>
        <v>0</v>
      </c>
      <c r="M60" t="b">
        <f t="shared" si="59"/>
        <v>0</v>
      </c>
    </row>
    <row r="61">
      <c r="A61" s="1">
        <v>63.0</v>
      </c>
      <c r="B61" s="2" t="s">
        <v>10</v>
      </c>
      <c r="C61" s="1">
        <v>24.19</v>
      </c>
      <c r="E61" t="b">
        <f t="shared" ref="E61:M61" si="60">if($B61=E$1,$C61,false)</f>
        <v>0</v>
      </c>
      <c r="F61" t="b">
        <f t="shared" si="60"/>
        <v>0</v>
      </c>
      <c r="G61">
        <f t="shared" si="60"/>
        <v>24.19</v>
      </c>
      <c r="H61" t="b">
        <f t="shared" si="60"/>
        <v>0</v>
      </c>
      <c r="I61" t="b">
        <f t="shared" si="60"/>
        <v>0</v>
      </c>
      <c r="J61" t="b">
        <f t="shared" si="60"/>
        <v>0</v>
      </c>
      <c r="K61" t="b">
        <f t="shared" si="60"/>
        <v>0</v>
      </c>
      <c r="L61" t="b">
        <f t="shared" si="60"/>
        <v>0</v>
      </c>
      <c r="M61" t="b">
        <f t="shared" si="60"/>
        <v>0</v>
      </c>
    </row>
    <row r="62">
      <c r="A62" s="1">
        <v>64.0</v>
      </c>
      <c r="B62" s="2" t="s">
        <v>10</v>
      </c>
      <c r="C62" s="1">
        <v>163.97</v>
      </c>
      <c r="E62" t="b">
        <f t="shared" ref="E62:M62" si="61">if($B62=E$1,$C62,false)</f>
        <v>0</v>
      </c>
      <c r="F62" t="b">
        <f t="shared" si="61"/>
        <v>0</v>
      </c>
      <c r="G62">
        <f t="shared" si="61"/>
        <v>163.97</v>
      </c>
      <c r="H62" t="b">
        <f t="shared" si="61"/>
        <v>0</v>
      </c>
      <c r="I62" t="b">
        <f t="shared" si="61"/>
        <v>0</v>
      </c>
      <c r="J62" t="b">
        <f t="shared" si="61"/>
        <v>0</v>
      </c>
      <c r="K62" t="b">
        <f t="shared" si="61"/>
        <v>0</v>
      </c>
      <c r="L62" t="b">
        <f t="shared" si="61"/>
        <v>0</v>
      </c>
      <c r="M62" t="b">
        <f t="shared" si="61"/>
        <v>0</v>
      </c>
    </row>
    <row r="63">
      <c r="A63" s="1">
        <v>72.0</v>
      </c>
      <c r="B63" s="1" t="s">
        <v>9</v>
      </c>
      <c r="C63" s="1">
        <v>0.62</v>
      </c>
      <c r="E63" t="b">
        <f t="shared" ref="E63:M63" si="62">if($B63=E$1,$C63,false)</f>
        <v>0</v>
      </c>
      <c r="F63">
        <f t="shared" si="62"/>
        <v>0.62</v>
      </c>
      <c r="G63" t="b">
        <f t="shared" si="62"/>
        <v>0</v>
      </c>
      <c r="H63" t="b">
        <f t="shared" si="62"/>
        <v>0</v>
      </c>
      <c r="I63" t="b">
        <f t="shared" si="62"/>
        <v>0</v>
      </c>
      <c r="J63" t="b">
        <f t="shared" si="62"/>
        <v>0</v>
      </c>
      <c r="K63" t="b">
        <f t="shared" si="62"/>
        <v>0</v>
      </c>
      <c r="L63" t="b">
        <f t="shared" si="62"/>
        <v>0</v>
      </c>
      <c r="M63" t="b">
        <f t="shared" si="62"/>
        <v>0</v>
      </c>
    </row>
    <row r="64">
      <c r="A64" s="1">
        <v>69.0</v>
      </c>
      <c r="B64" s="2" t="s">
        <v>11</v>
      </c>
      <c r="C64" s="1">
        <v>188.7</v>
      </c>
      <c r="E64" t="b">
        <f t="shared" ref="E64:M64" si="63">if($B64=E$1,$C64,false)</f>
        <v>0</v>
      </c>
      <c r="F64" t="b">
        <f t="shared" si="63"/>
        <v>0</v>
      </c>
      <c r="G64" t="b">
        <f t="shared" si="63"/>
        <v>0</v>
      </c>
      <c r="H64">
        <f t="shared" si="63"/>
        <v>188.7</v>
      </c>
      <c r="I64" t="b">
        <f t="shared" si="63"/>
        <v>0</v>
      </c>
      <c r="J64" t="b">
        <f t="shared" si="63"/>
        <v>0</v>
      </c>
      <c r="K64" t="b">
        <f t="shared" si="63"/>
        <v>0</v>
      </c>
      <c r="L64" t="b">
        <f t="shared" si="63"/>
        <v>0</v>
      </c>
      <c r="M64" t="b">
        <f t="shared" si="63"/>
        <v>0</v>
      </c>
    </row>
    <row r="65">
      <c r="A65" s="1">
        <v>73.0</v>
      </c>
      <c r="B65" s="2" t="s">
        <v>9</v>
      </c>
      <c r="C65" s="1">
        <v>16.15</v>
      </c>
      <c r="E65" t="b">
        <f t="shared" ref="E65:M65" si="64">if($B65=E$1,$C65,false)</f>
        <v>0</v>
      </c>
      <c r="F65">
        <f t="shared" si="64"/>
        <v>16.15</v>
      </c>
      <c r="G65" t="b">
        <f t="shared" si="64"/>
        <v>0</v>
      </c>
      <c r="H65" t="b">
        <f t="shared" si="64"/>
        <v>0</v>
      </c>
      <c r="I65" t="b">
        <f t="shared" si="64"/>
        <v>0</v>
      </c>
      <c r="J65" t="b">
        <f t="shared" si="64"/>
        <v>0</v>
      </c>
      <c r="K65" t="b">
        <f t="shared" si="64"/>
        <v>0</v>
      </c>
      <c r="L65" t="b">
        <f t="shared" si="64"/>
        <v>0</v>
      </c>
      <c r="M65" t="b">
        <f t="shared" si="64"/>
        <v>0</v>
      </c>
    </row>
    <row r="66">
      <c r="A66" s="1">
        <v>74.0</v>
      </c>
      <c r="B66" s="2" t="s">
        <v>11</v>
      </c>
      <c r="C66" s="1">
        <v>300.0</v>
      </c>
      <c r="E66" t="b">
        <f t="shared" ref="E66:M66" si="65">if($B66=E$1,$C66,false)</f>
        <v>0</v>
      </c>
      <c r="F66" t="b">
        <f t="shared" si="65"/>
        <v>0</v>
      </c>
      <c r="G66" t="b">
        <f t="shared" si="65"/>
        <v>0</v>
      </c>
      <c r="H66">
        <f t="shared" si="65"/>
        <v>300</v>
      </c>
      <c r="I66" t="b">
        <f t="shared" si="65"/>
        <v>0</v>
      </c>
      <c r="J66" t="b">
        <f t="shared" si="65"/>
        <v>0</v>
      </c>
      <c r="K66" t="b">
        <f t="shared" si="65"/>
        <v>0</v>
      </c>
      <c r="L66" t="b">
        <f t="shared" si="65"/>
        <v>0</v>
      </c>
      <c r="M66" t="b">
        <f t="shared" si="65"/>
        <v>0</v>
      </c>
    </row>
    <row r="67">
      <c r="A67" s="1">
        <v>77.0</v>
      </c>
      <c r="B67" s="2" t="s">
        <v>9</v>
      </c>
      <c r="C67" s="1">
        <v>5.32</v>
      </c>
      <c r="E67" t="b">
        <f t="shared" ref="E67:M67" si="66">if($B67=E$1,$C67,false)</f>
        <v>0</v>
      </c>
      <c r="F67">
        <f t="shared" si="66"/>
        <v>5.32</v>
      </c>
      <c r="G67" t="b">
        <f t="shared" si="66"/>
        <v>0</v>
      </c>
      <c r="H67" t="b">
        <f t="shared" si="66"/>
        <v>0</v>
      </c>
      <c r="I67" t="b">
        <f t="shared" si="66"/>
        <v>0</v>
      </c>
      <c r="J67" t="b">
        <f t="shared" si="66"/>
        <v>0</v>
      </c>
      <c r="K67" t="b">
        <f t="shared" si="66"/>
        <v>0</v>
      </c>
      <c r="L67" t="b">
        <f t="shared" si="66"/>
        <v>0</v>
      </c>
      <c r="M67" t="b">
        <f t="shared" si="66"/>
        <v>0</v>
      </c>
    </row>
    <row r="68">
      <c r="A68" s="1">
        <v>78.0</v>
      </c>
      <c r="B68" s="2" t="s">
        <v>8</v>
      </c>
      <c r="C68" s="1">
        <v>94.77</v>
      </c>
      <c r="E68">
        <f t="shared" ref="E68:M68" si="67">if($B68=E$1,$C68,false)</f>
        <v>94.77</v>
      </c>
      <c r="F68" t="b">
        <f t="shared" si="67"/>
        <v>0</v>
      </c>
      <c r="G68" t="b">
        <f t="shared" si="67"/>
        <v>0</v>
      </c>
      <c r="H68" t="b">
        <f t="shared" si="67"/>
        <v>0</v>
      </c>
      <c r="I68" t="b">
        <f t="shared" si="67"/>
        <v>0</v>
      </c>
      <c r="J68" t="b">
        <f t="shared" si="67"/>
        <v>0</v>
      </c>
      <c r="K68" t="b">
        <f t="shared" si="67"/>
        <v>0</v>
      </c>
      <c r="L68" t="b">
        <f t="shared" si="67"/>
        <v>0</v>
      </c>
      <c r="M68" t="b">
        <f t="shared" si="67"/>
        <v>0</v>
      </c>
    </row>
    <row r="69">
      <c r="A69" s="1">
        <v>79.0</v>
      </c>
      <c r="B69" s="2" t="s">
        <v>13</v>
      </c>
      <c r="C69" s="1">
        <v>261.21</v>
      </c>
      <c r="E69" t="b">
        <f t="shared" ref="E69:M69" si="68">if($B69=E$1,$C69,false)</f>
        <v>0</v>
      </c>
      <c r="F69" t="b">
        <f t="shared" si="68"/>
        <v>0</v>
      </c>
      <c r="G69" t="b">
        <f t="shared" si="68"/>
        <v>0</v>
      </c>
      <c r="H69" t="b">
        <f t="shared" si="68"/>
        <v>0</v>
      </c>
      <c r="I69" t="b">
        <f t="shared" si="68"/>
        <v>0</v>
      </c>
      <c r="J69">
        <f t="shared" si="68"/>
        <v>261.21</v>
      </c>
      <c r="K69" t="b">
        <f t="shared" si="68"/>
        <v>0</v>
      </c>
      <c r="L69" t="b">
        <f t="shared" si="68"/>
        <v>0</v>
      </c>
      <c r="M69" t="b">
        <f t="shared" si="68"/>
        <v>0</v>
      </c>
    </row>
    <row r="70">
      <c r="A70" s="1">
        <v>81.0</v>
      </c>
      <c r="B70" s="2" t="s">
        <v>10</v>
      </c>
      <c r="C70" s="1">
        <v>300.0</v>
      </c>
      <c r="E70" t="b">
        <f t="shared" ref="E70:M70" si="69">if($B70=E$1,$C70,false)</f>
        <v>0</v>
      </c>
      <c r="F70" t="b">
        <f t="shared" si="69"/>
        <v>0</v>
      </c>
      <c r="G70">
        <f t="shared" si="69"/>
        <v>300</v>
      </c>
      <c r="H70" t="b">
        <f t="shared" si="69"/>
        <v>0</v>
      </c>
      <c r="I70" t="b">
        <f t="shared" si="69"/>
        <v>0</v>
      </c>
      <c r="J70" t="b">
        <f t="shared" si="69"/>
        <v>0</v>
      </c>
      <c r="K70" t="b">
        <f t="shared" si="69"/>
        <v>0</v>
      </c>
      <c r="L70" t="b">
        <f t="shared" si="69"/>
        <v>0</v>
      </c>
      <c r="M70" t="b">
        <f t="shared" si="69"/>
        <v>0</v>
      </c>
    </row>
    <row r="71">
      <c r="A71" s="1">
        <v>82.0</v>
      </c>
      <c r="B71" s="2" t="s">
        <v>11</v>
      </c>
      <c r="C71" s="1">
        <v>143.25</v>
      </c>
      <c r="E71" t="b">
        <f t="shared" ref="E71:M71" si="70">if($B71=E$1,$C71,false)</f>
        <v>0</v>
      </c>
      <c r="F71" t="b">
        <f t="shared" si="70"/>
        <v>0</v>
      </c>
      <c r="G71" t="b">
        <f t="shared" si="70"/>
        <v>0</v>
      </c>
      <c r="H71">
        <f t="shared" si="70"/>
        <v>143.25</v>
      </c>
      <c r="I71" t="b">
        <f t="shared" si="70"/>
        <v>0</v>
      </c>
      <c r="J71" t="b">
        <f t="shared" si="70"/>
        <v>0</v>
      </c>
      <c r="K71" t="b">
        <f t="shared" si="70"/>
        <v>0</v>
      </c>
      <c r="L71" t="b">
        <f t="shared" si="70"/>
        <v>0</v>
      </c>
      <c r="M71" t="b">
        <f t="shared" si="70"/>
        <v>0</v>
      </c>
    </row>
    <row r="72">
      <c r="A72" s="1">
        <v>83.0</v>
      </c>
      <c r="B72" s="2" t="s">
        <v>10</v>
      </c>
      <c r="C72" s="1">
        <v>22.02</v>
      </c>
      <c r="E72" t="b">
        <f t="shared" ref="E72:M72" si="71">if($B72=E$1,$C72,false)</f>
        <v>0</v>
      </c>
      <c r="F72" t="b">
        <f t="shared" si="71"/>
        <v>0</v>
      </c>
      <c r="G72">
        <f t="shared" si="71"/>
        <v>22.02</v>
      </c>
      <c r="H72" t="b">
        <f t="shared" si="71"/>
        <v>0</v>
      </c>
      <c r="I72" t="b">
        <f t="shared" si="71"/>
        <v>0</v>
      </c>
      <c r="J72" t="b">
        <f t="shared" si="71"/>
        <v>0</v>
      </c>
      <c r="K72" t="b">
        <f t="shared" si="71"/>
        <v>0</v>
      </c>
      <c r="L72" t="b">
        <f t="shared" si="71"/>
        <v>0</v>
      </c>
      <c r="M72" t="b">
        <f t="shared" si="71"/>
        <v>0</v>
      </c>
    </row>
    <row r="73">
      <c r="A73" s="1">
        <v>84.0</v>
      </c>
      <c r="B73" s="2" t="s">
        <v>9</v>
      </c>
      <c r="C73" s="1">
        <v>2.69</v>
      </c>
      <c r="E73" t="b">
        <f t="shared" ref="E73:M73" si="72">if($B73=E$1,$C73,false)</f>
        <v>0</v>
      </c>
      <c r="F73">
        <f t="shared" si="72"/>
        <v>2.69</v>
      </c>
      <c r="G73" t="b">
        <f t="shared" si="72"/>
        <v>0</v>
      </c>
      <c r="H73" t="b">
        <f t="shared" si="72"/>
        <v>0</v>
      </c>
      <c r="I73" t="b">
        <f t="shared" si="72"/>
        <v>0</v>
      </c>
      <c r="J73" t="b">
        <f t="shared" si="72"/>
        <v>0</v>
      </c>
      <c r="K73" t="b">
        <f t="shared" si="72"/>
        <v>0</v>
      </c>
      <c r="L73" t="b">
        <f t="shared" si="72"/>
        <v>0</v>
      </c>
      <c r="M73" t="b">
        <f t="shared" si="72"/>
        <v>0</v>
      </c>
    </row>
    <row r="74">
      <c r="A74" s="1">
        <v>85.0</v>
      </c>
      <c r="B74" s="2" t="s">
        <v>13</v>
      </c>
      <c r="C74" s="1">
        <v>300.0</v>
      </c>
      <c r="E74" t="b">
        <f t="shared" ref="E74:M74" si="73">if($B74=E$1,$C74,false)</f>
        <v>0</v>
      </c>
      <c r="F74" t="b">
        <f t="shared" si="73"/>
        <v>0</v>
      </c>
      <c r="G74" t="b">
        <f t="shared" si="73"/>
        <v>0</v>
      </c>
      <c r="H74" t="b">
        <f t="shared" si="73"/>
        <v>0</v>
      </c>
      <c r="I74" t="b">
        <f t="shared" si="73"/>
        <v>0</v>
      </c>
      <c r="J74">
        <f t="shared" si="73"/>
        <v>300</v>
      </c>
      <c r="K74" t="b">
        <f t="shared" si="73"/>
        <v>0</v>
      </c>
      <c r="L74" t="b">
        <f t="shared" si="73"/>
        <v>0</v>
      </c>
      <c r="M74" t="b">
        <f t="shared" si="73"/>
        <v>0</v>
      </c>
    </row>
    <row r="75">
      <c r="A75" s="1">
        <v>87.0</v>
      </c>
      <c r="B75" s="2" t="s">
        <v>10</v>
      </c>
      <c r="C75" s="1">
        <v>7.55</v>
      </c>
      <c r="E75" t="b">
        <f t="shared" ref="E75:M75" si="74">if($B75=E$1,$C75,false)</f>
        <v>0</v>
      </c>
      <c r="F75" t="b">
        <f t="shared" si="74"/>
        <v>0</v>
      </c>
      <c r="G75">
        <f t="shared" si="74"/>
        <v>7.55</v>
      </c>
      <c r="H75" t="b">
        <f t="shared" si="74"/>
        <v>0</v>
      </c>
      <c r="I75" t="b">
        <f t="shared" si="74"/>
        <v>0</v>
      </c>
      <c r="J75" t="b">
        <f t="shared" si="74"/>
        <v>0</v>
      </c>
      <c r="K75" t="b">
        <f t="shared" si="74"/>
        <v>0</v>
      </c>
      <c r="L75" t="b">
        <f t="shared" si="74"/>
        <v>0</v>
      </c>
      <c r="M75" t="b">
        <f t="shared" si="74"/>
        <v>0</v>
      </c>
    </row>
    <row r="76">
      <c r="A76" s="1">
        <v>88.0</v>
      </c>
      <c r="B76" s="2" t="s">
        <v>10</v>
      </c>
      <c r="C76" s="1">
        <v>300.0</v>
      </c>
      <c r="E76" t="b">
        <f t="shared" ref="E76:M76" si="75">if($B76=E$1,$C76,false)</f>
        <v>0</v>
      </c>
      <c r="F76" t="b">
        <f t="shared" si="75"/>
        <v>0</v>
      </c>
      <c r="G76">
        <f t="shared" si="75"/>
        <v>300</v>
      </c>
      <c r="H76" t="b">
        <f t="shared" si="75"/>
        <v>0</v>
      </c>
      <c r="I76" t="b">
        <f t="shared" si="75"/>
        <v>0</v>
      </c>
      <c r="J76" t="b">
        <f t="shared" si="75"/>
        <v>0</v>
      </c>
      <c r="K76" t="b">
        <f t="shared" si="75"/>
        <v>0</v>
      </c>
      <c r="L76" t="b">
        <f t="shared" si="75"/>
        <v>0</v>
      </c>
      <c r="M76" t="b">
        <f t="shared" si="75"/>
        <v>0</v>
      </c>
    </row>
    <row r="77">
      <c r="A77" s="1">
        <v>90.0</v>
      </c>
      <c r="B77" s="2" t="s">
        <v>10</v>
      </c>
      <c r="C77" s="1">
        <v>12.83</v>
      </c>
      <c r="E77" t="b">
        <f t="shared" ref="E77:M77" si="76">if($B77=E$1,$C77,false)</f>
        <v>0</v>
      </c>
      <c r="F77" t="b">
        <f t="shared" si="76"/>
        <v>0</v>
      </c>
      <c r="G77">
        <f t="shared" si="76"/>
        <v>12.83</v>
      </c>
      <c r="H77" t="b">
        <f t="shared" si="76"/>
        <v>0</v>
      </c>
      <c r="I77" t="b">
        <f t="shared" si="76"/>
        <v>0</v>
      </c>
      <c r="J77" t="b">
        <f t="shared" si="76"/>
        <v>0</v>
      </c>
      <c r="K77" t="b">
        <f t="shared" si="76"/>
        <v>0</v>
      </c>
      <c r="L77" t="b">
        <f t="shared" si="76"/>
        <v>0</v>
      </c>
      <c r="M77" t="b">
        <f t="shared" si="76"/>
        <v>0</v>
      </c>
    </row>
    <row r="78">
      <c r="A78" s="1">
        <v>92.0</v>
      </c>
      <c r="B78" s="2" t="s">
        <v>12</v>
      </c>
      <c r="C78" s="1">
        <v>300.0</v>
      </c>
      <c r="E78" t="b">
        <f t="shared" ref="E78:M78" si="77">if($B78=E$1,$C78,false)</f>
        <v>0</v>
      </c>
      <c r="F78" t="b">
        <f t="shared" si="77"/>
        <v>0</v>
      </c>
      <c r="G78" t="b">
        <f t="shared" si="77"/>
        <v>0</v>
      </c>
      <c r="H78" t="b">
        <f t="shared" si="77"/>
        <v>0</v>
      </c>
      <c r="I78">
        <f t="shared" si="77"/>
        <v>300</v>
      </c>
      <c r="J78" t="b">
        <f t="shared" si="77"/>
        <v>0</v>
      </c>
      <c r="K78" t="b">
        <f t="shared" si="77"/>
        <v>0</v>
      </c>
      <c r="L78" t="b">
        <f t="shared" si="77"/>
        <v>0</v>
      </c>
      <c r="M78" t="b">
        <f t="shared" si="77"/>
        <v>0</v>
      </c>
    </row>
    <row r="79">
      <c r="A79" s="1">
        <v>93.0</v>
      </c>
      <c r="B79" s="2" t="s">
        <v>12</v>
      </c>
      <c r="C79" s="1">
        <v>300.0</v>
      </c>
      <c r="E79" t="b">
        <f t="shared" ref="E79:M79" si="78">if($B79=E$1,$C79,false)</f>
        <v>0</v>
      </c>
      <c r="F79" t="b">
        <f t="shared" si="78"/>
        <v>0</v>
      </c>
      <c r="G79" t="b">
        <f t="shared" si="78"/>
        <v>0</v>
      </c>
      <c r="H79" t="b">
        <f t="shared" si="78"/>
        <v>0</v>
      </c>
      <c r="I79">
        <f t="shared" si="78"/>
        <v>300</v>
      </c>
      <c r="J79" t="b">
        <f t="shared" si="78"/>
        <v>0</v>
      </c>
      <c r="K79" t="b">
        <f t="shared" si="78"/>
        <v>0</v>
      </c>
      <c r="L79" t="b">
        <f t="shared" si="78"/>
        <v>0</v>
      </c>
      <c r="M79" t="b">
        <f t="shared" si="78"/>
        <v>0</v>
      </c>
    </row>
    <row r="80">
      <c r="A80" s="1">
        <v>94.0</v>
      </c>
      <c r="B80" s="2" t="s">
        <v>9</v>
      </c>
      <c r="C80" s="1">
        <v>0.88</v>
      </c>
      <c r="E80" t="b">
        <f t="shared" ref="E80:M80" si="79">if($B80=E$1,$C80,false)</f>
        <v>0</v>
      </c>
      <c r="F80">
        <f t="shared" si="79"/>
        <v>0.88</v>
      </c>
      <c r="G80" t="b">
        <f t="shared" si="79"/>
        <v>0</v>
      </c>
      <c r="H80" t="b">
        <f t="shared" si="79"/>
        <v>0</v>
      </c>
      <c r="I80" t="b">
        <f t="shared" si="79"/>
        <v>0</v>
      </c>
      <c r="J80" t="b">
        <f t="shared" si="79"/>
        <v>0</v>
      </c>
      <c r="K80" t="b">
        <f t="shared" si="79"/>
        <v>0</v>
      </c>
      <c r="L80" t="b">
        <f t="shared" si="79"/>
        <v>0</v>
      </c>
      <c r="M80" t="b">
        <f t="shared" si="79"/>
        <v>0</v>
      </c>
    </row>
    <row r="81">
      <c r="A81" s="1">
        <v>95.0</v>
      </c>
      <c r="B81" s="2" t="s">
        <v>8</v>
      </c>
      <c r="C81" s="1">
        <v>300.0</v>
      </c>
      <c r="E81">
        <f t="shared" ref="E81:M81" si="80">if($B81=E$1,$C81,false)</f>
        <v>300</v>
      </c>
      <c r="F81" t="b">
        <f t="shared" si="80"/>
        <v>0</v>
      </c>
      <c r="G81" t="b">
        <f t="shared" si="80"/>
        <v>0</v>
      </c>
      <c r="H81" t="b">
        <f t="shared" si="80"/>
        <v>0</v>
      </c>
      <c r="I81" t="b">
        <f t="shared" si="80"/>
        <v>0</v>
      </c>
      <c r="J81" t="b">
        <f t="shared" si="80"/>
        <v>0</v>
      </c>
      <c r="K81" t="b">
        <f t="shared" si="80"/>
        <v>0</v>
      </c>
      <c r="L81" t="b">
        <f t="shared" si="80"/>
        <v>0</v>
      </c>
      <c r="M81" t="b">
        <f t="shared" si="80"/>
        <v>0</v>
      </c>
    </row>
    <row r="82">
      <c r="E82" s="1" t="s">
        <v>8</v>
      </c>
      <c r="F82" s="1" t="s">
        <v>9</v>
      </c>
      <c r="G82" s="1" t="s">
        <v>10</v>
      </c>
      <c r="H82" s="1" t="s">
        <v>11</v>
      </c>
      <c r="I82" s="1" t="s">
        <v>12</v>
      </c>
      <c r="J82" s="1" t="s">
        <v>13</v>
      </c>
      <c r="K82" s="1" t="s">
        <v>14</v>
      </c>
      <c r="L82" s="1" t="s">
        <v>15</v>
      </c>
      <c r="M82" s="1" t="s">
        <v>16</v>
      </c>
    </row>
    <row r="83">
      <c r="C83">
        <f>median(C2:C81)</f>
        <v>95.525</v>
      </c>
      <c r="E83">
        <f t="shared" ref="E83:M83" si="81">round(median(E2:E81),2)</f>
        <v>198.14</v>
      </c>
      <c r="F83">
        <f t="shared" si="81"/>
        <v>5.32</v>
      </c>
      <c r="G83">
        <f t="shared" si="81"/>
        <v>51.01</v>
      </c>
      <c r="H83">
        <f t="shared" si="81"/>
        <v>162.02</v>
      </c>
      <c r="I83">
        <f t="shared" si="81"/>
        <v>8.72</v>
      </c>
      <c r="J83">
        <f t="shared" si="81"/>
        <v>280.61</v>
      </c>
      <c r="K83">
        <f t="shared" si="81"/>
        <v>300</v>
      </c>
      <c r="L83">
        <f t="shared" si="81"/>
        <v>300</v>
      </c>
      <c r="M83">
        <f t="shared" si="81"/>
        <v>300</v>
      </c>
    </row>
    <row r="84">
      <c r="C84">
        <f>countif(C2:C81,"&lt;300")</f>
        <v>54</v>
      </c>
      <c r="E84">
        <f t="shared" ref="E84:M84" si="82">countif(E2:E81,"&lt;300")</f>
        <v>2</v>
      </c>
      <c r="F84">
        <f t="shared" si="82"/>
        <v>6</v>
      </c>
      <c r="G84">
        <f t="shared" si="82"/>
        <v>28</v>
      </c>
      <c r="H84">
        <f t="shared" si="82"/>
        <v>9</v>
      </c>
      <c r="I84">
        <f t="shared" si="82"/>
        <v>7</v>
      </c>
      <c r="J84">
        <f t="shared" si="82"/>
        <v>1</v>
      </c>
      <c r="K84">
        <f t="shared" si="82"/>
        <v>0</v>
      </c>
      <c r="L84">
        <f t="shared" si="82"/>
        <v>1</v>
      </c>
      <c r="M84">
        <f t="shared" si="82"/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>
      <c r="A2" s="1">
        <v>1.0</v>
      </c>
      <c r="B2" s="2" t="s">
        <v>10</v>
      </c>
      <c r="C2" s="1">
        <v>5.93</v>
      </c>
      <c r="E2" t="b">
        <f t="shared" ref="E2:M2" si="1">if($B2=E$1,$C2,false)</f>
        <v>0</v>
      </c>
      <c r="F2" t="b">
        <f t="shared" si="1"/>
        <v>0</v>
      </c>
      <c r="G2">
        <f t="shared" si="1"/>
        <v>5.93</v>
      </c>
      <c r="H2" t="b">
        <f t="shared" si="1"/>
        <v>0</v>
      </c>
      <c r="I2" t="b">
        <f t="shared" si="1"/>
        <v>0</v>
      </c>
      <c r="J2" t="b">
        <f t="shared" si="1"/>
        <v>0</v>
      </c>
      <c r="K2" t="b">
        <f t="shared" si="1"/>
        <v>0</v>
      </c>
      <c r="L2" t="b">
        <f t="shared" si="1"/>
        <v>0</v>
      </c>
      <c r="M2" t="b">
        <f t="shared" si="1"/>
        <v>0</v>
      </c>
    </row>
    <row r="3">
      <c r="A3" s="1">
        <v>2.0</v>
      </c>
      <c r="B3" s="2" t="s">
        <v>10</v>
      </c>
      <c r="C3" s="1">
        <v>5.81</v>
      </c>
      <c r="E3" t="b">
        <f t="shared" ref="E3:M3" si="2">if($B3=E$1,$C3,false)</f>
        <v>0</v>
      </c>
      <c r="F3" t="b">
        <f t="shared" si="2"/>
        <v>0</v>
      </c>
      <c r="G3">
        <f t="shared" si="2"/>
        <v>5.81</v>
      </c>
      <c r="H3" t="b">
        <f t="shared" si="2"/>
        <v>0</v>
      </c>
      <c r="I3" t="b">
        <f t="shared" si="2"/>
        <v>0</v>
      </c>
      <c r="J3" t="b">
        <f t="shared" si="2"/>
        <v>0</v>
      </c>
      <c r="K3" t="b">
        <f t="shared" si="2"/>
        <v>0</v>
      </c>
      <c r="L3" t="b">
        <f t="shared" si="2"/>
        <v>0</v>
      </c>
      <c r="M3" t="b">
        <f t="shared" si="2"/>
        <v>0</v>
      </c>
    </row>
    <row r="4">
      <c r="A4" s="1">
        <v>3.0</v>
      </c>
      <c r="B4" s="2" t="s">
        <v>10</v>
      </c>
      <c r="C4" s="1">
        <v>3.45</v>
      </c>
      <c r="E4" t="b">
        <f t="shared" ref="E4:M4" si="3">if($B4=E$1,$C4,false)</f>
        <v>0</v>
      </c>
      <c r="F4" t="b">
        <f t="shared" si="3"/>
        <v>0</v>
      </c>
      <c r="G4">
        <f t="shared" si="3"/>
        <v>3.45</v>
      </c>
      <c r="H4" t="b">
        <f t="shared" si="3"/>
        <v>0</v>
      </c>
      <c r="I4" t="b">
        <f t="shared" si="3"/>
        <v>0</v>
      </c>
      <c r="J4" t="b">
        <f t="shared" si="3"/>
        <v>0</v>
      </c>
      <c r="K4" t="b">
        <f t="shared" si="3"/>
        <v>0</v>
      </c>
      <c r="L4" t="b">
        <f t="shared" si="3"/>
        <v>0</v>
      </c>
      <c r="M4" t="b">
        <f t="shared" si="3"/>
        <v>0</v>
      </c>
    </row>
    <row r="5">
      <c r="A5" s="1">
        <v>4.0</v>
      </c>
      <c r="B5" s="2" t="s">
        <v>10</v>
      </c>
      <c r="C5" s="1">
        <v>1.3</v>
      </c>
      <c r="E5" t="b">
        <f t="shared" ref="E5:M5" si="4">if($B5=E$1,$C5,false)</f>
        <v>0</v>
      </c>
      <c r="F5" t="b">
        <f t="shared" si="4"/>
        <v>0</v>
      </c>
      <c r="G5">
        <f t="shared" si="4"/>
        <v>1.3</v>
      </c>
      <c r="H5" t="b">
        <f t="shared" si="4"/>
        <v>0</v>
      </c>
      <c r="I5" t="b">
        <f t="shared" si="4"/>
        <v>0</v>
      </c>
      <c r="J5" t="b">
        <f t="shared" si="4"/>
        <v>0</v>
      </c>
      <c r="K5" t="b">
        <f t="shared" si="4"/>
        <v>0</v>
      </c>
      <c r="L5" t="b">
        <f t="shared" si="4"/>
        <v>0</v>
      </c>
      <c r="M5" t="b">
        <f t="shared" si="4"/>
        <v>0</v>
      </c>
    </row>
    <row r="6">
      <c r="A6" s="1">
        <v>5.0</v>
      </c>
      <c r="B6" s="2" t="s">
        <v>10</v>
      </c>
      <c r="C6" s="1">
        <v>13.26</v>
      </c>
      <c r="E6" t="b">
        <f t="shared" ref="E6:M6" si="5">if($B6=E$1,$C6,false)</f>
        <v>0</v>
      </c>
      <c r="F6" t="b">
        <f t="shared" si="5"/>
        <v>0</v>
      </c>
      <c r="G6">
        <f t="shared" si="5"/>
        <v>13.26</v>
      </c>
      <c r="H6" t="b">
        <f t="shared" si="5"/>
        <v>0</v>
      </c>
      <c r="I6" t="b">
        <f t="shared" si="5"/>
        <v>0</v>
      </c>
      <c r="J6" t="b">
        <f t="shared" si="5"/>
        <v>0</v>
      </c>
      <c r="K6" t="b">
        <f t="shared" si="5"/>
        <v>0</v>
      </c>
      <c r="L6" t="b">
        <f t="shared" si="5"/>
        <v>0</v>
      </c>
      <c r="M6" t="b">
        <f t="shared" si="5"/>
        <v>0</v>
      </c>
    </row>
    <row r="7">
      <c r="A7" s="1">
        <v>6.0</v>
      </c>
      <c r="B7" s="2" t="s">
        <v>15</v>
      </c>
      <c r="C7" s="1">
        <v>85.16</v>
      </c>
      <c r="E7" t="b">
        <f t="shared" ref="E7:M7" si="6">if($B7=E$1,$C7,false)</f>
        <v>0</v>
      </c>
      <c r="F7" t="b">
        <f t="shared" si="6"/>
        <v>0</v>
      </c>
      <c r="G7" t="b">
        <f t="shared" si="6"/>
        <v>0</v>
      </c>
      <c r="H7" t="b">
        <f t="shared" si="6"/>
        <v>0</v>
      </c>
      <c r="I7" t="b">
        <f t="shared" si="6"/>
        <v>0</v>
      </c>
      <c r="J7" t="b">
        <f t="shared" si="6"/>
        <v>0</v>
      </c>
      <c r="K7" t="b">
        <f t="shared" si="6"/>
        <v>0</v>
      </c>
      <c r="L7">
        <f t="shared" si="6"/>
        <v>85.16</v>
      </c>
      <c r="M7" t="b">
        <f t="shared" si="6"/>
        <v>0</v>
      </c>
    </row>
    <row r="8">
      <c r="A8" s="1">
        <v>7.0</v>
      </c>
      <c r="B8" s="2" t="s">
        <v>15</v>
      </c>
      <c r="C8" s="1">
        <v>300.0</v>
      </c>
      <c r="E8" t="b">
        <f t="shared" ref="E8:M8" si="7">if($B8=E$1,$C8,false)</f>
        <v>0</v>
      </c>
      <c r="F8" t="b">
        <f t="shared" si="7"/>
        <v>0</v>
      </c>
      <c r="G8" t="b">
        <f t="shared" si="7"/>
        <v>0</v>
      </c>
      <c r="H8" t="b">
        <f t="shared" si="7"/>
        <v>0</v>
      </c>
      <c r="I8" t="b">
        <f t="shared" si="7"/>
        <v>0</v>
      </c>
      <c r="J8" t="b">
        <f t="shared" si="7"/>
        <v>0</v>
      </c>
      <c r="K8" t="b">
        <f t="shared" si="7"/>
        <v>0</v>
      </c>
      <c r="L8">
        <f t="shared" si="7"/>
        <v>300</v>
      </c>
      <c r="M8" t="b">
        <f t="shared" si="7"/>
        <v>0</v>
      </c>
    </row>
    <row r="9">
      <c r="A9" s="1">
        <v>8.0</v>
      </c>
      <c r="B9" s="2" t="s">
        <v>12</v>
      </c>
      <c r="C9" s="1">
        <v>255.2</v>
      </c>
      <c r="E9" t="b">
        <f t="shared" ref="E9:M9" si="8">if($B9=E$1,$C9,false)</f>
        <v>0</v>
      </c>
      <c r="F9" t="b">
        <f t="shared" si="8"/>
        <v>0</v>
      </c>
      <c r="G9" t="b">
        <f t="shared" si="8"/>
        <v>0</v>
      </c>
      <c r="H9" t="b">
        <f t="shared" si="8"/>
        <v>0</v>
      </c>
      <c r="I9">
        <f t="shared" si="8"/>
        <v>255.2</v>
      </c>
      <c r="J9" t="b">
        <f t="shared" si="8"/>
        <v>0</v>
      </c>
      <c r="K9" t="b">
        <f t="shared" si="8"/>
        <v>0</v>
      </c>
      <c r="L9" t="b">
        <f t="shared" si="8"/>
        <v>0</v>
      </c>
      <c r="M9" t="b">
        <f t="shared" si="8"/>
        <v>0</v>
      </c>
    </row>
    <row r="10">
      <c r="A10" s="1">
        <v>9.0</v>
      </c>
      <c r="B10" s="2" t="s">
        <v>11</v>
      </c>
      <c r="C10" s="1">
        <v>31.93</v>
      </c>
      <c r="E10" t="b">
        <f t="shared" ref="E10:M10" si="9">if($B10=E$1,$C10,false)</f>
        <v>0</v>
      </c>
      <c r="F10" t="b">
        <f t="shared" si="9"/>
        <v>0</v>
      </c>
      <c r="G10" t="b">
        <f t="shared" si="9"/>
        <v>0</v>
      </c>
      <c r="H10">
        <f t="shared" si="9"/>
        <v>31.93</v>
      </c>
      <c r="I10" t="b">
        <f t="shared" si="9"/>
        <v>0</v>
      </c>
      <c r="J10" t="b">
        <f t="shared" si="9"/>
        <v>0</v>
      </c>
      <c r="K10" t="b">
        <f t="shared" si="9"/>
        <v>0</v>
      </c>
      <c r="L10" t="b">
        <f t="shared" si="9"/>
        <v>0</v>
      </c>
      <c r="M10" t="b">
        <f t="shared" si="9"/>
        <v>0</v>
      </c>
    </row>
    <row r="11">
      <c r="A11" s="1">
        <v>10.0</v>
      </c>
      <c r="B11" s="2" t="s">
        <v>10</v>
      </c>
      <c r="C11" s="1">
        <v>5.72</v>
      </c>
      <c r="E11" t="b">
        <f t="shared" ref="E11:M11" si="10">if($B11=E$1,$C11,false)</f>
        <v>0</v>
      </c>
      <c r="F11" t="b">
        <f t="shared" si="10"/>
        <v>0</v>
      </c>
      <c r="G11">
        <f t="shared" si="10"/>
        <v>5.72</v>
      </c>
      <c r="H11" t="b">
        <f t="shared" si="10"/>
        <v>0</v>
      </c>
      <c r="I11" t="b">
        <f t="shared" si="10"/>
        <v>0</v>
      </c>
      <c r="J11" t="b">
        <f t="shared" si="10"/>
        <v>0</v>
      </c>
      <c r="K11" t="b">
        <f t="shared" si="10"/>
        <v>0</v>
      </c>
      <c r="L11" t="b">
        <f t="shared" si="10"/>
        <v>0</v>
      </c>
      <c r="M11" t="b">
        <f t="shared" si="10"/>
        <v>0</v>
      </c>
    </row>
    <row r="12">
      <c r="A12" s="1">
        <v>11.0</v>
      </c>
      <c r="B12" s="2" t="s">
        <v>15</v>
      </c>
      <c r="C12" s="1">
        <v>300.0</v>
      </c>
      <c r="E12" t="b">
        <f t="shared" ref="E12:M12" si="11">if($B12=E$1,$C12,false)</f>
        <v>0</v>
      </c>
      <c r="F12" t="b">
        <f t="shared" si="11"/>
        <v>0</v>
      </c>
      <c r="G12" t="b">
        <f t="shared" si="11"/>
        <v>0</v>
      </c>
      <c r="H12" t="b">
        <f t="shared" si="11"/>
        <v>0</v>
      </c>
      <c r="I12" t="b">
        <f t="shared" si="11"/>
        <v>0</v>
      </c>
      <c r="J12" t="b">
        <f t="shared" si="11"/>
        <v>0</v>
      </c>
      <c r="K12" t="b">
        <f t="shared" si="11"/>
        <v>0</v>
      </c>
      <c r="L12">
        <f t="shared" si="11"/>
        <v>300</v>
      </c>
      <c r="M12" t="b">
        <f t="shared" si="11"/>
        <v>0</v>
      </c>
    </row>
    <row r="13">
      <c r="A13" s="1">
        <v>12.0</v>
      </c>
      <c r="B13" s="2" t="s">
        <v>9</v>
      </c>
      <c r="C13" s="1">
        <v>72.52</v>
      </c>
      <c r="E13" t="b">
        <f t="shared" ref="E13:M13" si="12">if($B13=E$1,$C13,false)</f>
        <v>0</v>
      </c>
      <c r="F13">
        <f t="shared" si="12"/>
        <v>72.52</v>
      </c>
      <c r="G13" t="b">
        <f t="shared" si="12"/>
        <v>0</v>
      </c>
      <c r="H13" t="b">
        <f t="shared" si="12"/>
        <v>0</v>
      </c>
      <c r="I13" t="b">
        <f t="shared" si="12"/>
        <v>0</v>
      </c>
      <c r="J13" t="b">
        <f t="shared" si="12"/>
        <v>0</v>
      </c>
      <c r="K13" t="b">
        <f t="shared" si="12"/>
        <v>0</v>
      </c>
      <c r="L13" t="b">
        <f t="shared" si="12"/>
        <v>0</v>
      </c>
      <c r="M13" t="b">
        <f t="shared" si="12"/>
        <v>0</v>
      </c>
    </row>
    <row r="14">
      <c r="A14" s="1">
        <v>13.0</v>
      </c>
      <c r="B14" s="2" t="s">
        <v>10</v>
      </c>
      <c r="C14" s="1">
        <v>6.12</v>
      </c>
      <c r="E14" t="b">
        <f t="shared" ref="E14:M14" si="13">if($B14=E$1,$C14,false)</f>
        <v>0</v>
      </c>
      <c r="F14" t="b">
        <f t="shared" si="13"/>
        <v>0</v>
      </c>
      <c r="G14">
        <f t="shared" si="13"/>
        <v>6.12</v>
      </c>
      <c r="H14" t="b">
        <f t="shared" si="13"/>
        <v>0</v>
      </c>
      <c r="I14" t="b">
        <f t="shared" si="13"/>
        <v>0</v>
      </c>
      <c r="J14" t="b">
        <f t="shared" si="13"/>
        <v>0</v>
      </c>
      <c r="K14" t="b">
        <f t="shared" si="13"/>
        <v>0</v>
      </c>
      <c r="L14" t="b">
        <f t="shared" si="13"/>
        <v>0</v>
      </c>
      <c r="M14" t="b">
        <f t="shared" si="13"/>
        <v>0</v>
      </c>
    </row>
    <row r="15">
      <c r="A15" s="1">
        <v>14.0</v>
      </c>
      <c r="B15" s="2" t="s">
        <v>10</v>
      </c>
      <c r="C15" s="1">
        <v>300.0</v>
      </c>
      <c r="E15" t="b">
        <f t="shared" ref="E15:M15" si="14">if($B15=E$1,$C15,false)</f>
        <v>0</v>
      </c>
      <c r="F15" t="b">
        <f t="shared" si="14"/>
        <v>0</v>
      </c>
      <c r="G15">
        <f t="shared" si="14"/>
        <v>300</v>
      </c>
      <c r="H15" t="b">
        <f t="shared" si="14"/>
        <v>0</v>
      </c>
      <c r="I15" t="b">
        <f t="shared" si="14"/>
        <v>0</v>
      </c>
      <c r="J15" t="b">
        <f t="shared" si="14"/>
        <v>0</v>
      </c>
      <c r="K15" t="b">
        <f t="shared" si="14"/>
        <v>0</v>
      </c>
      <c r="L15" t="b">
        <f t="shared" si="14"/>
        <v>0</v>
      </c>
      <c r="M15" t="b">
        <f t="shared" si="14"/>
        <v>0</v>
      </c>
    </row>
    <row r="16">
      <c r="A16" s="1">
        <v>15.0</v>
      </c>
      <c r="B16" s="2" t="s">
        <v>10</v>
      </c>
      <c r="C16" s="1">
        <v>20.72</v>
      </c>
      <c r="E16" t="b">
        <f t="shared" ref="E16:M16" si="15">if($B16=E$1,$C16,false)</f>
        <v>0</v>
      </c>
      <c r="F16" t="b">
        <f t="shared" si="15"/>
        <v>0</v>
      </c>
      <c r="G16">
        <f t="shared" si="15"/>
        <v>20.72</v>
      </c>
      <c r="H16" t="b">
        <f t="shared" si="15"/>
        <v>0</v>
      </c>
      <c r="I16" t="b">
        <f t="shared" si="15"/>
        <v>0</v>
      </c>
      <c r="J16" t="b">
        <f t="shared" si="15"/>
        <v>0</v>
      </c>
      <c r="K16" t="b">
        <f t="shared" si="15"/>
        <v>0</v>
      </c>
      <c r="L16" t="b">
        <f t="shared" si="15"/>
        <v>0</v>
      </c>
      <c r="M16" t="b">
        <f t="shared" si="15"/>
        <v>0</v>
      </c>
    </row>
    <row r="17">
      <c r="A17" s="1">
        <v>16.0</v>
      </c>
      <c r="B17" s="2" t="s">
        <v>9</v>
      </c>
      <c r="C17" s="1">
        <v>190.33</v>
      </c>
      <c r="E17" t="b">
        <f t="shared" ref="E17:M17" si="16">if($B17=E$1,$C17,false)</f>
        <v>0</v>
      </c>
      <c r="F17">
        <f t="shared" si="16"/>
        <v>190.33</v>
      </c>
      <c r="G17" t="b">
        <f t="shared" si="16"/>
        <v>0</v>
      </c>
      <c r="H17" t="b">
        <f t="shared" si="16"/>
        <v>0</v>
      </c>
      <c r="I17" t="b">
        <f t="shared" si="16"/>
        <v>0</v>
      </c>
      <c r="J17" t="b">
        <f t="shared" si="16"/>
        <v>0</v>
      </c>
      <c r="K17" t="b">
        <f t="shared" si="16"/>
        <v>0</v>
      </c>
      <c r="L17" t="b">
        <f t="shared" si="16"/>
        <v>0</v>
      </c>
      <c r="M17" t="b">
        <f t="shared" si="16"/>
        <v>0</v>
      </c>
    </row>
    <row r="18">
      <c r="A18" s="1">
        <v>17.0</v>
      </c>
      <c r="B18" s="2" t="s">
        <v>11</v>
      </c>
      <c r="C18" s="1">
        <v>260.32</v>
      </c>
      <c r="E18" t="b">
        <f t="shared" ref="E18:M18" si="17">if($B18=E$1,$C18,false)</f>
        <v>0</v>
      </c>
      <c r="F18" t="b">
        <f t="shared" si="17"/>
        <v>0</v>
      </c>
      <c r="G18" t="b">
        <f t="shared" si="17"/>
        <v>0</v>
      </c>
      <c r="H18">
        <f t="shared" si="17"/>
        <v>260.32</v>
      </c>
      <c r="I18" t="b">
        <f t="shared" si="17"/>
        <v>0</v>
      </c>
      <c r="J18" t="b">
        <f t="shared" si="17"/>
        <v>0</v>
      </c>
      <c r="K18" t="b">
        <f t="shared" si="17"/>
        <v>0</v>
      </c>
      <c r="L18" t="b">
        <f t="shared" si="17"/>
        <v>0</v>
      </c>
      <c r="M18" t="b">
        <f t="shared" si="17"/>
        <v>0</v>
      </c>
    </row>
    <row r="19">
      <c r="A19" s="1">
        <v>18.0</v>
      </c>
      <c r="B19" s="2" t="s">
        <v>11</v>
      </c>
      <c r="C19" s="1">
        <v>12.87</v>
      </c>
      <c r="E19" t="b">
        <f t="shared" ref="E19:M19" si="18">if($B19=E$1,$C19,false)</f>
        <v>0</v>
      </c>
      <c r="F19" t="b">
        <f t="shared" si="18"/>
        <v>0</v>
      </c>
      <c r="G19" t="b">
        <f t="shared" si="18"/>
        <v>0</v>
      </c>
      <c r="H19">
        <f t="shared" si="18"/>
        <v>12.87</v>
      </c>
      <c r="I19" t="b">
        <f t="shared" si="18"/>
        <v>0</v>
      </c>
      <c r="J19" t="b">
        <f t="shared" si="18"/>
        <v>0</v>
      </c>
      <c r="K19" t="b">
        <f t="shared" si="18"/>
        <v>0</v>
      </c>
      <c r="L19" t="b">
        <f t="shared" si="18"/>
        <v>0</v>
      </c>
      <c r="M19" t="b">
        <f t="shared" si="18"/>
        <v>0</v>
      </c>
    </row>
    <row r="20">
      <c r="A20" s="1">
        <v>19.0</v>
      </c>
      <c r="B20" s="2" t="s">
        <v>11</v>
      </c>
      <c r="C20" s="1">
        <v>3.14</v>
      </c>
      <c r="E20" t="b">
        <f t="shared" ref="E20:M20" si="19">if($B20=E$1,$C20,false)</f>
        <v>0</v>
      </c>
      <c r="F20" t="b">
        <f t="shared" si="19"/>
        <v>0</v>
      </c>
      <c r="G20" t="b">
        <f t="shared" si="19"/>
        <v>0</v>
      </c>
      <c r="H20">
        <f t="shared" si="19"/>
        <v>3.14</v>
      </c>
      <c r="I20" t="b">
        <f t="shared" si="19"/>
        <v>0</v>
      </c>
      <c r="J20" t="b">
        <f t="shared" si="19"/>
        <v>0</v>
      </c>
      <c r="K20" t="b">
        <f t="shared" si="19"/>
        <v>0</v>
      </c>
      <c r="L20" t="b">
        <f t="shared" si="19"/>
        <v>0</v>
      </c>
      <c r="M20" t="b">
        <f t="shared" si="19"/>
        <v>0</v>
      </c>
    </row>
    <row r="21">
      <c r="A21" s="1">
        <v>20.0</v>
      </c>
      <c r="B21" s="2" t="s">
        <v>10</v>
      </c>
      <c r="C21" s="1">
        <v>3.76</v>
      </c>
      <c r="E21" t="b">
        <f t="shared" ref="E21:M21" si="20">if($B21=E$1,$C21,false)</f>
        <v>0</v>
      </c>
      <c r="F21" t="b">
        <f t="shared" si="20"/>
        <v>0</v>
      </c>
      <c r="G21">
        <f t="shared" si="20"/>
        <v>3.76</v>
      </c>
      <c r="H21" t="b">
        <f t="shared" si="20"/>
        <v>0</v>
      </c>
      <c r="I21" t="b">
        <f t="shared" si="20"/>
        <v>0</v>
      </c>
      <c r="J21" t="b">
        <f t="shared" si="20"/>
        <v>0</v>
      </c>
      <c r="K21" t="b">
        <f t="shared" si="20"/>
        <v>0</v>
      </c>
      <c r="L21" t="b">
        <f t="shared" si="20"/>
        <v>0</v>
      </c>
      <c r="M21" t="b">
        <f t="shared" si="20"/>
        <v>0</v>
      </c>
    </row>
    <row r="22">
      <c r="A22" s="1">
        <v>21.0</v>
      </c>
      <c r="B22" s="2" t="s">
        <v>10</v>
      </c>
      <c r="C22" s="1">
        <v>7.74</v>
      </c>
      <c r="E22" t="b">
        <f t="shared" ref="E22:M22" si="21">if($B22=E$1,$C22,false)</f>
        <v>0</v>
      </c>
      <c r="F22" t="b">
        <f t="shared" si="21"/>
        <v>0</v>
      </c>
      <c r="G22">
        <f t="shared" si="21"/>
        <v>7.74</v>
      </c>
      <c r="H22" t="b">
        <f t="shared" si="21"/>
        <v>0</v>
      </c>
      <c r="I22" t="b">
        <f t="shared" si="21"/>
        <v>0</v>
      </c>
      <c r="J22" t="b">
        <f t="shared" si="21"/>
        <v>0</v>
      </c>
      <c r="K22" t="b">
        <f t="shared" si="21"/>
        <v>0</v>
      </c>
      <c r="L22" t="b">
        <f t="shared" si="21"/>
        <v>0</v>
      </c>
      <c r="M22" t="b">
        <f t="shared" si="21"/>
        <v>0</v>
      </c>
    </row>
    <row r="23">
      <c r="A23" s="1">
        <v>22.0</v>
      </c>
      <c r="B23" s="2" t="s">
        <v>11</v>
      </c>
      <c r="C23" s="1">
        <v>3.95</v>
      </c>
      <c r="E23" t="b">
        <f t="shared" ref="E23:M23" si="22">if($B23=E$1,$C23,false)</f>
        <v>0</v>
      </c>
      <c r="F23" t="b">
        <f t="shared" si="22"/>
        <v>0</v>
      </c>
      <c r="G23" t="b">
        <f t="shared" si="22"/>
        <v>0</v>
      </c>
      <c r="H23">
        <f t="shared" si="22"/>
        <v>3.95</v>
      </c>
      <c r="I23" t="b">
        <f t="shared" si="22"/>
        <v>0</v>
      </c>
      <c r="J23" t="b">
        <f t="shared" si="22"/>
        <v>0</v>
      </c>
      <c r="K23" t="b">
        <f t="shared" si="22"/>
        <v>0</v>
      </c>
      <c r="L23" t="b">
        <f t="shared" si="22"/>
        <v>0</v>
      </c>
      <c r="M23" t="b">
        <f t="shared" si="22"/>
        <v>0</v>
      </c>
    </row>
    <row r="24">
      <c r="A24" s="1">
        <v>23.0</v>
      </c>
      <c r="B24" s="2" t="s">
        <v>11</v>
      </c>
      <c r="C24" s="1">
        <v>6.21</v>
      </c>
      <c r="E24" t="b">
        <f t="shared" ref="E24:M24" si="23">if($B24=E$1,$C24,false)</f>
        <v>0</v>
      </c>
      <c r="F24" t="b">
        <f t="shared" si="23"/>
        <v>0</v>
      </c>
      <c r="G24" t="b">
        <f t="shared" si="23"/>
        <v>0</v>
      </c>
      <c r="H24">
        <f t="shared" si="23"/>
        <v>6.21</v>
      </c>
      <c r="I24" t="b">
        <f t="shared" si="23"/>
        <v>0</v>
      </c>
      <c r="J24" t="b">
        <f t="shared" si="23"/>
        <v>0</v>
      </c>
      <c r="K24" t="b">
        <f t="shared" si="23"/>
        <v>0</v>
      </c>
      <c r="L24" t="b">
        <f t="shared" si="23"/>
        <v>0</v>
      </c>
      <c r="M24" t="b">
        <f t="shared" si="23"/>
        <v>0</v>
      </c>
    </row>
    <row r="25">
      <c r="A25" s="1">
        <v>24.0</v>
      </c>
      <c r="B25" s="2" t="s">
        <v>8</v>
      </c>
      <c r="C25" s="1">
        <v>7.28</v>
      </c>
      <c r="E25">
        <f t="shared" ref="E25:M25" si="24">if($B25=E$1,$C25,false)</f>
        <v>7.28</v>
      </c>
      <c r="F25" t="b">
        <f t="shared" si="24"/>
        <v>0</v>
      </c>
      <c r="G25" t="b">
        <f t="shared" si="24"/>
        <v>0</v>
      </c>
      <c r="H25" t="b">
        <f t="shared" si="24"/>
        <v>0</v>
      </c>
      <c r="I25" t="b">
        <f t="shared" si="24"/>
        <v>0</v>
      </c>
      <c r="J25" t="b">
        <f t="shared" si="24"/>
        <v>0</v>
      </c>
      <c r="K25" t="b">
        <f t="shared" si="24"/>
        <v>0</v>
      </c>
      <c r="L25" t="b">
        <f t="shared" si="24"/>
        <v>0</v>
      </c>
      <c r="M25" t="b">
        <f t="shared" si="24"/>
        <v>0</v>
      </c>
    </row>
    <row r="26">
      <c r="A26" s="1">
        <v>25.0</v>
      </c>
      <c r="B26" s="2" t="s">
        <v>15</v>
      </c>
      <c r="C26" s="1">
        <v>96.84</v>
      </c>
      <c r="E26" t="b">
        <f t="shared" ref="E26:M26" si="25">if($B26=E$1,$C26,false)</f>
        <v>0</v>
      </c>
      <c r="F26" t="b">
        <f t="shared" si="25"/>
        <v>0</v>
      </c>
      <c r="G26" t="b">
        <f t="shared" si="25"/>
        <v>0</v>
      </c>
      <c r="H26" t="b">
        <f t="shared" si="25"/>
        <v>0</v>
      </c>
      <c r="I26" t="b">
        <f t="shared" si="25"/>
        <v>0</v>
      </c>
      <c r="J26" t="b">
        <f t="shared" si="25"/>
        <v>0</v>
      </c>
      <c r="K26" t="b">
        <f t="shared" si="25"/>
        <v>0</v>
      </c>
      <c r="L26">
        <f t="shared" si="25"/>
        <v>96.84</v>
      </c>
      <c r="M26" t="b">
        <f t="shared" si="25"/>
        <v>0</v>
      </c>
    </row>
    <row r="27">
      <c r="A27" s="1">
        <v>27.0</v>
      </c>
      <c r="B27" s="2" t="s">
        <v>14</v>
      </c>
      <c r="C27" s="1">
        <v>135.32</v>
      </c>
      <c r="E27" t="b">
        <f t="shared" ref="E27:M27" si="26">if($B27=E$1,$C27,false)</f>
        <v>0</v>
      </c>
      <c r="F27" t="b">
        <f t="shared" si="26"/>
        <v>0</v>
      </c>
      <c r="G27" t="b">
        <f t="shared" si="26"/>
        <v>0</v>
      </c>
      <c r="H27" t="b">
        <f t="shared" si="26"/>
        <v>0</v>
      </c>
      <c r="I27" t="b">
        <f t="shared" si="26"/>
        <v>0</v>
      </c>
      <c r="J27" t="b">
        <f t="shared" si="26"/>
        <v>0</v>
      </c>
      <c r="K27">
        <f t="shared" si="26"/>
        <v>135.32</v>
      </c>
      <c r="L27" t="b">
        <f t="shared" si="26"/>
        <v>0</v>
      </c>
      <c r="M27" t="b">
        <f t="shared" si="26"/>
        <v>0</v>
      </c>
    </row>
    <row r="28">
      <c r="A28" s="1">
        <v>28.0</v>
      </c>
      <c r="B28" s="2" t="s">
        <v>12</v>
      </c>
      <c r="C28" s="1">
        <v>3.16</v>
      </c>
      <c r="E28" t="b">
        <f t="shared" ref="E28:M28" si="27">if($B28=E$1,$C28,false)</f>
        <v>0</v>
      </c>
      <c r="F28" t="b">
        <f t="shared" si="27"/>
        <v>0</v>
      </c>
      <c r="G28" t="b">
        <f t="shared" si="27"/>
        <v>0</v>
      </c>
      <c r="H28" t="b">
        <f t="shared" si="27"/>
        <v>0</v>
      </c>
      <c r="I28">
        <f t="shared" si="27"/>
        <v>3.16</v>
      </c>
      <c r="J28" t="b">
        <f t="shared" si="27"/>
        <v>0</v>
      </c>
      <c r="K28" t="b">
        <f t="shared" si="27"/>
        <v>0</v>
      </c>
      <c r="L28" t="b">
        <f t="shared" si="27"/>
        <v>0</v>
      </c>
      <c r="M28" t="b">
        <f t="shared" si="27"/>
        <v>0</v>
      </c>
    </row>
    <row r="29">
      <c r="A29" s="1">
        <v>29.0</v>
      </c>
      <c r="B29" s="2" t="s">
        <v>12</v>
      </c>
      <c r="C29" s="1">
        <v>2.51</v>
      </c>
      <c r="E29" t="b">
        <f t="shared" ref="E29:M29" si="28">if($B29=E$1,$C29,false)</f>
        <v>0</v>
      </c>
      <c r="F29" t="b">
        <f t="shared" si="28"/>
        <v>0</v>
      </c>
      <c r="G29" t="b">
        <f t="shared" si="28"/>
        <v>0</v>
      </c>
      <c r="H29" t="b">
        <f t="shared" si="28"/>
        <v>0</v>
      </c>
      <c r="I29">
        <f t="shared" si="28"/>
        <v>2.51</v>
      </c>
      <c r="J29" t="b">
        <f t="shared" si="28"/>
        <v>0</v>
      </c>
      <c r="K29" t="b">
        <f t="shared" si="28"/>
        <v>0</v>
      </c>
      <c r="L29" t="b">
        <f t="shared" si="28"/>
        <v>0</v>
      </c>
      <c r="M29" t="b">
        <f t="shared" si="28"/>
        <v>0</v>
      </c>
    </row>
    <row r="30">
      <c r="A30" s="1">
        <v>30.0</v>
      </c>
      <c r="B30" s="2" t="s">
        <v>12</v>
      </c>
      <c r="C30" s="1">
        <v>182.71</v>
      </c>
      <c r="E30" t="b">
        <f t="shared" ref="E30:M30" si="29">if($B30=E$1,$C30,false)</f>
        <v>0</v>
      </c>
      <c r="F30" t="b">
        <f t="shared" si="29"/>
        <v>0</v>
      </c>
      <c r="G30" t="b">
        <f t="shared" si="29"/>
        <v>0</v>
      </c>
      <c r="H30" t="b">
        <f t="shared" si="29"/>
        <v>0</v>
      </c>
      <c r="I30">
        <f t="shared" si="29"/>
        <v>182.71</v>
      </c>
      <c r="J30" t="b">
        <f t="shared" si="29"/>
        <v>0</v>
      </c>
      <c r="K30" t="b">
        <f t="shared" si="29"/>
        <v>0</v>
      </c>
      <c r="L30" t="b">
        <f t="shared" si="29"/>
        <v>0</v>
      </c>
      <c r="M30" t="b">
        <f t="shared" si="29"/>
        <v>0</v>
      </c>
    </row>
    <row r="31">
      <c r="A31" s="1">
        <v>31.0</v>
      </c>
      <c r="B31" s="2" t="s">
        <v>10</v>
      </c>
      <c r="C31" s="1">
        <v>3.77</v>
      </c>
      <c r="E31" t="b">
        <f t="shared" ref="E31:M31" si="30">if($B31=E$1,$C31,false)</f>
        <v>0</v>
      </c>
      <c r="F31" t="b">
        <f t="shared" si="30"/>
        <v>0</v>
      </c>
      <c r="G31">
        <f t="shared" si="30"/>
        <v>3.77</v>
      </c>
      <c r="H31" t="b">
        <f t="shared" si="30"/>
        <v>0</v>
      </c>
      <c r="I31" t="b">
        <f t="shared" si="30"/>
        <v>0</v>
      </c>
      <c r="J31" t="b">
        <f t="shared" si="30"/>
        <v>0</v>
      </c>
      <c r="K31" t="b">
        <f t="shared" si="30"/>
        <v>0</v>
      </c>
      <c r="L31" t="b">
        <f t="shared" si="30"/>
        <v>0</v>
      </c>
      <c r="M31" t="b">
        <f t="shared" si="30"/>
        <v>0</v>
      </c>
    </row>
    <row r="32">
      <c r="A32" s="1">
        <v>32.0</v>
      </c>
      <c r="B32" s="2" t="s">
        <v>16</v>
      </c>
      <c r="C32" s="1">
        <v>300.0</v>
      </c>
      <c r="E32" t="b">
        <f t="shared" ref="E32:M32" si="31">if($B32=E$1,$C32,false)</f>
        <v>0</v>
      </c>
      <c r="F32" t="b">
        <f t="shared" si="31"/>
        <v>0</v>
      </c>
      <c r="G32" t="b">
        <f t="shared" si="31"/>
        <v>0</v>
      </c>
      <c r="H32" t="b">
        <f t="shared" si="31"/>
        <v>0</v>
      </c>
      <c r="I32" t="b">
        <f t="shared" si="31"/>
        <v>0</v>
      </c>
      <c r="J32" t="b">
        <f t="shared" si="31"/>
        <v>0</v>
      </c>
      <c r="K32" t="b">
        <f t="shared" si="31"/>
        <v>0</v>
      </c>
      <c r="L32" t="b">
        <f t="shared" si="31"/>
        <v>0</v>
      </c>
      <c r="M32">
        <f t="shared" si="31"/>
        <v>300</v>
      </c>
    </row>
    <row r="33">
      <c r="A33" s="1">
        <v>33.0</v>
      </c>
      <c r="B33" s="2" t="s">
        <v>10</v>
      </c>
      <c r="C33" s="1">
        <v>300.0</v>
      </c>
      <c r="E33" t="b">
        <f t="shared" ref="E33:M33" si="32">if($B33=E$1,$C33,false)</f>
        <v>0</v>
      </c>
      <c r="F33" t="b">
        <f t="shared" si="32"/>
        <v>0</v>
      </c>
      <c r="G33">
        <f t="shared" si="32"/>
        <v>300</v>
      </c>
      <c r="H33" t="b">
        <f t="shared" si="32"/>
        <v>0</v>
      </c>
      <c r="I33" t="b">
        <f t="shared" si="32"/>
        <v>0</v>
      </c>
      <c r="J33" t="b">
        <f t="shared" si="32"/>
        <v>0</v>
      </c>
      <c r="K33" t="b">
        <f t="shared" si="32"/>
        <v>0</v>
      </c>
      <c r="L33" t="b">
        <f t="shared" si="32"/>
        <v>0</v>
      </c>
      <c r="M33" t="b">
        <f t="shared" si="32"/>
        <v>0</v>
      </c>
    </row>
    <row r="34">
      <c r="A34" s="1">
        <v>34.0</v>
      </c>
      <c r="B34" s="2" t="s">
        <v>10</v>
      </c>
      <c r="C34" s="1">
        <v>12.27</v>
      </c>
      <c r="E34" t="b">
        <f t="shared" ref="E34:M34" si="33">if($B34=E$1,$C34,false)</f>
        <v>0</v>
      </c>
      <c r="F34" t="b">
        <f t="shared" si="33"/>
        <v>0</v>
      </c>
      <c r="G34">
        <f t="shared" si="33"/>
        <v>12.27</v>
      </c>
      <c r="H34" t="b">
        <f t="shared" si="33"/>
        <v>0</v>
      </c>
      <c r="I34" t="b">
        <f t="shared" si="33"/>
        <v>0</v>
      </c>
      <c r="J34" t="b">
        <f t="shared" si="33"/>
        <v>0</v>
      </c>
      <c r="K34" t="b">
        <f t="shared" si="33"/>
        <v>0</v>
      </c>
      <c r="L34" t="b">
        <f t="shared" si="33"/>
        <v>0</v>
      </c>
      <c r="M34" t="b">
        <f t="shared" si="33"/>
        <v>0</v>
      </c>
    </row>
    <row r="35">
      <c r="A35" s="1">
        <v>35.0</v>
      </c>
      <c r="B35" s="2" t="s">
        <v>12</v>
      </c>
      <c r="C35" s="1">
        <v>0.5</v>
      </c>
      <c r="E35" t="b">
        <f t="shared" ref="E35:M35" si="34">if($B35=E$1,$C35,false)</f>
        <v>0</v>
      </c>
      <c r="F35" t="b">
        <f t="shared" si="34"/>
        <v>0</v>
      </c>
      <c r="G35" t="b">
        <f t="shared" si="34"/>
        <v>0</v>
      </c>
      <c r="H35" t="b">
        <f t="shared" si="34"/>
        <v>0</v>
      </c>
      <c r="I35">
        <f t="shared" si="34"/>
        <v>0.5</v>
      </c>
      <c r="J35" t="b">
        <f t="shared" si="34"/>
        <v>0</v>
      </c>
      <c r="K35" t="b">
        <f t="shared" si="34"/>
        <v>0</v>
      </c>
      <c r="L35" t="b">
        <f t="shared" si="34"/>
        <v>0</v>
      </c>
      <c r="M35" t="b">
        <f t="shared" si="34"/>
        <v>0</v>
      </c>
    </row>
    <row r="36">
      <c r="A36" s="1">
        <v>36.0</v>
      </c>
      <c r="B36" s="2" t="s">
        <v>11</v>
      </c>
      <c r="C36" s="1">
        <v>300.0</v>
      </c>
      <c r="E36" t="b">
        <f t="shared" ref="E36:M36" si="35">if($B36=E$1,$C36,false)</f>
        <v>0</v>
      </c>
      <c r="F36" t="b">
        <f t="shared" si="35"/>
        <v>0</v>
      </c>
      <c r="G36" t="b">
        <f t="shared" si="35"/>
        <v>0</v>
      </c>
      <c r="H36">
        <f t="shared" si="35"/>
        <v>300</v>
      </c>
      <c r="I36" t="b">
        <f t="shared" si="35"/>
        <v>0</v>
      </c>
      <c r="J36" t="b">
        <f t="shared" si="35"/>
        <v>0</v>
      </c>
      <c r="K36" t="b">
        <f t="shared" si="35"/>
        <v>0</v>
      </c>
      <c r="L36" t="b">
        <f t="shared" si="35"/>
        <v>0</v>
      </c>
      <c r="M36" t="b">
        <f t="shared" si="35"/>
        <v>0</v>
      </c>
    </row>
    <row r="37">
      <c r="A37" s="1">
        <v>37.0</v>
      </c>
      <c r="B37" s="2" t="s">
        <v>15</v>
      </c>
      <c r="C37" s="1">
        <v>94.72</v>
      </c>
      <c r="E37" t="b">
        <f t="shared" ref="E37:M37" si="36">if($B37=E$1,$C37,false)</f>
        <v>0</v>
      </c>
      <c r="F37" t="b">
        <f t="shared" si="36"/>
        <v>0</v>
      </c>
      <c r="G37" t="b">
        <f t="shared" si="36"/>
        <v>0</v>
      </c>
      <c r="H37" t="b">
        <f t="shared" si="36"/>
        <v>0</v>
      </c>
      <c r="I37" t="b">
        <f t="shared" si="36"/>
        <v>0</v>
      </c>
      <c r="J37" t="b">
        <f t="shared" si="36"/>
        <v>0</v>
      </c>
      <c r="K37" t="b">
        <f t="shared" si="36"/>
        <v>0</v>
      </c>
      <c r="L37">
        <f t="shared" si="36"/>
        <v>94.72</v>
      </c>
      <c r="M37" t="b">
        <f t="shared" si="36"/>
        <v>0</v>
      </c>
    </row>
    <row r="38">
      <c r="A38" s="1">
        <v>38.0</v>
      </c>
      <c r="B38" s="2" t="s">
        <v>10</v>
      </c>
      <c r="C38" s="1">
        <v>9.79</v>
      </c>
      <c r="E38" t="b">
        <f t="shared" ref="E38:M38" si="37">if($B38=E$1,$C38,false)</f>
        <v>0</v>
      </c>
      <c r="F38" t="b">
        <f t="shared" si="37"/>
        <v>0</v>
      </c>
      <c r="G38">
        <f t="shared" si="37"/>
        <v>9.79</v>
      </c>
      <c r="H38" t="b">
        <f t="shared" si="37"/>
        <v>0</v>
      </c>
      <c r="I38" t="b">
        <f t="shared" si="37"/>
        <v>0</v>
      </c>
      <c r="J38" t="b">
        <f t="shared" si="37"/>
        <v>0</v>
      </c>
      <c r="K38" t="b">
        <f t="shared" si="37"/>
        <v>0</v>
      </c>
      <c r="L38" t="b">
        <f t="shared" si="37"/>
        <v>0</v>
      </c>
      <c r="M38" t="b">
        <f t="shared" si="37"/>
        <v>0</v>
      </c>
    </row>
    <row r="39">
      <c r="A39" s="1">
        <v>39.0</v>
      </c>
      <c r="B39" s="2" t="s">
        <v>12</v>
      </c>
      <c r="C39" s="1">
        <v>0.04</v>
      </c>
      <c r="E39" t="b">
        <f t="shared" ref="E39:M39" si="38">if($B39=E$1,$C39,false)</f>
        <v>0</v>
      </c>
      <c r="F39" t="b">
        <f t="shared" si="38"/>
        <v>0</v>
      </c>
      <c r="G39" t="b">
        <f t="shared" si="38"/>
        <v>0</v>
      </c>
      <c r="H39" t="b">
        <f t="shared" si="38"/>
        <v>0</v>
      </c>
      <c r="I39">
        <f t="shared" si="38"/>
        <v>0.04</v>
      </c>
      <c r="J39" t="b">
        <f t="shared" si="38"/>
        <v>0</v>
      </c>
      <c r="K39" t="b">
        <f t="shared" si="38"/>
        <v>0</v>
      </c>
      <c r="L39" t="b">
        <f t="shared" si="38"/>
        <v>0</v>
      </c>
      <c r="M39" t="b">
        <f t="shared" si="38"/>
        <v>0</v>
      </c>
    </row>
    <row r="40">
      <c r="A40" s="1">
        <v>40.0</v>
      </c>
      <c r="B40" s="2" t="s">
        <v>12</v>
      </c>
      <c r="C40" s="1">
        <v>0.47</v>
      </c>
      <c r="E40" t="b">
        <f t="shared" ref="E40:M40" si="39">if($B40=E$1,$C40,false)</f>
        <v>0</v>
      </c>
      <c r="F40" t="b">
        <f t="shared" si="39"/>
        <v>0</v>
      </c>
      <c r="G40" t="b">
        <f t="shared" si="39"/>
        <v>0</v>
      </c>
      <c r="H40" t="b">
        <f t="shared" si="39"/>
        <v>0</v>
      </c>
      <c r="I40">
        <f t="shared" si="39"/>
        <v>0.47</v>
      </c>
      <c r="J40" t="b">
        <f t="shared" si="39"/>
        <v>0</v>
      </c>
      <c r="K40" t="b">
        <f t="shared" si="39"/>
        <v>0</v>
      </c>
      <c r="L40" t="b">
        <f t="shared" si="39"/>
        <v>0</v>
      </c>
      <c r="M40" t="b">
        <f t="shared" si="39"/>
        <v>0</v>
      </c>
    </row>
    <row r="41">
      <c r="A41" s="1">
        <v>41.0</v>
      </c>
      <c r="B41" s="2" t="s">
        <v>12</v>
      </c>
      <c r="C41" s="1">
        <v>0.1</v>
      </c>
      <c r="E41" t="b">
        <f t="shared" ref="E41:M41" si="40">if($B41=E$1,$C41,false)</f>
        <v>0</v>
      </c>
      <c r="F41" t="b">
        <f t="shared" si="40"/>
        <v>0</v>
      </c>
      <c r="G41" t="b">
        <f t="shared" si="40"/>
        <v>0</v>
      </c>
      <c r="H41" t="b">
        <f t="shared" si="40"/>
        <v>0</v>
      </c>
      <c r="I41">
        <f t="shared" si="40"/>
        <v>0.1</v>
      </c>
      <c r="J41" t="b">
        <f t="shared" si="40"/>
        <v>0</v>
      </c>
      <c r="K41" t="b">
        <f t="shared" si="40"/>
        <v>0</v>
      </c>
      <c r="L41" t="b">
        <f t="shared" si="40"/>
        <v>0</v>
      </c>
      <c r="M41" t="b">
        <f t="shared" si="40"/>
        <v>0</v>
      </c>
    </row>
    <row r="42">
      <c r="A42" s="1">
        <v>42.0</v>
      </c>
      <c r="B42" s="2" t="s">
        <v>10</v>
      </c>
      <c r="C42" s="1">
        <v>5.47</v>
      </c>
      <c r="E42" t="b">
        <f t="shared" ref="E42:M42" si="41">if($B42=E$1,$C42,false)</f>
        <v>0</v>
      </c>
      <c r="F42" t="b">
        <f t="shared" si="41"/>
        <v>0</v>
      </c>
      <c r="G42">
        <f t="shared" si="41"/>
        <v>5.47</v>
      </c>
      <c r="H42" t="b">
        <f t="shared" si="41"/>
        <v>0</v>
      </c>
      <c r="I42" t="b">
        <f t="shared" si="41"/>
        <v>0</v>
      </c>
      <c r="J42" t="b">
        <f t="shared" si="41"/>
        <v>0</v>
      </c>
      <c r="K42" t="b">
        <f t="shared" si="41"/>
        <v>0</v>
      </c>
      <c r="L42" t="b">
        <f t="shared" si="41"/>
        <v>0</v>
      </c>
      <c r="M42" t="b">
        <f t="shared" si="41"/>
        <v>0</v>
      </c>
    </row>
    <row r="43">
      <c r="A43" s="1">
        <v>43.0</v>
      </c>
      <c r="B43" s="2" t="s">
        <v>12</v>
      </c>
      <c r="C43" s="1">
        <v>7.1</v>
      </c>
      <c r="E43" t="b">
        <f t="shared" ref="E43:M43" si="42">if($B43=E$1,$C43,false)</f>
        <v>0</v>
      </c>
      <c r="F43" t="b">
        <f t="shared" si="42"/>
        <v>0</v>
      </c>
      <c r="G43" t="b">
        <f t="shared" si="42"/>
        <v>0</v>
      </c>
      <c r="H43" t="b">
        <f t="shared" si="42"/>
        <v>0</v>
      </c>
      <c r="I43">
        <f t="shared" si="42"/>
        <v>7.1</v>
      </c>
      <c r="J43" t="b">
        <f t="shared" si="42"/>
        <v>0</v>
      </c>
      <c r="K43" t="b">
        <f t="shared" si="42"/>
        <v>0</v>
      </c>
      <c r="L43" t="b">
        <f t="shared" si="42"/>
        <v>0</v>
      </c>
      <c r="M43" t="b">
        <f t="shared" si="42"/>
        <v>0</v>
      </c>
    </row>
    <row r="44">
      <c r="A44" s="1">
        <v>44.0</v>
      </c>
      <c r="B44" s="2" t="s">
        <v>10</v>
      </c>
      <c r="C44" s="1">
        <v>9.1</v>
      </c>
      <c r="E44" t="b">
        <f t="shared" ref="E44:M44" si="43">if($B44=E$1,$C44,false)</f>
        <v>0</v>
      </c>
      <c r="F44" t="b">
        <f t="shared" si="43"/>
        <v>0</v>
      </c>
      <c r="G44">
        <f t="shared" si="43"/>
        <v>9.1</v>
      </c>
      <c r="H44" t="b">
        <f t="shared" si="43"/>
        <v>0</v>
      </c>
      <c r="I44" t="b">
        <f t="shared" si="43"/>
        <v>0</v>
      </c>
      <c r="J44" t="b">
        <f t="shared" si="43"/>
        <v>0</v>
      </c>
      <c r="K44" t="b">
        <f t="shared" si="43"/>
        <v>0</v>
      </c>
      <c r="L44" t="b">
        <f t="shared" si="43"/>
        <v>0</v>
      </c>
      <c r="M44" t="b">
        <f t="shared" si="43"/>
        <v>0</v>
      </c>
    </row>
    <row r="45">
      <c r="A45" s="1">
        <v>48.0</v>
      </c>
      <c r="B45" s="1" t="s">
        <v>10</v>
      </c>
      <c r="C45" s="1">
        <v>15.04</v>
      </c>
      <c r="E45" t="b">
        <f t="shared" ref="E45:M45" si="44">if($B45=E$1,$C45,false)</f>
        <v>0</v>
      </c>
      <c r="F45" t="b">
        <f t="shared" si="44"/>
        <v>0</v>
      </c>
      <c r="G45">
        <f t="shared" si="44"/>
        <v>15.04</v>
      </c>
      <c r="H45" t="b">
        <f t="shared" si="44"/>
        <v>0</v>
      </c>
      <c r="I45" t="b">
        <f t="shared" si="44"/>
        <v>0</v>
      </c>
      <c r="J45" t="b">
        <f t="shared" si="44"/>
        <v>0</v>
      </c>
      <c r="K45" t="b">
        <f t="shared" si="44"/>
        <v>0</v>
      </c>
      <c r="L45" t="b">
        <f t="shared" si="44"/>
        <v>0</v>
      </c>
      <c r="M45" t="b">
        <f t="shared" si="44"/>
        <v>0</v>
      </c>
    </row>
    <row r="46">
      <c r="A46" s="1">
        <v>46.0</v>
      </c>
      <c r="B46" s="2" t="s">
        <v>8</v>
      </c>
      <c r="C46" s="1">
        <v>29.45</v>
      </c>
      <c r="E46">
        <f t="shared" ref="E46:M46" si="45">if($B46=E$1,$C46,false)</f>
        <v>29.45</v>
      </c>
      <c r="F46" t="b">
        <f t="shared" si="45"/>
        <v>0</v>
      </c>
      <c r="G46" t="b">
        <f t="shared" si="45"/>
        <v>0</v>
      </c>
      <c r="H46" t="b">
        <f t="shared" si="45"/>
        <v>0</v>
      </c>
      <c r="I46" t="b">
        <f t="shared" si="45"/>
        <v>0</v>
      </c>
      <c r="J46" t="b">
        <f t="shared" si="45"/>
        <v>0</v>
      </c>
      <c r="K46" t="b">
        <f t="shared" si="45"/>
        <v>0</v>
      </c>
      <c r="L46" t="b">
        <f t="shared" si="45"/>
        <v>0</v>
      </c>
      <c r="M46" t="b">
        <f t="shared" si="45"/>
        <v>0</v>
      </c>
    </row>
    <row r="47">
      <c r="A47" s="1">
        <v>47.0</v>
      </c>
      <c r="B47" s="2" t="s">
        <v>10</v>
      </c>
      <c r="C47" s="1">
        <v>3.4</v>
      </c>
      <c r="E47" t="b">
        <f t="shared" ref="E47:M47" si="46">if($B47=E$1,$C47,false)</f>
        <v>0</v>
      </c>
      <c r="F47" t="b">
        <f t="shared" si="46"/>
        <v>0</v>
      </c>
      <c r="G47">
        <f t="shared" si="46"/>
        <v>3.4</v>
      </c>
      <c r="H47" t="b">
        <f t="shared" si="46"/>
        <v>0</v>
      </c>
      <c r="I47" t="b">
        <f t="shared" si="46"/>
        <v>0</v>
      </c>
      <c r="J47" t="b">
        <f t="shared" si="46"/>
        <v>0</v>
      </c>
      <c r="K47" t="b">
        <f t="shared" si="46"/>
        <v>0</v>
      </c>
      <c r="L47" t="b">
        <f t="shared" si="46"/>
        <v>0</v>
      </c>
      <c r="M47" t="b">
        <f t="shared" si="46"/>
        <v>0</v>
      </c>
    </row>
    <row r="48">
      <c r="A48" s="1">
        <v>49.0</v>
      </c>
      <c r="B48" s="2" t="s">
        <v>10</v>
      </c>
      <c r="C48" s="1">
        <v>1.68</v>
      </c>
      <c r="E48" t="b">
        <f t="shared" ref="E48:M48" si="47">if($B48=E$1,$C48,false)</f>
        <v>0</v>
      </c>
      <c r="F48" t="b">
        <f t="shared" si="47"/>
        <v>0</v>
      </c>
      <c r="G48">
        <f t="shared" si="47"/>
        <v>1.68</v>
      </c>
      <c r="H48" t="b">
        <f t="shared" si="47"/>
        <v>0</v>
      </c>
      <c r="I48" t="b">
        <f t="shared" si="47"/>
        <v>0</v>
      </c>
      <c r="J48" t="b">
        <f t="shared" si="47"/>
        <v>0</v>
      </c>
      <c r="K48" t="b">
        <f t="shared" si="47"/>
        <v>0</v>
      </c>
      <c r="L48" t="b">
        <f t="shared" si="47"/>
        <v>0</v>
      </c>
      <c r="M48" t="b">
        <f t="shared" si="47"/>
        <v>0</v>
      </c>
    </row>
    <row r="49">
      <c r="A49" s="1">
        <v>51.0</v>
      </c>
      <c r="B49" s="2" t="s">
        <v>10</v>
      </c>
      <c r="C49" s="1">
        <v>7.74</v>
      </c>
      <c r="E49" t="b">
        <f t="shared" ref="E49:M49" si="48">if($B49=E$1,$C49,false)</f>
        <v>0</v>
      </c>
      <c r="F49" t="b">
        <f t="shared" si="48"/>
        <v>0</v>
      </c>
      <c r="G49">
        <f t="shared" si="48"/>
        <v>7.74</v>
      </c>
      <c r="H49" t="b">
        <f t="shared" si="48"/>
        <v>0</v>
      </c>
      <c r="I49" t="b">
        <f t="shared" si="48"/>
        <v>0</v>
      </c>
      <c r="J49" t="b">
        <f t="shared" si="48"/>
        <v>0</v>
      </c>
      <c r="K49" t="b">
        <f t="shared" si="48"/>
        <v>0</v>
      </c>
      <c r="L49" t="b">
        <f t="shared" si="48"/>
        <v>0</v>
      </c>
      <c r="M49" t="b">
        <f t="shared" si="48"/>
        <v>0</v>
      </c>
    </row>
    <row r="50">
      <c r="A50" s="1">
        <v>52.0</v>
      </c>
      <c r="B50" s="2" t="s">
        <v>10</v>
      </c>
      <c r="C50" s="1">
        <v>7.56</v>
      </c>
      <c r="E50" t="b">
        <f t="shared" ref="E50:M50" si="49">if($B50=E$1,$C50,false)</f>
        <v>0</v>
      </c>
      <c r="F50" t="b">
        <f t="shared" si="49"/>
        <v>0</v>
      </c>
      <c r="G50">
        <f t="shared" si="49"/>
        <v>7.56</v>
      </c>
      <c r="H50" t="b">
        <f t="shared" si="49"/>
        <v>0</v>
      </c>
      <c r="I50" t="b">
        <f t="shared" si="49"/>
        <v>0</v>
      </c>
      <c r="J50" t="b">
        <f t="shared" si="49"/>
        <v>0</v>
      </c>
      <c r="K50" t="b">
        <f t="shared" si="49"/>
        <v>0</v>
      </c>
      <c r="L50" t="b">
        <f t="shared" si="49"/>
        <v>0</v>
      </c>
      <c r="M50" t="b">
        <f t="shared" si="49"/>
        <v>0</v>
      </c>
    </row>
    <row r="51">
      <c r="A51" s="1">
        <v>53.0</v>
      </c>
      <c r="B51" s="2" t="s">
        <v>10</v>
      </c>
      <c r="C51" s="1">
        <v>8.33</v>
      </c>
      <c r="E51" t="b">
        <f t="shared" ref="E51:M51" si="50">if($B51=E$1,$C51,false)</f>
        <v>0</v>
      </c>
      <c r="F51" t="b">
        <f t="shared" si="50"/>
        <v>0</v>
      </c>
      <c r="G51">
        <f t="shared" si="50"/>
        <v>8.33</v>
      </c>
      <c r="H51" t="b">
        <f t="shared" si="50"/>
        <v>0</v>
      </c>
      <c r="I51" t="b">
        <f t="shared" si="50"/>
        <v>0</v>
      </c>
      <c r="J51" t="b">
        <f t="shared" si="50"/>
        <v>0</v>
      </c>
      <c r="K51" t="b">
        <f t="shared" si="50"/>
        <v>0</v>
      </c>
      <c r="L51" t="b">
        <f t="shared" si="50"/>
        <v>0</v>
      </c>
      <c r="M51" t="b">
        <f t="shared" si="50"/>
        <v>0</v>
      </c>
    </row>
    <row r="52">
      <c r="A52" s="1">
        <v>54.0</v>
      </c>
      <c r="B52" s="2" t="s">
        <v>11</v>
      </c>
      <c r="C52" s="1">
        <v>102.72</v>
      </c>
      <c r="E52" t="b">
        <f t="shared" ref="E52:M52" si="51">if($B52=E$1,$C52,false)</f>
        <v>0</v>
      </c>
      <c r="F52" t="b">
        <f t="shared" si="51"/>
        <v>0</v>
      </c>
      <c r="G52" t="b">
        <f t="shared" si="51"/>
        <v>0</v>
      </c>
      <c r="H52">
        <f t="shared" si="51"/>
        <v>102.72</v>
      </c>
      <c r="I52" t="b">
        <f t="shared" si="51"/>
        <v>0</v>
      </c>
      <c r="J52" t="b">
        <f t="shared" si="51"/>
        <v>0</v>
      </c>
      <c r="K52" t="b">
        <f t="shared" si="51"/>
        <v>0</v>
      </c>
      <c r="L52" t="b">
        <f t="shared" si="51"/>
        <v>0</v>
      </c>
      <c r="M52" t="b">
        <f t="shared" si="51"/>
        <v>0</v>
      </c>
    </row>
    <row r="53">
      <c r="A53" s="1">
        <v>55.0</v>
      </c>
      <c r="B53" s="2" t="s">
        <v>11</v>
      </c>
      <c r="C53" s="1">
        <v>300.0</v>
      </c>
      <c r="E53" t="b">
        <f t="shared" ref="E53:M53" si="52">if($B53=E$1,$C53,false)</f>
        <v>0</v>
      </c>
      <c r="F53" t="b">
        <f t="shared" si="52"/>
        <v>0</v>
      </c>
      <c r="G53" t="b">
        <f t="shared" si="52"/>
        <v>0</v>
      </c>
      <c r="H53">
        <f t="shared" si="52"/>
        <v>300</v>
      </c>
      <c r="I53" t="b">
        <f t="shared" si="52"/>
        <v>0</v>
      </c>
      <c r="J53" t="b">
        <f t="shared" si="52"/>
        <v>0</v>
      </c>
      <c r="K53" t="b">
        <f t="shared" si="52"/>
        <v>0</v>
      </c>
      <c r="L53" t="b">
        <f t="shared" si="52"/>
        <v>0</v>
      </c>
      <c r="M53" t="b">
        <f t="shared" si="52"/>
        <v>0</v>
      </c>
    </row>
    <row r="54">
      <c r="A54" s="1">
        <v>56.0</v>
      </c>
      <c r="B54" s="2" t="s">
        <v>10</v>
      </c>
      <c r="C54" s="1">
        <v>4.88</v>
      </c>
      <c r="E54" t="b">
        <f t="shared" ref="E54:M54" si="53">if($B54=E$1,$C54,false)</f>
        <v>0</v>
      </c>
      <c r="F54" t="b">
        <f t="shared" si="53"/>
        <v>0</v>
      </c>
      <c r="G54">
        <f t="shared" si="53"/>
        <v>4.88</v>
      </c>
      <c r="H54" t="b">
        <f t="shared" si="53"/>
        <v>0</v>
      </c>
      <c r="I54" t="b">
        <f t="shared" si="53"/>
        <v>0</v>
      </c>
      <c r="J54" t="b">
        <f t="shared" si="53"/>
        <v>0</v>
      </c>
      <c r="K54" t="b">
        <f t="shared" si="53"/>
        <v>0</v>
      </c>
      <c r="L54" t="b">
        <f t="shared" si="53"/>
        <v>0</v>
      </c>
      <c r="M54" t="b">
        <f t="shared" si="53"/>
        <v>0</v>
      </c>
    </row>
    <row r="55">
      <c r="A55" s="1">
        <v>86.0</v>
      </c>
      <c r="B55" s="1" t="s">
        <v>15</v>
      </c>
      <c r="C55" s="1">
        <v>300.0</v>
      </c>
      <c r="E55" t="b">
        <f t="shared" ref="E55:M55" si="54">if($B55=E$1,$C55,false)</f>
        <v>0</v>
      </c>
      <c r="F55" t="b">
        <f t="shared" si="54"/>
        <v>0</v>
      </c>
      <c r="G55" t="b">
        <f t="shared" si="54"/>
        <v>0</v>
      </c>
      <c r="H55" t="b">
        <f t="shared" si="54"/>
        <v>0</v>
      </c>
      <c r="I55" t="b">
        <f t="shared" si="54"/>
        <v>0</v>
      </c>
      <c r="J55" t="b">
        <f t="shared" si="54"/>
        <v>0</v>
      </c>
      <c r="K55" t="b">
        <f t="shared" si="54"/>
        <v>0</v>
      </c>
      <c r="L55">
        <f t="shared" si="54"/>
        <v>300</v>
      </c>
      <c r="M55" t="b">
        <f t="shared" si="54"/>
        <v>0</v>
      </c>
    </row>
    <row r="56">
      <c r="A56" s="1">
        <v>58.0</v>
      </c>
      <c r="B56" s="2" t="s">
        <v>11</v>
      </c>
      <c r="C56" s="1">
        <v>300.0</v>
      </c>
      <c r="E56" t="b">
        <f t="shared" ref="E56:M56" si="55">if($B56=E$1,$C56,false)</f>
        <v>0</v>
      </c>
      <c r="F56" t="b">
        <f t="shared" si="55"/>
        <v>0</v>
      </c>
      <c r="G56" t="b">
        <f t="shared" si="55"/>
        <v>0</v>
      </c>
      <c r="H56">
        <f t="shared" si="55"/>
        <v>300</v>
      </c>
      <c r="I56" t="b">
        <f t="shared" si="55"/>
        <v>0</v>
      </c>
      <c r="J56" t="b">
        <f t="shared" si="55"/>
        <v>0</v>
      </c>
      <c r="K56" t="b">
        <f t="shared" si="55"/>
        <v>0</v>
      </c>
      <c r="L56" t="b">
        <f t="shared" si="55"/>
        <v>0</v>
      </c>
      <c r="M56" t="b">
        <f t="shared" si="55"/>
        <v>0</v>
      </c>
    </row>
    <row r="57">
      <c r="A57" s="1">
        <v>59.0</v>
      </c>
      <c r="B57" s="2" t="s">
        <v>10</v>
      </c>
      <c r="C57" s="1">
        <v>6.94</v>
      </c>
      <c r="E57" t="b">
        <f t="shared" ref="E57:M57" si="56">if($B57=E$1,$C57,false)</f>
        <v>0</v>
      </c>
      <c r="F57" t="b">
        <f t="shared" si="56"/>
        <v>0</v>
      </c>
      <c r="G57">
        <f t="shared" si="56"/>
        <v>6.94</v>
      </c>
      <c r="H57" t="b">
        <f t="shared" si="56"/>
        <v>0</v>
      </c>
      <c r="I57" t="b">
        <f t="shared" si="56"/>
        <v>0</v>
      </c>
      <c r="J57" t="b">
        <f t="shared" si="56"/>
        <v>0</v>
      </c>
      <c r="K57" t="b">
        <f t="shared" si="56"/>
        <v>0</v>
      </c>
      <c r="L57" t="b">
        <f t="shared" si="56"/>
        <v>0</v>
      </c>
      <c r="M57" t="b">
        <f t="shared" si="56"/>
        <v>0</v>
      </c>
    </row>
    <row r="58">
      <c r="A58" s="1">
        <v>60.0</v>
      </c>
      <c r="B58" s="2" t="s">
        <v>10</v>
      </c>
      <c r="C58" s="1">
        <v>8.81</v>
      </c>
      <c r="E58" t="b">
        <f t="shared" ref="E58:M58" si="57">if($B58=E$1,$C58,false)</f>
        <v>0</v>
      </c>
      <c r="F58" t="b">
        <f t="shared" si="57"/>
        <v>0</v>
      </c>
      <c r="G58">
        <f t="shared" si="57"/>
        <v>8.81</v>
      </c>
      <c r="H58" t="b">
        <f t="shared" si="57"/>
        <v>0</v>
      </c>
      <c r="I58" t="b">
        <f t="shared" si="57"/>
        <v>0</v>
      </c>
      <c r="J58" t="b">
        <f t="shared" si="57"/>
        <v>0</v>
      </c>
      <c r="K58" t="b">
        <f t="shared" si="57"/>
        <v>0</v>
      </c>
      <c r="L58" t="b">
        <f t="shared" si="57"/>
        <v>0</v>
      </c>
      <c r="M58" t="b">
        <f t="shared" si="57"/>
        <v>0</v>
      </c>
    </row>
    <row r="59">
      <c r="A59" s="1">
        <v>61.0</v>
      </c>
      <c r="B59" s="2" t="s">
        <v>10</v>
      </c>
      <c r="C59" s="1">
        <v>4.93</v>
      </c>
      <c r="E59" t="b">
        <f t="shared" ref="E59:M59" si="58">if($B59=E$1,$C59,false)</f>
        <v>0</v>
      </c>
      <c r="F59" t="b">
        <f t="shared" si="58"/>
        <v>0</v>
      </c>
      <c r="G59">
        <f t="shared" si="58"/>
        <v>4.93</v>
      </c>
      <c r="H59" t="b">
        <f t="shared" si="58"/>
        <v>0</v>
      </c>
      <c r="I59" t="b">
        <f t="shared" si="58"/>
        <v>0</v>
      </c>
      <c r="J59" t="b">
        <f t="shared" si="58"/>
        <v>0</v>
      </c>
      <c r="K59" t="b">
        <f t="shared" si="58"/>
        <v>0</v>
      </c>
      <c r="L59" t="b">
        <f t="shared" si="58"/>
        <v>0</v>
      </c>
      <c r="M59" t="b">
        <f t="shared" si="58"/>
        <v>0</v>
      </c>
    </row>
    <row r="60">
      <c r="A60" s="1">
        <v>62.0</v>
      </c>
      <c r="B60" s="2" t="s">
        <v>11</v>
      </c>
      <c r="C60" s="1">
        <v>4.93</v>
      </c>
      <c r="E60" t="b">
        <f t="shared" ref="E60:M60" si="59">if($B60=E$1,$C60,false)</f>
        <v>0</v>
      </c>
      <c r="F60" t="b">
        <f t="shared" si="59"/>
        <v>0</v>
      </c>
      <c r="G60" t="b">
        <f t="shared" si="59"/>
        <v>0</v>
      </c>
      <c r="H60">
        <f t="shared" si="59"/>
        <v>4.93</v>
      </c>
      <c r="I60" t="b">
        <f t="shared" si="59"/>
        <v>0</v>
      </c>
      <c r="J60" t="b">
        <f t="shared" si="59"/>
        <v>0</v>
      </c>
      <c r="K60" t="b">
        <f t="shared" si="59"/>
        <v>0</v>
      </c>
      <c r="L60" t="b">
        <f t="shared" si="59"/>
        <v>0</v>
      </c>
      <c r="M60" t="b">
        <f t="shared" si="59"/>
        <v>0</v>
      </c>
    </row>
    <row r="61">
      <c r="A61" s="1">
        <v>63.0</v>
      </c>
      <c r="B61" s="2" t="s">
        <v>10</v>
      </c>
      <c r="C61" s="1">
        <v>7.35</v>
      </c>
      <c r="E61" t="b">
        <f t="shared" ref="E61:M61" si="60">if($B61=E$1,$C61,false)</f>
        <v>0</v>
      </c>
      <c r="F61" t="b">
        <f t="shared" si="60"/>
        <v>0</v>
      </c>
      <c r="G61">
        <f t="shared" si="60"/>
        <v>7.35</v>
      </c>
      <c r="H61" t="b">
        <f t="shared" si="60"/>
        <v>0</v>
      </c>
      <c r="I61" t="b">
        <f t="shared" si="60"/>
        <v>0</v>
      </c>
      <c r="J61" t="b">
        <f t="shared" si="60"/>
        <v>0</v>
      </c>
      <c r="K61" t="b">
        <f t="shared" si="60"/>
        <v>0</v>
      </c>
      <c r="L61" t="b">
        <f t="shared" si="60"/>
        <v>0</v>
      </c>
      <c r="M61" t="b">
        <f t="shared" si="60"/>
        <v>0</v>
      </c>
    </row>
    <row r="62">
      <c r="A62" s="1">
        <v>64.0</v>
      </c>
      <c r="B62" s="2" t="s">
        <v>10</v>
      </c>
      <c r="C62" s="1">
        <v>3.86</v>
      </c>
      <c r="E62" t="b">
        <f t="shared" ref="E62:M62" si="61">if($B62=E$1,$C62,false)</f>
        <v>0</v>
      </c>
      <c r="F62" t="b">
        <f t="shared" si="61"/>
        <v>0</v>
      </c>
      <c r="G62">
        <f t="shared" si="61"/>
        <v>3.86</v>
      </c>
      <c r="H62" t="b">
        <f t="shared" si="61"/>
        <v>0</v>
      </c>
      <c r="I62" t="b">
        <f t="shared" si="61"/>
        <v>0</v>
      </c>
      <c r="J62" t="b">
        <f t="shared" si="61"/>
        <v>0</v>
      </c>
      <c r="K62" t="b">
        <f t="shared" si="61"/>
        <v>0</v>
      </c>
      <c r="L62" t="b">
        <f t="shared" si="61"/>
        <v>0</v>
      </c>
      <c r="M62" t="b">
        <f t="shared" si="61"/>
        <v>0</v>
      </c>
    </row>
    <row r="63">
      <c r="A63" s="1">
        <v>72.0</v>
      </c>
      <c r="B63" s="1" t="s">
        <v>9</v>
      </c>
      <c r="C63" s="1">
        <v>0.5</v>
      </c>
      <c r="E63" t="b">
        <f t="shared" ref="E63:M63" si="62">if($B63=E$1,$C63,false)</f>
        <v>0</v>
      </c>
      <c r="F63">
        <f t="shared" si="62"/>
        <v>0.5</v>
      </c>
      <c r="G63" t="b">
        <f t="shared" si="62"/>
        <v>0</v>
      </c>
      <c r="H63" t="b">
        <f t="shared" si="62"/>
        <v>0</v>
      </c>
      <c r="I63" t="b">
        <f t="shared" si="62"/>
        <v>0</v>
      </c>
      <c r="J63" t="b">
        <f t="shared" si="62"/>
        <v>0</v>
      </c>
      <c r="K63" t="b">
        <f t="shared" si="62"/>
        <v>0</v>
      </c>
      <c r="L63" t="b">
        <f t="shared" si="62"/>
        <v>0</v>
      </c>
      <c r="M63" t="b">
        <f t="shared" si="62"/>
        <v>0</v>
      </c>
    </row>
    <row r="64">
      <c r="A64" s="1">
        <v>69.0</v>
      </c>
      <c r="B64" s="2" t="s">
        <v>11</v>
      </c>
      <c r="C64" s="1">
        <v>127.7</v>
      </c>
      <c r="E64" t="b">
        <f t="shared" ref="E64:M64" si="63">if($B64=E$1,$C64,false)</f>
        <v>0</v>
      </c>
      <c r="F64" t="b">
        <f t="shared" si="63"/>
        <v>0</v>
      </c>
      <c r="G64" t="b">
        <f t="shared" si="63"/>
        <v>0</v>
      </c>
      <c r="H64">
        <f t="shared" si="63"/>
        <v>127.7</v>
      </c>
      <c r="I64" t="b">
        <f t="shared" si="63"/>
        <v>0</v>
      </c>
      <c r="J64" t="b">
        <f t="shared" si="63"/>
        <v>0</v>
      </c>
      <c r="K64" t="b">
        <f t="shared" si="63"/>
        <v>0</v>
      </c>
      <c r="L64" t="b">
        <f t="shared" si="63"/>
        <v>0</v>
      </c>
      <c r="M64" t="b">
        <f t="shared" si="63"/>
        <v>0</v>
      </c>
    </row>
    <row r="65">
      <c r="A65" s="1">
        <v>73.0</v>
      </c>
      <c r="B65" s="2" t="s">
        <v>9</v>
      </c>
      <c r="C65" s="1">
        <v>12.58</v>
      </c>
      <c r="E65" t="b">
        <f t="shared" ref="E65:M65" si="64">if($B65=E$1,$C65,false)</f>
        <v>0</v>
      </c>
      <c r="F65">
        <f t="shared" si="64"/>
        <v>12.58</v>
      </c>
      <c r="G65" t="b">
        <f t="shared" si="64"/>
        <v>0</v>
      </c>
      <c r="H65" t="b">
        <f t="shared" si="64"/>
        <v>0</v>
      </c>
      <c r="I65" t="b">
        <f t="shared" si="64"/>
        <v>0</v>
      </c>
      <c r="J65" t="b">
        <f t="shared" si="64"/>
        <v>0</v>
      </c>
      <c r="K65" t="b">
        <f t="shared" si="64"/>
        <v>0</v>
      </c>
      <c r="L65" t="b">
        <f t="shared" si="64"/>
        <v>0</v>
      </c>
      <c r="M65" t="b">
        <f t="shared" si="64"/>
        <v>0</v>
      </c>
    </row>
    <row r="66">
      <c r="A66" s="1">
        <v>74.0</v>
      </c>
      <c r="B66" s="2" t="s">
        <v>11</v>
      </c>
      <c r="C66" s="1">
        <v>300.0</v>
      </c>
      <c r="E66" t="b">
        <f t="shared" ref="E66:M66" si="65">if($B66=E$1,$C66,false)</f>
        <v>0</v>
      </c>
      <c r="F66" t="b">
        <f t="shared" si="65"/>
        <v>0</v>
      </c>
      <c r="G66" t="b">
        <f t="shared" si="65"/>
        <v>0</v>
      </c>
      <c r="H66">
        <f t="shared" si="65"/>
        <v>300</v>
      </c>
      <c r="I66" t="b">
        <f t="shared" si="65"/>
        <v>0</v>
      </c>
      <c r="J66" t="b">
        <f t="shared" si="65"/>
        <v>0</v>
      </c>
      <c r="K66" t="b">
        <f t="shared" si="65"/>
        <v>0</v>
      </c>
      <c r="L66" t="b">
        <f t="shared" si="65"/>
        <v>0</v>
      </c>
      <c r="M66" t="b">
        <f t="shared" si="65"/>
        <v>0</v>
      </c>
    </row>
    <row r="67">
      <c r="A67" s="1">
        <v>77.0</v>
      </c>
      <c r="B67" s="2" t="s">
        <v>9</v>
      </c>
      <c r="C67" s="1">
        <v>1.95</v>
      </c>
      <c r="E67" t="b">
        <f t="shared" ref="E67:M67" si="66">if($B67=E$1,$C67,false)</f>
        <v>0</v>
      </c>
      <c r="F67">
        <f t="shared" si="66"/>
        <v>1.95</v>
      </c>
      <c r="G67" t="b">
        <f t="shared" si="66"/>
        <v>0</v>
      </c>
      <c r="H67" t="b">
        <f t="shared" si="66"/>
        <v>0</v>
      </c>
      <c r="I67" t="b">
        <f t="shared" si="66"/>
        <v>0</v>
      </c>
      <c r="J67" t="b">
        <f t="shared" si="66"/>
        <v>0</v>
      </c>
      <c r="K67" t="b">
        <f t="shared" si="66"/>
        <v>0</v>
      </c>
      <c r="L67" t="b">
        <f t="shared" si="66"/>
        <v>0</v>
      </c>
      <c r="M67" t="b">
        <f t="shared" si="66"/>
        <v>0</v>
      </c>
    </row>
    <row r="68">
      <c r="A68" s="1">
        <v>78.0</v>
      </c>
      <c r="B68" s="2" t="s">
        <v>8</v>
      </c>
      <c r="C68" s="1">
        <v>23.68</v>
      </c>
      <c r="E68">
        <f t="shared" ref="E68:M68" si="67">if($B68=E$1,$C68,false)</f>
        <v>23.68</v>
      </c>
      <c r="F68" t="b">
        <f t="shared" si="67"/>
        <v>0</v>
      </c>
      <c r="G68" t="b">
        <f t="shared" si="67"/>
        <v>0</v>
      </c>
      <c r="H68" t="b">
        <f t="shared" si="67"/>
        <v>0</v>
      </c>
      <c r="I68" t="b">
        <f t="shared" si="67"/>
        <v>0</v>
      </c>
      <c r="J68" t="b">
        <f t="shared" si="67"/>
        <v>0</v>
      </c>
      <c r="K68" t="b">
        <f t="shared" si="67"/>
        <v>0</v>
      </c>
      <c r="L68" t="b">
        <f t="shared" si="67"/>
        <v>0</v>
      </c>
      <c r="M68" t="b">
        <f t="shared" si="67"/>
        <v>0</v>
      </c>
    </row>
    <row r="69">
      <c r="A69" s="1">
        <v>79.0</v>
      </c>
      <c r="B69" s="2" t="s">
        <v>13</v>
      </c>
      <c r="C69" s="1">
        <v>47.26</v>
      </c>
      <c r="E69" t="b">
        <f t="shared" ref="E69:M69" si="68">if($B69=E$1,$C69,false)</f>
        <v>0</v>
      </c>
      <c r="F69" t="b">
        <f t="shared" si="68"/>
        <v>0</v>
      </c>
      <c r="G69" t="b">
        <f t="shared" si="68"/>
        <v>0</v>
      </c>
      <c r="H69" t="b">
        <f t="shared" si="68"/>
        <v>0</v>
      </c>
      <c r="I69" t="b">
        <f t="shared" si="68"/>
        <v>0</v>
      </c>
      <c r="J69">
        <f t="shared" si="68"/>
        <v>47.26</v>
      </c>
      <c r="K69" t="b">
        <f t="shared" si="68"/>
        <v>0</v>
      </c>
      <c r="L69" t="b">
        <f t="shared" si="68"/>
        <v>0</v>
      </c>
      <c r="M69" t="b">
        <f t="shared" si="68"/>
        <v>0</v>
      </c>
    </row>
    <row r="70">
      <c r="A70" s="1">
        <v>81.0</v>
      </c>
      <c r="B70" s="2" t="s">
        <v>10</v>
      </c>
      <c r="C70" s="1">
        <v>85.12</v>
      </c>
      <c r="E70" t="b">
        <f t="shared" ref="E70:M70" si="69">if($B70=E$1,$C70,false)</f>
        <v>0</v>
      </c>
      <c r="F70" t="b">
        <f t="shared" si="69"/>
        <v>0</v>
      </c>
      <c r="G70">
        <f t="shared" si="69"/>
        <v>85.12</v>
      </c>
      <c r="H70" t="b">
        <f t="shared" si="69"/>
        <v>0</v>
      </c>
      <c r="I70" t="b">
        <f t="shared" si="69"/>
        <v>0</v>
      </c>
      <c r="J70" t="b">
        <f t="shared" si="69"/>
        <v>0</v>
      </c>
      <c r="K70" t="b">
        <f t="shared" si="69"/>
        <v>0</v>
      </c>
      <c r="L70" t="b">
        <f t="shared" si="69"/>
        <v>0</v>
      </c>
      <c r="M70" t="b">
        <f t="shared" si="69"/>
        <v>0</v>
      </c>
    </row>
    <row r="71">
      <c r="A71" s="1">
        <v>82.0</v>
      </c>
      <c r="B71" s="2" t="s">
        <v>11</v>
      </c>
      <c r="C71" s="1">
        <v>77.94</v>
      </c>
      <c r="E71" t="b">
        <f t="shared" ref="E71:M71" si="70">if($B71=E$1,$C71,false)</f>
        <v>0</v>
      </c>
      <c r="F71" t="b">
        <f t="shared" si="70"/>
        <v>0</v>
      </c>
      <c r="G71" t="b">
        <f t="shared" si="70"/>
        <v>0</v>
      </c>
      <c r="H71">
        <f t="shared" si="70"/>
        <v>77.94</v>
      </c>
      <c r="I71" t="b">
        <f t="shared" si="70"/>
        <v>0</v>
      </c>
      <c r="J71" t="b">
        <f t="shared" si="70"/>
        <v>0</v>
      </c>
      <c r="K71" t="b">
        <f t="shared" si="70"/>
        <v>0</v>
      </c>
      <c r="L71" t="b">
        <f t="shared" si="70"/>
        <v>0</v>
      </c>
      <c r="M71" t="b">
        <f t="shared" si="70"/>
        <v>0</v>
      </c>
    </row>
    <row r="72">
      <c r="A72" s="1">
        <v>83.0</v>
      </c>
      <c r="B72" s="2" t="s">
        <v>10</v>
      </c>
      <c r="C72" s="1">
        <v>1.67</v>
      </c>
      <c r="E72" t="b">
        <f t="shared" ref="E72:M72" si="71">if($B72=E$1,$C72,false)</f>
        <v>0</v>
      </c>
      <c r="F72" t="b">
        <f t="shared" si="71"/>
        <v>0</v>
      </c>
      <c r="G72">
        <f t="shared" si="71"/>
        <v>1.67</v>
      </c>
      <c r="H72" t="b">
        <f t="shared" si="71"/>
        <v>0</v>
      </c>
      <c r="I72" t="b">
        <f t="shared" si="71"/>
        <v>0</v>
      </c>
      <c r="J72" t="b">
        <f t="shared" si="71"/>
        <v>0</v>
      </c>
      <c r="K72" t="b">
        <f t="shared" si="71"/>
        <v>0</v>
      </c>
      <c r="L72" t="b">
        <f t="shared" si="71"/>
        <v>0</v>
      </c>
      <c r="M72" t="b">
        <f t="shared" si="71"/>
        <v>0</v>
      </c>
    </row>
    <row r="73">
      <c r="A73" s="1">
        <v>84.0</v>
      </c>
      <c r="B73" s="2" t="s">
        <v>9</v>
      </c>
      <c r="C73" s="1">
        <v>1.94</v>
      </c>
      <c r="E73" t="b">
        <f t="shared" ref="E73:M73" si="72">if($B73=E$1,$C73,false)</f>
        <v>0</v>
      </c>
      <c r="F73">
        <f t="shared" si="72"/>
        <v>1.94</v>
      </c>
      <c r="G73" t="b">
        <f t="shared" si="72"/>
        <v>0</v>
      </c>
      <c r="H73" t="b">
        <f t="shared" si="72"/>
        <v>0</v>
      </c>
      <c r="I73" t="b">
        <f t="shared" si="72"/>
        <v>0</v>
      </c>
      <c r="J73" t="b">
        <f t="shared" si="72"/>
        <v>0</v>
      </c>
      <c r="K73" t="b">
        <f t="shared" si="72"/>
        <v>0</v>
      </c>
      <c r="L73" t="b">
        <f t="shared" si="72"/>
        <v>0</v>
      </c>
      <c r="M73" t="b">
        <f t="shared" si="72"/>
        <v>0</v>
      </c>
    </row>
    <row r="74">
      <c r="A74" s="1">
        <v>85.0</v>
      </c>
      <c r="B74" s="2" t="s">
        <v>13</v>
      </c>
      <c r="C74" s="1">
        <v>51.39</v>
      </c>
      <c r="E74" t="b">
        <f t="shared" ref="E74:M74" si="73">if($B74=E$1,$C74,false)</f>
        <v>0</v>
      </c>
      <c r="F74" t="b">
        <f t="shared" si="73"/>
        <v>0</v>
      </c>
      <c r="G74" t="b">
        <f t="shared" si="73"/>
        <v>0</v>
      </c>
      <c r="H74" t="b">
        <f t="shared" si="73"/>
        <v>0</v>
      </c>
      <c r="I74" t="b">
        <f t="shared" si="73"/>
        <v>0</v>
      </c>
      <c r="J74">
        <f t="shared" si="73"/>
        <v>51.39</v>
      </c>
      <c r="K74" t="b">
        <f t="shared" si="73"/>
        <v>0</v>
      </c>
      <c r="L74" t="b">
        <f t="shared" si="73"/>
        <v>0</v>
      </c>
      <c r="M74" t="b">
        <f t="shared" si="73"/>
        <v>0</v>
      </c>
    </row>
    <row r="75">
      <c r="A75" s="1">
        <v>87.0</v>
      </c>
      <c r="B75" s="2" t="s">
        <v>10</v>
      </c>
      <c r="C75" s="1">
        <v>3.45</v>
      </c>
      <c r="E75" t="b">
        <f t="shared" ref="E75:M75" si="74">if($B75=E$1,$C75,false)</f>
        <v>0</v>
      </c>
      <c r="F75" t="b">
        <f t="shared" si="74"/>
        <v>0</v>
      </c>
      <c r="G75">
        <f t="shared" si="74"/>
        <v>3.45</v>
      </c>
      <c r="H75" t="b">
        <f t="shared" si="74"/>
        <v>0</v>
      </c>
      <c r="I75" t="b">
        <f t="shared" si="74"/>
        <v>0</v>
      </c>
      <c r="J75" t="b">
        <f t="shared" si="74"/>
        <v>0</v>
      </c>
      <c r="K75" t="b">
        <f t="shared" si="74"/>
        <v>0</v>
      </c>
      <c r="L75" t="b">
        <f t="shared" si="74"/>
        <v>0</v>
      </c>
      <c r="M75" t="b">
        <f t="shared" si="74"/>
        <v>0</v>
      </c>
    </row>
    <row r="76">
      <c r="A76" s="1">
        <v>88.0</v>
      </c>
      <c r="B76" s="2" t="s">
        <v>10</v>
      </c>
      <c r="C76" s="1">
        <v>300.0</v>
      </c>
      <c r="E76" t="b">
        <f t="shared" ref="E76:M76" si="75">if($B76=E$1,$C76,false)</f>
        <v>0</v>
      </c>
      <c r="F76" t="b">
        <f t="shared" si="75"/>
        <v>0</v>
      </c>
      <c r="G76">
        <f t="shared" si="75"/>
        <v>300</v>
      </c>
      <c r="H76" t="b">
        <f t="shared" si="75"/>
        <v>0</v>
      </c>
      <c r="I76" t="b">
        <f t="shared" si="75"/>
        <v>0</v>
      </c>
      <c r="J76" t="b">
        <f t="shared" si="75"/>
        <v>0</v>
      </c>
      <c r="K76" t="b">
        <f t="shared" si="75"/>
        <v>0</v>
      </c>
      <c r="L76" t="b">
        <f t="shared" si="75"/>
        <v>0</v>
      </c>
      <c r="M76" t="b">
        <f t="shared" si="75"/>
        <v>0</v>
      </c>
    </row>
    <row r="77">
      <c r="A77" s="1">
        <v>90.0</v>
      </c>
      <c r="B77" s="2" t="s">
        <v>10</v>
      </c>
      <c r="C77" s="1">
        <v>0.82</v>
      </c>
      <c r="E77" t="b">
        <f t="shared" ref="E77:M77" si="76">if($B77=E$1,$C77,false)</f>
        <v>0</v>
      </c>
      <c r="F77" t="b">
        <f t="shared" si="76"/>
        <v>0</v>
      </c>
      <c r="G77">
        <f t="shared" si="76"/>
        <v>0.82</v>
      </c>
      <c r="H77" t="b">
        <f t="shared" si="76"/>
        <v>0</v>
      </c>
      <c r="I77" t="b">
        <f t="shared" si="76"/>
        <v>0</v>
      </c>
      <c r="J77" t="b">
        <f t="shared" si="76"/>
        <v>0</v>
      </c>
      <c r="K77" t="b">
        <f t="shared" si="76"/>
        <v>0</v>
      </c>
      <c r="L77" t="b">
        <f t="shared" si="76"/>
        <v>0</v>
      </c>
      <c r="M77" t="b">
        <f t="shared" si="76"/>
        <v>0</v>
      </c>
    </row>
    <row r="78">
      <c r="A78" s="1">
        <v>92.0</v>
      </c>
      <c r="B78" s="2" t="s">
        <v>12</v>
      </c>
      <c r="C78" s="1">
        <v>48.16</v>
      </c>
      <c r="E78" t="b">
        <f t="shared" ref="E78:M78" si="77">if($B78=E$1,$C78,false)</f>
        <v>0</v>
      </c>
      <c r="F78" t="b">
        <f t="shared" si="77"/>
        <v>0</v>
      </c>
      <c r="G78" t="b">
        <f t="shared" si="77"/>
        <v>0</v>
      </c>
      <c r="H78" t="b">
        <f t="shared" si="77"/>
        <v>0</v>
      </c>
      <c r="I78">
        <f t="shared" si="77"/>
        <v>48.16</v>
      </c>
      <c r="J78" t="b">
        <f t="shared" si="77"/>
        <v>0</v>
      </c>
      <c r="K78" t="b">
        <f t="shared" si="77"/>
        <v>0</v>
      </c>
      <c r="L78" t="b">
        <f t="shared" si="77"/>
        <v>0</v>
      </c>
      <c r="M78" t="b">
        <f t="shared" si="77"/>
        <v>0</v>
      </c>
    </row>
    <row r="79">
      <c r="A79" s="1">
        <v>93.0</v>
      </c>
      <c r="B79" s="2" t="s">
        <v>12</v>
      </c>
      <c r="C79" s="1">
        <v>300.0</v>
      </c>
      <c r="E79" t="b">
        <f t="shared" ref="E79:M79" si="78">if($B79=E$1,$C79,false)</f>
        <v>0</v>
      </c>
      <c r="F79" t="b">
        <f t="shared" si="78"/>
        <v>0</v>
      </c>
      <c r="G79" t="b">
        <f t="shared" si="78"/>
        <v>0</v>
      </c>
      <c r="H79" t="b">
        <f t="shared" si="78"/>
        <v>0</v>
      </c>
      <c r="I79">
        <f t="shared" si="78"/>
        <v>300</v>
      </c>
      <c r="J79" t="b">
        <f t="shared" si="78"/>
        <v>0</v>
      </c>
      <c r="K79" t="b">
        <f t="shared" si="78"/>
        <v>0</v>
      </c>
      <c r="L79" t="b">
        <f t="shared" si="78"/>
        <v>0</v>
      </c>
      <c r="M79" t="b">
        <f t="shared" si="78"/>
        <v>0</v>
      </c>
    </row>
    <row r="80">
      <c r="A80" s="1">
        <v>94.0</v>
      </c>
      <c r="B80" s="2" t="s">
        <v>9</v>
      </c>
      <c r="C80" s="1">
        <v>0.24</v>
      </c>
      <c r="E80" t="b">
        <f t="shared" ref="E80:M80" si="79">if($B80=E$1,$C80,false)</f>
        <v>0</v>
      </c>
      <c r="F80">
        <f t="shared" si="79"/>
        <v>0.24</v>
      </c>
      <c r="G80" t="b">
        <f t="shared" si="79"/>
        <v>0</v>
      </c>
      <c r="H80" t="b">
        <f t="shared" si="79"/>
        <v>0</v>
      </c>
      <c r="I80" t="b">
        <f t="shared" si="79"/>
        <v>0</v>
      </c>
      <c r="J80" t="b">
        <f t="shared" si="79"/>
        <v>0</v>
      </c>
      <c r="K80" t="b">
        <f t="shared" si="79"/>
        <v>0</v>
      </c>
      <c r="L80" t="b">
        <f t="shared" si="79"/>
        <v>0</v>
      </c>
      <c r="M80" t="b">
        <f t="shared" si="79"/>
        <v>0</v>
      </c>
    </row>
    <row r="81">
      <c r="A81" s="1">
        <v>95.0</v>
      </c>
      <c r="B81" s="2" t="s">
        <v>8</v>
      </c>
      <c r="C81" s="1">
        <v>2.58</v>
      </c>
      <c r="E81">
        <f t="shared" ref="E81:M81" si="80">if($B81=E$1,$C81,false)</f>
        <v>2.58</v>
      </c>
      <c r="F81" t="b">
        <f t="shared" si="80"/>
        <v>0</v>
      </c>
      <c r="G81" t="b">
        <f t="shared" si="80"/>
        <v>0</v>
      </c>
      <c r="H81" t="b">
        <f t="shared" si="80"/>
        <v>0</v>
      </c>
      <c r="I81" t="b">
        <f t="shared" si="80"/>
        <v>0</v>
      </c>
      <c r="J81" t="b">
        <f t="shared" si="80"/>
        <v>0</v>
      </c>
      <c r="K81" t="b">
        <f t="shared" si="80"/>
        <v>0</v>
      </c>
      <c r="L81" t="b">
        <f t="shared" si="80"/>
        <v>0</v>
      </c>
      <c r="M81" t="b">
        <f t="shared" si="80"/>
        <v>0</v>
      </c>
    </row>
    <row r="82">
      <c r="E82" s="1" t="s">
        <v>8</v>
      </c>
      <c r="F82" s="1" t="s">
        <v>9</v>
      </c>
      <c r="G82" s="1" t="s">
        <v>10</v>
      </c>
      <c r="H82" s="1" t="s">
        <v>11</v>
      </c>
      <c r="I82" s="1" t="s">
        <v>12</v>
      </c>
      <c r="J82" s="1" t="s">
        <v>13</v>
      </c>
      <c r="K82" s="1" t="s">
        <v>14</v>
      </c>
      <c r="L82" s="1" t="s">
        <v>15</v>
      </c>
      <c r="M82" s="1" t="s">
        <v>16</v>
      </c>
    </row>
    <row r="83">
      <c r="C83">
        <f>median(C2:C81)</f>
        <v>8.57</v>
      </c>
      <c r="E83">
        <f t="shared" ref="E83:M83" si="81">round(median(E2:E81),2)</f>
        <v>15.48</v>
      </c>
      <c r="F83">
        <f t="shared" si="81"/>
        <v>1.95</v>
      </c>
      <c r="G83">
        <f t="shared" si="81"/>
        <v>6.53</v>
      </c>
      <c r="H83">
        <f t="shared" si="81"/>
        <v>90.33</v>
      </c>
      <c r="I83">
        <f t="shared" si="81"/>
        <v>3.16</v>
      </c>
      <c r="J83">
        <f t="shared" si="81"/>
        <v>49.33</v>
      </c>
      <c r="K83">
        <f t="shared" si="81"/>
        <v>135.32</v>
      </c>
      <c r="L83">
        <f t="shared" si="81"/>
        <v>198.42</v>
      </c>
      <c r="M83">
        <f t="shared" si="81"/>
        <v>300</v>
      </c>
    </row>
    <row r="84">
      <c r="C84">
        <f>countif(C2:C81,"&lt;300")</f>
        <v>68</v>
      </c>
      <c r="E84">
        <f t="shared" ref="E84:M84" si="82">countif(E2:E81,"&lt;300")</f>
        <v>4</v>
      </c>
      <c r="F84">
        <f t="shared" si="82"/>
        <v>7</v>
      </c>
      <c r="G84">
        <f t="shared" si="82"/>
        <v>31</v>
      </c>
      <c r="H84">
        <f t="shared" si="82"/>
        <v>10</v>
      </c>
      <c r="I84">
        <f t="shared" si="82"/>
        <v>10</v>
      </c>
      <c r="J84">
        <f t="shared" si="82"/>
        <v>2</v>
      </c>
      <c r="K84">
        <f t="shared" si="82"/>
        <v>1</v>
      </c>
      <c r="L84">
        <f t="shared" si="82"/>
        <v>3</v>
      </c>
      <c r="M84">
        <f t="shared" si="82"/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4" max="24" width="15.29"/>
  </cols>
  <sheetData>
    <row r="1">
      <c r="A1" s="1" t="s">
        <v>0</v>
      </c>
      <c r="B1" s="2" t="s">
        <v>2</v>
      </c>
      <c r="C1" s="1" t="s">
        <v>182</v>
      </c>
      <c r="D1" s="1"/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U1" s="1" t="s">
        <v>188</v>
      </c>
      <c r="V1" s="1" t="s">
        <v>189</v>
      </c>
      <c r="W1" s="1" t="s">
        <v>190</v>
      </c>
      <c r="X1" s="1" t="s">
        <v>191</v>
      </c>
    </row>
    <row r="2">
      <c r="A2" s="1">
        <v>1.0</v>
      </c>
      <c r="B2" s="2" t="s">
        <v>10</v>
      </c>
      <c r="C2" s="1">
        <v>1.35</v>
      </c>
      <c r="D2" s="1"/>
      <c r="E2" s="1">
        <v>94.249</v>
      </c>
      <c r="F2" s="1">
        <v>8.9572</v>
      </c>
      <c r="G2">
        <f t="shared" ref="G2:G81" si="2">100-(E2+F2)</f>
        <v>-3.2062</v>
      </c>
      <c r="H2" t="b">
        <f t="shared" ref="H2:H81" si="3">if(C2&gt;3,E2)</f>
        <v>0</v>
      </c>
      <c r="I2" t="b">
        <f t="shared" ref="I2:I81" si="4">if(C2&gt;3,F2)</f>
        <v>0</v>
      </c>
      <c r="K2" t="b">
        <f t="shared" ref="K2:S2" si="1">if($B2=K$1,$C2,false)</f>
        <v>0</v>
      </c>
      <c r="L2" t="b">
        <f t="shared" si="1"/>
        <v>0</v>
      </c>
      <c r="M2">
        <f t="shared" si="1"/>
        <v>1.35</v>
      </c>
      <c r="N2" t="b">
        <f t="shared" si="1"/>
        <v>0</v>
      </c>
      <c r="O2" t="b">
        <f t="shared" si="1"/>
        <v>0</v>
      </c>
      <c r="P2" t="b">
        <f t="shared" si="1"/>
        <v>0</v>
      </c>
      <c r="Q2" t="b">
        <f t="shared" si="1"/>
        <v>0</v>
      </c>
      <c r="R2" t="b">
        <f t="shared" si="1"/>
        <v>0</v>
      </c>
      <c r="S2" t="b">
        <f t="shared" si="1"/>
        <v>0</v>
      </c>
      <c r="U2" s="1">
        <v>1.0</v>
      </c>
      <c r="V2" s="1">
        <v>8.0</v>
      </c>
      <c r="W2" s="1">
        <v>158.0</v>
      </c>
      <c r="X2" s="1">
        <v>303.0</v>
      </c>
      <c r="Z2">
        <f t="shared" ref="Z2:Z35" si="6">1-W2/X2</f>
        <v>0.4785478548</v>
      </c>
    </row>
    <row r="3">
      <c r="A3" s="1">
        <v>2.0</v>
      </c>
      <c r="B3" s="2" t="s">
        <v>10</v>
      </c>
      <c r="C3" s="1">
        <v>0.29</v>
      </c>
      <c r="D3" s="1"/>
      <c r="E3" s="1">
        <v>134.046</v>
      </c>
      <c r="F3" s="1">
        <v>23.5458</v>
      </c>
      <c r="G3">
        <f t="shared" si="2"/>
        <v>-57.5918</v>
      </c>
      <c r="H3" t="b">
        <f t="shared" si="3"/>
        <v>0</v>
      </c>
      <c r="I3" t="b">
        <f t="shared" si="4"/>
        <v>0</v>
      </c>
      <c r="K3" t="b">
        <f t="shared" ref="K3:S3" si="5">if($B3=K$1,$C3,false)</f>
        <v>0</v>
      </c>
      <c r="L3" t="b">
        <f t="shared" si="5"/>
        <v>0</v>
      </c>
      <c r="M3">
        <f t="shared" si="5"/>
        <v>0.29</v>
      </c>
      <c r="N3" t="b">
        <f t="shared" si="5"/>
        <v>0</v>
      </c>
      <c r="O3" t="b">
        <f t="shared" si="5"/>
        <v>0</v>
      </c>
      <c r="P3" t="b">
        <f t="shared" si="5"/>
        <v>0</v>
      </c>
      <c r="Q3" t="b">
        <f t="shared" si="5"/>
        <v>0</v>
      </c>
      <c r="R3" t="b">
        <f t="shared" si="5"/>
        <v>0</v>
      </c>
      <c r="S3" t="b">
        <f t="shared" si="5"/>
        <v>0</v>
      </c>
      <c r="U3" s="1">
        <v>2.0</v>
      </c>
      <c r="V3" s="1">
        <v>8.0</v>
      </c>
      <c r="W3" s="1">
        <v>26.0</v>
      </c>
      <c r="X3" s="1">
        <v>131.0</v>
      </c>
      <c r="Z3">
        <f t="shared" si="6"/>
        <v>0.8015267176</v>
      </c>
    </row>
    <row r="4">
      <c r="A4" s="1">
        <v>3.0</v>
      </c>
      <c r="B4" s="2" t="s">
        <v>10</v>
      </c>
      <c r="C4" s="1">
        <v>0.22</v>
      </c>
      <c r="D4" s="1"/>
      <c r="E4" s="1">
        <v>156.451</v>
      </c>
      <c r="F4" s="1">
        <v>28.9641</v>
      </c>
      <c r="G4">
        <f t="shared" si="2"/>
        <v>-85.4151</v>
      </c>
      <c r="H4" t="b">
        <f t="shared" si="3"/>
        <v>0</v>
      </c>
      <c r="I4" t="b">
        <f t="shared" si="4"/>
        <v>0</v>
      </c>
      <c r="K4" t="b">
        <f t="shared" ref="K4:S4" si="7">if($B4=K$1,$C4,false)</f>
        <v>0</v>
      </c>
      <c r="L4" t="b">
        <f t="shared" si="7"/>
        <v>0</v>
      </c>
      <c r="M4">
        <f t="shared" si="7"/>
        <v>0.22</v>
      </c>
      <c r="N4" t="b">
        <f t="shared" si="7"/>
        <v>0</v>
      </c>
      <c r="O4" t="b">
        <f t="shared" si="7"/>
        <v>0</v>
      </c>
      <c r="P4" t="b">
        <f t="shared" si="7"/>
        <v>0</v>
      </c>
      <c r="Q4" t="b">
        <f t="shared" si="7"/>
        <v>0</v>
      </c>
      <c r="R4" t="b">
        <f t="shared" si="7"/>
        <v>0</v>
      </c>
      <c r="S4" t="b">
        <f t="shared" si="7"/>
        <v>0</v>
      </c>
      <c r="U4" s="1">
        <v>2.0</v>
      </c>
      <c r="V4" s="1">
        <v>8.0</v>
      </c>
      <c r="W4" s="1">
        <v>22.0</v>
      </c>
      <c r="X4" s="1">
        <v>93.0</v>
      </c>
      <c r="Z4">
        <f t="shared" si="6"/>
        <v>0.7634408602</v>
      </c>
    </row>
    <row r="5">
      <c r="A5" s="1">
        <v>4.0</v>
      </c>
      <c r="B5" s="2" t="s">
        <v>10</v>
      </c>
      <c r="C5" s="1">
        <v>0.22</v>
      </c>
      <c r="D5" s="1"/>
      <c r="E5" s="1">
        <v>140.284</v>
      </c>
      <c r="F5" s="1">
        <v>33.3938</v>
      </c>
      <c r="G5">
        <f t="shared" si="2"/>
        <v>-73.6778</v>
      </c>
      <c r="H5" t="b">
        <f t="shared" si="3"/>
        <v>0</v>
      </c>
      <c r="I5" t="b">
        <f t="shared" si="4"/>
        <v>0</v>
      </c>
      <c r="K5" t="b">
        <f t="shared" ref="K5:S5" si="8">if($B5=K$1,$C5,false)</f>
        <v>0</v>
      </c>
      <c r="L5" t="b">
        <f t="shared" si="8"/>
        <v>0</v>
      </c>
      <c r="M5">
        <f t="shared" si="8"/>
        <v>0.22</v>
      </c>
      <c r="N5" t="b">
        <f t="shared" si="8"/>
        <v>0</v>
      </c>
      <c r="O5" t="b">
        <f t="shared" si="8"/>
        <v>0</v>
      </c>
      <c r="P5" t="b">
        <f t="shared" si="8"/>
        <v>0</v>
      </c>
      <c r="Q5" t="b">
        <f t="shared" si="8"/>
        <v>0</v>
      </c>
      <c r="R5" t="b">
        <f t="shared" si="8"/>
        <v>0</v>
      </c>
      <c r="S5" t="b">
        <f t="shared" si="8"/>
        <v>0</v>
      </c>
      <c r="U5" s="1">
        <v>2.0</v>
      </c>
      <c r="V5" s="1">
        <v>8.0</v>
      </c>
      <c r="W5" s="1">
        <v>20.0</v>
      </c>
      <c r="X5" s="1">
        <v>150.0</v>
      </c>
      <c r="Z5">
        <f t="shared" si="6"/>
        <v>0.8666666667</v>
      </c>
    </row>
    <row r="6">
      <c r="A6" s="1">
        <v>5.0</v>
      </c>
      <c r="B6" s="2" t="s">
        <v>10</v>
      </c>
      <c r="C6" s="1">
        <v>5.01</v>
      </c>
      <c r="D6" s="1"/>
      <c r="E6" s="1">
        <v>62.0765</v>
      </c>
      <c r="F6" s="1">
        <v>16.6943</v>
      </c>
      <c r="G6">
        <f t="shared" si="2"/>
        <v>21.2292</v>
      </c>
      <c r="H6">
        <f t="shared" si="3"/>
        <v>62.0765</v>
      </c>
      <c r="I6">
        <f t="shared" si="4"/>
        <v>16.6943</v>
      </c>
      <c r="K6" t="b">
        <f t="shared" ref="K6:S6" si="9">if($B6=K$1,$C6,false)</f>
        <v>0</v>
      </c>
      <c r="L6" t="b">
        <f t="shared" si="9"/>
        <v>0</v>
      </c>
      <c r="M6">
        <f t="shared" si="9"/>
        <v>5.01</v>
      </c>
      <c r="N6" t="b">
        <f t="shared" si="9"/>
        <v>0</v>
      </c>
      <c r="O6" t="b">
        <f t="shared" si="9"/>
        <v>0</v>
      </c>
      <c r="P6" t="b">
        <f t="shared" si="9"/>
        <v>0</v>
      </c>
      <c r="Q6" t="b">
        <f t="shared" si="9"/>
        <v>0</v>
      </c>
      <c r="R6" t="b">
        <f t="shared" si="9"/>
        <v>0</v>
      </c>
      <c r="S6" t="b">
        <f t="shared" si="9"/>
        <v>0</v>
      </c>
      <c r="U6" s="1">
        <v>12.0</v>
      </c>
      <c r="V6" s="1">
        <v>45.0</v>
      </c>
      <c r="W6" s="1">
        <v>452.0</v>
      </c>
      <c r="X6" s="1">
        <v>5100.0</v>
      </c>
      <c r="Z6">
        <f t="shared" si="6"/>
        <v>0.911372549</v>
      </c>
    </row>
    <row r="7">
      <c r="A7" s="1">
        <v>6.0</v>
      </c>
      <c r="B7" s="2" t="s">
        <v>15</v>
      </c>
      <c r="C7" s="1">
        <v>48.89</v>
      </c>
      <c r="D7" s="1"/>
      <c r="E7" s="1">
        <v>63.7454</v>
      </c>
      <c r="F7" s="1">
        <v>12.1076</v>
      </c>
      <c r="G7">
        <f t="shared" si="2"/>
        <v>24.147</v>
      </c>
      <c r="H7">
        <f t="shared" si="3"/>
        <v>63.7454</v>
      </c>
      <c r="I7">
        <f t="shared" si="4"/>
        <v>12.1076</v>
      </c>
      <c r="K7" t="b">
        <f t="shared" ref="K7:S7" si="10">if($B7=K$1,$C7,false)</f>
        <v>0</v>
      </c>
      <c r="L7" t="b">
        <f t="shared" si="10"/>
        <v>0</v>
      </c>
      <c r="M7" t="b">
        <f t="shared" si="10"/>
        <v>0</v>
      </c>
      <c r="N7" t="b">
        <f t="shared" si="10"/>
        <v>0</v>
      </c>
      <c r="O7" t="b">
        <f t="shared" si="10"/>
        <v>0</v>
      </c>
      <c r="P7" t="b">
        <f t="shared" si="10"/>
        <v>0</v>
      </c>
      <c r="Q7" t="b">
        <f t="shared" si="10"/>
        <v>0</v>
      </c>
      <c r="R7">
        <f t="shared" si="10"/>
        <v>48.89</v>
      </c>
      <c r="S7" t="b">
        <f t="shared" si="10"/>
        <v>0</v>
      </c>
      <c r="U7" s="1">
        <v>3.0</v>
      </c>
      <c r="V7" s="1">
        <v>15.0</v>
      </c>
      <c r="W7" s="1">
        <v>4197.0</v>
      </c>
      <c r="X7" s="1">
        <v>47177.0</v>
      </c>
      <c r="Z7">
        <f t="shared" si="6"/>
        <v>0.9110371579</v>
      </c>
    </row>
    <row r="8">
      <c r="A8" s="1">
        <v>7.0</v>
      </c>
      <c r="B8" s="2" t="s">
        <v>15</v>
      </c>
      <c r="C8" s="1">
        <v>160.32</v>
      </c>
      <c r="D8" s="1"/>
      <c r="E8" s="1">
        <v>71.4537</v>
      </c>
      <c r="F8" s="1">
        <v>13.5451</v>
      </c>
      <c r="G8">
        <f t="shared" si="2"/>
        <v>15.0012</v>
      </c>
      <c r="H8">
        <f t="shared" si="3"/>
        <v>71.4537</v>
      </c>
      <c r="I8">
        <f t="shared" si="4"/>
        <v>13.5451</v>
      </c>
      <c r="K8" t="b">
        <f t="shared" ref="K8:S8" si="11">if($B8=K$1,$C8,false)</f>
        <v>0</v>
      </c>
      <c r="L8" t="b">
        <f t="shared" si="11"/>
        <v>0</v>
      </c>
      <c r="M8" t="b">
        <f t="shared" si="11"/>
        <v>0</v>
      </c>
      <c r="N8" t="b">
        <f t="shared" si="11"/>
        <v>0</v>
      </c>
      <c r="O8" t="b">
        <f t="shared" si="11"/>
        <v>0</v>
      </c>
      <c r="P8" t="b">
        <f t="shared" si="11"/>
        <v>0</v>
      </c>
      <c r="Q8" t="b">
        <f t="shared" si="11"/>
        <v>0</v>
      </c>
      <c r="R8">
        <f t="shared" si="11"/>
        <v>160.32</v>
      </c>
      <c r="S8" t="b">
        <f t="shared" si="11"/>
        <v>0</v>
      </c>
      <c r="U8" s="1">
        <v>14.0</v>
      </c>
      <c r="V8" s="1">
        <v>146.0</v>
      </c>
      <c r="W8" s="1">
        <v>21140.0</v>
      </c>
      <c r="X8" s="1">
        <v>80051.0</v>
      </c>
      <c r="Z8">
        <f t="shared" si="6"/>
        <v>0.7359183521</v>
      </c>
    </row>
    <row r="9">
      <c r="A9" s="1">
        <v>8.0</v>
      </c>
      <c r="B9" s="2" t="s">
        <v>12</v>
      </c>
      <c r="C9" s="1">
        <v>27.53</v>
      </c>
      <c r="D9" s="1"/>
      <c r="E9" s="1">
        <v>57.2769</v>
      </c>
      <c r="F9" s="1">
        <v>20.1042</v>
      </c>
      <c r="G9">
        <f t="shared" si="2"/>
        <v>22.6189</v>
      </c>
      <c r="H9">
        <f t="shared" si="3"/>
        <v>57.2769</v>
      </c>
      <c r="I9">
        <f t="shared" si="4"/>
        <v>20.1042</v>
      </c>
      <c r="K9" t="b">
        <f t="shared" ref="K9:S9" si="12">if($B9=K$1,$C9,false)</f>
        <v>0</v>
      </c>
      <c r="L9" t="b">
        <f t="shared" si="12"/>
        <v>0</v>
      </c>
      <c r="M9" t="b">
        <f t="shared" si="12"/>
        <v>0</v>
      </c>
      <c r="N9" t="b">
        <f t="shared" si="12"/>
        <v>0</v>
      </c>
      <c r="O9">
        <f t="shared" si="12"/>
        <v>27.53</v>
      </c>
      <c r="P9" t="b">
        <f t="shared" si="12"/>
        <v>0</v>
      </c>
      <c r="Q9" t="b">
        <f t="shared" si="12"/>
        <v>0</v>
      </c>
      <c r="R9" t="b">
        <f t="shared" si="12"/>
        <v>0</v>
      </c>
      <c r="S9" t="b">
        <f t="shared" si="12"/>
        <v>0</v>
      </c>
      <c r="U9" s="1">
        <v>12.0</v>
      </c>
      <c r="V9" s="1">
        <v>14.0</v>
      </c>
      <c r="W9" s="1">
        <v>2718.0</v>
      </c>
      <c r="X9" s="1">
        <v>25829.0</v>
      </c>
      <c r="Z9">
        <f t="shared" si="6"/>
        <v>0.8947694452</v>
      </c>
    </row>
    <row r="10">
      <c r="A10" s="1">
        <v>9.0</v>
      </c>
      <c r="B10" s="2" t="s">
        <v>11</v>
      </c>
      <c r="C10" s="1">
        <v>8.59</v>
      </c>
      <c r="D10" s="1"/>
      <c r="E10" s="1">
        <v>60.1118</v>
      </c>
      <c r="F10" s="1">
        <v>16.0844</v>
      </c>
      <c r="G10">
        <f t="shared" si="2"/>
        <v>23.8038</v>
      </c>
      <c r="H10">
        <f t="shared" si="3"/>
        <v>60.1118</v>
      </c>
      <c r="I10">
        <f t="shared" si="4"/>
        <v>16.0844</v>
      </c>
      <c r="K10" t="b">
        <f t="shared" ref="K10:S10" si="13">if($B10=K$1,$C10,false)</f>
        <v>0</v>
      </c>
      <c r="L10" t="b">
        <f t="shared" si="13"/>
        <v>0</v>
      </c>
      <c r="M10" t="b">
        <f t="shared" si="13"/>
        <v>0</v>
      </c>
      <c r="N10">
        <f t="shared" si="13"/>
        <v>8.59</v>
      </c>
      <c r="O10" t="b">
        <f t="shared" si="13"/>
        <v>0</v>
      </c>
      <c r="P10" t="b">
        <f t="shared" si="13"/>
        <v>0</v>
      </c>
      <c r="Q10" t="b">
        <f t="shared" si="13"/>
        <v>0</v>
      </c>
      <c r="R10" t="b">
        <f t="shared" si="13"/>
        <v>0</v>
      </c>
      <c r="S10" t="b">
        <f t="shared" si="13"/>
        <v>0</v>
      </c>
      <c r="U10" s="1">
        <v>33.0</v>
      </c>
      <c r="V10" s="1">
        <v>73.0</v>
      </c>
      <c r="W10" s="1">
        <v>1248.0</v>
      </c>
      <c r="X10" s="1">
        <v>7362.0</v>
      </c>
      <c r="Z10">
        <f t="shared" si="6"/>
        <v>0.8304808476</v>
      </c>
    </row>
    <row r="11">
      <c r="A11" s="1">
        <v>10.0</v>
      </c>
      <c r="B11" s="2" t="s">
        <v>10</v>
      </c>
      <c r="C11" s="1">
        <v>2.27</v>
      </c>
      <c r="D11" s="1"/>
      <c r="E11" s="1">
        <v>47.7323</v>
      </c>
      <c r="F11" s="1">
        <v>40.136</v>
      </c>
      <c r="G11">
        <f t="shared" si="2"/>
        <v>12.1317</v>
      </c>
      <c r="H11" t="b">
        <f t="shared" si="3"/>
        <v>0</v>
      </c>
      <c r="I11" t="b">
        <f t="shared" si="4"/>
        <v>0</v>
      </c>
      <c r="K11" t="b">
        <f t="shared" ref="K11:S11" si="14">if($B11=K$1,$C11,false)</f>
        <v>0</v>
      </c>
      <c r="L11" t="b">
        <f t="shared" si="14"/>
        <v>0</v>
      </c>
      <c r="M11">
        <f t="shared" si="14"/>
        <v>2.27</v>
      </c>
      <c r="N11" t="b">
        <f t="shared" si="14"/>
        <v>0</v>
      </c>
      <c r="O11" t="b">
        <f t="shared" si="14"/>
        <v>0</v>
      </c>
      <c r="P11" t="b">
        <f t="shared" si="14"/>
        <v>0</v>
      </c>
      <c r="Q11" t="b">
        <f t="shared" si="14"/>
        <v>0</v>
      </c>
      <c r="R11" t="b">
        <f t="shared" si="14"/>
        <v>0</v>
      </c>
      <c r="S11" t="b">
        <f t="shared" si="14"/>
        <v>0</v>
      </c>
      <c r="U11" s="1">
        <v>26.0</v>
      </c>
      <c r="V11" s="1">
        <v>118.0</v>
      </c>
      <c r="W11" s="1">
        <v>174.0</v>
      </c>
      <c r="X11" s="1">
        <v>1542.0</v>
      </c>
      <c r="Z11">
        <f t="shared" si="6"/>
        <v>0.8871595331</v>
      </c>
    </row>
    <row r="12">
      <c r="A12" s="1">
        <v>11.0</v>
      </c>
      <c r="B12" s="2" t="s">
        <v>15</v>
      </c>
      <c r="C12" s="1">
        <v>14.29</v>
      </c>
      <c r="D12" s="1"/>
      <c r="E12" s="1">
        <v>53.66</v>
      </c>
      <c r="F12" s="1">
        <v>30.3745</v>
      </c>
      <c r="G12">
        <f t="shared" si="2"/>
        <v>15.9655</v>
      </c>
      <c r="H12">
        <f t="shared" si="3"/>
        <v>53.66</v>
      </c>
      <c r="I12">
        <f t="shared" si="4"/>
        <v>30.3745</v>
      </c>
      <c r="K12" t="b">
        <f t="shared" ref="K12:S12" si="15">if($B12=K$1,$C12,false)</f>
        <v>0</v>
      </c>
      <c r="L12" t="b">
        <f t="shared" si="15"/>
        <v>0</v>
      </c>
      <c r="M12" t="b">
        <f t="shared" si="15"/>
        <v>0</v>
      </c>
      <c r="N12" t="b">
        <f t="shared" si="15"/>
        <v>0</v>
      </c>
      <c r="O12" t="b">
        <f t="shared" si="15"/>
        <v>0</v>
      </c>
      <c r="P12" t="b">
        <f t="shared" si="15"/>
        <v>0</v>
      </c>
      <c r="Q12" t="b">
        <f t="shared" si="15"/>
        <v>0</v>
      </c>
      <c r="R12">
        <f t="shared" si="15"/>
        <v>14.29</v>
      </c>
      <c r="S12" t="b">
        <f t="shared" si="15"/>
        <v>0</v>
      </c>
      <c r="U12" s="1">
        <v>69.0</v>
      </c>
      <c r="V12" s="1">
        <v>274.0</v>
      </c>
      <c r="W12" s="1">
        <v>2379.0</v>
      </c>
      <c r="X12" s="1">
        <v>8543.0</v>
      </c>
      <c r="Z12">
        <f t="shared" si="6"/>
        <v>0.7215263959</v>
      </c>
    </row>
    <row r="13">
      <c r="A13" s="1">
        <v>12.0</v>
      </c>
      <c r="B13" s="2" t="s">
        <v>9</v>
      </c>
      <c r="C13" s="1">
        <v>10.65</v>
      </c>
      <c r="D13" s="1"/>
      <c r="E13" s="1">
        <v>60.1162</v>
      </c>
      <c r="F13" s="1">
        <v>15.9507</v>
      </c>
      <c r="G13">
        <f t="shared" si="2"/>
        <v>23.9331</v>
      </c>
      <c r="H13">
        <f t="shared" si="3"/>
        <v>60.1162</v>
      </c>
      <c r="I13">
        <f t="shared" si="4"/>
        <v>15.9507</v>
      </c>
      <c r="K13" t="b">
        <f t="shared" ref="K13:S13" si="16">if($B13=K$1,$C13,false)</f>
        <v>0</v>
      </c>
      <c r="L13">
        <f t="shared" si="16"/>
        <v>10.65</v>
      </c>
      <c r="M13" t="b">
        <f t="shared" si="16"/>
        <v>0</v>
      </c>
      <c r="N13" t="b">
        <f t="shared" si="16"/>
        <v>0</v>
      </c>
      <c r="O13" t="b">
        <f t="shared" si="16"/>
        <v>0</v>
      </c>
      <c r="P13" t="b">
        <f t="shared" si="16"/>
        <v>0</v>
      </c>
      <c r="Q13" t="b">
        <f t="shared" si="16"/>
        <v>0</v>
      </c>
      <c r="R13" t="b">
        <f t="shared" si="16"/>
        <v>0</v>
      </c>
      <c r="S13" t="b">
        <f t="shared" si="16"/>
        <v>0</v>
      </c>
      <c r="U13" s="1">
        <v>25.0</v>
      </c>
      <c r="V13" s="1">
        <v>33.0</v>
      </c>
      <c r="W13" s="1">
        <v>1621.0</v>
      </c>
      <c r="X13" s="1">
        <v>10446.0</v>
      </c>
      <c r="Z13">
        <f t="shared" si="6"/>
        <v>0.8448209841</v>
      </c>
    </row>
    <row r="14">
      <c r="A14" s="1">
        <v>13.0</v>
      </c>
      <c r="B14" s="2" t="s">
        <v>10</v>
      </c>
      <c r="C14" s="1">
        <v>0.33</v>
      </c>
      <c r="D14" s="1"/>
      <c r="E14" s="1">
        <v>136.623</v>
      </c>
      <c r="F14" s="1">
        <v>23.6651</v>
      </c>
      <c r="G14">
        <f t="shared" si="2"/>
        <v>-60.2881</v>
      </c>
      <c r="H14" t="b">
        <f t="shared" si="3"/>
        <v>0</v>
      </c>
      <c r="I14" t="b">
        <f t="shared" si="4"/>
        <v>0</v>
      </c>
      <c r="K14" t="b">
        <f t="shared" ref="K14:S14" si="17">if($B14=K$1,$C14,false)</f>
        <v>0</v>
      </c>
      <c r="L14" t="b">
        <f t="shared" si="17"/>
        <v>0</v>
      </c>
      <c r="M14">
        <f t="shared" si="17"/>
        <v>0.33</v>
      </c>
      <c r="N14" t="b">
        <f t="shared" si="17"/>
        <v>0</v>
      </c>
      <c r="O14" t="b">
        <f t="shared" si="17"/>
        <v>0</v>
      </c>
      <c r="P14" t="b">
        <f t="shared" si="17"/>
        <v>0</v>
      </c>
      <c r="Q14" t="b">
        <f t="shared" si="17"/>
        <v>0</v>
      </c>
      <c r="R14" t="b">
        <f t="shared" si="17"/>
        <v>0</v>
      </c>
      <c r="S14" t="b">
        <f t="shared" si="17"/>
        <v>0</v>
      </c>
      <c r="U14" s="1">
        <v>2.0</v>
      </c>
      <c r="V14" s="1">
        <v>8.0</v>
      </c>
      <c r="W14" s="1">
        <v>22.0</v>
      </c>
      <c r="X14" s="1">
        <v>123.0</v>
      </c>
      <c r="Z14">
        <f t="shared" si="6"/>
        <v>0.8211382114</v>
      </c>
    </row>
    <row r="15">
      <c r="A15" s="1">
        <v>14.0</v>
      </c>
      <c r="B15" s="2" t="s">
        <v>10</v>
      </c>
      <c r="C15" s="1">
        <v>204.83</v>
      </c>
      <c r="D15" s="1"/>
      <c r="E15" s="1">
        <v>60.3779</v>
      </c>
      <c r="F15" s="1">
        <v>12.8755</v>
      </c>
      <c r="G15">
        <f t="shared" si="2"/>
        <v>26.7466</v>
      </c>
      <c r="H15">
        <f t="shared" si="3"/>
        <v>60.3779</v>
      </c>
      <c r="I15">
        <f t="shared" si="4"/>
        <v>12.8755</v>
      </c>
      <c r="K15" t="b">
        <f t="shared" ref="K15:S15" si="18">if($B15=K$1,$C15,false)</f>
        <v>0</v>
      </c>
      <c r="L15" t="b">
        <f t="shared" si="18"/>
        <v>0</v>
      </c>
      <c r="M15">
        <f t="shared" si="18"/>
        <v>204.83</v>
      </c>
      <c r="N15" t="b">
        <f t="shared" si="18"/>
        <v>0</v>
      </c>
      <c r="O15" t="b">
        <f t="shared" si="18"/>
        <v>0</v>
      </c>
      <c r="P15" t="b">
        <f t="shared" si="18"/>
        <v>0</v>
      </c>
      <c r="Q15" t="b">
        <f t="shared" si="18"/>
        <v>0</v>
      </c>
      <c r="R15" t="b">
        <f t="shared" si="18"/>
        <v>0</v>
      </c>
      <c r="S15" t="b">
        <f t="shared" si="18"/>
        <v>0</v>
      </c>
      <c r="U15" s="1">
        <v>74.0</v>
      </c>
      <c r="V15" s="1">
        <v>111.0</v>
      </c>
      <c r="W15" s="1">
        <v>21501.0</v>
      </c>
      <c r="X15" s="1">
        <v>181516.0</v>
      </c>
      <c r="Z15">
        <f t="shared" si="6"/>
        <v>0.8815476322</v>
      </c>
    </row>
    <row r="16">
      <c r="A16" s="1">
        <v>15.0</v>
      </c>
      <c r="B16" s="2" t="s">
        <v>10</v>
      </c>
      <c r="C16" s="1">
        <v>3.63</v>
      </c>
      <c r="D16" s="1"/>
      <c r="E16" s="1">
        <v>85.5997</v>
      </c>
      <c r="F16" s="1">
        <v>7.00658</v>
      </c>
      <c r="G16">
        <f t="shared" si="2"/>
        <v>7.39372</v>
      </c>
      <c r="H16">
        <f t="shared" si="3"/>
        <v>85.5997</v>
      </c>
      <c r="I16">
        <f t="shared" si="4"/>
        <v>7.00658</v>
      </c>
      <c r="K16" t="b">
        <f t="shared" ref="K16:S16" si="19">if($B16=K$1,$C16,false)</f>
        <v>0</v>
      </c>
      <c r="L16" t="b">
        <f t="shared" si="19"/>
        <v>0</v>
      </c>
      <c r="M16">
        <f t="shared" si="19"/>
        <v>3.63</v>
      </c>
      <c r="N16" t="b">
        <f t="shared" si="19"/>
        <v>0</v>
      </c>
      <c r="O16" t="b">
        <f t="shared" si="19"/>
        <v>0</v>
      </c>
      <c r="P16" t="b">
        <f t="shared" si="19"/>
        <v>0</v>
      </c>
      <c r="Q16" t="b">
        <f t="shared" si="19"/>
        <v>0</v>
      </c>
      <c r="R16" t="b">
        <f t="shared" si="19"/>
        <v>0</v>
      </c>
      <c r="S16" t="b">
        <f t="shared" si="19"/>
        <v>0</v>
      </c>
      <c r="U16" s="1">
        <v>3.0</v>
      </c>
      <c r="V16" s="1">
        <v>11.0</v>
      </c>
      <c r="W16" s="1">
        <v>400.0</v>
      </c>
      <c r="X16" s="1">
        <v>905.0</v>
      </c>
      <c r="Z16">
        <f t="shared" si="6"/>
        <v>0.5580110497</v>
      </c>
    </row>
    <row r="17">
      <c r="A17" s="1">
        <v>16.0</v>
      </c>
      <c r="B17" s="2" t="s">
        <v>9</v>
      </c>
      <c r="C17" s="1">
        <v>28.09</v>
      </c>
      <c r="D17" s="1"/>
      <c r="E17" s="1">
        <v>60.34</v>
      </c>
      <c r="F17" s="1">
        <v>18.5504</v>
      </c>
      <c r="G17">
        <f t="shared" si="2"/>
        <v>21.1096</v>
      </c>
      <c r="H17">
        <f t="shared" si="3"/>
        <v>60.34</v>
      </c>
      <c r="I17">
        <f t="shared" si="4"/>
        <v>18.5504</v>
      </c>
      <c r="K17" t="b">
        <f t="shared" ref="K17:S17" si="20">if($B17=K$1,$C17,false)</f>
        <v>0</v>
      </c>
      <c r="L17">
        <f t="shared" si="20"/>
        <v>28.09</v>
      </c>
      <c r="M17" t="b">
        <f t="shared" si="20"/>
        <v>0</v>
      </c>
      <c r="N17" t="b">
        <f t="shared" si="20"/>
        <v>0</v>
      </c>
      <c r="O17" t="b">
        <f t="shared" si="20"/>
        <v>0</v>
      </c>
      <c r="P17" t="b">
        <f t="shared" si="20"/>
        <v>0</v>
      </c>
      <c r="Q17" t="b">
        <f t="shared" si="20"/>
        <v>0</v>
      </c>
      <c r="R17" t="b">
        <f t="shared" si="20"/>
        <v>0</v>
      </c>
      <c r="S17" t="b">
        <f t="shared" si="20"/>
        <v>0</v>
      </c>
      <c r="U17" s="1">
        <v>8.0</v>
      </c>
      <c r="V17" s="1">
        <v>9.0</v>
      </c>
      <c r="W17" s="1">
        <v>4833.0</v>
      </c>
      <c r="X17" s="1">
        <v>24686.0</v>
      </c>
      <c r="Z17">
        <f t="shared" si="6"/>
        <v>0.804221016</v>
      </c>
    </row>
    <row r="18">
      <c r="A18" s="1">
        <v>17.0</v>
      </c>
      <c r="B18" s="2" t="s">
        <v>11</v>
      </c>
      <c r="C18" s="1">
        <v>31.63</v>
      </c>
      <c r="D18" s="1"/>
      <c r="E18" s="1">
        <v>84.7621</v>
      </c>
      <c r="F18" s="1">
        <v>6.73067</v>
      </c>
      <c r="G18">
        <f t="shared" si="2"/>
        <v>8.50723</v>
      </c>
      <c r="H18">
        <f t="shared" si="3"/>
        <v>84.7621</v>
      </c>
      <c r="I18">
        <f t="shared" si="4"/>
        <v>6.73067</v>
      </c>
      <c r="K18" t="b">
        <f t="shared" ref="K18:S18" si="21">if($B18=K$1,$C18,false)</f>
        <v>0</v>
      </c>
      <c r="L18" t="b">
        <f t="shared" si="21"/>
        <v>0</v>
      </c>
      <c r="M18" t="b">
        <f t="shared" si="21"/>
        <v>0</v>
      </c>
      <c r="N18">
        <f t="shared" si="21"/>
        <v>31.63</v>
      </c>
      <c r="O18" t="b">
        <f t="shared" si="21"/>
        <v>0</v>
      </c>
      <c r="P18" t="b">
        <f t="shared" si="21"/>
        <v>0</v>
      </c>
      <c r="Q18" t="b">
        <f t="shared" si="21"/>
        <v>0</v>
      </c>
      <c r="R18" t="b">
        <f t="shared" si="21"/>
        <v>0</v>
      </c>
      <c r="S18" t="b">
        <f t="shared" si="21"/>
        <v>0</v>
      </c>
      <c r="U18" s="1">
        <v>14.0</v>
      </c>
      <c r="V18" s="1">
        <v>36.0</v>
      </c>
      <c r="W18" s="1">
        <v>3491.0</v>
      </c>
      <c r="X18" s="1">
        <v>9332.0</v>
      </c>
      <c r="Z18">
        <f t="shared" si="6"/>
        <v>0.6259108444</v>
      </c>
    </row>
    <row r="19">
      <c r="A19" s="1">
        <v>18.0</v>
      </c>
      <c r="B19" s="2" t="s">
        <v>11</v>
      </c>
      <c r="C19" s="1">
        <v>9.05</v>
      </c>
      <c r="D19" s="1"/>
      <c r="E19" s="1">
        <v>70.623</v>
      </c>
      <c r="F19" s="1">
        <v>15.0936</v>
      </c>
      <c r="G19">
        <f t="shared" si="2"/>
        <v>14.2834</v>
      </c>
      <c r="H19">
        <f t="shared" si="3"/>
        <v>70.623</v>
      </c>
      <c r="I19">
        <f t="shared" si="4"/>
        <v>15.0936</v>
      </c>
      <c r="K19" t="b">
        <f t="shared" ref="K19:S19" si="22">if($B19=K$1,$C19,false)</f>
        <v>0</v>
      </c>
      <c r="L19" t="b">
        <f t="shared" si="22"/>
        <v>0</v>
      </c>
      <c r="M19" t="b">
        <f t="shared" si="22"/>
        <v>0</v>
      </c>
      <c r="N19">
        <f t="shared" si="22"/>
        <v>9.05</v>
      </c>
      <c r="O19" t="b">
        <f t="shared" si="22"/>
        <v>0</v>
      </c>
      <c r="P19" t="b">
        <f t="shared" si="22"/>
        <v>0</v>
      </c>
      <c r="Q19" t="b">
        <f t="shared" si="22"/>
        <v>0</v>
      </c>
      <c r="R19" t="b">
        <f t="shared" si="22"/>
        <v>0</v>
      </c>
      <c r="S19" t="b">
        <f t="shared" si="22"/>
        <v>0</v>
      </c>
      <c r="U19" s="1">
        <v>20.0</v>
      </c>
      <c r="V19" s="1">
        <v>26.0</v>
      </c>
      <c r="W19" s="1">
        <v>2078.0</v>
      </c>
      <c r="X19" s="1">
        <v>6637.0</v>
      </c>
      <c r="Z19">
        <f t="shared" si="6"/>
        <v>0.686906735</v>
      </c>
    </row>
    <row r="20">
      <c r="A20" s="1">
        <v>19.0</v>
      </c>
      <c r="B20" s="2" t="s">
        <v>11</v>
      </c>
      <c r="C20" s="1">
        <v>0.56</v>
      </c>
      <c r="D20" s="1"/>
      <c r="E20" s="1">
        <v>91.4984</v>
      </c>
      <c r="F20" s="1">
        <v>40.0655</v>
      </c>
      <c r="G20">
        <f t="shared" si="2"/>
        <v>-31.5639</v>
      </c>
      <c r="H20" t="b">
        <f t="shared" si="3"/>
        <v>0</v>
      </c>
      <c r="I20" t="b">
        <f t="shared" si="4"/>
        <v>0</v>
      </c>
      <c r="K20" t="b">
        <f t="shared" ref="K20:S20" si="23">if($B20=K$1,$C20,false)</f>
        <v>0</v>
      </c>
      <c r="L20" t="b">
        <f t="shared" si="23"/>
        <v>0</v>
      </c>
      <c r="M20" t="b">
        <f t="shared" si="23"/>
        <v>0</v>
      </c>
      <c r="N20">
        <f t="shared" si="23"/>
        <v>0.56</v>
      </c>
      <c r="O20" t="b">
        <f t="shared" si="23"/>
        <v>0</v>
      </c>
      <c r="P20" t="b">
        <f t="shared" si="23"/>
        <v>0</v>
      </c>
      <c r="Q20" t="b">
        <f t="shared" si="23"/>
        <v>0</v>
      </c>
      <c r="R20" t="b">
        <f t="shared" si="23"/>
        <v>0</v>
      </c>
      <c r="S20" t="b">
        <f t="shared" si="23"/>
        <v>0</v>
      </c>
      <c r="U20" s="1">
        <v>7.0</v>
      </c>
      <c r="V20" s="1">
        <v>26.0</v>
      </c>
      <c r="W20" s="1">
        <v>60.0</v>
      </c>
      <c r="X20" s="1">
        <v>85.0</v>
      </c>
      <c r="Z20">
        <f t="shared" si="6"/>
        <v>0.2941176471</v>
      </c>
    </row>
    <row r="21">
      <c r="A21" s="1">
        <v>20.0</v>
      </c>
      <c r="B21" s="2" t="s">
        <v>10</v>
      </c>
      <c r="C21" s="1">
        <v>0.21</v>
      </c>
      <c r="D21" s="1"/>
      <c r="E21" s="1">
        <v>163.796</v>
      </c>
      <c r="F21" s="1">
        <v>29.6614</v>
      </c>
      <c r="G21">
        <f t="shared" si="2"/>
        <v>-93.4574</v>
      </c>
      <c r="H21" t="b">
        <f t="shared" si="3"/>
        <v>0</v>
      </c>
      <c r="I21" t="b">
        <f t="shared" si="4"/>
        <v>0</v>
      </c>
      <c r="K21" t="b">
        <f t="shared" ref="K21:S21" si="24">if($B21=K$1,$C21,false)</f>
        <v>0</v>
      </c>
      <c r="L21" t="b">
        <f t="shared" si="24"/>
        <v>0</v>
      </c>
      <c r="M21">
        <f t="shared" si="24"/>
        <v>0.21</v>
      </c>
      <c r="N21" t="b">
        <f t="shared" si="24"/>
        <v>0</v>
      </c>
      <c r="O21" t="b">
        <f t="shared" si="24"/>
        <v>0</v>
      </c>
      <c r="P21" t="b">
        <f t="shared" si="24"/>
        <v>0</v>
      </c>
      <c r="Q21" t="b">
        <f t="shared" si="24"/>
        <v>0</v>
      </c>
      <c r="R21" t="b">
        <f t="shared" si="24"/>
        <v>0</v>
      </c>
      <c r="S21" t="b">
        <f t="shared" si="24"/>
        <v>0</v>
      </c>
      <c r="U21" s="1">
        <v>2.0</v>
      </c>
      <c r="V21" s="1">
        <v>8.0</v>
      </c>
      <c r="W21" s="1">
        <v>17.0</v>
      </c>
      <c r="X21" s="1">
        <v>88.0</v>
      </c>
      <c r="Z21">
        <f t="shared" si="6"/>
        <v>0.8068181818</v>
      </c>
    </row>
    <row r="22">
      <c r="A22" s="1">
        <v>21.0</v>
      </c>
      <c r="B22" s="2" t="s">
        <v>10</v>
      </c>
      <c r="C22" s="1">
        <v>3.64</v>
      </c>
      <c r="D22" s="1"/>
      <c r="E22" s="1">
        <v>85.3429</v>
      </c>
      <c r="F22" s="1">
        <v>6.16712</v>
      </c>
      <c r="G22">
        <f t="shared" si="2"/>
        <v>8.48998</v>
      </c>
      <c r="H22">
        <f t="shared" si="3"/>
        <v>85.3429</v>
      </c>
      <c r="I22">
        <f t="shared" si="4"/>
        <v>6.16712</v>
      </c>
      <c r="K22" t="b">
        <f t="shared" ref="K22:S22" si="25">if($B22=K$1,$C22,false)</f>
        <v>0</v>
      </c>
      <c r="L22" t="b">
        <f t="shared" si="25"/>
        <v>0</v>
      </c>
      <c r="M22">
        <f t="shared" si="25"/>
        <v>3.64</v>
      </c>
      <c r="N22" t="b">
        <f t="shared" si="25"/>
        <v>0</v>
      </c>
      <c r="O22" t="b">
        <f t="shared" si="25"/>
        <v>0</v>
      </c>
      <c r="P22" t="b">
        <f t="shared" si="25"/>
        <v>0</v>
      </c>
      <c r="Q22" t="b">
        <f t="shared" si="25"/>
        <v>0</v>
      </c>
      <c r="R22" t="b">
        <f t="shared" si="25"/>
        <v>0</v>
      </c>
      <c r="S22" t="b">
        <f t="shared" si="25"/>
        <v>0</v>
      </c>
      <c r="U22" s="1">
        <v>2.0</v>
      </c>
      <c r="V22" s="1">
        <v>11.0</v>
      </c>
      <c r="W22" s="1">
        <v>389.0</v>
      </c>
      <c r="X22" s="1">
        <v>704.0</v>
      </c>
      <c r="Z22">
        <f t="shared" si="6"/>
        <v>0.4474431818</v>
      </c>
    </row>
    <row r="23">
      <c r="A23" s="1">
        <v>22.0</v>
      </c>
      <c r="B23" s="2" t="s">
        <v>11</v>
      </c>
      <c r="C23" s="1">
        <v>1.46</v>
      </c>
      <c r="D23" s="1"/>
      <c r="E23" s="1">
        <v>71.0566</v>
      </c>
      <c r="F23" s="1">
        <v>16.3337</v>
      </c>
      <c r="G23">
        <f t="shared" si="2"/>
        <v>12.6097</v>
      </c>
      <c r="H23" t="b">
        <f t="shared" si="3"/>
        <v>0</v>
      </c>
      <c r="I23" t="b">
        <f t="shared" si="4"/>
        <v>0</v>
      </c>
      <c r="K23" t="b">
        <f t="shared" ref="K23:S23" si="26">if($B23=K$1,$C23,false)</f>
        <v>0</v>
      </c>
      <c r="L23" t="b">
        <f t="shared" si="26"/>
        <v>0</v>
      </c>
      <c r="M23" t="b">
        <f t="shared" si="26"/>
        <v>0</v>
      </c>
      <c r="N23">
        <f t="shared" si="26"/>
        <v>1.46</v>
      </c>
      <c r="O23" t="b">
        <f t="shared" si="26"/>
        <v>0</v>
      </c>
      <c r="P23" t="b">
        <f t="shared" si="26"/>
        <v>0</v>
      </c>
      <c r="Q23" t="b">
        <f t="shared" si="26"/>
        <v>0</v>
      </c>
      <c r="R23" t="b">
        <f t="shared" si="26"/>
        <v>0</v>
      </c>
      <c r="S23" t="b">
        <f t="shared" si="26"/>
        <v>0</v>
      </c>
      <c r="U23" s="1">
        <v>5.0</v>
      </c>
      <c r="V23" s="1">
        <v>6.0</v>
      </c>
      <c r="W23" s="1">
        <v>150.0</v>
      </c>
      <c r="X23" s="1">
        <v>1522.0</v>
      </c>
      <c r="Z23">
        <f t="shared" si="6"/>
        <v>0.9014454665</v>
      </c>
    </row>
    <row r="24">
      <c r="A24" s="1">
        <v>23.0</v>
      </c>
      <c r="B24" s="2" t="s">
        <v>11</v>
      </c>
      <c r="C24" s="1">
        <v>5.03</v>
      </c>
      <c r="D24" s="1"/>
      <c r="E24" s="1">
        <v>70.4147</v>
      </c>
      <c r="F24" s="1">
        <v>11.4186</v>
      </c>
      <c r="G24">
        <f t="shared" si="2"/>
        <v>18.1667</v>
      </c>
      <c r="H24">
        <f t="shared" si="3"/>
        <v>70.4147</v>
      </c>
      <c r="I24">
        <f t="shared" si="4"/>
        <v>11.4186</v>
      </c>
      <c r="K24" t="b">
        <f t="shared" ref="K24:S24" si="27">if($B24=K$1,$C24,false)</f>
        <v>0</v>
      </c>
      <c r="L24" t="b">
        <f t="shared" si="27"/>
        <v>0</v>
      </c>
      <c r="M24" t="b">
        <f t="shared" si="27"/>
        <v>0</v>
      </c>
      <c r="N24">
        <f t="shared" si="27"/>
        <v>5.03</v>
      </c>
      <c r="O24" t="b">
        <f t="shared" si="27"/>
        <v>0</v>
      </c>
      <c r="P24" t="b">
        <f t="shared" si="27"/>
        <v>0</v>
      </c>
      <c r="Q24" t="b">
        <f t="shared" si="27"/>
        <v>0</v>
      </c>
      <c r="R24" t="b">
        <f t="shared" si="27"/>
        <v>0</v>
      </c>
      <c r="S24" t="b">
        <f t="shared" si="27"/>
        <v>0</v>
      </c>
      <c r="U24" s="1">
        <v>3.0</v>
      </c>
      <c r="V24" s="1">
        <v>4.0</v>
      </c>
      <c r="W24" s="1">
        <v>573.0</v>
      </c>
      <c r="X24" s="1">
        <v>5141.0</v>
      </c>
      <c r="Z24">
        <f t="shared" si="6"/>
        <v>0.888543085</v>
      </c>
    </row>
    <row r="25">
      <c r="A25" s="1">
        <v>24.0</v>
      </c>
      <c r="B25" s="2" t="s">
        <v>8</v>
      </c>
      <c r="C25" s="1">
        <v>6.25</v>
      </c>
      <c r="D25" s="1"/>
      <c r="E25" s="1">
        <v>66.6588</v>
      </c>
      <c r="F25" s="1">
        <v>11.9664</v>
      </c>
      <c r="G25">
        <f t="shared" si="2"/>
        <v>21.3748</v>
      </c>
      <c r="H25">
        <f t="shared" si="3"/>
        <v>66.6588</v>
      </c>
      <c r="I25">
        <f t="shared" si="4"/>
        <v>11.9664</v>
      </c>
      <c r="K25">
        <f t="shared" ref="K25:S25" si="28">if($B25=K$1,$C25,false)</f>
        <v>6.25</v>
      </c>
      <c r="L25" t="b">
        <f t="shared" si="28"/>
        <v>0</v>
      </c>
      <c r="M25" t="b">
        <f t="shared" si="28"/>
        <v>0</v>
      </c>
      <c r="N25" t="b">
        <f t="shared" si="28"/>
        <v>0</v>
      </c>
      <c r="O25" t="b">
        <f t="shared" si="28"/>
        <v>0</v>
      </c>
      <c r="P25" t="b">
        <f t="shared" si="28"/>
        <v>0</v>
      </c>
      <c r="Q25" t="b">
        <f t="shared" si="28"/>
        <v>0</v>
      </c>
      <c r="R25" t="b">
        <f t="shared" si="28"/>
        <v>0</v>
      </c>
      <c r="S25" t="b">
        <f t="shared" si="28"/>
        <v>0</v>
      </c>
      <c r="U25" s="1">
        <v>5.0</v>
      </c>
      <c r="V25" s="1">
        <v>17.0</v>
      </c>
      <c r="W25" s="1">
        <v>946.0</v>
      </c>
      <c r="X25" s="1">
        <v>5059.0</v>
      </c>
      <c r="Z25">
        <f t="shared" si="6"/>
        <v>0.813006523</v>
      </c>
    </row>
    <row r="26">
      <c r="A26" s="1">
        <v>25.0</v>
      </c>
      <c r="B26" s="2" t="s">
        <v>15</v>
      </c>
      <c r="C26" s="1">
        <v>27.94</v>
      </c>
      <c r="D26" s="1"/>
      <c r="E26" s="1">
        <v>52.3781</v>
      </c>
      <c r="F26" s="1">
        <v>27.7648</v>
      </c>
      <c r="G26">
        <f t="shared" si="2"/>
        <v>19.8571</v>
      </c>
      <c r="H26">
        <f t="shared" si="3"/>
        <v>52.3781</v>
      </c>
      <c r="I26">
        <f t="shared" si="4"/>
        <v>27.7648</v>
      </c>
      <c r="K26" t="b">
        <f t="shared" ref="K26:S26" si="29">if($B26=K$1,$C26,false)</f>
        <v>0</v>
      </c>
      <c r="L26" t="b">
        <f t="shared" si="29"/>
        <v>0</v>
      </c>
      <c r="M26" t="b">
        <f t="shared" si="29"/>
        <v>0</v>
      </c>
      <c r="N26" t="b">
        <f t="shared" si="29"/>
        <v>0</v>
      </c>
      <c r="O26" t="b">
        <f t="shared" si="29"/>
        <v>0</v>
      </c>
      <c r="P26" t="b">
        <f t="shared" si="29"/>
        <v>0</v>
      </c>
      <c r="Q26" t="b">
        <f t="shared" si="29"/>
        <v>0</v>
      </c>
      <c r="R26">
        <f t="shared" si="29"/>
        <v>27.94</v>
      </c>
      <c r="S26" t="b">
        <f t="shared" si="29"/>
        <v>0</v>
      </c>
      <c r="U26" s="1">
        <v>263.0</v>
      </c>
      <c r="V26" s="1">
        <v>537.0</v>
      </c>
      <c r="W26" s="1">
        <v>5346.0</v>
      </c>
      <c r="X26" s="1">
        <v>25487.0</v>
      </c>
      <c r="Z26">
        <f t="shared" si="6"/>
        <v>0.7902460078</v>
      </c>
    </row>
    <row r="27">
      <c r="A27" s="1">
        <v>27.0</v>
      </c>
      <c r="B27" s="2" t="s">
        <v>14</v>
      </c>
      <c r="C27" s="1">
        <v>130.92</v>
      </c>
      <c r="D27" s="1"/>
      <c r="E27" s="1">
        <v>62.792</v>
      </c>
      <c r="F27" s="1">
        <v>18.2761</v>
      </c>
      <c r="G27">
        <f t="shared" si="2"/>
        <v>18.9319</v>
      </c>
      <c r="H27">
        <f t="shared" si="3"/>
        <v>62.792</v>
      </c>
      <c r="I27">
        <f t="shared" si="4"/>
        <v>18.2761</v>
      </c>
      <c r="K27" t="b">
        <f t="shared" ref="K27:S27" si="30">if($B27=K$1,$C27,false)</f>
        <v>0</v>
      </c>
      <c r="L27" t="b">
        <f t="shared" si="30"/>
        <v>0</v>
      </c>
      <c r="M27" t="b">
        <f t="shared" si="30"/>
        <v>0</v>
      </c>
      <c r="N27" t="b">
        <f t="shared" si="30"/>
        <v>0</v>
      </c>
      <c r="O27" t="b">
        <f t="shared" si="30"/>
        <v>0</v>
      </c>
      <c r="P27" t="b">
        <f t="shared" si="30"/>
        <v>0</v>
      </c>
      <c r="Q27">
        <f t="shared" si="30"/>
        <v>130.92</v>
      </c>
      <c r="R27" t="b">
        <f t="shared" si="30"/>
        <v>0</v>
      </c>
      <c r="S27" t="b">
        <f t="shared" si="30"/>
        <v>0</v>
      </c>
      <c r="U27" s="1">
        <v>131.0</v>
      </c>
      <c r="V27" s="1">
        <v>462.0</v>
      </c>
      <c r="W27" s="1">
        <v>45567.0</v>
      </c>
      <c r="X27" s="1">
        <v>87394.0</v>
      </c>
      <c r="Z27">
        <f t="shared" si="6"/>
        <v>0.4786026501</v>
      </c>
    </row>
    <row r="28">
      <c r="A28" s="1">
        <v>28.0</v>
      </c>
      <c r="B28" s="2" t="s">
        <v>12</v>
      </c>
      <c r="C28" s="1">
        <v>2.76</v>
      </c>
      <c r="D28" s="1"/>
      <c r="E28" s="1">
        <v>76.328</v>
      </c>
      <c r="F28" s="1">
        <v>15.2244</v>
      </c>
      <c r="G28">
        <f t="shared" si="2"/>
        <v>8.4476</v>
      </c>
      <c r="H28" t="b">
        <f t="shared" si="3"/>
        <v>0</v>
      </c>
      <c r="I28" t="b">
        <f t="shared" si="4"/>
        <v>0</v>
      </c>
      <c r="K28" t="b">
        <f t="shared" ref="K28:S28" si="31">if($B28=K$1,$C28,false)</f>
        <v>0</v>
      </c>
      <c r="L28" t="b">
        <f t="shared" si="31"/>
        <v>0</v>
      </c>
      <c r="M28" t="b">
        <f t="shared" si="31"/>
        <v>0</v>
      </c>
      <c r="N28" t="b">
        <f t="shared" si="31"/>
        <v>0</v>
      </c>
      <c r="O28">
        <f t="shared" si="31"/>
        <v>2.76</v>
      </c>
      <c r="P28" t="b">
        <f t="shared" si="31"/>
        <v>0</v>
      </c>
      <c r="Q28" t="b">
        <f t="shared" si="31"/>
        <v>0</v>
      </c>
      <c r="R28" t="b">
        <f t="shared" si="31"/>
        <v>0</v>
      </c>
      <c r="S28" t="b">
        <f t="shared" si="31"/>
        <v>0</v>
      </c>
      <c r="U28" s="1">
        <v>3.0</v>
      </c>
      <c r="V28" s="1">
        <v>3.0</v>
      </c>
      <c r="W28" s="1">
        <v>777.0</v>
      </c>
      <c r="X28" s="1">
        <v>1959.0</v>
      </c>
      <c r="Z28">
        <f t="shared" si="6"/>
        <v>0.6033690658</v>
      </c>
    </row>
    <row r="29">
      <c r="A29" s="1">
        <v>29.0</v>
      </c>
      <c r="B29" s="2" t="s">
        <v>12</v>
      </c>
      <c r="C29" s="1">
        <v>4.55</v>
      </c>
      <c r="D29" s="1"/>
      <c r="E29" s="1">
        <v>68.9534</v>
      </c>
      <c r="F29" s="1">
        <v>15.3078</v>
      </c>
      <c r="G29">
        <f t="shared" si="2"/>
        <v>15.7388</v>
      </c>
      <c r="H29">
        <f t="shared" si="3"/>
        <v>68.9534</v>
      </c>
      <c r="I29">
        <f t="shared" si="4"/>
        <v>15.3078</v>
      </c>
      <c r="K29" t="b">
        <f t="shared" ref="K29:S29" si="32">if($B29=K$1,$C29,false)</f>
        <v>0</v>
      </c>
      <c r="L29" t="b">
        <f t="shared" si="32"/>
        <v>0</v>
      </c>
      <c r="M29" t="b">
        <f t="shared" si="32"/>
        <v>0</v>
      </c>
      <c r="N29" t="b">
        <f t="shared" si="32"/>
        <v>0</v>
      </c>
      <c r="O29">
        <f t="shared" si="32"/>
        <v>4.55</v>
      </c>
      <c r="P29" t="b">
        <f t="shared" si="32"/>
        <v>0</v>
      </c>
      <c r="Q29" t="b">
        <f t="shared" si="32"/>
        <v>0</v>
      </c>
      <c r="R29" t="b">
        <f t="shared" si="32"/>
        <v>0</v>
      </c>
      <c r="S29" t="b">
        <f t="shared" si="32"/>
        <v>0</v>
      </c>
      <c r="U29" s="1">
        <v>8.0</v>
      </c>
      <c r="V29" s="1">
        <v>8.0</v>
      </c>
      <c r="W29" s="1">
        <v>949.0</v>
      </c>
      <c r="X29" s="1">
        <v>3642.0</v>
      </c>
      <c r="Z29">
        <f t="shared" si="6"/>
        <v>0.7394288852</v>
      </c>
    </row>
    <row r="30">
      <c r="A30" s="1">
        <v>30.0</v>
      </c>
      <c r="B30" s="2" t="s">
        <v>12</v>
      </c>
      <c r="C30" s="1">
        <v>53.12</v>
      </c>
      <c r="D30" s="1"/>
      <c r="E30" s="1">
        <v>71.1264</v>
      </c>
      <c r="F30" s="1">
        <v>14.0983</v>
      </c>
      <c r="G30">
        <f t="shared" si="2"/>
        <v>14.7753</v>
      </c>
      <c r="H30">
        <f t="shared" si="3"/>
        <v>71.1264</v>
      </c>
      <c r="I30">
        <f t="shared" si="4"/>
        <v>14.0983</v>
      </c>
      <c r="K30" t="b">
        <f t="shared" ref="K30:S30" si="33">if($B30=K$1,$C30,false)</f>
        <v>0</v>
      </c>
      <c r="L30" t="b">
        <f t="shared" si="33"/>
        <v>0</v>
      </c>
      <c r="M30" t="b">
        <f t="shared" si="33"/>
        <v>0</v>
      </c>
      <c r="N30" t="b">
        <f t="shared" si="33"/>
        <v>0</v>
      </c>
      <c r="O30">
        <f t="shared" si="33"/>
        <v>53.12</v>
      </c>
      <c r="P30" t="b">
        <f t="shared" si="33"/>
        <v>0</v>
      </c>
      <c r="Q30" t="b">
        <f t="shared" si="33"/>
        <v>0</v>
      </c>
      <c r="R30" t="b">
        <f t="shared" si="33"/>
        <v>0</v>
      </c>
      <c r="S30" t="b">
        <f t="shared" si="33"/>
        <v>0</v>
      </c>
      <c r="U30" s="1">
        <v>4.0</v>
      </c>
      <c r="V30" s="1">
        <v>22.0</v>
      </c>
      <c r="W30" s="1">
        <v>8354.0</v>
      </c>
      <c r="X30" s="1">
        <v>28497.0</v>
      </c>
      <c r="Z30">
        <f t="shared" si="6"/>
        <v>0.7068463347</v>
      </c>
    </row>
    <row r="31">
      <c r="A31" s="1">
        <v>31.0</v>
      </c>
      <c r="B31" s="2" t="s">
        <v>10</v>
      </c>
      <c r="C31" s="1">
        <v>2.03</v>
      </c>
      <c r="D31" s="1"/>
      <c r="E31" s="1">
        <v>80.1885</v>
      </c>
      <c r="F31" s="1">
        <v>10.3913</v>
      </c>
      <c r="G31">
        <f t="shared" si="2"/>
        <v>9.4202</v>
      </c>
      <c r="H31" t="b">
        <f t="shared" si="3"/>
        <v>0</v>
      </c>
      <c r="I31" t="b">
        <f t="shared" si="4"/>
        <v>0</v>
      </c>
      <c r="K31" t="b">
        <f t="shared" ref="K31:S31" si="34">if($B31=K$1,$C31,false)</f>
        <v>0</v>
      </c>
      <c r="L31" t="b">
        <f t="shared" si="34"/>
        <v>0</v>
      </c>
      <c r="M31">
        <f t="shared" si="34"/>
        <v>2.03</v>
      </c>
      <c r="N31" t="b">
        <f t="shared" si="34"/>
        <v>0</v>
      </c>
      <c r="O31" t="b">
        <f t="shared" si="34"/>
        <v>0</v>
      </c>
      <c r="P31" t="b">
        <f t="shared" si="34"/>
        <v>0</v>
      </c>
      <c r="Q31" t="b">
        <f t="shared" si="34"/>
        <v>0</v>
      </c>
      <c r="R31" t="b">
        <f t="shared" si="34"/>
        <v>0</v>
      </c>
      <c r="S31" t="b">
        <f t="shared" si="34"/>
        <v>0</v>
      </c>
      <c r="U31" s="1">
        <v>2.0</v>
      </c>
      <c r="V31" s="1">
        <v>11.0</v>
      </c>
      <c r="W31" s="1">
        <v>335.0</v>
      </c>
      <c r="X31" s="1">
        <v>706.0</v>
      </c>
      <c r="Z31">
        <f t="shared" si="6"/>
        <v>0.5254957507</v>
      </c>
    </row>
    <row r="32">
      <c r="A32" s="1">
        <v>32.0</v>
      </c>
      <c r="B32" s="2" t="s">
        <v>16</v>
      </c>
      <c r="C32" s="1">
        <v>97.3</v>
      </c>
      <c r="D32" s="1"/>
      <c r="E32" s="1">
        <v>73.4379</v>
      </c>
      <c r="F32" s="1">
        <v>11.8651</v>
      </c>
      <c r="G32">
        <f t="shared" si="2"/>
        <v>14.697</v>
      </c>
      <c r="H32">
        <f t="shared" si="3"/>
        <v>73.4379</v>
      </c>
      <c r="I32">
        <f t="shared" si="4"/>
        <v>11.8651</v>
      </c>
      <c r="K32" t="b">
        <f t="shared" ref="K32:S32" si="35">if($B32=K$1,$C32,false)</f>
        <v>0</v>
      </c>
      <c r="L32" t="b">
        <f t="shared" si="35"/>
        <v>0</v>
      </c>
      <c r="M32" t="b">
        <f t="shared" si="35"/>
        <v>0</v>
      </c>
      <c r="N32" t="b">
        <f t="shared" si="35"/>
        <v>0</v>
      </c>
      <c r="O32" t="b">
        <f t="shared" si="35"/>
        <v>0</v>
      </c>
      <c r="P32" t="b">
        <f t="shared" si="35"/>
        <v>0</v>
      </c>
      <c r="Q32" t="b">
        <f t="shared" si="35"/>
        <v>0</v>
      </c>
      <c r="R32" t="b">
        <f t="shared" si="35"/>
        <v>0</v>
      </c>
      <c r="S32">
        <f t="shared" si="35"/>
        <v>97.3</v>
      </c>
      <c r="U32" s="1">
        <v>46.0</v>
      </c>
      <c r="V32" s="1">
        <v>125.0</v>
      </c>
      <c r="W32" s="1">
        <v>16082.0</v>
      </c>
      <c r="X32" s="1">
        <v>51417.0</v>
      </c>
      <c r="Z32">
        <f t="shared" si="6"/>
        <v>0.6872240699</v>
      </c>
    </row>
    <row r="33">
      <c r="A33" s="1">
        <v>33.0</v>
      </c>
      <c r="B33" s="2" t="s">
        <v>10</v>
      </c>
      <c r="C33" s="1">
        <v>75.14</v>
      </c>
      <c r="D33" s="1"/>
      <c r="E33" s="1">
        <v>73.1573</v>
      </c>
      <c r="F33" s="1">
        <v>9.88333</v>
      </c>
      <c r="G33">
        <f t="shared" si="2"/>
        <v>16.95937</v>
      </c>
      <c r="H33">
        <f t="shared" si="3"/>
        <v>73.1573</v>
      </c>
      <c r="I33">
        <f t="shared" si="4"/>
        <v>9.88333</v>
      </c>
      <c r="K33" t="b">
        <f t="shared" ref="K33:S33" si="36">if($B33=K$1,$C33,false)</f>
        <v>0</v>
      </c>
      <c r="L33" t="b">
        <f t="shared" si="36"/>
        <v>0</v>
      </c>
      <c r="M33">
        <f t="shared" si="36"/>
        <v>75.14</v>
      </c>
      <c r="N33" t="b">
        <f t="shared" si="36"/>
        <v>0</v>
      </c>
      <c r="O33" t="b">
        <f t="shared" si="36"/>
        <v>0</v>
      </c>
      <c r="P33" t="b">
        <f t="shared" si="36"/>
        <v>0</v>
      </c>
      <c r="Q33" t="b">
        <f t="shared" si="36"/>
        <v>0</v>
      </c>
      <c r="R33" t="b">
        <f t="shared" si="36"/>
        <v>0</v>
      </c>
      <c r="S33" t="b">
        <f t="shared" si="36"/>
        <v>0</v>
      </c>
      <c r="U33" s="1">
        <v>6.0</v>
      </c>
      <c r="V33" s="1">
        <v>51.0</v>
      </c>
      <c r="W33" s="1">
        <v>8227.0</v>
      </c>
      <c r="X33" s="1">
        <v>35013.0</v>
      </c>
      <c r="Z33">
        <f t="shared" si="6"/>
        <v>0.7650301317</v>
      </c>
    </row>
    <row r="34">
      <c r="A34" s="1">
        <v>34.0</v>
      </c>
      <c r="B34" s="2" t="s">
        <v>10</v>
      </c>
      <c r="C34" s="1">
        <v>9.96</v>
      </c>
      <c r="D34" s="1"/>
      <c r="E34" s="1">
        <v>61.9357</v>
      </c>
      <c r="F34" s="1">
        <v>12.2715</v>
      </c>
      <c r="G34">
        <f t="shared" si="2"/>
        <v>25.7928</v>
      </c>
      <c r="H34">
        <f t="shared" si="3"/>
        <v>61.9357</v>
      </c>
      <c r="I34">
        <f t="shared" si="4"/>
        <v>12.2715</v>
      </c>
      <c r="K34" t="b">
        <f t="shared" ref="K34:S34" si="37">if($B34=K$1,$C34,false)</f>
        <v>0</v>
      </c>
      <c r="L34" t="b">
        <f t="shared" si="37"/>
        <v>0</v>
      </c>
      <c r="M34">
        <f t="shared" si="37"/>
        <v>9.96</v>
      </c>
      <c r="N34" t="b">
        <f t="shared" si="37"/>
        <v>0</v>
      </c>
      <c r="O34" t="b">
        <f t="shared" si="37"/>
        <v>0</v>
      </c>
      <c r="P34" t="b">
        <f t="shared" si="37"/>
        <v>0</v>
      </c>
      <c r="Q34" t="b">
        <f t="shared" si="37"/>
        <v>0</v>
      </c>
      <c r="R34" t="b">
        <f t="shared" si="37"/>
        <v>0</v>
      </c>
      <c r="S34" t="b">
        <f t="shared" si="37"/>
        <v>0</v>
      </c>
      <c r="U34" s="1">
        <v>3.0</v>
      </c>
      <c r="V34" s="1">
        <v>11.0</v>
      </c>
      <c r="W34" s="1">
        <v>1462.0</v>
      </c>
      <c r="X34" s="1">
        <v>10338.0</v>
      </c>
      <c r="Z34">
        <f t="shared" si="6"/>
        <v>0.8585799961</v>
      </c>
    </row>
    <row r="35">
      <c r="A35" s="1">
        <v>35.0</v>
      </c>
      <c r="B35" s="2" t="s">
        <v>12</v>
      </c>
      <c r="C35" s="1">
        <v>0.24</v>
      </c>
      <c r="D35" s="1"/>
      <c r="E35" s="1">
        <v>137.384</v>
      </c>
      <c r="F35" s="1">
        <v>27.5448</v>
      </c>
      <c r="G35">
        <f t="shared" si="2"/>
        <v>-64.9288</v>
      </c>
      <c r="H35" t="b">
        <f t="shared" si="3"/>
        <v>0</v>
      </c>
      <c r="I35" t="b">
        <f t="shared" si="4"/>
        <v>0</v>
      </c>
      <c r="K35" t="b">
        <f t="shared" ref="K35:S35" si="38">if($B35=K$1,$C35,false)</f>
        <v>0</v>
      </c>
      <c r="L35" t="b">
        <f t="shared" si="38"/>
        <v>0</v>
      </c>
      <c r="M35" t="b">
        <f t="shared" si="38"/>
        <v>0</v>
      </c>
      <c r="N35" t="b">
        <f t="shared" si="38"/>
        <v>0</v>
      </c>
      <c r="O35">
        <f t="shared" si="38"/>
        <v>0.24</v>
      </c>
      <c r="P35" t="b">
        <f t="shared" si="38"/>
        <v>0</v>
      </c>
      <c r="Q35" t="b">
        <f t="shared" si="38"/>
        <v>0</v>
      </c>
      <c r="R35" t="b">
        <f t="shared" si="38"/>
        <v>0</v>
      </c>
      <c r="S35" t="b">
        <f t="shared" si="38"/>
        <v>0</v>
      </c>
      <c r="U35" s="1">
        <v>7.0</v>
      </c>
      <c r="V35" s="1">
        <v>7.0</v>
      </c>
      <c r="W35" s="1">
        <v>35.0</v>
      </c>
      <c r="X35" s="1">
        <v>148.0</v>
      </c>
      <c r="Z35">
        <f t="shared" si="6"/>
        <v>0.7635135135</v>
      </c>
    </row>
    <row r="36">
      <c r="A36" s="1">
        <v>36.0</v>
      </c>
      <c r="B36" s="2" t="s">
        <v>11</v>
      </c>
      <c r="C36" s="1">
        <v>300.0</v>
      </c>
      <c r="D36" s="1"/>
      <c r="E36" s="1" t="b">
        <v>0</v>
      </c>
      <c r="F36" s="1" t="b">
        <v>0</v>
      </c>
      <c r="G36">
        <f t="shared" si="2"/>
        <v>100</v>
      </c>
      <c r="H36" t="b">
        <f t="shared" si="3"/>
        <v>0</v>
      </c>
      <c r="I36" t="b">
        <f t="shared" si="4"/>
        <v>0</v>
      </c>
      <c r="K36" t="b">
        <f t="shared" ref="K36:S36" si="39">if($B36=K$1,$C36,false)</f>
        <v>0</v>
      </c>
      <c r="L36" t="b">
        <f t="shared" si="39"/>
        <v>0</v>
      </c>
      <c r="M36" t="b">
        <f t="shared" si="39"/>
        <v>0</v>
      </c>
      <c r="N36">
        <f t="shared" si="39"/>
        <v>300</v>
      </c>
      <c r="O36" t="b">
        <f t="shared" si="39"/>
        <v>0</v>
      </c>
      <c r="P36" t="b">
        <f t="shared" si="39"/>
        <v>0</v>
      </c>
      <c r="Q36" t="b">
        <f t="shared" si="39"/>
        <v>0</v>
      </c>
      <c r="R36" t="b">
        <f t="shared" si="39"/>
        <v>0</v>
      </c>
      <c r="S36" t="b">
        <f t="shared" si="39"/>
        <v>0</v>
      </c>
      <c r="U36" s="1" t="b">
        <v>0</v>
      </c>
      <c r="V36" s="1" t="b">
        <v>0</v>
      </c>
      <c r="W36" s="1" t="b">
        <v>0</v>
      </c>
      <c r="X36" s="1" t="b">
        <v>0</v>
      </c>
      <c r="Z36" s="1" t="b">
        <v>0</v>
      </c>
    </row>
    <row r="37">
      <c r="A37" s="1">
        <v>37.0</v>
      </c>
      <c r="B37" s="2" t="s">
        <v>15</v>
      </c>
      <c r="C37" s="1">
        <v>4.89</v>
      </c>
      <c r="D37" s="1"/>
      <c r="E37" s="1">
        <v>65.9074</v>
      </c>
      <c r="F37" s="1">
        <v>21.7261</v>
      </c>
      <c r="G37">
        <f t="shared" si="2"/>
        <v>12.3665</v>
      </c>
      <c r="H37">
        <f t="shared" si="3"/>
        <v>65.9074</v>
      </c>
      <c r="I37">
        <f t="shared" si="4"/>
        <v>21.7261</v>
      </c>
      <c r="K37" t="b">
        <f t="shared" ref="K37:S37" si="40">if($B37=K$1,$C37,false)</f>
        <v>0</v>
      </c>
      <c r="L37" t="b">
        <f t="shared" si="40"/>
        <v>0</v>
      </c>
      <c r="M37" t="b">
        <f t="shared" si="40"/>
        <v>0</v>
      </c>
      <c r="N37" t="b">
        <f t="shared" si="40"/>
        <v>0</v>
      </c>
      <c r="O37" t="b">
        <f t="shared" si="40"/>
        <v>0</v>
      </c>
      <c r="P37" t="b">
        <f t="shared" si="40"/>
        <v>0</v>
      </c>
      <c r="Q37" t="b">
        <f t="shared" si="40"/>
        <v>0</v>
      </c>
      <c r="R37">
        <f t="shared" si="40"/>
        <v>4.89</v>
      </c>
      <c r="S37" t="b">
        <f t="shared" si="40"/>
        <v>0</v>
      </c>
      <c r="U37" s="1">
        <v>10.0</v>
      </c>
      <c r="V37" s="1">
        <v>65.0</v>
      </c>
      <c r="W37" s="1">
        <v>924.0</v>
      </c>
      <c r="X37" s="1">
        <v>2819.0</v>
      </c>
      <c r="Z37">
        <f t="shared" ref="Z37:Z65" si="42">1-W37/X37</f>
        <v>0.672224193</v>
      </c>
    </row>
    <row r="38">
      <c r="A38" s="1">
        <v>38.0</v>
      </c>
      <c r="B38" s="2" t="s">
        <v>10</v>
      </c>
      <c r="C38" s="1">
        <v>6.13</v>
      </c>
      <c r="D38" s="1"/>
      <c r="E38" s="1">
        <v>75.983</v>
      </c>
      <c r="F38" s="1">
        <v>7.62662</v>
      </c>
      <c r="G38">
        <f t="shared" si="2"/>
        <v>16.39038</v>
      </c>
      <c r="H38">
        <f t="shared" si="3"/>
        <v>75.983</v>
      </c>
      <c r="I38">
        <f t="shared" si="4"/>
        <v>7.62662</v>
      </c>
      <c r="K38" t="b">
        <f t="shared" ref="K38:S38" si="41">if($B38=K$1,$C38,false)</f>
        <v>0</v>
      </c>
      <c r="L38" t="b">
        <f t="shared" si="41"/>
        <v>0</v>
      </c>
      <c r="M38">
        <f t="shared" si="41"/>
        <v>6.13</v>
      </c>
      <c r="N38" t="b">
        <f t="shared" si="41"/>
        <v>0</v>
      </c>
      <c r="O38" t="b">
        <f t="shared" si="41"/>
        <v>0</v>
      </c>
      <c r="P38" t="b">
        <f t="shared" si="41"/>
        <v>0</v>
      </c>
      <c r="Q38" t="b">
        <f t="shared" si="41"/>
        <v>0</v>
      </c>
      <c r="R38" t="b">
        <f t="shared" si="41"/>
        <v>0</v>
      </c>
      <c r="S38" t="b">
        <f t="shared" si="41"/>
        <v>0</v>
      </c>
      <c r="U38" s="1">
        <v>2.0</v>
      </c>
      <c r="V38" s="1">
        <v>11.0</v>
      </c>
      <c r="W38" s="1">
        <v>723.0</v>
      </c>
      <c r="X38" s="1">
        <v>3054.0</v>
      </c>
      <c r="Z38">
        <f t="shared" si="42"/>
        <v>0.7632612967</v>
      </c>
    </row>
    <row r="39">
      <c r="A39" s="1">
        <v>39.0</v>
      </c>
      <c r="B39" s="2" t="s">
        <v>12</v>
      </c>
      <c r="C39" s="1">
        <v>0.07</v>
      </c>
      <c r="D39" s="1"/>
      <c r="E39" s="1">
        <v>358.592</v>
      </c>
      <c r="F39" s="1">
        <v>38.0564</v>
      </c>
      <c r="G39">
        <f t="shared" si="2"/>
        <v>-296.6484</v>
      </c>
      <c r="H39" t="b">
        <f t="shared" si="3"/>
        <v>0</v>
      </c>
      <c r="I39" t="b">
        <f t="shared" si="4"/>
        <v>0</v>
      </c>
      <c r="K39" t="b">
        <f t="shared" ref="K39:S39" si="43">if($B39=K$1,$C39,false)</f>
        <v>0</v>
      </c>
      <c r="L39" t="b">
        <f t="shared" si="43"/>
        <v>0</v>
      </c>
      <c r="M39" t="b">
        <f t="shared" si="43"/>
        <v>0</v>
      </c>
      <c r="N39" t="b">
        <f t="shared" si="43"/>
        <v>0</v>
      </c>
      <c r="O39">
        <f t="shared" si="43"/>
        <v>0.07</v>
      </c>
      <c r="P39" t="b">
        <f t="shared" si="43"/>
        <v>0</v>
      </c>
      <c r="Q39" t="b">
        <f t="shared" si="43"/>
        <v>0</v>
      </c>
      <c r="R39" t="b">
        <f t="shared" si="43"/>
        <v>0</v>
      </c>
      <c r="S39" t="b">
        <f t="shared" si="43"/>
        <v>0</v>
      </c>
      <c r="U39" s="1">
        <v>3.0</v>
      </c>
      <c r="V39" s="1">
        <v>3.0</v>
      </c>
      <c r="W39" s="1">
        <v>6.0</v>
      </c>
      <c r="X39" s="1">
        <v>22.0</v>
      </c>
      <c r="Z39">
        <f t="shared" si="42"/>
        <v>0.7272727273</v>
      </c>
    </row>
    <row r="40">
      <c r="A40" s="1">
        <v>40.0</v>
      </c>
      <c r="B40" s="2" t="s">
        <v>12</v>
      </c>
      <c r="C40" s="1">
        <v>0.14</v>
      </c>
      <c r="D40" s="1"/>
      <c r="E40" s="1">
        <v>226.014</v>
      </c>
      <c r="F40" s="1">
        <v>43.6677</v>
      </c>
      <c r="G40">
        <f t="shared" si="2"/>
        <v>-169.6817</v>
      </c>
      <c r="H40" t="b">
        <f t="shared" si="3"/>
        <v>0</v>
      </c>
      <c r="I40" t="b">
        <f t="shared" si="4"/>
        <v>0</v>
      </c>
      <c r="K40" t="b">
        <f t="shared" ref="K40:S40" si="44">if($B40=K$1,$C40,false)</f>
        <v>0</v>
      </c>
      <c r="L40" t="b">
        <f t="shared" si="44"/>
        <v>0</v>
      </c>
      <c r="M40" t="b">
        <f t="shared" si="44"/>
        <v>0</v>
      </c>
      <c r="N40" t="b">
        <f t="shared" si="44"/>
        <v>0</v>
      </c>
      <c r="O40">
        <f t="shared" si="44"/>
        <v>0.14</v>
      </c>
      <c r="P40" t="b">
        <f t="shared" si="44"/>
        <v>0</v>
      </c>
      <c r="Q40" t="b">
        <f t="shared" si="44"/>
        <v>0</v>
      </c>
      <c r="R40" t="b">
        <f t="shared" si="44"/>
        <v>0</v>
      </c>
      <c r="S40" t="b">
        <f t="shared" si="44"/>
        <v>0</v>
      </c>
      <c r="U40" s="1">
        <v>2.0</v>
      </c>
      <c r="V40" s="1">
        <v>8.0</v>
      </c>
      <c r="W40" s="1">
        <v>10.0</v>
      </c>
      <c r="X40" s="1">
        <v>38.0</v>
      </c>
      <c r="Z40">
        <f t="shared" si="42"/>
        <v>0.7368421053</v>
      </c>
    </row>
    <row r="41">
      <c r="A41" s="1">
        <v>41.0</v>
      </c>
      <c r="B41" s="2" t="s">
        <v>12</v>
      </c>
      <c r="C41" s="1">
        <v>0.07</v>
      </c>
      <c r="D41" s="1"/>
      <c r="E41" s="1">
        <v>335.925</v>
      </c>
      <c r="F41" s="1">
        <v>35.7618</v>
      </c>
      <c r="G41">
        <f t="shared" si="2"/>
        <v>-271.6868</v>
      </c>
      <c r="H41" t="b">
        <f t="shared" si="3"/>
        <v>0</v>
      </c>
      <c r="I41" t="b">
        <f t="shared" si="4"/>
        <v>0</v>
      </c>
      <c r="K41" t="b">
        <f t="shared" ref="K41:S41" si="45">if($B41=K$1,$C41,false)</f>
        <v>0</v>
      </c>
      <c r="L41" t="b">
        <f t="shared" si="45"/>
        <v>0</v>
      </c>
      <c r="M41" t="b">
        <f t="shared" si="45"/>
        <v>0</v>
      </c>
      <c r="N41" t="b">
        <f t="shared" si="45"/>
        <v>0</v>
      </c>
      <c r="O41">
        <f t="shared" si="45"/>
        <v>0.07</v>
      </c>
      <c r="P41" t="b">
        <f t="shared" si="45"/>
        <v>0</v>
      </c>
      <c r="Q41" t="b">
        <f t="shared" si="45"/>
        <v>0</v>
      </c>
      <c r="R41" t="b">
        <f t="shared" si="45"/>
        <v>0</v>
      </c>
      <c r="S41" t="b">
        <f t="shared" si="45"/>
        <v>0</v>
      </c>
      <c r="U41" s="1">
        <v>3.0</v>
      </c>
      <c r="V41" s="1">
        <v>3.0</v>
      </c>
      <c r="W41" s="1">
        <v>6.0</v>
      </c>
      <c r="X41" s="1">
        <v>30.0</v>
      </c>
      <c r="Z41">
        <f t="shared" si="42"/>
        <v>0.8</v>
      </c>
    </row>
    <row r="42">
      <c r="A42" s="1">
        <v>42.0</v>
      </c>
      <c r="B42" s="2" t="s">
        <v>10</v>
      </c>
      <c r="C42" s="1">
        <v>2.1</v>
      </c>
      <c r="D42" s="1"/>
      <c r="E42" s="1">
        <v>83.3539</v>
      </c>
      <c r="F42" s="1">
        <v>9.96488</v>
      </c>
      <c r="G42">
        <f t="shared" si="2"/>
        <v>6.68122</v>
      </c>
      <c r="H42" t="b">
        <f t="shared" si="3"/>
        <v>0</v>
      </c>
      <c r="I42" t="b">
        <f t="shared" si="4"/>
        <v>0</v>
      </c>
      <c r="K42" t="b">
        <f t="shared" ref="K42:S42" si="46">if($B42=K$1,$C42,false)</f>
        <v>0</v>
      </c>
      <c r="L42" t="b">
        <f t="shared" si="46"/>
        <v>0</v>
      </c>
      <c r="M42">
        <f t="shared" si="46"/>
        <v>2.1</v>
      </c>
      <c r="N42" t="b">
        <f t="shared" si="46"/>
        <v>0</v>
      </c>
      <c r="O42" t="b">
        <f t="shared" si="46"/>
        <v>0</v>
      </c>
      <c r="P42" t="b">
        <f t="shared" si="46"/>
        <v>0</v>
      </c>
      <c r="Q42" t="b">
        <f t="shared" si="46"/>
        <v>0</v>
      </c>
      <c r="R42" t="b">
        <f t="shared" si="46"/>
        <v>0</v>
      </c>
      <c r="S42" t="b">
        <f t="shared" si="46"/>
        <v>0</v>
      </c>
      <c r="U42" s="1">
        <v>2.0</v>
      </c>
      <c r="V42" s="1">
        <v>11.0</v>
      </c>
      <c r="W42" s="1">
        <v>382.0</v>
      </c>
      <c r="X42" s="1">
        <v>532.0</v>
      </c>
      <c r="Z42">
        <f t="shared" si="42"/>
        <v>0.2819548872</v>
      </c>
    </row>
    <row r="43">
      <c r="A43" s="1">
        <v>43.0</v>
      </c>
      <c r="B43" s="2" t="s">
        <v>12</v>
      </c>
      <c r="C43" s="1">
        <v>3.17</v>
      </c>
      <c r="D43" s="1"/>
      <c r="E43" s="1">
        <v>82.7927</v>
      </c>
      <c r="F43" s="1">
        <v>7.96134</v>
      </c>
      <c r="G43">
        <f t="shared" si="2"/>
        <v>9.24596</v>
      </c>
      <c r="H43">
        <f t="shared" si="3"/>
        <v>82.7927</v>
      </c>
      <c r="I43">
        <f t="shared" si="4"/>
        <v>7.96134</v>
      </c>
      <c r="K43" t="b">
        <f t="shared" ref="K43:S43" si="47">if($B43=K$1,$C43,false)</f>
        <v>0</v>
      </c>
      <c r="L43" t="b">
        <f t="shared" si="47"/>
        <v>0</v>
      </c>
      <c r="M43" t="b">
        <f t="shared" si="47"/>
        <v>0</v>
      </c>
      <c r="N43" t="b">
        <f t="shared" si="47"/>
        <v>0</v>
      </c>
      <c r="O43">
        <f t="shared" si="47"/>
        <v>3.17</v>
      </c>
      <c r="P43" t="b">
        <f t="shared" si="47"/>
        <v>0</v>
      </c>
      <c r="Q43" t="b">
        <f t="shared" si="47"/>
        <v>0</v>
      </c>
      <c r="R43" t="b">
        <f t="shared" si="47"/>
        <v>0</v>
      </c>
      <c r="S43" t="b">
        <f t="shared" si="47"/>
        <v>0</v>
      </c>
      <c r="U43" s="1">
        <v>6.0</v>
      </c>
      <c r="V43" s="1">
        <v>7.0</v>
      </c>
      <c r="W43" s="1">
        <v>287.0</v>
      </c>
      <c r="X43" s="1">
        <v>1603.0</v>
      </c>
      <c r="Z43">
        <f t="shared" si="42"/>
        <v>0.8209606987</v>
      </c>
    </row>
    <row r="44">
      <c r="A44" s="1">
        <v>44.0</v>
      </c>
      <c r="B44" s="2" t="s">
        <v>10</v>
      </c>
      <c r="C44" s="1">
        <v>3.43</v>
      </c>
      <c r="D44" s="1"/>
      <c r="E44" s="1">
        <v>72.3826</v>
      </c>
      <c r="F44" s="1">
        <v>8.6824</v>
      </c>
      <c r="G44">
        <f t="shared" si="2"/>
        <v>18.935</v>
      </c>
      <c r="H44">
        <f t="shared" si="3"/>
        <v>72.3826</v>
      </c>
      <c r="I44">
        <f t="shared" si="4"/>
        <v>8.6824</v>
      </c>
      <c r="K44" t="b">
        <f t="shared" ref="K44:S44" si="48">if($B44=K$1,$C44,false)</f>
        <v>0</v>
      </c>
      <c r="L44" t="b">
        <f t="shared" si="48"/>
        <v>0</v>
      </c>
      <c r="M44">
        <f t="shared" si="48"/>
        <v>3.43</v>
      </c>
      <c r="N44" t="b">
        <f t="shared" si="48"/>
        <v>0</v>
      </c>
      <c r="O44" t="b">
        <f t="shared" si="48"/>
        <v>0</v>
      </c>
      <c r="P44" t="b">
        <f t="shared" si="48"/>
        <v>0</v>
      </c>
      <c r="Q44" t="b">
        <f t="shared" si="48"/>
        <v>0</v>
      </c>
      <c r="R44" t="b">
        <f t="shared" si="48"/>
        <v>0</v>
      </c>
      <c r="S44" t="b">
        <f t="shared" si="48"/>
        <v>0</v>
      </c>
      <c r="U44" s="1">
        <v>2.0</v>
      </c>
      <c r="V44" s="1">
        <v>11.0</v>
      </c>
      <c r="W44" s="1">
        <v>550.0</v>
      </c>
      <c r="X44" s="1">
        <v>1094.0</v>
      </c>
      <c r="Z44">
        <f t="shared" si="42"/>
        <v>0.4972577697</v>
      </c>
    </row>
    <row r="45">
      <c r="A45" s="1">
        <v>48.0</v>
      </c>
      <c r="B45" s="1" t="s">
        <v>10</v>
      </c>
      <c r="C45" s="1">
        <v>10.2</v>
      </c>
      <c r="D45" s="1"/>
      <c r="E45" s="1">
        <v>85.1213</v>
      </c>
      <c r="F45" s="1">
        <v>3.4775</v>
      </c>
      <c r="G45">
        <f t="shared" si="2"/>
        <v>11.4012</v>
      </c>
      <c r="H45">
        <f t="shared" si="3"/>
        <v>85.1213</v>
      </c>
      <c r="I45">
        <f t="shared" si="4"/>
        <v>3.4775</v>
      </c>
      <c r="K45" t="b">
        <f t="shared" ref="K45:S45" si="49">if($B45=K$1,$C45,false)</f>
        <v>0</v>
      </c>
      <c r="L45" t="b">
        <f t="shared" si="49"/>
        <v>0</v>
      </c>
      <c r="M45">
        <f t="shared" si="49"/>
        <v>10.2</v>
      </c>
      <c r="N45" t="b">
        <f t="shared" si="49"/>
        <v>0</v>
      </c>
      <c r="O45" t="b">
        <f t="shared" si="49"/>
        <v>0</v>
      </c>
      <c r="P45" t="b">
        <f t="shared" si="49"/>
        <v>0</v>
      </c>
      <c r="Q45" t="b">
        <f t="shared" si="49"/>
        <v>0</v>
      </c>
      <c r="R45" t="b">
        <f t="shared" si="49"/>
        <v>0</v>
      </c>
      <c r="S45" t="b">
        <f t="shared" si="49"/>
        <v>0</v>
      </c>
      <c r="U45" s="1">
        <v>2.0</v>
      </c>
      <c r="V45" s="1">
        <v>11.0</v>
      </c>
      <c r="W45" s="1">
        <v>719.0</v>
      </c>
      <c r="X45" s="1">
        <v>1235.0</v>
      </c>
      <c r="Z45">
        <f t="shared" si="42"/>
        <v>0.4178137652</v>
      </c>
    </row>
    <row r="46">
      <c r="A46" s="1">
        <v>46.0</v>
      </c>
      <c r="B46" s="2" t="s">
        <v>8</v>
      </c>
      <c r="C46" s="1">
        <v>19.15</v>
      </c>
      <c r="D46" s="1"/>
      <c r="E46" s="1">
        <v>71.8529</v>
      </c>
      <c r="F46" s="1">
        <v>12.9936</v>
      </c>
      <c r="G46">
        <f t="shared" si="2"/>
        <v>15.1535</v>
      </c>
      <c r="H46">
        <f t="shared" si="3"/>
        <v>71.8529</v>
      </c>
      <c r="I46">
        <f t="shared" si="4"/>
        <v>12.9936</v>
      </c>
      <c r="K46">
        <f t="shared" ref="K46:S46" si="50">if($B46=K$1,$C46,false)</f>
        <v>19.15</v>
      </c>
      <c r="L46" t="b">
        <f t="shared" si="50"/>
        <v>0</v>
      </c>
      <c r="M46" t="b">
        <f t="shared" si="50"/>
        <v>0</v>
      </c>
      <c r="N46" t="b">
        <f t="shared" si="50"/>
        <v>0</v>
      </c>
      <c r="O46" t="b">
        <f t="shared" si="50"/>
        <v>0</v>
      </c>
      <c r="P46" t="b">
        <f t="shared" si="50"/>
        <v>0</v>
      </c>
      <c r="Q46" t="b">
        <f t="shared" si="50"/>
        <v>0</v>
      </c>
      <c r="R46" t="b">
        <f t="shared" si="50"/>
        <v>0</v>
      </c>
      <c r="S46" t="b">
        <f t="shared" si="50"/>
        <v>0</v>
      </c>
      <c r="U46" s="1">
        <v>46.0</v>
      </c>
      <c r="V46" s="1">
        <v>129.0</v>
      </c>
      <c r="W46" s="1">
        <v>4331.0</v>
      </c>
      <c r="X46" s="1">
        <v>9229.0</v>
      </c>
      <c r="Z46">
        <f t="shared" si="42"/>
        <v>0.5307183877</v>
      </c>
    </row>
    <row r="47">
      <c r="A47" s="1">
        <v>47.0</v>
      </c>
      <c r="B47" s="2" t="s">
        <v>10</v>
      </c>
      <c r="C47" s="1">
        <v>0.16</v>
      </c>
      <c r="D47" s="1"/>
      <c r="E47" s="1">
        <v>170.673</v>
      </c>
      <c r="F47" s="1">
        <v>39.3578</v>
      </c>
      <c r="G47">
        <f t="shared" si="2"/>
        <v>-110.0308</v>
      </c>
      <c r="H47" t="b">
        <f t="shared" si="3"/>
        <v>0</v>
      </c>
      <c r="I47" t="b">
        <f t="shared" si="4"/>
        <v>0</v>
      </c>
      <c r="K47" t="b">
        <f t="shared" ref="K47:S47" si="51">if($B47=K$1,$C47,false)</f>
        <v>0</v>
      </c>
      <c r="L47" t="b">
        <f t="shared" si="51"/>
        <v>0</v>
      </c>
      <c r="M47">
        <f t="shared" si="51"/>
        <v>0.16</v>
      </c>
      <c r="N47" t="b">
        <f t="shared" si="51"/>
        <v>0</v>
      </c>
      <c r="O47" t="b">
        <f t="shared" si="51"/>
        <v>0</v>
      </c>
      <c r="P47" t="b">
        <f t="shared" si="51"/>
        <v>0</v>
      </c>
      <c r="Q47" t="b">
        <f t="shared" si="51"/>
        <v>0</v>
      </c>
      <c r="R47" t="b">
        <f t="shared" si="51"/>
        <v>0</v>
      </c>
      <c r="S47" t="b">
        <f t="shared" si="51"/>
        <v>0</v>
      </c>
      <c r="U47" s="1">
        <v>2.0</v>
      </c>
      <c r="V47" s="1">
        <v>8.0</v>
      </c>
      <c r="W47" s="1">
        <v>20.0</v>
      </c>
      <c r="X47" s="1">
        <v>90.0</v>
      </c>
      <c r="Z47">
        <f t="shared" si="42"/>
        <v>0.7777777778</v>
      </c>
    </row>
    <row r="48">
      <c r="A48" s="1">
        <v>49.0</v>
      </c>
      <c r="B48" s="2" t="s">
        <v>10</v>
      </c>
      <c r="C48" s="1">
        <v>0.13</v>
      </c>
      <c r="D48" s="1"/>
      <c r="E48" s="1">
        <v>193.051</v>
      </c>
      <c r="F48" s="1">
        <v>47.9409</v>
      </c>
      <c r="G48">
        <f t="shared" si="2"/>
        <v>-140.9919</v>
      </c>
      <c r="H48" t="b">
        <f t="shared" si="3"/>
        <v>0</v>
      </c>
      <c r="I48" t="b">
        <f t="shared" si="4"/>
        <v>0</v>
      </c>
      <c r="K48" t="b">
        <f t="shared" ref="K48:S48" si="52">if($B48=K$1,$C48,false)</f>
        <v>0</v>
      </c>
      <c r="L48" t="b">
        <f t="shared" si="52"/>
        <v>0</v>
      </c>
      <c r="M48">
        <f t="shared" si="52"/>
        <v>0.13</v>
      </c>
      <c r="N48" t="b">
        <f t="shared" si="52"/>
        <v>0</v>
      </c>
      <c r="O48" t="b">
        <f t="shared" si="52"/>
        <v>0</v>
      </c>
      <c r="P48" t="b">
        <f t="shared" si="52"/>
        <v>0</v>
      </c>
      <c r="Q48" t="b">
        <f t="shared" si="52"/>
        <v>0</v>
      </c>
      <c r="R48" t="b">
        <f t="shared" si="52"/>
        <v>0</v>
      </c>
      <c r="S48" t="b">
        <f t="shared" si="52"/>
        <v>0</v>
      </c>
      <c r="U48" s="1">
        <v>1.0</v>
      </c>
      <c r="V48" s="1">
        <v>10.0</v>
      </c>
      <c r="W48" s="1">
        <v>9.0</v>
      </c>
      <c r="X48" s="1">
        <v>29.0</v>
      </c>
      <c r="Z48">
        <f t="shared" si="42"/>
        <v>0.6896551724</v>
      </c>
    </row>
    <row r="49">
      <c r="A49" s="1">
        <v>51.0</v>
      </c>
      <c r="B49" s="2" t="s">
        <v>10</v>
      </c>
      <c r="C49" s="1">
        <v>0.27</v>
      </c>
      <c r="D49" s="1"/>
      <c r="E49" s="1">
        <v>131.994</v>
      </c>
      <c r="F49" s="1">
        <v>26.1053</v>
      </c>
      <c r="G49">
        <f t="shared" si="2"/>
        <v>-58.0993</v>
      </c>
      <c r="H49" t="b">
        <f t="shared" si="3"/>
        <v>0</v>
      </c>
      <c r="I49" t="b">
        <f t="shared" si="4"/>
        <v>0</v>
      </c>
      <c r="K49" t="b">
        <f t="shared" ref="K49:S49" si="53">if($B49=K$1,$C49,false)</f>
        <v>0</v>
      </c>
      <c r="L49" t="b">
        <f t="shared" si="53"/>
        <v>0</v>
      </c>
      <c r="M49">
        <f t="shared" si="53"/>
        <v>0.27</v>
      </c>
      <c r="N49" t="b">
        <f t="shared" si="53"/>
        <v>0</v>
      </c>
      <c r="O49" t="b">
        <f t="shared" si="53"/>
        <v>0</v>
      </c>
      <c r="P49" t="b">
        <f t="shared" si="53"/>
        <v>0</v>
      </c>
      <c r="Q49" t="b">
        <f t="shared" si="53"/>
        <v>0</v>
      </c>
      <c r="R49" t="b">
        <f t="shared" si="53"/>
        <v>0</v>
      </c>
      <c r="S49" t="b">
        <f t="shared" si="53"/>
        <v>0</v>
      </c>
      <c r="U49" s="1">
        <v>2.0</v>
      </c>
      <c r="V49" s="1">
        <v>8.0</v>
      </c>
      <c r="W49" s="1">
        <v>24.0</v>
      </c>
      <c r="X49" s="1">
        <v>126.0</v>
      </c>
      <c r="Z49">
        <f t="shared" si="42"/>
        <v>0.8095238095</v>
      </c>
    </row>
    <row r="50">
      <c r="A50" s="1">
        <v>52.0</v>
      </c>
      <c r="B50" s="2" t="s">
        <v>10</v>
      </c>
      <c r="C50" s="1">
        <v>1.0</v>
      </c>
      <c r="D50" s="1"/>
      <c r="E50" s="1">
        <v>84.3313</v>
      </c>
      <c r="F50" s="1">
        <v>14.0293</v>
      </c>
      <c r="G50">
        <f t="shared" si="2"/>
        <v>1.6394</v>
      </c>
      <c r="H50" t="b">
        <f t="shared" si="3"/>
        <v>0</v>
      </c>
      <c r="I50" t="b">
        <f t="shared" si="4"/>
        <v>0</v>
      </c>
      <c r="K50" t="b">
        <f t="shared" ref="K50:S50" si="54">if($B50=K$1,$C50,false)</f>
        <v>0</v>
      </c>
      <c r="L50" t="b">
        <f t="shared" si="54"/>
        <v>0</v>
      </c>
      <c r="M50">
        <f t="shared" si="54"/>
        <v>1</v>
      </c>
      <c r="N50" t="b">
        <f t="shared" si="54"/>
        <v>0</v>
      </c>
      <c r="O50" t="b">
        <f t="shared" si="54"/>
        <v>0</v>
      </c>
      <c r="P50" t="b">
        <f t="shared" si="54"/>
        <v>0</v>
      </c>
      <c r="Q50" t="b">
        <f t="shared" si="54"/>
        <v>0</v>
      </c>
      <c r="R50" t="b">
        <f t="shared" si="54"/>
        <v>0</v>
      </c>
      <c r="S50" t="b">
        <f t="shared" si="54"/>
        <v>0</v>
      </c>
      <c r="U50" s="1">
        <v>2.0</v>
      </c>
      <c r="V50" s="1">
        <v>11.0</v>
      </c>
      <c r="W50" s="1">
        <v>127.0</v>
      </c>
      <c r="X50" s="1">
        <v>401.0</v>
      </c>
      <c r="Z50">
        <f t="shared" si="42"/>
        <v>0.6832917706</v>
      </c>
    </row>
    <row r="51">
      <c r="A51" s="1">
        <v>53.0</v>
      </c>
      <c r="B51" s="2" t="s">
        <v>10</v>
      </c>
      <c r="C51" s="1">
        <v>1.52</v>
      </c>
      <c r="D51" s="1"/>
      <c r="E51" s="1">
        <v>83.497</v>
      </c>
      <c r="F51" s="1">
        <v>11.6678</v>
      </c>
      <c r="G51">
        <f t="shared" si="2"/>
        <v>4.8352</v>
      </c>
      <c r="H51" t="b">
        <f t="shared" si="3"/>
        <v>0</v>
      </c>
      <c r="I51" t="b">
        <f t="shared" si="4"/>
        <v>0</v>
      </c>
      <c r="K51" t="b">
        <f t="shared" ref="K51:S51" si="55">if($B51=K$1,$C51,false)</f>
        <v>0</v>
      </c>
      <c r="L51" t="b">
        <f t="shared" si="55"/>
        <v>0</v>
      </c>
      <c r="M51">
        <f t="shared" si="55"/>
        <v>1.52</v>
      </c>
      <c r="N51" t="b">
        <f t="shared" si="55"/>
        <v>0</v>
      </c>
      <c r="O51" t="b">
        <f t="shared" si="55"/>
        <v>0</v>
      </c>
      <c r="P51" t="b">
        <f t="shared" si="55"/>
        <v>0</v>
      </c>
      <c r="Q51" t="b">
        <f t="shared" si="55"/>
        <v>0</v>
      </c>
      <c r="R51" t="b">
        <f t="shared" si="55"/>
        <v>0</v>
      </c>
      <c r="S51" t="b">
        <f t="shared" si="55"/>
        <v>0</v>
      </c>
      <c r="U51" s="1">
        <v>1.0</v>
      </c>
      <c r="V51" s="1">
        <v>8.0</v>
      </c>
      <c r="W51" s="1">
        <v>230.0</v>
      </c>
      <c r="X51" s="1">
        <v>649.0</v>
      </c>
      <c r="Z51">
        <f t="shared" si="42"/>
        <v>0.6456086287</v>
      </c>
    </row>
    <row r="52">
      <c r="A52" s="1">
        <v>54.0</v>
      </c>
      <c r="B52" s="2" t="s">
        <v>11</v>
      </c>
      <c r="C52" s="1">
        <v>21.49</v>
      </c>
      <c r="D52" s="1"/>
      <c r="E52" s="1">
        <v>62.7961</v>
      </c>
      <c r="F52" s="1">
        <v>13.705</v>
      </c>
      <c r="G52">
        <f t="shared" si="2"/>
        <v>23.4989</v>
      </c>
      <c r="H52">
        <f t="shared" si="3"/>
        <v>62.7961</v>
      </c>
      <c r="I52">
        <f t="shared" si="4"/>
        <v>13.705</v>
      </c>
      <c r="K52" t="b">
        <f t="shared" ref="K52:S52" si="56">if($B52=K$1,$C52,false)</f>
        <v>0</v>
      </c>
      <c r="L52" t="b">
        <f t="shared" si="56"/>
        <v>0</v>
      </c>
      <c r="M52" t="b">
        <f t="shared" si="56"/>
        <v>0</v>
      </c>
      <c r="N52">
        <f t="shared" si="56"/>
        <v>21.49</v>
      </c>
      <c r="O52" t="b">
        <f t="shared" si="56"/>
        <v>0</v>
      </c>
      <c r="P52" t="b">
        <f t="shared" si="56"/>
        <v>0</v>
      </c>
      <c r="Q52" t="b">
        <f t="shared" si="56"/>
        <v>0</v>
      </c>
      <c r="R52" t="b">
        <f t="shared" si="56"/>
        <v>0</v>
      </c>
      <c r="S52" t="b">
        <f t="shared" si="56"/>
        <v>0</v>
      </c>
      <c r="U52" s="1">
        <v>10.0</v>
      </c>
      <c r="V52" s="1">
        <v>13.0</v>
      </c>
      <c r="W52" s="1">
        <v>2492.0</v>
      </c>
      <c r="X52" s="1">
        <v>22109.0</v>
      </c>
      <c r="Z52">
        <f t="shared" si="42"/>
        <v>0.8872857207</v>
      </c>
    </row>
    <row r="53">
      <c r="A53" s="1">
        <v>55.0</v>
      </c>
      <c r="B53" s="2" t="s">
        <v>11</v>
      </c>
      <c r="C53" s="1">
        <v>291.96</v>
      </c>
      <c r="D53" s="1"/>
      <c r="E53" s="1">
        <v>74.4182</v>
      </c>
      <c r="F53" s="1">
        <v>11.1399</v>
      </c>
      <c r="G53">
        <f t="shared" si="2"/>
        <v>14.4419</v>
      </c>
      <c r="H53">
        <f t="shared" si="3"/>
        <v>74.4182</v>
      </c>
      <c r="I53">
        <f t="shared" si="4"/>
        <v>11.1399</v>
      </c>
      <c r="K53" t="b">
        <f t="shared" ref="K53:S53" si="57">if($B53=K$1,$C53,false)</f>
        <v>0</v>
      </c>
      <c r="L53" t="b">
        <f t="shared" si="57"/>
        <v>0</v>
      </c>
      <c r="M53" t="b">
        <f t="shared" si="57"/>
        <v>0</v>
      </c>
      <c r="N53">
        <f t="shared" si="57"/>
        <v>291.96</v>
      </c>
      <c r="O53" t="b">
        <f t="shared" si="57"/>
        <v>0</v>
      </c>
      <c r="P53" t="b">
        <f t="shared" si="57"/>
        <v>0</v>
      </c>
      <c r="Q53" t="b">
        <f t="shared" si="57"/>
        <v>0</v>
      </c>
      <c r="R53" t="b">
        <f t="shared" si="57"/>
        <v>0</v>
      </c>
      <c r="S53" t="b">
        <f t="shared" si="57"/>
        <v>0</v>
      </c>
      <c r="U53" s="1">
        <v>59.0</v>
      </c>
      <c r="V53" s="1">
        <v>142.0</v>
      </c>
      <c r="W53" s="1">
        <v>30512.0</v>
      </c>
      <c r="X53" s="1">
        <v>155920.0</v>
      </c>
      <c r="Z53">
        <f t="shared" si="42"/>
        <v>0.8043099025</v>
      </c>
    </row>
    <row r="54">
      <c r="A54" s="1">
        <v>56.0</v>
      </c>
      <c r="B54" s="2" t="s">
        <v>10</v>
      </c>
      <c r="C54" s="1">
        <v>2.31</v>
      </c>
      <c r="D54" s="1"/>
      <c r="E54" s="1">
        <v>90.83</v>
      </c>
      <c r="F54" s="1">
        <v>6.51789</v>
      </c>
      <c r="G54">
        <f t="shared" si="2"/>
        <v>2.65211</v>
      </c>
      <c r="H54" t="b">
        <f t="shared" si="3"/>
        <v>0</v>
      </c>
      <c r="I54" t="b">
        <f t="shared" si="4"/>
        <v>0</v>
      </c>
      <c r="K54" t="b">
        <f t="shared" ref="K54:S54" si="58">if($B54=K$1,$C54,false)</f>
        <v>0</v>
      </c>
      <c r="L54" t="b">
        <f t="shared" si="58"/>
        <v>0</v>
      </c>
      <c r="M54">
        <f t="shared" si="58"/>
        <v>2.31</v>
      </c>
      <c r="N54" t="b">
        <f t="shared" si="58"/>
        <v>0</v>
      </c>
      <c r="O54" t="b">
        <f t="shared" si="58"/>
        <v>0</v>
      </c>
      <c r="P54" t="b">
        <f t="shared" si="58"/>
        <v>0</v>
      </c>
      <c r="Q54" t="b">
        <f t="shared" si="58"/>
        <v>0</v>
      </c>
      <c r="R54" t="b">
        <f t="shared" si="58"/>
        <v>0</v>
      </c>
      <c r="S54" t="b">
        <f t="shared" si="58"/>
        <v>0</v>
      </c>
      <c r="U54" s="1">
        <v>1.0</v>
      </c>
      <c r="V54" s="1">
        <v>8.0</v>
      </c>
      <c r="W54" s="1">
        <v>198.0</v>
      </c>
      <c r="X54" s="1">
        <v>374.0</v>
      </c>
      <c r="Z54">
        <f t="shared" si="42"/>
        <v>0.4705882353</v>
      </c>
    </row>
    <row r="55">
      <c r="A55" s="1">
        <v>86.0</v>
      </c>
      <c r="B55" s="1" t="s">
        <v>15</v>
      </c>
      <c r="C55" s="1">
        <v>138.0</v>
      </c>
      <c r="D55" s="1"/>
      <c r="E55" s="1">
        <v>63.6374</v>
      </c>
      <c r="F55" s="1">
        <v>14.5653</v>
      </c>
      <c r="G55">
        <f t="shared" si="2"/>
        <v>21.7973</v>
      </c>
      <c r="H55">
        <f t="shared" si="3"/>
        <v>63.6374</v>
      </c>
      <c r="I55">
        <f t="shared" si="4"/>
        <v>14.5653</v>
      </c>
      <c r="K55" t="b">
        <f t="shared" ref="K55:S55" si="59">if($B55=K$1,$C55,false)</f>
        <v>0</v>
      </c>
      <c r="L55" t="b">
        <f t="shared" si="59"/>
        <v>0</v>
      </c>
      <c r="M55" t="b">
        <f t="shared" si="59"/>
        <v>0</v>
      </c>
      <c r="N55" t="b">
        <f t="shared" si="59"/>
        <v>0</v>
      </c>
      <c r="O55" t="b">
        <f t="shared" si="59"/>
        <v>0</v>
      </c>
      <c r="P55" t="b">
        <f t="shared" si="59"/>
        <v>0</v>
      </c>
      <c r="Q55" t="b">
        <f t="shared" si="59"/>
        <v>0</v>
      </c>
      <c r="R55">
        <f t="shared" si="59"/>
        <v>138</v>
      </c>
      <c r="S55" t="b">
        <f t="shared" si="59"/>
        <v>0</v>
      </c>
      <c r="U55" s="1">
        <v>120.0</v>
      </c>
      <c r="V55" s="1">
        <v>479.0</v>
      </c>
      <c r="W55" s="1">
        <v>29097.0</v>
      </c>
      <c r="X55" s="1">
        <v>77427.0</v>
      </c>
      <c r="Z55">
        <f t="shared" si="42"/>
        <v>0.6242008602</v>
      </c>
    </row>
    <row r="56">
      <c r="A56" s="1">
        <v>58.0</v>
      </c>
      <c r="B56" s="2" t="s">
        <v>11</v>
      </c>
      <c r="C56" s="1">
        <v>131.85</v>
      </c>
      <c r="D56" s="1"/>
      <c r="E56" s="1">
        <v>64.0487</v>
      </c>
      <c r="F56" s="1">
        <v>11.8174</v>
      </c>
      <c r="G56">
        <f t="shared" si="2"/>
        <v>24.1339</v>
      </c>
      <c r="H56">
        <f t="shared" si="3"/>
        <v>64.0487</v>
      </c>
      <c r="I56">
        <f t="shared" si="4"/>
        <v>11.8174</v>
      </c>
      <c r="K56" t="b">
        <f t="shared" ref="K56:S56" si="60">if($B56=K$1,$C56,false)</f>
        <v>0</v>
      </c>
      <c r="L56" t="b">
        <f t="shared" si="60"/>
        <v>0</v>
      </c>
      <c r="M56" t="b">
        <f t="shared" si="60"/>
        <v>0</v>
      </c>
      <c r="N56">
        <f t="shared" si="60"/>
        <v>131.85</v>
      </c>
      <c r="O56" t="b">
        <f t="shared" si="60"/>
        <v>0</v>
      </c>
      <c r="P56" t="b">
        <f t="shared" si="60"/>
        <v>0</v>
      </c>
      <c r="Q56" t="b">
        <f t="shared" si="60"/>
        <v>0</v>
      </c>
      <c r="R56" t="b">
        <f t="shared" si="60"/>
        <v>0</v>
      </c>
      <c r="S56" t="b">
        <f t="shared" si="60"/>
        <v>0</v>
      </c>
      <c r="U56" s="1">
        <v>18.0</v>
      </c>
      <c r="V56" s="1">
        <v>26.0</v>
      </c>
      <c r="W56" s="1">
        <v>11043.0</v>
      </c>
      <c r="X56" s="1">
        <v>128168.0</v>
      </c>
      <c r="Z56">
        <f t="shared" si="42"/>
        <v>0.913839648</v>
      </c>
    </row>
    <row r="57">
      <c r="A57" s="1">
        <v>59.0</v>
      </c>
      <c r="B57" s="2" t="s">
        <v>10</v>
      </c>
      <c r="C57" s="1">
        <v>0.94</v>
      </c>
      <c r="D57" s="1"/>
      <c r="E57" s="1">
        <v>90.8144</v>
      </c>
      <c r="F57" s="1">
        <v>15.72</v>
      </c>
      <c r="G57">
        <f t="shared" si="2"/>
        <v>-6.5344</v>
      </c>
      <c r="H57" t="b">
        <f t="shared" si="3"/>
        <v>0</v>
      </c>
      <c r="I57" t="b">
        <f t="shared" si="4"/>
        <v>0</v>
      </c>
      <c r="K57" t="b">
        <f t="shared" ref="K57:S57" si="61">if($B57=K$1,$C57,false)</f>
        <v>0</v>
      </c>
      <c r="L57" t="b">
        <f t="shared" si="61"/>
        <v>0</v>
      </c>
      <c r="M57">
        <f t="shared" si="61"/>
        <v>0.94</v>
      </c>
      <c r="N57" t="b">
        <f t="shared" si="61"/>
        <v>0</v>
      </c>
      <c r="O57" t="b">
        <f t="shared" si="61"/>
        <v>0</v>
      </c>
      <c r="P57" t="b">
        <f t="shared" si="61"/>
        <v>0</v>
      </c>
      <c r="Q57" t="b">
        <f t="shared" si="61"/>
        <v>0</v>
      </c>
      <c r="R57" t="b">
        <f t="shared" si="61"/>
        <v>0</v>
      </c>
      <c r="S57" t="b">
        <f t="shared" si="61"/>
        <v>0</v>
      </c>
      <c r="U57" s="1">
        <v>2.0</v>
      </c>
      <c r="V57" s="1">
        <v>11.0</v>
      </c>
      <c r="W57" s="1">
        <v>121.0</v>
      </c>
      <c r="X57" s="1">
        <v>415.0</v>
      </c>
      <c r="Z57">
        <f t="shared" si="42"/>
        <v>0.7084337349</v>
      </c>
    </row>
    <row r="58">
      <c r="A58" s="1">
        <v>60.0</v>
      </c>
      <c r="B58" s="2" t="s">
        <v>10</v>
      </c>
      <c r="C58" s="1">
        <v>3.55</v>
      </c>
      <c r="D58" s="1"/>
      <c r="E58" s="1">
        <v>82.7928</v>
      </c>
      <c r="F58" s="1">
        <v>6.13598</v>
      </c>
      <c r="G58">
        <f t="shared" si="2"/>
        <v>11.07122</v>
      </c>
      <c r="H58">
        <f t="shared" si="3"/>
        <v>82.7928</v>
      </c>
      <c r="I58">
        <f t="shared" si="4"/>
        <v>6.13598</v>
      </c>
      <c r="K58" t="b">
        <f t="shared" ref="K58:S58" si="62">if($B58=K$1,$C58,false)</f>
        <v>0</v>
      </c>
      <c r="L58" t="b">
        <f t="shared" si="62"/>
        <v>0</v>
      </c>
      <c r="M58">
        <f t="shared" si="62"/>
        <v>3.55</v>
      </c>
      <c r="N58" t="b">
        <f t="shared" si="62"/>
        <v>0</v>
      </c>
      <c r="O58" t="b">
        <f t="shared" si="62"/>
        <v>0</v>
      </c>
      <c r="P58" t="b">
        <f t="shared" si="62"/>
        <v>0</v>
      </c>
      <c r="Q58" t="b">
        <f t="shared" si="62"/>
        <v>0</v>
      </c>
      <c r="R58" t="b">
        <f t="shared" si="62"/>
        <v>0</v>
      </c>
      <c r="S58" t="b">
        <f t="shared" si="62"/>
        <v>0</v>
      </c>
      <c r="U58" s="1">
        <v>2.0</v>
      </c>
      <c r="V58" s="1">
        <v>11.0</v>
      </c>
      <c r="W58" s="1">
        <v>392.0</v>
      </c>
      <c r="X58" s="1">
        <v>656.0</v>
      </c>
      <c r="Z58">
        <f t="shared" si="42"/>
        <v>0.4024390244</v>
      </c>
    </row>
    <row r="59">
      <c r="A59" s="1">
        <v>61.0</v>
      </c>
      <c r="B59" s="2" t="s">
        <v>10</v>
      </c>
      <c r="C59" s="1">
        <v>0.23</v>
      </c>
      <c r="D59" s="1"/>
      <c r="E59" s="1">
        <v>140.675</v>
      </c>
      <c r="F59" s="1">
        <v>32.1901</v>
      </c>
      <c r="G59">
        <f t="shared" si="2"/>
        <v>-72.8651</v>
      </c>
      <c r="H59" t="b">
        <f t="shared" si="3"/>
        <v>0</v>
      </c>
      <c r="I59" t="b">
        <f t="shared" si="4"/>
        <v>0</v>
      </c>
      <c r="K59" t="b">
        <f t="shared" ref="K59:S59" si="63">if($B59=K$1,$C59,false)</f>
        <v>0</v>
      </c>
      <c r="L59" t="b">
        <f t="shared" si="63"/>
        <v>0</v>
      </c>
      <c r="M59">
        <f t="shared" si="63"/>
        <v>0.23</v>
      </c>
      <c r="N59" t="b">
        <f t="shared" si="63"/>
        <v>0</v>
      </c>
      <c r="O59" t="b">
        <f t="shared" si="63"/>
        <v>0</v>
      </c>
      <c r="P59" t="b">
        <f t="shared" si="63"/>
        <v>0</v>
      </c>
      <c r="Q59" t="b">
        <f t="shared" si="63"/>
        <v>0</v>
      </c>
      <c r="R59" t="b">
        <f t="shared" si="63"/>
        <v>0</v>
      </c>
      <c r="S59" t="b">
        <f t="shared" si="63"/>
        <v>0</v>
      </c>
      <c r="U59" s="1">
        <v>1.0</v>
      </c>
      <c r="V59" s="1">
        <v>10.0</v>
      </c>
      <c r="W59" s="1">
        <v>14.0</v>
      </c>
      <c r="X59" s="1">
        <v>91.0</v>
      </c>
      <c r="Z59">
        <f t="shared" si="42"/>
        <v>0.8461538462</v>
      </c>
    </row>
    <row r="60">
      <c r="A60" s="1">
        <v>62.0</v>
      </c>
      <c r="B60" s="2" t="s">
        <v>11</v>
      </c>
      <c r="C60" s="1">
        <v>4.29</v>
      </c>
      <c r="D60" s="1"/>
      <c r="E60" s="1">
        <v>31.546</v>
      </c>
      <c r="F60" s="1">
        <v>54.3512</v>
      </c>
      <c r="G60">
        <f t="shared" si="2"/>
        <v>14.1028</v>
      </c>
      <c r="H60">
        <f t="shared" si="3"/>
        <v>31.546</v>
      </c>
      <c r="I60">
        <f t="shared" si="4"/>
        <v>54.3512</v>
      </c>
      <c r="K60" t="b">
        <f t="shared" ref="K60:S60" si="64">if($B60=K$1,$C60,false)</f>
        <v>0</v>
      </c>
      <c r="L60" t="b">
        <f t="shared" si="64"/>
        <v>0</v>
      </c>
      <c r="M60" t="b">
        <f t="shared" si="64"/>
        <v>0</v>
      </c>
      <c r="N60">
        <f t="shared" si="64"/>
        <v>4.29</v>
      </c>
      <c r="O60" t="b">
        <f t="shared" si="64"/>
        <v>0</v>
      </c>
      <c r="P60" t="b">
        <f t="shared" si="64"/>
        <v>0</v>
      </c>
      <c r="Q60" t="b">
        <f t="shared" si="64"/>
        <v>0</v>
      </c>
      <c r="R60" t="b">
        <f t="shared" si="64"/>
        <v>0</v>
      </c>
      <c r="S60" t="b">
        <f t="shared" si="64"/>
        <v>0</v>
      </c>
      <c r="U60" s="1">
        <v>70.0</v>
      </c>
      <c r="V60" s="1">
        <v>338.0</v>
      </c>
      <c r="W60" s="1">
        <v>341.0</v>
      </c>
      <c r="X60" s="1">
        <v>1782.0</v>
      </c>
      <c r="Z60">
        <f t="shared" si="42"/>
        <v>0.8086419753</v>
      </c>
    </row>
    <row r="61">
      <c r="A61" s="1">
        <v>63.0</v>
      </c>
      <c r="B61" s="2" t="s">
        <v>10</v>
      </c>
      <c r="C61" s="1">
        <v>1.06</v>
      </c>
      <c r="D61" s="1"/>
      <c r="E61" s="1">
        <v>102.447</v>
      </c>
      <c r="F61" s="1">
        <v>7.64219</v>
      </c>
      <c r="G61">
        <f t="shared" si="2"/>
        <v>-10.08919</v>
      </c>
      <c r="H61" t="b">
        <f t="shared" si="3"/>
        <v>0</v>
      </c>
      <c r="I61" t="b">
        <f t="shared" si="4"/>
        <v>0</v>
      </c>
      <c r="K61" t="b">
        <f t="shared" ref="K61:S61" si="65">if($B61=K$1,$C61,false)</f>
        <v>0</v>
      </c>
      <c r="L61" t="b">
        <f t="shared" si="65"/>
        <v>0</v>
      </c>
      <c r="M61">
        <f t="shared" si="65"/>
        <v>1.06</v>
      </c>
      <c r="N61" t="b">
        <f t="shared" si="65"/>
        <v>0</v>
      </c>
      <c r="O61" t="b">
        <f t="shared" si="65"/>
        <v>0</v>
      </c>
      <c r="P61" t="b">
        <f t="shared" si="65"/>
        <v>0</v>
      </c>
      <c r="Q61" t="b">
        <f t="shared" si="65"/>
        <v>0</v>
      </c>
      <c r="R61" t="b">
        <f t="shared" si="65"/>
        <v>0</v>
      </c>
      <c r="S61" t="b">
        <f t="shared" si="65"/>
        <v>0</v>
      </c>
      <c r="U61" s="1">
        <v>1.0</v>
      </c>
      <c r="V61" s="1">
        <v>8.0</v>
      </c>
      <c r="W61" s="1">
        <v>72.0</v>
      </c>
      <c r="X61" s="1">
        <v>137.0</v>
      </c>
      <c r="Z61">
        <f t="shared" si="42"/>
        <v>0.4744525547</v>
      </c>
    </row>
    <row r="62">
      <c r="A62" s="1">
        <v>64.0</v>
      </c>
      <c r="B62" s="2" t="s">
        <v>10</v>
      </c>
      <c r="C62" s="1">
        <v>1.73</v>
      </c>
      <c r="D62" s="1"/>
      <c r="E62" s="1">
        <v>71.7189</v>
      </c>
      <c r="F62" s="1">
        <v>13.5871</v>
      </c>
      <c r="G62">
        <f t="shared" si="2"/>
        <v>14.694</v>
      </c>
      <c r="H62" t="b">
        <f t="shared" si="3"/>
        <v>0</v>
      </c>
      <c r="I62" t="b">
        <f t="shared" si="4"/>
        <v>0</v>
      </c>
      <c r="K62" t="b">
        <f t="shared" ref="K62:S62" si="66">if($B62=K$1,$C62,false)</f>
        <v>0</v>
      </c>
      <c r="L62" t="b">
        <f t="shared" si="66"/>
        <v>0</v>
      </c>
      <c r="M62">
        <f t="shared" si="66"/>
        <v>1.73</v>
      </c>
      <c r="N62" t="b">
        <f t="shared" si="66"/>
        <v>0</v>
      </c>
      <c r="O62" t="b">
        <f t="shared" si="66"/>
        <v>0</v>
      </c>
      <c r="P62" t="b">
        <f t="shared" si="66"/>
        <v>0</v>
      </c>
      <c r="Q62" t="b">
        <f t="shared" si="66"/>
        <v>0</v>
      </c>
      <c r="R62" t="b">
        <f t="shared" si="66"/>
        <v>0</v>
      </c>
      <c r="S62" t="b">
        <f t="shared" si="66"/>
        <v>0</v>
      </c>
      <c r="U62" s="1">
        <v>2.0</v>
      </c>
      <c r="V62" s="1">
        <v>11.0</v>
      </c>
      <c r="W62" s="1">
        <v>454.0</v>
      </c>
      <c r="X62" s="1">
        <v>698.0</v>
      </c>
      <c r="Z62">
        <f t="shared" si="42"/>
        <v>0.3495702006</v>
      </c>
    </row>
    <row r="63">
      <c r="A63" s="1">
        <v>72.0</v>
      </c>
      <c r="B63" s="1" t="s">
        <v>9</v>
      </c>
      <c r="C63" s="1">
        <v>0.26</v>
      </c>
      <c r="D63" s="1"/>
      <c r="E63" s="1">
        <v>139.374</v>
      </c>
      <c r="F63" s="1">
        <v>23.9851</v>
      </c>
      <c r="G63">
        <f t="shared" si="2"/>
        <v>-63.3591</v>
      </c>
      <c r="H63" t="b">
        <f t="shared" si="3"/>
        <v>0</v>
      </c>
      <c r="I63" t="b">
        <f t="shared" si="4"/>
        <v>0</v>
      </c>
      <c r="K63" t="b">
        <f t="shared" ref="K63:S63" si="67">if($B63=K$1,$C63,false)</f>
        <v>0</v>
      </c>
      <c r="L63">
        <f t="shared" si="67"/>
        <v>0.26</v>
      </c>
      <c r="M63" t="b">
        <f t="shared" si="67"/>
        <v>0</v>
      </c>
      <c r="N63" t="b">
        <f t="shared" si="67"/>
        <v>0</v>
      </c>
      <c r="O63" t="b">
        <f t="shared" si="67"/>
        <v>0</v>
      </c>
      <c r="P63" t="b">
        <f t="shared" si="67"/>
        <v>0</v>
      </c>
      <c r="Q63" t="b">
        <f t="shared" si="67"/>
        <v>0</v>
      </c>
      <c r="R63" t="b">
        <f t="shared" si="67"/>
        <v>0</v>
      </c>
      <c r="S63" t="b">
        <f t="shared" si="67"/>
        <v>0</v>
      </c>
      <c r="U63" s="1">
        <v>4.0</v>
      </c>
      <c r="V63" s="1">
        <v>5.0</v>
      </c>
      <c r="W63" s="1">
        <v>55.0</v>
      </c>
      <c r="X63" s="1">
        <v>227.0</v>
      </c>
      <c r="Z63">
        <f t="shared" si="42"/>
        <v>0.7577092511</v>
      </c>
    </row>
    <row r="64">
      <c r="A64" s="1">
        <v>69.0</v>
      </c>
      <c r="B64" s="2" t="s">
        <v>11</v>
      </c>
      <c r="C64" s="1">
        <v>9.21</v>
      </c>
      <c r="D64" s="1"/>
      <c r="E64" s="1">
        <v>61.5454</v>
      </c>
      <c r="F64" s="1">
        <v>19.3881</v>
      </c>
      <c r="G64">
        <f t="shared" si="2"/>
        <v>19.0665</v>
      </c>
      <c r="H64">
        <f t="shared" si="3"/>
        <v>61.5454</v>
      </c>
      <c r="I64">
        <f t="shared" si="4"/>
        <v>19.3881</v>
      </c>
      <c r="K64" t="b">
        <f t="shared" ref="K64:S64" si="68">if($B64=K$1,$C64,false)</f>
        <v>0</v>
      </c>
      <c r="L64" t="b">
        <f t="shared" si="68"/>
        <v>0</v>
      </c>
      <c r="M64" t="b">
        <f t="shared" si="68"/>
        <v>0</v>
      </c>
      <c r="N64">
        <f t="shared" si="68"/>
        <v>9.21</v>
      </c>
      <c r="O64" t="b">
        <f t="shared" si="68"/>
        <v>0</v>
      </c>
      <c r="P64" t="b">
        <f t="shared" si="68"/>
        <v>0</v>
      </c>
      <c r="Q64" t="b">
        <f t="shared" si="68"/>
        <v>0</v>
      </c>
      <c r="R64" t="b">
        <f t="shared" si="68"/>
        <v>0</v>
      </c>
      <c r="S64" t="b">
        <f t="shared" si="68"/>
        <v>0</v>
      </c>
      <c r="U64" s="1">
        <v>8.0</v>
      </c>
      <c r="V64" s="1">
        <v>26.0</v>
      </c>
      <c r="W64" s="1">
        <v>1584.0</v>
      </c>
      <c r="X64" s="1">
        <v>8961.0</v>
      </c>
      <c r="Z64">
        <f t="shared" si="42"/>
        <v>0.8232340141</v>
      </c>
    </row>
    <row r="65">
      <c r="A65" s="1">
        <v>73.0</v>
      </c>
      <c r="B65" s="2" t="s">
        <v>9</v>
      </c>
      <c r="C65" s="1">
        <v>0.59</v>
      </c>
      <c r="D65" s="1"/>
      <c r="E65" s="1">
        <v>93.1499</v>
      </c>
      <c r="F65" s="1">
        <v>16.3057</v>
      </c>
      <c r="G65">
        <f t="shared" si="2"/>
        <v>-9.4556</v>
      </c>
      <c r="H65" t="b">
        <f t="shared" si="3"/>
        <v>0</v>
      </c>
      <c r="I65" t="b">
        <f t="shared" si="4"/>
        <v>0</v>
      </c>
      <c r="K65" t="b">
        <f t="shared" ref="K65:S65" si="69">if($B65=K$1,$C65,false)</f>
        <v>0</v>
      </c>
      <c r="L65">
        <f t="shared" si="69"/>
        <v>0.59</v>
      </c>
      <c r="M65" t="b">
        <f t="shared" si="69"/>
        <v>0</v>
      </c>
      <c r="N65" t="b">
        <f t="shared" si="69"/>
        <v>0</v>
      </c>
      <c r="O65" t="b">
        <f t="shared" si="69"/>
        <v>0</v>
      </c>
      <c r="P65" t="b">
        <f t="shared" si="69"/>
        <v>0</v>
      </c>
      <c r="Q65" t="b">
        <f t="shared" si="69"/>
        <v>0</v>
      </c>
      <c r="R65" t="b">
        <f t="shared" si="69"/>
        <v>0</v>
      </c>
      <c r="S65" t="b">
        <f t="shared" si="69"/>
        <v>0</v>
      </c>
      <c r="U65" s="1">
        <v>3.0</v>
      </c>
      <c r="V65" s="1">
        <v>3.0</v>
      </c>
      <c r="W65" s="1">
        <v>40.0</v>
      </c>
      <c r="X65" s="1">
        <v>529.0</v>
      </c>
      <c r="Z65">
        <f t="shared" si="42"/>
        <v>0.9243856333</v>
      </c>
    </row>
    <row r="66">
      <c r="A66" s="1">
        <v>74.0</v>
      </c>
      <c r="B66" s="2" t="s">
        <v>11</v>
      </c>
      <c r="C66" s="1">
        <v>300.0</v>
      </c>
      <c r="D66" s="1"/>
      <c r="E66" s="1" t="b">
        <v>0</v>
      </c>
      <c r="F66" s="1" t="b">
        <v>0</v>
      </c>
      <c r="G66">
        <f t="shared" si="2"/>
        <v>100</v>
      </c>
      <c r="H66" t="b">
        <f t="shared" si="3"/>
        <v>0</v>
      </c>
      <c r="I66" t="b">
        <f t="shared" si="4"/>
        <v>0</v>
      </c>
      <c r="K66" t="b">
        <f t="shared" ref="K66:S66" si="70">if($B66=K$1,$C66,false)</f>
        <v>0</v>
      </c>
      <c r="L66" t="b">
        <f t="shared" si="70"/>
        <v>0</v>
      </c>
      <c r="M66" t="b">
        <f t="shared" si="70"/>
        <v>0</v>
      </c>
      <c r="N66">
        <f t="shared" si="70"/>
        <v>300</v>
      </c>
      <c r="O66" t="b">
        <f t="shared" si="70"/>
        <v>0</v>
      </c>
      <c r="P66" t="b">
        <f t="shared" si="70"/>
        <v>0</v>
      </c>
      <c r="Q66" t="b">
        <f t="shared" si="70"/>
        <v>0</v>
      </c>
      <c r="R66" t="b">
        <f t="shared" si="70"/>
        <v>0</v>
      </c>
      <c r="S66" t="b">
        <f t="shared" si="70"/>
        <v>0</v>
      </c>
      <c r="U66" s="1" t="b">
        <v>0</v>
      </c>
      <c r="V66" s="1" t="b">
        <v>0</v>
      </c>
      <c r="W66" s="1" t="b">
        <v>0</v>
      </c>
      <c r="X66" s="1" t="b">
        <v>0</v>
      </c>
      <c r="Z66" s="1" t="b">
        <v>0</v>
      </c>
    </row>
    <row r="67">
      <c r="A67" s="1">
        <v>77.0</v>
      </c>
      <c r="B67" s="2" t="s">
        <v>9</v>
      </c>
      <c r="C67" s="1">
        <v>0.19</v>
      </c>
      <c r="D67" s="1"/>
      <c r="E67" s="1">
        <v>163.386</v>
      </c>
      <c r="F67" s="1">
        <v>25.1475</v>
      </c>
      <c r="G67">
        <f t="shared" si="2"/>
        <v>-88.5335</v>
      </c>
      <c r="H67" t="b">
        <f t="shared" si="3"/>
        <v>0</v>
      </c>
      <c r="I67" t="b">
        <f t="shared" si="4"/>
        <v>0</v>
      </c>
      <c r="K67" t="b">
        <f t="shared" ref="K67:S67" si="71">if($B67=K$1,$C67,false)</f>
        <v>0</v>
      </c>
      <c r="L67">
        <f t="shared" si="71"/>
        <v>0.19</v>
      </c>
      <c r="M67" t="b">
        <f t="shared" si="71"/>
        <v>0</v>
      </c>
      <c r="N67" t="b">
        <f t="shared" si="71"/>
        <v>0</v>
      </c>
      <c r="O67" t="b">
        <f t="shared" si="71"/>
        <v>0</v>
      </c>
      <c r="P67" t="b">
        <f t="shared" si="71"/>
        <v>0</v>
      </c>
      <c r="Q67" t="b">
        <f t="shared" si="71"/>
        <v>0</v>
      </c>
      <c r="R67" t="b">
        <f t="shared" si="71"/>
        <v>0</v>
      </c>
      <c r="S67" t="b">
        <f t="shared" si="71"/>
        <v>0</v>
      </c>
      <c r="U67" s="1">
        <v>3.0</v>
      </c>
      <c r="V67" s="1">
        <v>3.0</v>
      </c>
      <c r="W67" s="1">
        <v>35.0</v>
      </c>
      <c r="X67" s="1">
        <v>160.0</v>
      </c>
      <c r="Z67">
        <f t="shared" ref="Z67:Z81" si="73">1-W67/X67</f>
        <v>0.78125</v>
      </c>
    </row>
    <row r="68">
      <c r="A68" s="1">
        <v>78.0</v>
      </c>
      <c r="B68" s="2" t="s">
        <v>8</v>
      </c>
      <c r="C68" s="1">
        <v>7.15</v>
      </c>
      <c r="D68" s="1"/>
      <c r="E68" s="1">
        <v>65.4635</v>
      </c>
      <c r="F68" s="1">
        <v>15.2866</v>
      </c>
      <c r="G68">
        <f t="shared" si="2"/>
        <v>19.2499</v>
      </c>
      <c r="H68">
        <f t="shared" si="3"/>
        <v>65.4635</v>
      </c>
      <c r="I68">
        <f t="shared" si="4"/>
        <v>15.2866</v>
      </c>
      <c r="K68">
        <f t="shared" ref="K68:S68" si="72">if($B68=K$1,$C68,false)</f>
        <v>7.15</v>
      </c>
      <c r="L68" t="b">
        <f t="shared" si="72"/>
        <v>0</v>
      </c>
      <c r="M68" t="b">
        <f t="shared" si="72"/>
        <v>0</v>
      </c>
      <c r="N68" t="b">
        <f t="shared" si="72"/>
        <v>0</v>
      </c>
      <c r="O68" t="b">
        <f t="shared" si="72"/>
        <v>0</v>
      </c>
      <c r="P68" t="b">
        <f t="shared" si="72"/>
        <v>0</v>
      </c>
      <c r="Q68" t="b">
        <f t="shared" si="72"/>
        <v>0</v>
      </c>
      <c r="R68" t="b">
        <f t="shared" si="72"/>
        <v>0</v>
      </c>
      <c r="S68" t="b">
        <f t="shared" si="72"/>
        <v>0</v>
      </c>
      <c r="U68" s="1">
        <v>14.0</v>
      </c>
      <c r="V68" s="1">
        <v>33.0</v>
      </c>
      <c r="W68" s="1">
        <v>1690.0</v>
      </c>
      <c r="X68" s="1">
        <v>6039.0</v>
      </c>
      <c r="Z68">
        <f t="shared" si="73"/>
        <v>0.7201523431</v>
      </c>
    </row>
    <row r="69">
      <c r="A69" s="1">
        <v>79.0</v>
      </c>
      <c r="B69" s="2" t="s">
        <v>13</v>
      </c>
      <c r="C69" s="1">
        <v>2.65</v>
      </c>
      <c r="D69" s="1"/>
      <c r="E69" s="1">
        <v>60.2123</v>
      </c>
      <c r="F69" s="1">
        <v>21.5821</v>
      </c>
      <c r="G69">
        <f t="shared" si="2"/>
        <v>18.2056</v>
      </c>
      <c r="H69" t="b">
        <f t="shared" si="3"/>
        <v>0</v>
      </c>
      <c r="I69" t="b">
        <f t="shared" si="4"/>
        <v>0</v>
      </c>
      <c r="K69" t="b">
        <f t="shared" ref="K69:S69" si="74">if($B69=K$1,$C69,false)</f>
        <v>0</v>
      </c>
      <c r="L69" t="b">
        <f t="shared" si="74"/>
        <v>0</v>
      </c>
      <c r="M69" t="b">
        <f t="shared" si="74"/>
        <v>0</v>
      </c>
      <c r="N69" t="b">
        <f t="shared" si="74"/>
        <v>0</v>
      </c>
      <c r="O69" t="b">
        <f t="shared" si="74"/>
        <v>0</v>
      </c>
      <c r="P69">
        <f t="shared" si="74"/>
        <v>2.65</v>
      </c>
      <c r="Q69" t="b">
        <f t="shared" si="74"/>
        <v>0</v>
      </c>
      <c r="R69" t="b">
        <f t="shared" si="74"/>
        <v>0</v>
      </c>
      <c r="S69" t="b">
        <f t="shared" si="74"/>
        <v>0</v>
      </c>
      <c r="U69" s="1">
        <v>14.0</v>
      </c>
      <c r="V69" s="1">
        <v>52.0</v>
      </c>
      <c r="W69" s="1">
        <v>177.0</v>
      </c>
      <c r="X69" s="1">
        <v>2554.0</v>
      </c>
      <c r="Z69">
        <f t="shared" si="73"/>
        <v>0.930696946</v>
      </c>
    </row>
    <row r="70">
      <c r="A70" s="1">
        <v>81.0</v>
      </c>
      <c r="B70" s="2" t="s">
        <v>10</v>
      </c>
      <c r="C70" s="1">
        <v>4.57</v>
      </c>
      <c r="D70" s="1"/>
      <c r="E70" s="1">
        <v>63.4641</v>
      </c>
      <c r="F70" s="1">
        <v>26.1636</v>
      </c>
      <c r="G70">
        <f t="shared" si="2"/>
        <v>10.3723</v>
      </c>
      <c r="H70">
        <f t="shared" si="3"/>
        <v>63.4641</v>
      </c>
      <c r="I70">
        <f t="shared" si="4"/>
        <v>26.1636</v>
      </c>
      <c r="K70" t="b">
        <f t="shared" ref="K70:S70" si="75">if($B70=K$1,$C70,false)</f>
        <v>0</v>
      </c>
      <c r="L70" t="b">
        <f t="shared" si="75"/>
        <v>0</v>
      </c>
      <c r="M70">
        <f t="shared" si="75"/>
        <v>4.57</v>
      </c>
      <c r="N70" t="b">
        <f t="shared" si="75"/>
        <v>0</v>
      </c>
      <c r="O70" t="b">
        <f t="shared" si="75"/>
        <v>0</v>
      </c>
      <c r="P70" t="b">
        <f t="shared" si="75"/>
        <v>0</v>
      </c>
      <c r="Q70" t="b">
        <f t="shared" si="75"/>
        <v>0</v>
      </c>
      <c r="R70" t="b">
        <f t="shared" si="75"/>
        <v>0</v>
      </c>
      <c r="S70" t="b">
        <f t="shared" si="75"/>
        <v>0</v>
      </c>
      <c r="U70" s="1">
        <v>16.0</v>
      </c>
      <c r="V70" s="1">
        <v>104.0</v>
      </c>
      <c r="W70" s="1">
        <v>857.0</v>
      </c>
      <c r="X70" s="1">
        <v>2031.0</v>
      </c>
      <c r="Z70">
        <f t="shared" si="73"/>
        <v>0.5780403742</v>
      </c>
    </row>
    <row r="71">
      <c r="A71" s="1">
        <v>82.0</v>
      </c>
      <c r="B71" s="2" t="s">
        <v>11</v>
      </c>
      <c r="C71" s="1">
        <v>23.43</v>
      </c>
      <c r="D71" s="1"/>
      <c r="E71" s="1">
        <v>62.9638</v>
      </c>
      <c r="F71" s="1">
        <v>13.4518</v>
      </c>
      <c r="G71">
        <f t="shared" si="2"/>
        <v>23.5844</v>
      </c>
      <c r="H71">
        <f t="shared" si="3"/>
        <v>62.9638</v>
      </c>
      <c r="I71">
        <f t="shared" si="4"/>
        <v>13.4518</v>
      </c>
      <c r="K71" t="b">
        <f t="shared" ref="K71:S71" si="76">if($B71=K$1,$C71,false)</f>
        <v>0</v>
      </c>
      <c r="L71" t="b">
        <f t="shared" si="76"/>
        <v>0</v>
      </c>
      <c r="M71" t="b">
        <f t="shared" si="76"/>
        <v>0</v>
      </c>
      <c r="N71">
        <f t="shared" si="76"/>
        <v>23.43</v>
      </c>
      <c r="O71" t="b">
        <f t="shared" si="76"/>
        <v>0</v>
      </c>
      <c r="P71" t="b">
        <f t="shared" si="76"/>
        <v>0</v>
      </c>
      <c r="Q71" t="b">
        <f t="shared" si="76"/>
        <v>0</v>
      </c>
      <c r="R71" t="b">
        <f t="shared" si="76"/>
        <v>0</v>
      </c>
      <c r="S71" t="b">
        <f t="shared" si="76"/>
        <v>0</v>
      </c>
      <c r="U71" s="1">
        <v>10.0</v>
      </c>
      <c r="V71" s="1">
        <v>13.0</v>
      </c>
      <c r="W71" s="1">
        <v>2370.0</v>
      </c>
      <c r="X71" s="1">
        <v>24837.0</v>
      </c>
      <c r="Z71">
        <f t="shared" si="73"/>
        <v>0.9045778476</v>
      </c>
    </row>
    <row r="72">
      <c r="A72" s="1">
        <v>83.0</v>
      </c>
      <c r="B72" s="2" t="s">
        <v>10</v>
      </c>
      <c r="C72" s="1">
        <v>0.49</v>
      </c>
      <c r="D72" s="1"/>
      <c r="E72" s="1">
        <v>115.79</v>
      </c>
      <c r="F72" s="1">
        <v>16.7244</v>
      </c>
      <c r="G72">
        <f t="shared" si="2"/>
        <v>-32.5144</v>
      </c>
      <c r="H72" t="b">
        <f t="shared" si="3"/>
        <v>0</v>
      </c>
      <c r="I72" t="b">
        <f t="shared" si="4"/>
        <v>0</v>
      </c>
      <c r="K72" t="b">
        <f t="shared" ref="K72:S72" si="77">if($B72=K$1,$C72,false)</f>
        <v>0</v>
      </c>
      <c r="L72" t="b">
        <f t="shared" si="77"/>
        <v>0</v>
      </c>
      <c r="M72">
        <f t="shared" si="77"/>
        <v>0.49</v>
      </c>
      <c r="N72" t="b">
        <f t="shared" si="77"/>
        <v>0</v>
      </c>
      <c r="O72" t="b">
        <f t="shared" si="77"/>
        <v>0</v>
      </c>
      <c r="P72" t="b">
        <f t="shared" si="77"/>
        <v>0</v>
      </c>
      <c r="Q72" t="b">
        <f t="shared" si="77"/>
        <v>0</v>
      </c>
      <c r="R72" t="b">
        <f t="shared" si="77"/>
        <v>0</v>
      </c>
      <c r="S72" t="b">
        <f t="shared" si="77"/>
        <v>0</v>
      </c>
      <c r="U72" s="1">
        <v>2.0</v>
      </c>
      <c r="V72" s="1">
        <v>8.0</v>
      </c>
      <c r="W72" s="1">
        <v>48.0</v>
      </c>
      <c r="X72" s="1">
        <v>195.0</v>
      </c>
      <c r="Z72">
        <f t="shared" si="73"/>
        <v>0.7538461538</v>
      </c>
    </row>
    <row r="73">
      <c r="A73" s="1">
        <v>84.0</v>
      </c>
      <c r="B73" s="2" t="s">
        <v>9</v>
      </c>
      <c r="C73" s="1">
        <v>1.54</v>
      </c>
      <c r="D73" s="1"/>
      <c r="E73" s="1">
        <v>72.5983</v>
      </c>
      <c r="F73" s="1">
        <v>13.708</v>
      </c>
      <c r="G73">
        <f t="shared" si="2"/>
        <v>13.6937</v>
      </c>
      <c r="H73" t="b">
        <f t="shared" si="3"/>
        <v>0</v>
      </c>
      <c r="I73" t="b">
        <f t="shared" si="4"/>
        <v>0</v>
      </c>
      <c r="K73" t="b">
        <f t="shared" ref="K73:S73" si="78">if($B73=K$1,$C73,false)</f>
        <v>0</v>
      </c>
      <c r="L73">
        <f t="shared" si="78"/>
        <v>1.54</v>
      </c>
      <c r="M73" t="b">
        <f t="shared" si="78"/>
        <v>0</v>
      </c>
      <c r="N73" t="b">
        <f t="shared" si="78"/>
        <v>0</v>
      </c>
      <c r="O73" t="b">
        <f t="shared" si="78"/>
        <v>0</v>
      </c>
      <c r="P73" t="b">
        <f t="shared" si="78"/>
        <v>0</v>
      </c>
      <c r="Q73" t="b">
        <f t="shared" si="78"/>
        <v>0</v>
      </c>
      <c r="R73" t="b">
        <f t="shared" si="78"/>
        <v>0</v>
      </c>
      <c r="S73" t="b">
        <f t="shared" si="78"/>
        <v>0</v>
      </c>
      <c r="U73" s="1">
        <v>4.0</v>
      </c>
      <c r="V73" s="1">
        <v>5.0</v>
      </c>
      <c r="W73" s="1">
        <v>153.0</v>
      </c>
      <c r="X73" s="1">
        <v>1667.0</v>
      </c>
      <c r="Z73">
        <f t="shared" si="73"/>
        <v>0.9082183563</v>
      </c>
    </row>
    <row r="74">
      <c r="A74" s="1">
        <v>85.0</v>
      </c>
      <c r="B74" s="2" t="s">
        <v>13</v>
      </c>
      <c r="C74" s="1">
        <v>3.4</v>
      </c>
      <c r="D74" s="1"/>
      <c r="E74" s="1">
        <v>60.7693</v>
      </c>
      <c r="F74" s="1">
        <v>19.5567</v>
      </c>
      <c r="G74">
        <f t="shared" si="2"/>
        <v>19.674</v>
      </c>
      <c r="H74">
        <f t="shared" si="3"/>
        <v>60.7693</v>
      </c>
      <c r="I74">
        <f t="shared" si="4"/>
        <v>19.5567</v>
      </c>
      <c r="K74" t="b">
        <f t="shared" ref="K74:S74" si="79">if($B74=K$1,$C74,false)</f>
        <v>0</v>
      </c>
      <c r="L74" t="b">
        <f t="shared" si="79"/>
        <v>0</v>
      </c>
      <c r="M74" t="b">
        <f t="shared" si="79"/>
        <v>0</v>
      </c>
      <c r="N74" t="b">
        <f t="shared" si="79"/>
        <v>0</v>
      </c>
      <c r="O74" t="b">
        <f t="shared" si="79"/>
        <v>0</v>
      </c>
      <c r="P74">
        <f t="shared" si="79"/>
        <v>3.4</v>
      </c>
      <c r="Q74" t="b">
        <f t="shared" si="79"/>
        <v>0</v>
      </c>
      <c r="R74" t="b">
        <f t="shared" si="79"/>
        <v>0</v>
      </c>
      <c r="S74" t="b">
        <f t="shared" si="79"/>
        <v>0</v>
      </c>
      <c r="U74" s="1">
        <v>13.0</v>
      </c>
      <c r="V74" s="1">
        <v>52.0</v>
      </c>
      <c r="W74" s="1">
        <v>230.0</v>
      </c>
      <c r="X74" s="1">
        <v>3245.0</v>
      </c>
      <c r="Z74">
        <f t="shared" si="73"/>
        <v>0.9291217257</v>
      </c>
    </row>
    <row r="75">
      <c r="A75" s="1">
        <v>87.0</v>
      </c>
      <c r="B75" s="2" t="s">
        <v>10</v>
      </c>
      <c r="C75" s="1">
        <v>0.21</v>
      </c>
      <c r="D75" s="1"/>
      <c r="E75" s="1">
        <v>159.525</v>
      </c>
      <c r="F75" s="1">
        <v>30.562</v>
      </c>
      <c r="G75">
        <f t="shared" si="2"/>
        <v>-90.087</v>
      </c>
      <c r="H75" t="b">
        <f t="shared" si="3"/>
        <v>0</v>
      </c>
      <c r="I75" t="b">
        <f t="shared" si="4"/>
        <v>0</v>
      </c>
      <c r="K75" t="b">
        <f t="shared" ref="K75:S75" si="80">if($B75=K$1,$C75,false)</f>
        <v>0</v>
      </c>
      <c r="L75" t="b">
        <f t="shared" si="80"/>
        <v>0</v>
      </c>
      <c r="M75">
        <f t="shared" si="80"/>
        <v>0.21</v>
      </c>
      <c r="N75" t="b">
        <f t="shared" si="80"/>
        <v>0</v>
      </c>
      <c r="O75" t="b">
        <f t="shared" si="80"/>
        <v>0</v>
      </c>
      <c r="P75" t="b">
        <f t="shared" si="80"/>
        <v>0</v>
      </c>
      <c r="Q75" t="b">
        <f t="shared" si="80"/>
        <v>0</v>
      </c>
      <c r="R75" t="b">
        <f t="shared" si="80"/>
        <v>0</v>
      </c>
      <c r="S75" t="b">
        <f t="shared" si="80"/>
        <v>0</v>
      </c>
      <c r="U75" s="1">
        <v>2.0</v>
      </c>
      <c r="V75" s="1">
        <v>8.0</v>
      </c>
      <c r="W75" s="1">
        <v>26.0</v>
      </c>
      <c r="X75" s="1">
        <v>99.0</v>
      </c>
      <c r="Z75">
        <f t="shared" si="73"/>
        <v>0.7373737374</v>
      </c>
    </row>
    <row r="76">
      <c r="A76" s="1">
        <v>88.0</v>
      </c>
      <c r="B76" s="2" t="s">
        <v>10</v>
      </c>
      <c r="C76" s="1">
        <v>39.31</v>
      </c>
      <c r="D76" s="1"/>
      <c r="E76" s="1">
        <v>81.617</v>
      </c>
      <c r="F76" s="1">
        <v>7.33848</v>
      </c>
      <c r="G76">
        <f t="shared" si="2"/>
        <v>11.04452</v>
      </c>
      <c r="H76">
        <f t="shared" si="3"/>
        <v>81.617</v>
      </c>
      <c r="I76">
        <f t="shared" si="4"/>
        <v>7.33848</v>
      </c>
      <c r="K76" t="b">
        <f t="shared" ref="K76:S76" si="81">if($B76=K$1,$C76,false)</f>
        <v>0</v>
      </c>
      <c r="L76" t="b">
        <f t="shared" si="81"/>
        <v>0</v>
      </c>
      <c r="M76">
        <f t="shared" si="81"/>
        <v>39.31</v>
      </c>
      <c r="N76" t="b">
        <f t="shared" si="81"/>
        <v>0</v>
      </c>
      <c r="O76" t="b">
        <f t="shared" si="81"/>
        <v>0</v>
      </c>
      <c r="P76" t="b">
        <f t="shared" si="81"/>
        <v>0</v>
      </c>
      <c r="Q76" t="b">
        <f t="shared" si="81"/>
        <v>0</v>
      </c>
      <c r="R76" t="b">
        <f t="shared" si="81"/>
        <v>0</v>
      </c>
      <c r="S76" t="b">
        <f t="shared" si="81"/>
        <v>0</v>
      </c>
      <c r="U76" s="1">
        <v>6.0</v>
      </c>
      <c r="V76" s="1">
        <v>51.0</v>
      </c>
      <c r="W76" s="1">
        <v>3124.0</v>
      </c>
      <c r="X76" s="1">
        <v>12864.0</v>
      </c>
      <c r="Z76">
        <f t="shared" si="73"/>
        <v>0.7571517413</v>
      </c>
    </row>
    <row r="77">
      <c r="A77" s="1">
        <v>90.0</v>
      </c>
      <c r="B77" s="2" t="s">
        <v>10</v>
      </c>
      <c r="C77" s="1">
        <v>0.17</v>
      </c>
      <c r="D77" s="1"/>
      <c r="E77" s="1">
        <v>164.893</v>
      </c>
      <c r="F77" s="1">
        <v>38.4875</v>
      </c>
      <c r="G77">
        <f t="shared" si="2"/>
        <v>-103.3805</v>
      </c>
      <c r="H77" t="b">
        <f t="shared" si="3"/>
        <v>0</v>
      </c>
      <c r="I77" t="b">
        <f t="shared" si="4"/>
        <v>0</v>
      </c>
      <c r="K77" t="b">
        <f t="shared" ref="K77:S77" si="82">if($B77=K$1,$C77,false)</f>
        <v>0</v>
      </c>
      <c r="L77" t="b">
        <f t="shared" si="82"/>
        <v>0</v>
      </c>
      <c r="M77">
        <f t="shared" si="82"/>
        <v>0.17</v>
      </c>
      <c r="N77" t="b">
        <f t="shared" si="82"/>
        <v>0</v>
      </c>
      <c r="O77" t="b">
        <f t="shared" si="82"/>
        <v>0</v>
      </c>
      <c r="P77" t="b">
        <f t="shared" si="82"/>
        <v>0</v>
      </c>
      <c r="Q77" t="b">
        <f t="shared" si="82"/>
        <v>0</v>
      </c>
      <c r="R77" t="b">
        <f t="shared" si="82"/>
        <v>0</v>
      </c>
      <c r="S77" t="b">
        <f t="shared" si="82"/>
        <v>0</v>
      </c>
      <c r="U77" s="1">
        <v>2.0</v>
      </c>
      <c r="V77" s="1">
        <v>8.0</v>
      </c>
      <c r="W77" s="1">
        <v>20.0</v>
      </c>
      <c r="X77" s="1">
        <v>90.0</v>
      </c>
      <c r="Z77">
        <f t="shared" si="73"/>
        <v>0.7777777778</v>
      </c>
    </row>
    <row r="78">
      <c r="A78" s="1">
        <v>92.0</v>
      </c>
      <c r="B78" s="2" t="s">
        <v>12</v>
      </c>
      <c r="C78" s="1">
        <v>24.79</v>
      </c>
      <c r="D78" s="1"/>
      <c r="E78" s="1">
        <v>70.0529</v>
      </c>
      <c r="F78" s="1">
        <v>15.5226</v>
      </c>
      <c r="G78">
        <f t="shared" si="2"/>
        <v>14.4245</v>
      </c>
      <c r="H78">
        <f t="shared" si="3"/>
        <v>70.0529</v>
      </c>
      <c r="I78">
        <f t="shared" si="4"/>
        <v>15.5226</v>
      </c>
      <c r="K78" t="b">
        <f t="shared" ref="K78:S78" si="83">if($B78=K$1,$C78,false)</f>
        <v>0</v>
      </c>
      <c r="L78" t="b">
        <f t="shared" si="83"/>
        <v>0</v>
      </c>
      <c r="M78" t="b">
        <f t="shared" si="83"/>
        <v>0</v>
      </c>
      <c r="N78" t="b">
        <f t="shared" si="83"/>
        <v>0</v>
      </c>
      <c r="O78">
        <f t="shared" si="83"/>
        <v>24.79</v>
      </c>
      <c r="P78" t="b">
        <f t="shared" si="83"/>
        <v>0</v>
      </c>
      <c r="Q78" t="b">
        <f t="shared" si="83"/>
        <v>0</v>
      </c>
      <c r="R78" t="b">
        <f t="shared" si="83"/>
        <v>0</v>
      </c>
      <c r="S78" t="b">
        <f t="shared" si="83"/>
        <v>0</v>
      </c>
      <c r="U78" s="1">
        <v>68.0</v>
      </c>
      <c r="V78" s="1">
        <v>168.0</v>
      </c>
      <c r="W78" s="1">
        <v>5428.0</v>
      </c>
      <c r="X78" s="1">
        <v>10788.0</v>
      </c>
      <c r="Z78">
        <f t="shared" si="73"/>
        <v>0.49684835</v>
      </c>
    </row>
    <row r="79">
      <c r="A79" s="1">
        <v>93.0</v>
      </c>
      <c r="B79" s="2" t="s">
        <v>12</v>
      </c>
      <c r="C79" s="1">
        <v>275.15</v>
      </c>
      <c r="D79" s="1"/>
      <c r="E79" s="1">
        <v>75.1215</v>
      </c>
      <c r="F79" s="1">
        <v>11.0653</v>
      </c>
      <c r="G79">
        <f t="shared" si="2"/>
        <v>13.8132</v>
      </c>
      <c r="H79">
        <f t="shared" si="3"/>
        <v>75.1215</v>
      </c>
      <c r="I79">
        <f t="shared" si="4"/>
        <v>11.0653</v>
      </c>
      <c r="K79" t="b">
        <f t="shared" ref="K79:S79" si="84">if($B79=K$1,$C79,false)</f>
        <v>0</v>
      </c>
      <c r="L79" t="b">
        <f t="shared" si="84"/>
        <v>0</v>
      </c>
      <c r="M79" t="b">
        <f t="shared" si="84"/>
        <v>0</v>
      </c>
      <c r="N79" t="b">
        <f t="shared" si="84"/>
        <v>0</v>
      </c>
      <c r="O79">
        <f t="shared" si="84"/>
        <v>275.15</v>
      </c>
      <c r="P79" t="b">
        <f t="shared" si="84"/>
        <v>0</v>
      </c>
      <c r="Q79" t="b">
        <f t="shared" si="84"/>
        <v>0</v>
      </c>
      <c r="R79" t="b">
        <f t="shared" si="84"/>
        <v>0</v>
      </c>
      <c r="S79" t="b">
        <f t="shared" si="84"/>
        <v>0</v>
      </c>
      <c r="U79" s="1">
        <v>125.0</v>
      </c>
      <c r="V79" s="1">
        <v>411.0</v>
      </c>
      <c r="W79" s="1">
        <v>31076.0</v>
      </c>
      <c r="X79" s="1">
        <v>106067.0</v>
      </c>
      <c r="Z79">
        <f t="shared" si="73"/>
        <v>0.7070153771</v>
      </c>
    </row>
    <row r="80">
      <c r="A80" s="1">
        <v>94.0</v>
      </c>
      <c r="B80" s="2" t="s">
        <v>9</v>
      </c>
      <c r="C80" s="1">
        <v>0.17</v>
      </c>
      <c r="D80" s="1"/>
      <c r="E80" s="1">
        <v>180.937</v>
      </c>
      <c r="F80" s="1">
        <v>36.9997</v>
      </c>
      <c r="G80">
        <f t="shared" si="2"/>
        <v>-117.9367</v>
      </c>
      <c r="H80" t="b">
        <f t="shared" si="3"/>
        <v>0</v>
      </c>
      <c r="I80" t="b">
        <f t="shared" si="4"/>
        <v>0</v>
      </c>
      <c r="K80" t="b">
        <f t="shared" ref="K80:S80" si="85">if($B80=K$1,$C80,false)</f>
        <v>0</v>
      </c>
      <c r="L80">
        <f t="shared" si="85"/>
        <v>0.17</v>
      </c>
      <c r="M80" t="b">
        <f t="shared" si="85"/>
        <v>0</v>
      </c>
      <c r="N80" t="b">
        <f t="shared" si="85"/>
        <v>0</v>
      </c>
      <c r="O80" t="b">
        <f t="shared" si="85"/>
        <v>0</v>
      </c>
      <c r="P80" t="b">
        <f t="shared" si="85"/>
        <v>0</v>
      </c>
      <c r="Q80" t="b">
        <f t="shared" si="85"/>
        <v>0</v>
      </c>
      <c r="R80" t="b">
        <f t="shared" si="85"/>
        <v>0</v>
      </c>
      <c r="S80" t="b">
        <f t="shared" si="85"/>
        <v>0</v>
      </c>
      <c r="U80" s="1">
        <v>3.0</v>
      </c>
      <c r="V80" s="1">
        <v>10.0</v>
      </c>
      <c r="W80" s="1">
        <v>17.0</v>
      </c>
      <c r="X80" s="1">
        <v>97.0</v>
      </c>
      <c r="Z80">
        <f t="shared" si="73"/>
        <v>0.824742268</v>
      </c>
    </row>
    <row r="81">
      <c r="A81" s="1">
        <v>95.0</v>
      </c>
      <c r="B81" s="2" t="s">
        <v>8</v>
      </c>
      <c r="C81" s="1">
        <v>2.18</v>
      </c>
      <c r="D81" s="1"/>
      <c r="E81" s="1">
        <v>67.2623</v>
      </c>
      <c r="F81" s="1">
        <v>17.4106</v>
      </c>
      <c r="G81">
        <f t="shared" si="2"/>
        <v>15.3271</v>
      </c>
      <c r="H81" t="b">
        <f t="shared" si="3"/>
        <v>0</v>
      </c>
      <c r="I81" t="b">
        <f t="shared" si="4"/>
        <v>0</v>
      </c>
      <c r="K81">
        <f t="shared" ref="K81:S81" si="86">if($B81=K$1,$C81,false)</f>
        <v>2.18</v>
      </c>
      <c r="L81" t="b">
        <f t="shared" si="86"/>
        <v>0</v>
      </c>
      <c r="M81" t="b">
        <f t="shared" si="86"/>
        <v>0</v>
      </c>
      <c r="N81" t="b">
        <f t="shared" si="86"/>
        <v>0</v>
      </c>
      <c r="O81" t="b">
        <f t="shared" si="86"/>
        <v>0</v>
      </c>
      <c r="P81" t="b">
        <f t="shared" si="86"/>
        <v>0</v>
      </c>
      <c r="Q81" t="b">
        <f t="shared" si="86"/>
        <v>0</v>
      </c>
      <c r="R81" t="b">
        <f t="shared" si="86"/>
        <v>0</v>
      </c>
      <c r="S81" t="b">
        <f t="shared" si="86"/>
        <v>0</v>
      </c>
      <c r="U81" s="1">
        <v>5.0</v>
      </c>
      <c r="V81" s="1">
        <v>17.0</v>
      </c>
      <c r="W81" s="1">
        <v>316.0</v>
      </c>
      <c r="X81" s="1">
        <v>2170.0</v>
      </c>
      <c r="Z81">
        <f t="shared" si="73"/>
        <v>0.8543778802</v>
      </c>
    </row>
    <row r="82">
      <c r="K82" s="1" t="s">
        <v>8</v>
      </c>
      <c r="L82" s="1" t="s">
        <v>9</v>
      </c>
      <c r="M82" s="1" t="s">
        <v>10</v>
      </c>
      <c r="N82" s="1" t="s">
        <v>11</v>
      </c>
      <c r="O82" s="1" t="s">
        <v>12</v>
      </c>
      <c r="P82" s="1" t="s">
        <v>13</v>
      </c>
      <c r="Q82" s="1" t="s">
        <v>14</v>
      </c>
      <c r="R82" s="1" t="s">
        <v>15</v>
      </c>
      <c r="S82" s="1" t="s">
        <v>16</v>
      </c>
    </row>
    <row r="83">
      <c r="H83">
        <f t="shared" ref="H83:I83" si="87">average(H2:H81)</f>
        <v>67.87183333</v>
      </c>
      <c r="I83">
        <f t="shared" si="87"/>
        <v>14.90695524</v>
      </c>
      <c r="K83">
        <f t="shared" ref="K83:S83" si="88">countif(K2:K81,"&lt;300")</f>
        <v>4</v>
      </c>
      <c r="L83">
        <f t="shared" si="88"/>
        <v>7</v>
      </c>
      <c r="M83">
        <f t="shared" si="88"/>
        <v>34</v>
      </c>
      <c r="N83">
        <f t="shared" si="88"/>
        <v>12</v>
      </c>
      <c r="O83">
        <f t="shared" si="88"/>
        <v>11</v>
      </c>
      <c r="P83">
        <f t="shared" si="88"/>
        <v>2</v>
      </c>
      <c r="Q83">
        <f t="shared" si="88"/>
        <v>1</v>
      </c>
      <c r="R83">
        <f t="shared" si="88"/>
        <v>6</v>
      </c>
      <c r="S83">
        <f t="shared" si="88"/>
        <v>1</v>
      </c>
      <c r="Z83">
        <f>average(Z2:Z81)</f>
        <v>0.7231450232</v>
      </c>
    </row>
    <row r="84">
      <c r="C84">
        <f>median(C2:C81)</f>
        <v>3.59</v>
      </c>
      <c r="K84">
        <f t="shared" ref="K84:S84" si="89">round(median(K2:K81),2)</f>
        <v>6.7</v>
      </c>
      <c r="L84">
        <f t="shared" si="89"/>
        <v>0.59</v>
      </c>
      <c r="M84">
        <f t="shared" si="89"/>
        <v>1.63</v>
      </c>
      <c r="N84">
        <f t="shared" si="89"/>
        <v>15.35</v>
      </c>
      <c r="O84">
        <f t="shared" si="89"/>
        <v>3.17</v>
      </c>
      <c r="P84">
        <f t="shared" si="89"/>
        <v>3.03</v>
      </c>
      <c r="Q84">
        <f t="shared" si="89"/>
        <v>130.92</v>
      </c>
      <c r="R84">
        <f t="shared" si="89"/>
        <v>38.42</v>
      </c>
      <c r="S84">
        <f t="shared" si="89"/>
        <v>97.3</v>
      </c>
    </row>
    <row r="85">
      <c r="C85">
        <f>countif(C2:C81,"&lt;300")</f>
        <v>78</v>
      </c>
      <c r="J85">
        <f>round(C85/80*100,1)</f>
        <v>97.5</v>
      </c>
    </row>
    <row r="86">
      <c r="C86">
        <f>countif(C2:C81,"&lt;60")</f>
        <v>69</v>
      </c>
    </row>
    <row r="89">
      <c r="C89" s="1" t="s">
        <v>201</v>
      </c>
    </row>
    <row r="90">
      <c r="C90">
        <f>C5+C15+C23+C13+C27</f>
        <v>348.08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17</v>
      </c>
      <c r="C1" s="1" t="s">
        <v>7</v>
      </c>
      <c r="D1" s="1" t="s">
        <v>182</v>
      </c>
      <c r="E1" s="1" t="s">
        <v>192</v>
      </c>
      <c r="F1" s="1" t="s">
        <v>193</v>
      </c>
    </row>
    <row r="2">
      <c r="A2" s="1">
        <v>1.0</v>
      </c>
      <c r="B2" s="1">
        <v>18.33</v>
      </c>
      <c r="C2" s="1">
        <v>5.93</v>
      </c>
      <c r="D2" s="1">
        <v>1.35</v>
      </c>
      <c r="E2" s="1">
        <v>6.19</v>
      </c>
      <c r="F2" s="1">
        <v>1.85</v>
      </c>
    </row>
    <row r="3">
      <c r="A3" s="1">
        <v>2.0</v>
      </c>
      <c r="B3" s="1">
        <v>12.63</v>
      </c>
      <c r="C3" s="1">
        <v>5.81</v>
      </c>
      <c r="D3" s="1">
        <v>0.29</v>
      </c>
      <c r="E3" s="1">
        <v>9.67</v>
      </c>
      <c r="F3" s="1">
        <v>1.02</v>
      </c>
    </row>
    <row r="4">
      <c r="A4" s="1">
        <v>3.0</v>
      </c>
      <c r="B4" s="1">
        <v>7.47</v>
      </c>
      <c r="C4" s="1">
        <v>3.45</v>
      </c>
      <c r="D4" s="1">
        <v>0.22</v>
      </c>
      <c r="E4" s="1">
        <v>5.81</v>
      </c>
      <c r="F4" s="1">
        <v>0.88</v>
      </c>
    </row>
    <row r="5">
      <c r="A5" s="1">
        <v>4.0</v>
      </c>
      <c r="B5" s="1">
        <v>20.52</v>
      </c>
      <c r="C5" s="1">
        <v>1.3</v>
      </c>
      <c r="D5" s="1">
        <v>0.22</v>
      </c>
      <c r="E5" s="1">
        <v>1.23</v>
      </c>
      <c r="F5" s="1">
        <v>1.31</v>
      </c>
    </row>
    <row r="6">
      <c r="A6" s="1">
        <v>5.0</v>
      </c>
      <c r="B6" s="1">
        <v>300.0</v>
      </c>
      <c r="C6" s="1">
        <v>13.26</v>
      </c>
      <c r="D6" s="1">
        <v>5.01</v>
      </c>
      <c r="E6" s="1">
        <v>101.05</v>
      </c>
      <c r="F6" s="1">
        <v>94.72</v>
      </c>
    </row>
    <row r="7">
      <c r="A7" s="1">
        <v>6.0</v>
      </c>
      <c r="B7" s="1">
        <v>300.0</v>
      </c>
      <c r="C7" s="1">
        <v>85.16</v>
      </c>
      <c r="D7" s="1">
        <v>48.89</v>
      </c>
      <c r="E7" s="1">
        <v>62.11</v>
      </c>
      <c r="F7" s="1">
        <v>68.05</v>
      </c>
    </row>
    <row r="8">
      <c r="A8" s="1">
        <v>7.0</v>
      </c>
      <c r="B8" s="1">
        <v>300.0</v>
      </c>
      <c r="C8" s="1">
        <v>300.0</v>
      </c>
      <c r="D8" s="1">
        <v>160.32</v>
      </c>
      <c r="E8" s="1">
        <v>300.0</v>
      </c>
      <c r="F8" s="1">
        <v>300.0</v>
      </c>
    </row>
    <row r="9">
      <c r="A9" s="1">
        <v>8.0</v>
      </c>
      <c r="B9" s="1">
        <v>300.0</v>
      </c>
      <c r="C9" s="1">
        <v>255.2</v>
      </c>
      <c r="D9" s="1">
        <v>27.53</v>
      </c>
      <c r="E9" s="1">
        <v>269.4</v>
      </c>
      <c r="F9" s="1">
        <v>173.56</v>
      </c>
    </row>
    <row r="10">
      <c r="A10" s="1">
        <v>9.0</v>
      </c>
      <c r="B10" s="1">
        <v>174.52</v>
      </c>
      <c r="C10" s="1">
        <v>31.93</v>
      </c>
      <c r="D10" s="1">
        <v>8.59</v>
      </c>
      <c r="E10" s="1">
        <v>79.94</v>
      </c>
      <c r="F10" s="1">
        <v>39.15</v>
      </c>
    </row>
    <row r="11">
      <c r="A11" s="1">
        <v>10.0</v>
      </c>
      <c r="B11" s="1">
        <v>51.93</v>
      </c>
      <c r="C11" s="1">
        <v>5.72</v>
      </c>
      <c r="D11" s="1">
        <v>2.27</v>
      </c>
      <c r="E11" s="1">
        <v>12.77</v>
      </c>
      <c r="F11" s="1">
        <v>5.84</v>
      </c>
    </row>
    <row r="12">
      <c r="A12" s="1">
        <v>11.0</v>
      </c>
      <c r="B12" s="1">
        <v>300.0</v>
      </c>
      <c r="C12" s="1">
        <v>300.0</v>
      </c>
      <c r="D12" s="1">
        <v>14.29</v>
      </c>
      <c r="E12" s="1">
        <v>300.0</v>
      </c>
      <c r="F12" s="1">
        <v>300.0</v>
      </c>
    </row>
    <row r="13">
      <c r="A13" s="1">
        <v>12.0</v>
      </c>
      <c r="B13" s="1">
        <v>113.4</v>
      </c>
      <c r="C13" s="1">
        <v>72.52</v>
      </c>
      <c r="D13" s="1">
        <v>10.65</v>
      </c>
      <c r="E13" s="1">
        <v>89.05</v>
      </c>
      <c r="F13" s="1">
        <v>27.24</v>
      </c>
    </row>
    <row r="14">
      <c r="A14" s="1">
        <v>13.0</v>
      </c>
      <c r="B14" s="1">
        <v>11.87</v>
      </c>
      <c r="C14" s="1">
        <v>6.12</v>
      </c>
      <c r="D14" s="1">
        <v>0.33</v>
      </c>
      <c r="E14" s="1">
        <v>8.61</v>
      </c>
      <c r="F14" s="1">
        <v>1.17</v>
      </c>
    </row>
    <row r="15">
      <c r="A15" s="1">
        <v>14.0</v>
      </c>
      <c r="B15" s="1">
        <v>300.0</v>
      </c>
      <c r="C15" s="1">
        <v>300.0</v>
      </c>
      <c r="D15" s="1">
        <v>204.83</v>
      </c>
      <c r="E15" s="1">
        <v>300.0</v>
      </c>
      <c r="F15" s="1">
        <v>300.0</v>
      </c>
    </row>
    <row r="16">
      <c r="A16" s="1">
        <v>15.0</v>
      </c>
      <c r="B16" s="1">
        <v>40.13</v>
      </c>
      <c r="C16" s="1">
        <v>20.72</v>
      </c>
      <c r="D16" s="1">
        <v>3.63</v>
      </c>
      <c r="E16" s="1">
        <v>19.89</v>
      </c>
      <c r="F16" s="1">
        <v>5.82</v>
      </c>
    </row>
    <row r="17">
      <c r="A17" s="1">
        <v>16.0</v>
      </c>
      <c r="B17" s="1">
        <v>300.0</v>
      </c>
      <c r="C17" s="1">
        <v>190.33</v>
      </c>
      <c r="D17" s="1">
        <v>28.09</v>
      </c>
      <c r="E17" s="1">
        <v>300.0</v>
      </c>
      <c r="F17" s="1">
        <v>300.0</v>
      </c>
    </row>
    <row r="18">
      <c r="A18" s="1">
        <v>17.0</v>
      </c>
      <c r="B18" s="1">
        <v>300.0</v>
      </c>
      <c r="C18" s="1">
        <v>260.32</v>
      </c>
      <c r="D18" s="1">
        <v>31.63</v>
      </c>
      <c r="E18" s="1">
        <v>300.0</v>
      </c>
      <c r="F18" s="1">
        <v>44.26</v>
      </c>
    </row>
    <row r="19">
      <c r="A19" s="1">
        <v>18.0</v>
      </c>
      <c r="B19" s="1">
        <v>43.96</v>
      </c>
      <c r="C19" s="1">
        <v>12.87</v>
      </c>
      <c r="D19" s="1">
        <v>9.05</v>
      </c>
      <c r="E19" s="1">
        <v>34.33</v>
      </c>
      <c r="F19" s="1">
        <v>28.4</v>
      </c>
    </row>
    <row r="20">
      <c r="A20" s="1">
        <v>19.0</v>
      </c>
      <c r="B20" s="1">
        <v>8.21</v>
      </c>
      <c r="C20" s="1">
        <v>3.14</v>
      </c>
      <c r="D20" s="1">
        <v>0.56</v>
      </c>
      <c r="E20" s="1">
        <v>5.2</v>
      </c>
      <c r="F20" s="1">
        <v>0.56</v>
      </c>
    </row>
    <row r="21">
      <c r="A21" s="1">
        <v>20.0</v>
      </c>
      <c r="B21" s="1">
        <v>7.29</v>
      </c>
      <c r="C21" s="1">
        <v>3.76</v>
      </c>
      <c r="D21" s="1">
        <v>0.21</v>
      </c>
      <c r="E21" s="1">
        <v>5.69</v>
      </c>
      <c r="F21" s="1">
        <v>0.9</v>
      </c>
    </row>
    <row r="22">
      <c r="A22" s="1">
        <v>21.0</v>
      </c>
      <c r="B22" s="1">
        <v>57.19</v>
      </c>
      <c r="C22" s="1">
        <v>7.74</v>
      </c>
      <c r="D22" s="1">
        <v>3.64</v>
      </c>
      <c r="E22" s="1">
        <v>7.34</v>
      </c>
      <c r="F22" s="1">
        <v>4.58</v>
      </c>
    </row>
    <row r="23">
      <c r="A23" s="1">
        <v>22.0</v>
      </c>
      <c r="B23" s="1">
        <v>4.9</v>
      </c>
      <c r="C23" s="1">
        <v>3.95</v>
      </c>
      <c r="D23" s="1">
        <v>1.46</v>
      </c>
      <c r="E23" s="1">
        <v>4.23</v>
      </c>
      <c r="F23" s="1">
        <v>4.24</v>
      </c>
    </row>
    <row r="24">
      <c r="A24" s="1">
        <v>23.0</v>
      </c>
      <c r="B24" s="1">
        <v>8.0</v>
      </c>
      <c r="C24" s="1">
        <v>6.21</v>
      </c>
      <c r="D24" s="1">
        <v>5.03</v>
      </c>
      <c r="E24" s="1">
        <v>6.56</v>
      </c>
      <c r="F24" s="1">
        <v>5.93</v>
      </c>
    </row>
    <row r="25">
      <c r="A25" s="1">
        <v>24.0</v>
      </c>
      <c r="B25" s="1">
        <v>300.0</v>
      </c>
      <c r="C25" s="1">
        <v>7.28</v>
      </c>
      <c r="D25" s="1">
        <v>6.25</v>
      </c>
      <c r="E25" s="1">
        <v>275.87</v>
      </c>
      <c r="F25" s="1">
        <v>244.34</v>
      </c>
    </row>
    <row r="26">
      <c r="A26" s="1">
        <v>25.0</v>
      </c>
      <c r="B26" s="1">
        <v>288.7</v>
      </c>
      <c r="C26" s="1">
        <v>96.84</v>
      </c>
      <c r="D26" s="1">
        <v>27.94</v>
      </c>
      <c r="E26" s="1">
        <v>210.09</v>
      </c>
      <c r="F26" s="1">
        <v>101.71</v>
      </c>
    </row>
    <row r="27">
      <c r="A27" s="1">
        <v>27.0</v>
      </c>
      <c r="B27" s="1">
        <v>300.0</v>
      </c>
      <c r="C27" s="1">
        <v>135.32</v>
      </c>
      <c r="D27" s="1">
        <v>130.92</v>
      </c>
      <c r="E27" s="1">
        <v>300.0</v>
      </c>
      <c r="F27" s="1">
        <v>300.0</v>
      </c>
    </row>
    <row r="28">
      <c r="A28" s="1">
        <v>28.0</v>
      </c>
      <c r="B28" s="1">
        <v>20.05</v>
      </c>
      <c r="C28" s="1">
        <v>3.16</v>
      </c>
      <c r="D28" s="1">
        <v>2.76</v>
      </c>
      <c r="E28" s="1">
        <v>16.7</v>
      </c>
      <c r="F28" s="1">
        <v>14.94</v>
      </c>
    </row>
    <row r="29">
      <c r="A29" s="1">
        <v>29.0</v>
      </c>
      <c r="B29" s="1">
        <v>8.72</v>
      </c>
      <c r="C29" s="1">
        <v>2.51</v>
      </c>
      <c r="D29" s="1">
        <v>4.55</v>
      </c>
      <c r="E29" s="1">
        <v>4.23</v>
      </c>
      <c r="F29" s="1">
        <v>6.91</v>
      </c>
    </row>
    <row r="30">
      <c r="A30" s="1">
        <v>30.0</v>
      </c>
      <c r="B30" s="1">
        <v>300.0</v>
      </c>
      <c r="C30" s="1">
        <v>182.71</v>
      </c>
      <c r="D30" s="1">
        <v>53.12</v>
      </c>
      <c r="E30" s="1">
        <v>300.0</v>
      </c>
      <c r="F30" s="1">
        <v>300.0</v>
      </c>
    </row>
    <row r="31">
      <c r="A31" s="1">
        <v>31.0</v>
      </c>
      <c r="B31" s="1">
        <v>128.54</v>
      </c>
      <c r="C31" s="1">
        <v>3.77</v>
      </c>
      <c r="D31" s="1">
        <v>2.03</v>
      </c>
      <c r="E31" s="1">
        <v>34.01</v>
      </c>
      <c r="F31" s="1">
        <v>21.78</v>
      </c>
    </row>
    <row r="32">
      <c r="A32" s="1">
        <v>32.0</v>
      </c>
      <c r="B32" s="1">
        <v>300.0</v>
      </c>
      <c r="C32" s="1">
        <v>300.0</v>
      </c>
      <c r="D32" s="1">
        <v>97.3</v>
      </c>
      <c r="E32" s="1">
        <v>300.0</v>
      </c>
      <c r="F32" s="1">
        <v>300.0</v>
      </c>
    </row>
    <row r="33">
      <c r="A33" s="1">
        <v>33.0</v>
      </c>
      <c r="B33" s="1">
        <v>300.0</v>
      </c>
      <c r="C33" s="1">
        <v>300.0</v>
      </c>
      <c r="D33" s="1">
        <v>75.14</v>
      </c>
      <c r="E33" s="1">
        <v>300.0</v>
      </c>
      <c r="F33" s="1">
        <v>300.0</v>
      </c>
    </row>
    <row r="34">
      <c r="A34" s="1">
        <v>34.0</v>
      </c>
      <c r="B34" s="1">
        <v>260.71</v>
      </c>
      <c r="C34" s="1">
        <v>12.27</v>
      </c>
      <c r="D34" s="1">
        <v>9.96</v>
      </c>
      <c r="E34" s="1">
        <v>52.24</v>
      </c>
      <c r="F34" s="1">
        <v>52.36</v>
      </c>
    </row>
    <row r="35">
      <c r="A35" s="1">
        <v>35.0</v>
      </c>
      <c r="B35" s="1">
        <v>0.48</v>
      </c>
      <c r="C35" s="1">
        <v>0.5</v>
      </c>
      <c r="D35" s="1">
        <v>0.24</v>
      </c>
      <c r="E35" s="1">
        <v>0.45</v>
      </c>
      <c r="F35" s="1">
        <v>0.43</v>
      </c>
    </row>
    <row r="36">
      <c r="A36" s="1">
        <v>36.0</v>
      </c>
      <c r="B36" s="1">
        <v>300.0</v>
      </c>
      <c r="C36" s="1">
        <v>300.0</v>
      </c>
      <c r="D36" s="1">
        <v>300.0</v>
      </c>
      <c r="E36" s="1">
        <v>300.0</v>
      </c>
      <c r="F36" s="1">
        <v>300.0</v>
      </c>
    </row>
    <row r="37">
      <c r="A37" s="1">
        <v>37.0</v>
      </c>
      <c r="B37" s="1">
        <v>300.0</v>
      </c>
      <c r="C37" s="1">
        <v>94.72</v>
      </c>
      <c r="D37" s="1">
        <v>4.89</v>
      </c>
      <c r="E37" s="1">
        <v>167.75</v>
      </c>
      <c r="F37" s="1">
        <v>25.13</v>
      </c>
    </row>
    <row r="38">
      <c r="A38" s="1">
        <v>38.0</v>
      </c>
      <c r="B38" s="1">
        <v>32.71</v>
      </c>
      <c r="C38" s="1">
        <v>9.79</v>
      </c>
      <c r="D38" s="1">
        <v>6.13</v>
      </c>
      <c r="E38" s="1">
        <v>9.25</v>
      </c>
      <c r="F38" s="1">
        <v>6.36</v>
      </c>
    </row>
    <row r="39">
      <c r="A39" s="1">
        <v>39.0</v>
      </c>
      <c r="B39" s="1">
        <v>0.04</v>
      </c>
      <c r="C39" s="1">
        <v>0.04</v>
      </c>
      <c r="D39" s="1">
        <v>0.07</v>
      </c>
      <c r="E39" s="1">
        <v>0.03</v>
      </c>
      <c r="F39" s="1">
        <v>0.04</v>
      </c>
    </row>
    <row r="40">
      <c r="A40" s="1">
        <v>40.0</v>
      </c>
      <c r="B40" s="1">
        <v>2.09</v>
      </c>
      <c r="C40" s="1">
        <v>0.47</v>
      </c>
      <c r="D40" s="1">
        <v>0.14</v>
      </c>
      <c r="E40" s="1">
        <v>0.59</v>
      </c>
      <c r="F40" s="1">
        <v>0.35</v>
      </c>
    </row>
    <row r="41">
      <c r="A41" s="1">
        <v>41.0</v>
      </c>
      <c r="B41" s="1">
        <v>0.14</v>
      </c>
      <c r="C41" s="1">
        <v>0.1</v>
      </c>
      <c r="D41" s="1">
        <v>0.07</v>
      </c>
      <c r="E41" s="1">
        <v>0.11</v>
      </c>
      <c r="F41" s="1">
        <v>0.11</v>
      </c>
    </row>
    <row r="42">
      <c r="A42" s="1">
        <v>42.0</v>
      </c>
      <c r="B42" s="1">
        <v>55.25</v>
      </c>
      <c r="C42" s="1">
        <v>5.47</v>
      </c>
      <c r="D42" s="1">
        <v>2.1</v>
      </c>
      <c r="E42" s="1">
        <v>5.04</v>
      </c>
      <c r="F42" s="1">
        <v>2.13</v>
      </c>
    </row>
    <row r="43">
      <c r="A43" s="1">
        <v>43.0</v>
      </c>
      <c r="B43" s="1">
        <v>7.64</v>
      </c>
      <c r="C43" s="1">
        <v>7.1</v>
      </c>
      <c r="D43" s="1">
        <v>3.17</v>
      </c>
      <c r="E43" s="1">
        <v>7.62</v>
      </c>
      <c r="F43" s="1">
        <v>6.56</v>
      </c>
    </row>
    <row r="44">
      <c r="A44" s="1">
        <v>44.0</v>
      </c>
      <c r="B44" s="1">
        <v>207.26</v>
      </c>
      <c r="C44" s="1">
        <v>9.1</v>
      </c>
      <c r="D44" s="1">
        <v>3.43</v>
      </c>
      <c r="E44" s="1">
        <v>65.54</v>
      </c>
      <c r="F44" s="1">
        <v>40.03</v>
      </c>
    </row>
    <row r="45">
      <c r="A45" s="1">
        <v>45.0</v>
      </c>
      <c r="B45" s="1">
        <v>69.16</v>
      </c>
      <c r="C45" s="1">
        <v>15.04</v>
      </c>
      <c r="D45" s="1">
        <v>10.2</v>
      </c>
      <c r="E45" s="1">
        <v>14.44</v>
      </c>
      <c r="F45" s="1">
        <v>10.12</v>
      </c>
    </row>
    <row r="46">
      <c r="A46" s="1">
        <v>46.0</v>
      </c>
      <c r="B46" s="1">
        <v>96.28</v>
      </c>
      <c r="C46" s="1">
        <v>29.45</v>
      </c>
      <c r="D46" s="1">
        <v>19.15</v>
      </c>
      <c r="E46" s="1">
        <v>46.89</v>
      </c>
      <c r="F46" s="1">
        <v>41.74</v>
      </c>
    </row>
    <row r="47">
      <c r="A47" s="1">
        <v>47.0</v>
      </c>
      <c r="B47" s="1">
        <v>7.61</v>
      </c>
      <c r="C47" s="1">
        <v>3.4</v>
      </c>
      <c r="D47" s="1">
        <v>0.16</v>
      </c>
      <c r="E47" s="1">
        <v>5.46</v>
      </c>
      <c r="F47" s="1">
        <v>0.87</v>
      </c>
    </row>
    <row r="48">
      <c r="A48" s="1">
        <v>49.0</v>
      </c>
      <c r="B48" s="1">
        <v>12.37</v>
      </c>
      <c r="C48" s="1">
        <v>1.68</v>
      </c>
      <c r="D48" s="1">
        <v>0.13</v>
      </c>
      <c r="E48" s="1">
        <v>1.62</v>
      </c>
      <c r="F48" s="1">
        <v>0.48</v>
      </c>
    </row>
    <row r="49">
      <c r="A49" s="1">
        <v>51.0</v>
      </c>
      <c r="B49" s="1">
        <v>20.15</v>
      </c>
      <c r="C49" s="1">
        <v>7.74</v>
      </c>
      <c r="D49" s="1">
        <v>0.27</v>
      </c>
      <c r="E49" s="1">
        <v>14.99</v>
      </c>
      <c r="F49" s="1">
        <v>0.96</v>
      </c>
    </row>
    <row r="50">
      <c r="A50" s="1">
        <v>52.0</v>
      </c>
      <c r="B50" s="1">
        <v>218.05</v>
      </c>
      <c r="C50" s="1">
        <v>7.56</v>
      </c>
      <c r="D50" s="1">
        <v>1.0</v>
      </c>
      <c r="E50" s="1">
        <v>64.64</v>
      </c>
      <c r="F50" s="1">
        <v>42.44</v>
      </c>
    </row>
    <row r="51">
      <c r="A51" s="1">
        <v>53.0</v>
      </c>
      <c r="B51" s="1">
        <v>50.09</v>
      </c>
      <c r="C51" s="1">
        <v>8.33</v>
      </c>
      <c r="D51" s="1">
        <v>1.52</v>
      </c>
      <c r="E51" s="1">
        <v>8.61</v>
      </c>
      <c r="F51" s="1">
        <v>5.3</v>
      </c>
    </row>
    <row r="52">
      <c r="A52" s="1">
        <v>54.0</v>
      </c>
      <c r="B52" s="1">
        <v>149.52</v>
      </c>
      <c r="C52" s="1">
        <v>102.72</v>
      </c>
      <c r="D52" s="1">
        <v>21.49</v>
      </c>
      <c r="E52" s="1">
        <v>122.8</v>
      </c>
      <c r="F52" s="1">
        <v>62.45</v>
      </c>
    </row>
    <row r="53">
      <c r="A53" s="1">
        <v>55.0</v>
      </c>
      <c r="B53" s="1">
        <v>300.0</v>
      </c>
      <c r="C53" s="1">
        <v>300.0</v>
      </c>
      <c r="D53" s="1">
        <v>291.96</v>
      </c>
      <c r="E53" s="1">
        <v>300.0</v>
      </c>
      <c r="F53" s="1">
        <v>300.0</v>
      </c>
    </row>
    <row r="54">
      <c r="A54" s="1">
        <v>56.0</v>
      </c>
      <c r="B54" s="1">
        <v>34.46</v>
      </c>
      <c r="C54" s="1">
        <v>4.88</v>
      </c>
      <c r="D54" s="1">
        <v>2.31</v>
      </c>
      <c r="E54" s="1">
        <v>4.72</v>
      </c>
      <c r="F54" s="1">
        <v>3.44</v>
      </c>
    </row>
    <row r="55">
      <c r="A55" s="1">
        <v>57.0</v>
      </c>
      <c r="B55" s="1">
        <v>300.0</v>
      </c>
      <c r="C55" s="1">
        <v>300.0</v>
      </c>
      <c r="D55" s="1">
        <v>138.0</v>
      </c>
      <c r="E55" s="1">
        <v>300.0</v>
      </c>
      <c r="F55" s="1">
        <v>300.0</v>
      </c>
    </row>
    <row r="56">
      <c r="A56" s="1">
        <v>58.0</v>
      </c>
      <c r="B56" s="1">
        <v>300.0</v>
      </c>
      <c r="C56" s="1">
        <v>300.0</v>
      </c>
      <c r="D56" s="1">
        <v>131.85</v>
      </c>
      <c r="E56" s="1">
        <v>300.0</v>
      </c>
      <c r="F56" s="1">
        <v>296.88</v>
      </c>
    </row>
    <row r="57">
      <c r="A57" s="1">
        <v>59.0</v>
      </c>
      <c r="B57" s="1">
        <v>300.0</v>
      </c>
      <c r="C57" s="1">
        <v>6.94</v>
      </c>
      <c r="D57" s="1">
        <v>0.94</v>
      </c>
      <c r="E57" s="1">
        <v>300.0</v>
      </c>
      <c r="F57" s="1">
        <v>300.0</v>
      </c>
    </row>
    <row r="58">
      <c r="A58" s="1">
        <v>60.0</v>
      </c>
      <c r="B58" s="1">
        <v>70.87</v>
      </c>
      <c r="C58" s="1">
        <v>8.81</v>
      </c>
      <c r="D58" s="1">
        <v>3.55</v>
      </c>
      <c r="E58" s="1">
        <v>8.21</v>
      </c>
      <c r="F58" s="1">
        <v>5.35</v>
      </c>
    </row>
    <row r="59">
      <c r="A59" s="1">
        <v>61.0</v>
      </c>
      <c r="B59" s="1">
        <v>157.35</v>
      </c>
      <c r="C59" s="1">
        <v>4.93</v>
      </c>
      <c r="D59" s="1">
        <v>0.23</v>
      </c>
      <c r="E59" s="1">
        <v>35.16</v>
      </c>
      <c r="F59" s="1">
        <v>17.47</v>
      </c>
    </row>
    <row r="60">
      <c r="A60" s="1">
        <v>62.0</v>
      </c>
      <c r="B60" s="1">
        <v>54.57</v>
      </c>
      <c r="C60" s="1">
        <v>4.93</v>
      </c>
      <c r="D60" s="1">
        <v>4.29</v>
      </c>
      <c r="E60" s="1">
        <v>7.06</v>
      </c>
      <c r="F60" s="1">
        <v>7.1</v>
      </c>
    </row>
    <row r="61">
      <c r="A61" s="1">
        <v>63.0</v>
      </c>
      <c r="B61" s="1">
        <v>24.19</v>
      </c>
      <c r="C61" s="1">
        <v>7.35</v>
      </c>
      <c r="D61" s="1">
        <v>1.06</v>
      </c>
      <c r="E61" s="1">
        <v>7.28</v>
      </c>
      <c r="F61" s="1">
        <v>2.82</v>
      </c>
    </row>
    <row r="62">
      <c r="A62" s="1">
        <v>64.0</v>
      </c>
      <c r="B62" s="1">
        <v>163.97</v>
      </c>
      <c r="C62" s="1">
        <v>3.86</v>
      </c>
      <c r="D62" s="1">
        <v>1.73</v>
      </c>
      <c r="E62" s="1">
        <v>45.7</v>
      </c>
      <c r="F62" s="1">
        <v>24.92</v>
      </c>
    </row>
    <row r="63">
      <c r="A63" s="1">
        <v>67.0</v>
      </c>
      <c r="B63" s="1">
        <v>0.62</v>
      </c>
      <c r="C63" s="1">
        <v>0.5</v>
      </c>
      <c r="D63" s="1">
        <v>0.26</v>
      </c>
      <c r="E63" s="1">
        <v>0.53</v>
      </c>
      <c r="F63" s="1">
        <v>0.38</v>
      </c>
    </row>
    <row r="64">
      <c r="A64" s="1">
        <v>69.0</v>
      </c>
      <c r="B64" s="1">
        <v>188.7</v>
      </c>
      <c r="C64" s="1">
        <v>127.7</v>
      </c>
      <c r="D64" s="1">
        <v>9.21</v>
      </c>
      <c r="E64" s="1">
        <v>154.2</v>
      </c>
      <c r="F64" s="1">
        <v>33.11</v>
      </c>
    </row>
    <row r="65">
      <c r="A65" s="1">
        <v>73.0</v>
      </c>
      <c r="B65" s="1">
        <v>16.15</v>
      </c>
      <c r="C65" s="1">
        <v>12.58</v>
      </c>
      <c r="D65" s="1">
        <v>0.59</v>
      </c>
      <c r="E65" s="1">
        <v>13.41</v>
      </c>
      <c r="F65" s="1">
        <v>11.91</v>
      </c>
    </row>
    <row r="66">
      <c r="A66" s="1">
        <v>74.0</v>
      </c>
      <c r="B66" s="1">
        <v>300.0</v>
      </c>
      <c r="C66" s="1">
        <v>300.0</v>
      </c>
      <c r="D66" s="1">
        <v>300.0</v>
      </c>
      <c r="E66" s="1">
        <v>300.0</v>
      </c>
      <c r="F66" s="1">
        <v>300.0</v>
      </c>
    </row>
    <row r="67">
      <c r="A67" s="1">
        <v>77.0</v>
      </c>
      <c r="B67" s="1">
        <v>5.32</v>
      </c>
      <c r="C67" s="1">
        <v>1.95</v>
      </c>
      <c r="D67" s="1">
        <v>0.19</v>
      </c>
      <c r="E67" s="1">
        <v>3.79</v>
      </c>
      <c r="F67" s="1">
        <v>3.84</v>
      </c>
    </row>
    <row r="68">
      <c r="A68" s="1">
        <v>78.0</v>
      </c>
      <c r="B68" s="1">
        <v>94.77</v>
      </c>
      <c r="C68" s="1">
        <v>23.68</v>
      </c>
      <c r="D68" s="1">
        <v>7.15</v>
      </c>
      <c r="E68" s="1">
        <v>57.09</v>
      </c>
      <c r="F68" s="1">
        <v>30.39</v>
      </c>
    </row>
    <row r="69">
      <c r="A69" s="1">
        <v>79.0</v>
      </c>
      <c r="B69" s="1">
        <v>261.21</v>
      </c>
      <c r="C69" s="1">
        <v>47.26</v>
      </c>
      <c r="D69" s="1">
        <v>2.65</v>
      </c>
      <c r="E69" s="1">
        <v>111.46</v>
      </c>
      <c r="F69" s="1">
        <v>13.39</v>
      </c>
    </row>
    <row r="70">
      <c r="A70" s="1">
        <v>81.0</v>
      </c>
      <c r="B70" s="1">
        <v>300.0</v>
      </c>
      <c r="C70" s="1">
        <v>85.12</v>
      </c>
      <c r="D70" s="1">
        <v>4.57</v>
      </c>
      <c r="E70" s="1">
        <v>156.4</v>
      </c>
      <c r="F70" s="1">
        <v>16.91</v>
      </c>
    </row>
    <row r="71">
      <c r="A71" s="1">
        <v>82.0</v>
      </c>
      <c r="B71" s="1">
        <v>143.25</v>
      </c>
      <c r="C71" s="1">
        <v>77.94</v>
      </c>
      <c r="D71" s="1">
        <v>23.43</v>
      </c>
      <c r="E71" s="1">
        <v>113.84</v>
      </c>
      <c r="F71" s="1">
        <v>59.86</v>
      </c>
    </row>
    <row r="72">
      <c r="A72" s="1">
        <v>83.0</v>
      </c>
      <c r="B72" s="1">
        <v>22.02</v>
      </c>
      <c r="C72" s="1">
        <v>1.67</v>
      </c>
      <c r="D72" s="1">
        <v>0.49</v>
      </c>
      <c r="E72" s="1">
        <v>1.66</v>
      </c>
      <c r="F72" s="1">
        <v>1.78</v>
      </c>
    </row>
    <row r="73">
      <c r="A73" s="1">
        <v>84.0</v>
      </c>
      <c r="B73" s="1">
        <v>2.69</v>
      </c>
      <c r="C73" s="1">
        <v>1.94</v>
      </c>
      <c r="D73" s="1">
        <v>1.54</v>
      </c>
      <c r="E73" s="1">
        <v>2.3</v>
      </c>
      <c r="F73" s="1">
        <v>1.91</v>
      </c>
    </row>
    <row r="74">
      <c r="A74" s="1">
        <v>85.0</v>
      </c>
      <c r="B74" s="1">
        <v>300.0</v>
      </c>
      <c r="C74" s="1">
        <v>51.39</v>
      </c>
      <c r="D74" s="1">
        <v>3.4</v>
      </c>
      <c r="E74" s="1">
        <v>135.67</v>
      </c>
      <c r="F74" s="1">
        <v>17.22</v>
      </c>
    </row>
    <row r="75">
      <c r="A75" s="1">
        <v>87.0</v>
      </c>
      <c r="B75" s="1">
        <v>7.55</v>
      </c>
      <c r="C75" s="1">
        <v>3.45</v>
      </c>
      <c r="D75" s="1">
        <v>0.21</v>
      </c>
      <c r="E75" s="1">
        <v>5.42</v>
      </c>
      <c r="F75" s="1">
        <v>0.98</v>
      </c>
    </row>
    <row r="76">
      <c r="A76" s="1">
        <v>88.0</v>
      </c>
      <c r="B76" s="1">
        <v>300.0</v>
      </c>
      <c r="C76" s="1">
        <v>300.0</v>
      </c>
      <c r="D76" s="1">
        <v>39.31</v>
      </c>
      <c r="E76" s="1">
        <v>300.0</v>
      </c>
      <c r="F76" s="1">
        <v>300.0</v>
      </c>
    </row>
    <row r="77">
      <c r="A77" s="1">
        <v>90.0</v>
      </c>
      <c r="B77" s="1">
        <v>12.83</v>
      </c>
      <c r="C77" s="1">
        <v>0.82</v>
      </c>
      <c r="D77" s="1">
        <v>0.17</v>
      </c>
      <c r="E77" s="1">
        <v>0.82</v>
      </c>
      <c r="F77" s="1">
        <v>0.81</v>
      </c>
    </row>
    <row r="78">
      <c r="A78" s="1">
        <v>92.0</v>
      </c>
      <c r="B78" s="1">
        <v>300.0</v>
      </c>
      <c r="C78" s="1">
        <v>48.16</v>
      </c>
      <c r="D78" s="1">
        <v>24.79</v>
      </c>
      <c r="E78" s="1">
        <v>85.96</v>
      </c>
      <c r="F78" s="1">
        <v>44.07</v>
      </c>
    </row>
    <row r="79">
      <c r="A79" s="1">
        <v>93.0</v>
      </c>
      <c r="B79" s="1">
        <v>300.0</v>
      </c>
      <c r="C79" s="1">
        <v>300.0</v>
      </c>
      <c r="D79" s="1">
        <v>275.15</v>
      </c>
      <c r="E79" s="1">
        <v>300.0</v>
      </c>
      <c r="F79" s="1">
        <v>300.0</v>
      </c>
    </row>
    <row r="80">
      <c r="A80" s="1">
        <v>94.0</v>
      </c>
      <c r="B80" s="1">
        <v>0.88</v>
      </c>
      <c r="C80" s="1">
        <v>0.24</v>
      </c>
      <c r="D80" s="1">
        <v>0.17</v>
      </c>
      <c r="E80" s="1">
        <v>0.25</v>
      </c>
      <c r="F80" s="1">
        <v>0.17</v>
      </c>
    </row>
    <row r="81">
      <c r="A81" s="1">
        <v>95.0</v>
      </c>
      <c r="B81" s="1">
        <v>300.0</v>
      </c>
      <c r="C81" s="1">
        <v>2.58</v>
      </c>
      <c r="D81" s="1">
        <v>2.18</v>
      </c>
      <c r="E81" s="1">
        <v>300.0</v>
      </c>
      <c r="F81" s="1">
        <v>300.0</v>
      </c>
    </row>
    <row r="83">
      <c r="A83" s="1" t="s">
        <v>198</v>
      </c>
      <c r="B83">
        <f t="shared" ref="B83:F83" si="1">median(B1:B81)</f>
        <v>95.525</v>
      </c>
      <c r="C83">
        <f t="shared" si="1"/>
        <v>8.57</v>
      </c>
      <c r="D83">
        <f t="shared" si="1"/>
        <v>3.59</v>
      </c>
      <c r="E83">
        <f t="shared" si="1"/>
        <v>34.745</v>
      </c>
      <c r="F83">
        <f t="shared" si="1"/>
        <v>17.065</v>
      </c>
    </row>
    <row r="84">
      <c r="A84" s="1" t="s">
        <v>199</v>
      </c>
      <c r="B84">
        <f t="shared" ref="B84:F84" si="2">countif(B1:B81,"&lt;300")</f>
        <v>54</v>
      </c>
      <c r="C84">
        <f t="shared" si="2"/>
        <v>68</v>
      </c>
      <c r="D84">
        <f t="shared" si="2"/>
        <v>78</v>
      </c>
      <c r="E84">
        <f t="shared" si="2"/>
        <v>62</v>
      </c>
      <c r="F84">
        <f t="shared" si="2"/>
        <v>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194</v>
      </c>
    </row>
    <row r="2">
      <c r="A2" s="1">
        <v>1.0</v>
      </c>
      <c r="B2" s="1">
        <v>0.04</v>
      </c>
      <c r="D2" s="9" t="s">
        <v>195</v>
      </c>
      <c r="E2" s="1">
        <v>1.0</v>
      </c>
      <c r="F2" s="9" t="s">
        <v>196</v>
      </c>
      <c r="G2">
        <f>B2</f>
        <v>0.04</v>
      </c>
      <c r="H2" s="1" t="s">
        <v>197</v>
      </c>
    </row>
    <row r="3">
      <c r="A3" s="1">
        <f t="shared" ref="A3:A81" si="1">A2+1</f>
        <v>2</v>
      </c>
      <c r="B3" s="1">
        <v>0.1</v>
      </c>
      <c r="D3" s="9" t="s">
        <v>195</v>
      </c>
      <c r="E3" s="1">
        <f t="shared" ref="E3:E81" si="2">E2+1</f>
        <v>2</v>
      </c>
      <c r="F3" s="9" t="s">
        <v>196</v>
      </c>
      <c r="G3">
        <f t="shared" ref="G3:G81" si="3">sum($B$2:B3)</f>
        <v>0.14</v>
      </c>
      <c r="H3" s="1" t="s">
        <v>197</v>
      </c>
    </row>
    <row r="4">
      <c r="A4" s="1">
        <f t="shared" si="1"/>
        <v>3</v>
      </c>
      <c r="B4" s="1">
        <v>0.24</v>
      </c>
      <c r="D4" s="9" t="s">
        <v>195</v>
      </c>
      <c r="E4" s="1">
        <f t="shared" si="2"/>
        <v>3</v>
      </c>
      <c r="F4" s="9" t="s">
        <v>196</v>
      </c>
      <c r="G4">
        <f t="shared" si="3"/>
        <v>0.38</v>
      </c>
      <c r="H4" s="1" t="s">
        <v>197</v>
      </c>
    </row>
    <row r="5">
      <c r="A5" s="1">
        <f t="shared" si="1"/>
        <v>4</v>
      </c>
      <c r="B5" s="1">
        <v>0.47</v>
      </c>
      <c r="D5" s="9" t="s">
        <v>195</v>
      </c>
      <c r="E5" s="1">
        <f t="shared" si="2"/>
        <v>4</v>
      </c>
      <c r="F5" s="9" t="s">
        <v>196</v>
      </c>
      <c r="G5">
        <f t="shared" si="3"/>
        <v>0.85</v>
      </c>
      <c r="H5" s="1" t="s">
        <v>197</v>
      </c>
    </row>
    <row r="6">
      <c r="A6" s="1">
        <f t="shared" si="1"/>
        <v>5</v>
      </c>
      <c r="B6" s="1">
        <v>0.5</v>
      </c>
      <c r="D6" s="9" t="s">
        <v>195</v>
      </c>
      <c r="E6" s="1">
        <f t="shared" si="2"/>
        <v>5</v>
      </c>
      <c r="F6" s="9" t="s">
        <v>196</v>
      </c>
      <c r="G6">
        <f t="shared" si="3"/>
        <v>1.35</v>
      </c>
      <c r="H6" s="1" t="s">
        <v>197</v>
      </c>
    </row>
    <row r="7">
      <c r="A7" s="1">
        <f t="shared" si="1"/>
        <v>6</v>
      </c>
      <c r="B7" s="1">
        <v>0.5</v>
      </c>
      <c r="D7" s="9" t="s">
        <v>195</v>
      </c>
      <c r="E7" s="1">
        <f t="shared" si="2"/>
        <v>6</v>
      </c>
      <c r="F7" s="9" t="s">
        <v>196</v>
      </c>
      <c r="G7">
        <f t="shared" si="3"/>
        <v>1.85</v>
      </c>
      <c r="H7" s="1" t="s">
        <v>197</v>
      </c>
    </row>
    <row r="8">
      <c r="A8" s="1">
        <f t="shared" si="1"/>
        <v>7</v>
      </c>
      <c r="B8" s="1">
        <v>0.82</v>
      </c>
      <c r="D8" s="9" t="s">
        <v>195</v>
      </c>
      <c r="E8" s="1">
        <f t="shared" si="2"/>
        <v>7</v>
      </c>
      <c r="F8" s="9" t="s">
        <v>196</v>
      </c>
      <c r="G8">
        <f t="shared" si="3"/>
        <v>2.67</v>
      </c>
      <c r="H8" s="1" t="s">
        <v>197</v>
      </c>
    </row>
    <row r="9">
      <c r="A9" s="1">
        <f t="shared" si="1"/>
        <v>8</v>
      </c>
      <c r="B9" s="1">
        <v>1.3</v>
      </c>
      <c r="D9" s="9" t="s">
        <v>195</v>
      </c>
      <c r="E9" s="1">
        <f t="shared" si="2"/>
        <v>8</v>
      </c>
      <c r="F9" s="9" t="s">
        <v>196</v>
      </c>
      <c r="G9">
        <f t="shared" si="3"/>
        <v>3.97</v>
      </c>
      <c r="H9" s="1" t="s">
        <v>197</v>
      </c>
    </row>
    <row r="10">
      <c r="A10" s="1">
        <f t="shared" si="1"/>
        <v>9</v>
      </c>
      <c r="B10" s="1">
        <v>1.67</v>
      </c>
      <c r="D10" s="9" t="s">
        <v>195</v>
      </c>
      <c r="E10" s="1">
        <f t="shared" si="2"/>
        <v>9</v>
      </c>
      <c r="F10" s="9" t="s">
        <v>196</v>
      </c>
      <c r="G10">
        <f t="shared" si="3"/>
        <v>5.64</v>
      </c>
      <c r="H10" s="1" t="s">
        <v>197</v>
      </c>
    </row>
    <row r="11">
      <c r="A11" s="1">
        <f t="shared" si="1"/>
        <v>10</v>
      </c>
      <c r="B11" s="1">
        <v>1.68</v>
      </c>
      <c r="D11" s="9" t="s">
        <v>195</v>
      </c>
      <c r="E11" s="1">
        <f t="shared" si="2"/>
        <v>10</v>
      </c>
      <c r="F11" s="9" t="s">
        <v>196</v>
      </c>
      <c r="G11">
        <f t="shared" si="3"/>
        <v>7.32</v>
      </c>
      <c r="H11" s="1" t="s">
        <v>197</v>
      </c>
    </row>
    <row r="12">
      <c r="A12" s="1">
        <f t="shared" si="1"/>
        <v>11</v>
      </c>
      <c r="B12" s="1">
        <v>1.94</v>
      </c>
      <c r="D12" s="9" t="s">
        <v>195</v>
      </c>
      <c r="E12" s="1">
        <f t="shared" si="2"/>
        <v>11</v>
      </c>
      <c r="F12" s="9" t="s">
        <v>196</v>
      </c>
      <c r="G12">
        <f t="shared" si="3"/>
        <v>9.26</v>
      </c>
      <c r="H12" s="1" t="s">
        <v>197</v>
      </c>
    </row>
    <row r="13">
      <c r="A13" s="1">
        <f t="shared" si="1"/>
        <v>12</v>
      </c>
      <c r="B13" s="1">
        <v>1.95</v>
      </c>
      <c r="D13" s="9" t="s">
        <v>195</v>
      </c>
      <c r="E13" s="1">
        <f t="shared" si="2"/>
        <v>12</v>
      </c>
      <c r="F13" s="9" t="s">
        <v>196</v>
      </c>
      <c r="G13">
        <f t="shared" si="3"/>
        <v>11.21</v>
      </c>
      <c r="H13" s="1" t="s">
        <v>197</v>
      </c>
    </row>
    <row r="14">
      <c r="A14" s="1">
        <f t="shared" si="1"/>
        <v>13</v>
      </c>
      <c r="B14" s="1">
        <v>2.51</v>
      </c>
      <c r="D14" s="9" t="s">
        <v>195</v>
      </c>
      <c r="E14" s="1">
        <f t="shared" si="2"/>
        <v>13</v>
      </c>
      <c r="F14" s="9" t="s">
        <v>196</v>
      </c>
      <c r="G14">
        <f t="shared" si="3"/>
        <v>13.72</v>
      </c>
      <c r="H14" s="1" t="s">
        <v>197</v>
      </c>
    </row>
    <row r="15">
      <c r="A15" s="1">
        <f t="shared" si="1"/>
        <v>14</v>
      </c>
      <c r="B15" s="1">
        <v>2.58</v>
      </c>
      <c r="D15" s="9" t="s">
        <v>195</v>
      </c>
      <c r="E15" s="1">
        <f t="shared" si="2"/>
        <v>14</v>
      </c>
      <c r="F15" s="9" t="s">
        <v>196</v>
      </c>
      <c r="G15">
        <f t="shared" si="3"/>
        <v>16.3</v>
      </c>
      <c r="H15" s="1" t="s">
        <v>197</v>
      </c>
    </row>
    <row r="16">
      <c r="A16" s="1">
        <f t="shared" si="1"/>
        <v>15</v>
      </c>
      <c r="B16" s="1">
        <v>3.14</v>
      </c>
      <c r="D16" s="9" t="s">
        <v>195</v>
      </c>
      <c r="E16" s="1">
        <f t="shared" si="2"/>
        <v>15</v>
      </c>
      <c r="F16" s="9" t="s">
        <v>196</v>
      </c>
      <c r="G16">
        <f t="shared" si="3"/>
        <v>19.44</v>
      </c>
      <c r="H16" s="1" t="s">
        <v>197</v>
      </c>
    </row>
    <row r="17">
      <c r="A17" s="1">
        <f t="shared" si="1"/>
        <v>16</v>
      </c>
      <c r="B17" s="1">
        <v>3.16</v>
      </c>
      <c r="D17" s="9" t="s">
        <v>195</v>
      </c>
      <c r="E17" s="1">
        <f t="shared" si="2"/>
        <v>16</v>
      </c>
      <c r="F17" s="9" t="s">
        <v>196</v>
      </c>
      <c r="G17">
        <f t="shared" si="3"/>
        <v>22.6</v>
      </c>
      <c r="H17" s="1" t="s">
        <v>197</v>
      </c>
    </row>
    <row r="18">
      <c r="A18" s="1">
        <f t="shared" si="1"/>
        <v>17</v>
      </c>
      <c r="B18" s="1">
        <v>3.4</v>
      </c>
      <c r="D18" s="9" t="s">
        <v>195</v>
      </c>
      <c r="E18" s="1">
        <f t="shared" si="2"/>
        <v>17</v>
      </c>
      <c r="F18" s="9" t="s">
        <v>196</v>
      </c>
      <c r="G18">
        <f t="shared" si="3"/>
        <v>26</v>
      </c>
      <c r="H18" s="1" t="s">
        <v>197</v>
      </c>
    </row>
    <row r="19">
      <c r="A19" s="1">
        <f t="shared" si="1"/>
        <v>18</v>
      </c>
      <c r="B19" s="1">
        <v>3.45</v>
      </c>
      <c r="D19" s="9" t="s">
        <v>195</v>
      </c>
      <c r="E19" s="1">
        <f t="shared" si="2"/>
        <v>18</v>
      </c>
      <c r="F19" s="9" t="s">
        <v>196</v>
      </c>
      <c r="G19">
        <f t="shared" si="3"/>
        <v>29.45</v>
      </c>
      <c r="H19" s="1" t="s">
        <v>197</v>
      </c>
    </row>
    <row r="20">
      <c r="A20" s="1">
        <f t="shared" si="1"/>
        <v>19</v>
      </c>
      <c r="B20" s="1">
        <v>3.45</v>
      </c>
      <c r="D20" s="9" t="s">
        <v>195</v>
      </c>
      <c r="E20" s="1">
        <f t="shared" si="2"/>
        <v>19</v>
      </c>
      <c r="F20" s="9" t="s">
        <v>196</v>
      </c>
      <c r="G20">
        <f t="shared" si="3"/>
        <v>32.9</v>
      </c>
      <c r="H20" s="1" t="s">
        <v>197</v>
      </c>
    </row>
    <row r="21">
      <c r="A21" s="1">
        <f t="shared" si="1"/>
        <v>20</v>
      </c>
      <c r="B21" s="1">
        <v>3.76</v>
      </c>
      <c r="D21" s="9" t="s">
        <v>195</v>
      </c>
      <c r="E21" s="1">
        <f t="shared" si="2"/>
        <v>20</v>
      </c>
      <c r="F21" s="9" t="s">
        <v>196</v>
      </c>
      <c r="G21">
        <f t="shared" si="3"/>
        <v>36.66</v>
      </c>
      <c r="H21" s="1" t="s">
        <v>197</v>
      </c>
    </row>
    <row r="22">
      <c r="A22" s="1">
        <f t="shared" si="1"/>
        <v>21</v>
      </c>
      <c r="B22" s="1">
        <v>3.77</v>
      </c>
      <c r="D22" s="9" t="s">
        <v>195</v>
      </c>
      <c r="E22" s="1">
        <f t="shared" si="2"/>
        <v>21</v>
      </c>
      <c r="F22" s="9" t="s">
        <v>196</v>
      </c>
      <c r="G22">
        <f t="shared" si="3"/>
        <v>40.43</v>
      </c>
      <c r="H22" s="1" t="s">
        <v>197</v>
      </c>
    </row>
    <row r="23">
      <c r="A23" s="1">
        <f t="shared" si="1"/>
        <v>22</v>
      </c>
      <c r="B23" s="1">
        <v>3.86</v>
      </c>
      <c r="D23" s="9" t="s">
        <v>195</v>
      </c>
      <c r="E23" s="1">
        <f t="shared" si="2"/>
        <v>22</v>
      </c>
      <c r="F23" s="9" t="s">
        <v>196</v>
      </c>
      <c r="G23">
        <f t="shared" si="3"/>
        <v>44.29</v>
      </c>
      <c r="H23" s="1" t="s">
        <v>197</v>
      </c>
    </row>
    <row r="24">
      <c r="A24" s="1">
        <f t="shared" si="1"/>
        <v>23</v>
      </c>
      <c r="B24" s="1">
        <v>3.95</v>
      </c>
      <c r="D24" s="9" t="s">
        <v>195</v>
      </c>
      <c r="E24" s="1">
        <f t="shared" si="2"/>
        <v>23</v>
      </c>
      <c r="F24" s="9" t="s">
        <v>196</v>
      </c>
      <c r="G24">
        <f t="shared" si="3"/>
        <v>48.24</v>
      </c>
      <c r="H24" s="1" t="s">
        <v>197</v>
      </c>
    </row>
    <row r="25">
      <c r="A25" s="1">
        <f t="shared" si="1"/>
        <v>24</v>
      </c>
      <c r="B25" s="1">
        <v>4.88</v>
      </c>
      <c r="D25" s="9" t="s">
        <v>195</v>
      </c>
      <c r="E25" s="1">
        <f t="shared" si="2"/>
        <v>24</v>
      </c>
      <c r="F25" s="9" t="s">
        <v>196</v>
      </c>
      <c r="G25">
        <f t="shared" si="3"/>
        <v>53.12</v>
      </c>
      <c r="H25" s="1" t="s">
        <v>197</v>
      </c>
    </row>
    <row r="26">
      <c r="A26" s="1">
        <f t="shared" si="1"/>
        <v>25</v>
      </c>
      <c r="B26" s="1">
        <v>4.93</v>
      </c>
      <c r="D26" s="9" t="s">
        <v>195</v>
      </c>
      <c r="E26" s="1">
        <f t="shared" si="2"/>
        <v>25</v>
      </c>
      <c r="F26" s="9" t="s">
        <v>196</v>
      </c>
      <c r="G26">
        <f t="shared" si="3"/>
        <v>58.05</v>
      </c>
      <c r="H26" s="1" t="s">
        <v>197</v>
      </c>
    </row>
    <row r="27">
      <c r="A27" s="1">
        <f t="shared" si="1"/>
        <v>26</v>
      </c>
      <c r="B27" s="1">
        <v>4.93</v>
      </c>
      <c r="D27" s="9" t="s">
        <v>195</v>
      </c>
      <c r="E27" s="1">
        <f t="shared" si="2"/>
        <v>26</v>
      </c>
      <c r="F27" s="9" t="s">
        <v>196</v>
      </c>
      <c r="G27">
        <f t="shared" si="3"/>
        <v>62.98</v>
      </c>
      <c r="H27" s="1" t="s">
        <v>197</v>
      </c>
    </row>
    <row r="28">
      <c r="A28" s="1">
        <f t="shared" si="1"/>
        <v>27</v>
      </c>
      <c r="B28" s="1">
        <v>5.47</v>
      </c>
      <c r="D28" s="9" t="s">
        <v>195</v>
      </c>
      <c r="E28" s="1">
        <f t="shared" si="2"/>
        <v>27</v>
      </c>
      <c r="F28" s="9" t="s">
        <v>196</v>
      </c>
      <c r="G28">
        <f t="shared" si="3"/>
        <v>68.45</v>
      </c>
      <c r="H28" s="1" t="s">
        <v>197</v>
      </c>
    </row>
    <row r="29">
      <c r="A29" s="1">
        <f t="shared" si="1"/>
        <v>28</v>
      </c>
      <c r="B29" s="1">
        <v>5.72</v>
      </c>
      <c r="D29" s="9" t="s">
        <v>195</v>
      </c>
      <c r="E29" s="1">
        <f t="shared" si="2"/>
        <v>28</v>
      </c>
      <c r="F29" s="9" t="s">
        <v>196</v>
      </c>
      <c r="G29">
        <f t="shared" si="3"/>
        <v>74.17</v>
      </c>
      <c r="H29" s="1" t="s">
        <v>197</v>
      </c>
    </row>
    <row r="30">
      <c r="A30" s="1">
        <f t="shared" si="1"/>
        <v>29</v>
      </c>
      <c r="B30" s="1">
        <v>5.81</v>
      </c>
      <c r="D30" s="9" t="s">
        <v>195</v>
      </c>
      <c r="E30" s="1">
        <f t="shared" si="2"/>
        <v>29</v>
      </c>
      <c r="F30" s="9" t="s">
        <v>196</v>
      </c>
      <c r="G30">
        <f t="shared" si="3"/>
        <v>79.98</v>
      </c>
      <c r="H30" s="1" t="s">
        <v>197</v>
      </c>
    </row>
    <row r="31">
      <c r="A31" s="1">
        <f t="shared" si="1"/>
        <v>30</v>
      </c>
      <c r="B31" s="1">
        <v>5.93</v>
      </c>
      <c r="D31" s="9" t="s">
        <v>195</v>
      </c>
      <c r="E31" s="1">
        <f t="shared" si="2"/>
        <v>30</v>
      </c>
      <c r="F31" s="9" t="s">
        <v>196</v>
      </c>
      <c r="G31">
        <f t="shared" si="3"/>
        <v>85.91</v>
      </c>
      <c r="H31" s="1" t="s">
        <v>197</v>
      </c>
    </row>
    <row r="32">
      <c r="A32" s="1">
        <f t="shared" si="1"/>
        <v>31</v>
      </c>
      <c r="B32" s="1">
        <v>6.12</v>
      </c>
      <c r="D32" s="9" t="s">
        <v>195</v>
      </c>
      <c r="E32" s="1">
        <f t="shared" si="2"/>
        <v>31</v>
      </c>
      <c r="F32" s="9" t="s">
        <v>196</v>
      </c>
      <c r="G32">
        <f t="shared" si="3"/>
        <v>92.03</v>
      </c>
      <c r="H32" s="1" t="s">
        <v>197</v>
      </c>
    </row>
    <row r="33">
      <c r="A33" s="1">
        <f t="shared" si="1"/>
        <v>32</v>
      </c>
      <c r="B33" s="1">
        <v>6.21</v>
      </c>
      <c r="D33" s="9" t="s">
        <v>195</v>
      </c>
      <c r="E33" s="1">
        <f t="shared" si="2"/>
        <v>32</v>
      </c>
      <c r="F33" s="9" t="s">
        <v>196</v>
      </c>
      <c r="G33">
        <f t="shared" si="3"/>
        <v>98.24</v>
      </c>
      <c r="H33" s="1" t="s">
        <v>197</v>
      </c>
    </row>
    <row r="34">
      <c r="A34" s="1">
        <f t="shared" si="1"/>
        <v>33</v>
      </c>
      <c r="B34" s="1">
        <v>6.94</v>
      </c>
      <c r="D34" s="9" t="s">
        <v>195</v>
      </c>
      <c r="E34" s="1">
        <f t="shared" si="2"/>
        <v>33</v>
      </c>
      <c r="F34" s="9" t="s">
        <v>196</v>
      </c>
      <c r="G34">
        <f t="shared" si="3"/>
        <v>105.18</v>
      </c>
      <c r="H34" s="1" t="s">
        <v>197</v>
      </c>
    </row>
    <row r="35">
      <c r="A35" s="1">
        <f t="shared" si="1"/>
        <v>34</v>
      </c>
      <c r="B35" s="1">
        <v>7.1</v>
      </c>
      <c r="D35" s="9" t="s">
        <v>195</v>
      </c>
      <c r="E35" s="1">
        <f t="shared" si="2"/>
        <v>34</v>
      </c>
      <c r="F35" s="9" t="s">
        <v>196</v>
      </c>
      <c r="G35">
        <f t="shared" si="3"/>
        <v>112.28</v>
      </c>
      <c r="H35" s="1" t="s">
        <v>197</v>
      </c>
    </row>
    <row r="36">
      <c r="A36" s="1">
        <f t="shared" si="1"/>
        <v>35</v>
      </c>
      <c r="B36" s="1">
        <v>7.28</v>
      </c>
      <c r="D36" s="9" t="s">
        <v>195</v>
      </c>
      <c r="E36" s="1">
        <f t="shared" si="2"/>
        <v>35</v>
      </c>
      <c r="F36" s="9" t="s">
        <v>196</v>
      </c>
      <c r="G36">
        <f t="shared" si="3"/>
        <v>119.56</v>
      </c>
      <c r="H36" s="1" t="s">
        <v>197</v>
      </c>
    </row>
    <row r="37">
      <c r="A37" s="1">
        <f t="shared" si="1"/>
        <v>36</v>
      </c>
      <c r="B37" s="1">
        <v>7.35</v>
      </c>
      <c r="D37" s="9" t="s">
        <v>195</v>
      </c>
      <c r="E37" s="1">
        <f t="shared" si="2"/>
        <v>36</v>
      </c>
      <c r="F37" s="9" t="s">
        <v>196</v>
      </c>
      <c r="G37">
        <f t="shared" si="3"/>
        <v>126.91</v>
      </c>
      <c r="H37" s="1" t="s">
        <v>197</v>
      </c>
    </row>
    <row r="38">
      <c r="A38" s="1">
        <f t="shared" si="1"/>
        <v>37</v>
      </c>
      <c r="B38" s="1">
        <v>7.56</v>
      </c>
      <c r="D38" s="9" t="s">
        <v>195</v>
      </c>
      <c r="E38" s="1">
        <f t="shared" si="2"/>
        <v>37</v>
      </c>
      <c r="F38" s="9" t="s">
        <v>196</v>
      </c>
      <c r="G38">
        <f t="shared" si="3"/>
        <v>134.47</v>
      </c>
      <c r="H38" s="1" t="s">
        <v>197</v>
      </c>
    </row>
    <row r="39">
      <c r="A39" s="1">
        <f t="shared" si="1"/>
        <v>38</v>
      </c>
      <c r="B39" s="1">
        <v>7.74</v>
      </c>
      <c r="D39" s="9" t="s">
        <v>195</v>
      </c>
      <c r="E39" s="1">
        <f t="shared" si="2"/>
        <v>38</v>
      </c>
      <c r="F39" s="9" t="s">
        <v>196</v>
      </c>
      <c r="G39">
        <f t="shared" si="3"/>
        <v>142.21</v>
      </c>
      <c r="H39" s="1" t="s">
        <v>197</v>
      </c>
    </row>
    <row r="40">
      <c r="A40" s="1">
        <f t="shared" si="1"/>
        <v>39</v>
      </c>
      <c r="B40" s="1">
        <v>7.74</v>
      </c>
      <c r="D40" s="9" t="s">
        <v>195</v>
      </c>
      <c r="E40" s="1">
        <f t="shared" si="2"/>
        <v>39</v>
      </c>
      <c r="F40" s="9" t="s">
        <v>196</v>
      </c>
      <c r="G40">
        <f t="shared" si="3"/>
        <v>149.95</v>
      </c>
      <c r="H40" s="1" t="s">
        <v>197</v>
      </c>
    </row>
    <row r="41">
      <c r="A41" s="1">
        <f t="shared" si="1"/>
        <v>40</v>
      </c>
      <c r="B41" s="1">
        <v>8.33</v>
      </c>
      <c r="D41" s="9" t="s">
        <v>195</v>
      </c>
      <c r="E41" s="1">
        <f t="shared" si="2"/>
        <v>40</v>
      </c>
      <c r="F41" s="9" t="s">
        <v>196</v>
      </c>
      <c r="G41">
        <f t="shared" si="3"/>
        <v>158.28</v>
      </c>
      <c r="H41" s="1" t="s">
        <v>197</v>
      </c>
    </row>
    <row r="42">
      <c r="A42" s="1">
        <f t="shared" si="1"/>
        <v>41</v>
      </c>
      <c r="B42" s="1">
        <v>8.81</v>
      </c>
      <c r="D42" s="9" t="s">
        <v>195</v>
      </c>
      <c r="E42" s="1">
        <f t="shared" si="2"/>
        <v>41</v>
      </c>
      <c r="F42" s="9" t="s">
        <v>196</v>
      </c>
      <c r="G42">
        <f t="shared" si="3"/>
        <v>167.09</v>
      </c>
      <c r="H42" s="1" t="s">
        <v>197</v>
      </c>
    </row>
    <row r="43">
      <c r="A43" s="1">
        <f t="shared" si="1"/>
        <v>42</v>
      </c>
      <c r="B43" s="1">
        <v>9.1</v>
      </c>
      <c r="D43" s="9" t="s">
        <v>195</v>
      </c>
      <c r="E43" s="1">
        <f t="shared" si="2"/>
        <v>42</v>
      </c>
      <c r="F43" s="9" t="s">
        <v>196</v>
      </c>
      <c r="G43">
        <f t="shared" si="3"/>
        <v>176.19</v>
      </c>
      <c r="H43" s="1" t="s">
        <v>197</v>
      </c>
    </row>
    <row r="44">
      <c r="A44" s="1">
        <f t="shared" si="1"/>
        <v>43</v>
      </c>
      <c r="B44" s="1">
        <v>9.79</v>
      </c>
      <c r="D44" s="9" t="s">
        <v>195</v>
      </c>
      <c r="E44" s="1">
        <f t="shared" si="2"/>
        <v>43</v>
      </c>
      <c r="F44" s="9" t="s">
        <v>196</v>
      </c>
      <c r="G44">
        <f t="shared" si="3"/>
        <v>185.98</v>
      </c>
      <c r="H44" s="1" t="s">
        <v>197</v>
      </c>
    </row>
    <row r="45">
      <c r="A45" s="1">
        <f t="shared" si="1"/>
        <v>44</v>
      </c>
      <c r="B45" s="1">
        <v>12.27</v>
      </c>
      <c r="D45" s="9" t="s">
        <v>195</v>
      </c>
      <c r="E45" s="1">
        <f t="shared" si="2"/>
        <v>44</v>
      </c>
      <c r="F45" s="9" t="s">
        <v>196</v>
      </c>
      <c r="G45">
        <f t="shared" si="3"/>
        <v>198.25</v>
      </c>
      <c r="H45" s="1" t="s">
        <v>197</v>
      </c>
    </row>
    <row r="46">
      <c r="A46" s="1">
        <f t="shared" si="1"/>
        <v>45</v>
      </c>
      <c r="B46" s="1">
        <v>12.58</v>
      </c>
      <c r="D46" s="9" t="s">
        <v>195</v>
      </c>
      <c r="E46" s="1">
        <f t="shared" si="2"/>
        <v>45</v>
      </c>
      <c r="F46" s="9" t="s">
        <v>196</v>
      </c>
      <c r="G46">
        <f t="shared" si="3"/>
        <v>210.83</v>
      </c>
      <c r="H46" s="1" t="s">
        <v>197</v>
      </c>
    </row>
    <row r="47">
      <c r="A47" s="1">
        <f t="shared" si="1"/>
        <v>46</v>
      </c>
      <c r="B47" s="1">
        <v>12.87</v>
      </c>
      <c r="D47" s="9" t="s">
        <v>195</v>
      </c>
      <c r="E47" s="1">
        <f t="shared" si="2"/>
        <v>46</v>
      </c>
      <c r="F47" s="9" t="s">
        <v>196</v>
      </c>
      <c r="G47">
        <f t="shared" si="3"/>
        <v>223.7</v>
      </c>
      <c r="H47" s="1" t="s">
        <v>197</v>
      </c>
    </row>
    <row r="48">
      <c r="A48" s="1">
        <f t="shared" si="1"/>
        <v>47</v>
      </c>
      <c r="B48" s="1">
        <v>13.26</v>
      </c>
      <c r="D48" s="9" t="s">
        <v>195</v>
      </c>
      <c r="E48" s="1">
        <f t="shared" si="2"/>
        <v>47</v>
      </c>
      <c r="F48" s="9" t="s">
        <v>196</v>
      </c>
      <c r="G48">
        <f t="shared" si="3"/>
        <v>236.96</v>
      </c>
      <c r="H48" s="1" t="s">
        <v>197</v>
      </c>
    </row>
    <row r="49">
      <c r="A49" s="1">
        <f t="shared" si="1"/>
        <v>48</v>
      </c>
      <c r="B49" s="1">
        <v>15.04</v>
      </c>
      <c r="D49" s="9" t="s">
        <v>195</v>
      </c>
      <c r="E49" s="1">
        <f t="shared" si="2"/>
        <v>48</v>
      </c>
      <c r="F49" s="9" t="s">
        <v>196</v>
      </c>
      <c r="G49">
        <f t="shared" si="3"/>
        <v>252</v>
      </c>
      <c r="H49" s="1" t="s">
        <v>197</v>
      </c>
    </row>
    <row r="50">
      <c r="A50" s="1">
        <f t="shared" si="1"/>
        <v>49</v>
      </c>
      <c r="B50" s="1">
        <v>20.72</v>
      </c>
      <c r="D50" s="9" t="s">
        <v>195</v>
      </c>
      <c r="E50" s="1">
        <f t="shared" si="2"/>
        <v>49</v>
      </c>
      <c r="F50" s="9" t="s">
        <v>196</v>
      </c>
      <c r="G50">
        <f t="shared" si="3"/>
        <v>272.72</v>
      </c>
      <c r="H50" s="1" t="s">
        <v>197</v>
      </c>
    </row>
    <row r="51">
      <c r="A51" s="1">
        <f t="shared" si="1"/>
        <v>50</v>
      </c>
      <c r="B51" s="1">
        <v>23.68</v>
      </c>
      <c r="D51" s="9" t="s">
        <v>195</v>
      </c>
      <c r="E51" s="1">
        <f t="shared" si="2"/>
        <v>50</v>
      </c>
      <c r="F51" s="9" t="s">
        <v>196</v>
      </c>
      <c r="G51">
        <f t="shared" si="3"/>
        <v>296.4</v>
      </c>
      <c r="H51" s="1" t="s">
        <v>197</v>
      </c>
    </row>
    <row r="52">
      <c r="A52" s="1">
        <f t="shared" si="1"/>
        <v>51</v>
      </c>
      <c r="B52" s="1">
        <v>29.45</v>
      </c>
      <c r="D52" s="9" t="s">
        <v>195</v>
      </c>
      <c r="E52" s="1">
        <f t="shared" si="2"/>
        <v>51</v>
      </c>
      <c r="F52" s="9" t="s">
        <v>196</v>
      </c>
      <c r="G52">
        <f t="shared" si="3"/>
        <v>325.85</v>
      </c>
      <c r="H52" s="1" t="s">
        <v>197</v>
      </c>
    </row>
    <row r="53">
      <c r="A53" s="1">
        <f t="shared" si="1"/>
        <v>52</v>
      </c>
      <c r="B53" s="1">
        <v>31.93</v>
      </c>
      <c r="D53" s="9" t="s">
        <v>195</v>
      </c>
      <c r="E53" s="1">
        <f t="shared" si="2"/>
        <v>52</v>
      </c>
      <c r="F53" s="9" t="s">
        <v>196</v>
      </c>
      <c r="G53">
        <f t="shared" si="3"/>
        <v>357.78</v>
      </c>
      <c r="H53" s="1" t="s">
        <v>197</v>
      </c>
    </row>
    <row r="54">
      <c r="A54" s="1">
        <f t="shared" si="1"/>
        <v>53</v>
      </c>
      <c r="B54" s="1">
        <v>47.26</v>
      </c>
      <c r="D54" s="9" t="s">
        <v>195</v>
      </c>
      <c r="E54" s="1">
        <f t="shared" si="2"/>
        <v>53</v>
      </c>
      <c r="F54" s="9" t="s">
        <v>196</v>
      </c>
      <c r="G54">
        <f t="shared" si="3"/>
        <v>405.04</v>
      </c>
      <c r="H54" s="1" t="s">
        <v>197</v>
      </c>
    </row>
    <row r="55">
      <c r="A55" s="1">
        <f t="shared" si="1"/>
        <v>54</v>
      </c>
      <c r="B55" s="1">
        <v>48.16</v>
      </c>
      <c r="D55" s="9" t="s">
        <v>195</v>
      </c>
      <c r="E55" s="1">
        <f t="shared" si="2"/>
        <v>54</v>
      </c>
      <c r="F55" s="9" t="s">
        <v>196</v>
      </c>
      <c r="G55">
        <f t="shared" si="3"/>
        <v>453.2</v>
      </c>
      <c r="H55" s="1" t="s">
        <v>197</v>
      </c>
    </row>
    <row r="56">
      <c r="A56" s="1">
        <f t="shared" si="1"/>
        <v>55</v>
      </c>
      <c r="B56" s="1">
        <v>51.39</v>
      </c>
      <c r="D56" s="9" t="s">
        <v>195</v>
      </c>
      <c r="E56" s="1">
        <f t="shared" si="2"/>
        <v>55</v>
      </c>
      <c r="F56" s="9" t="s">
        <v>196</v>
      </c>
      <c r="G56">
        <f t="shared" si="3"/>
        <v>504.59</v>
      </c>
      <c r="H56" s="1" t="s">
        <v>197</v>
      </c>
    </row>
    <row r="57">
      <c r="A57" s="1">
        <f t="shared" si="1"/>
        <v>56</v>
      </c>
      <c r="B57" s="1">
        <v>72.52</v>
      </c>
      <c r="D57" s="9" t="s">
        <v>195</v>
      </c>
      <c r="E57" s="1">
        <f t="shared" si="2"/>
        <v>56</v>
      </c>
      <c r="F57" s="9" t="s">
        <v>196</v>
      </c>
      <c r="G57">
        <f t="shared" si="3"/>
        <v>577.11</v>
      </c>
      <c r="H57" s="1" t="s">
        <v>197</v>
      </c>
    </row>
    <row r="58">
      <c r="A58" s="1">
        <f t="shared" si="1"/>
        <v>57</v>
      </c>
      <c r="B58" s="1">
        <v>77.94</v>
      </c>
      <c r="D58" s="9" t="s">
        <v>195</v>
      </c>
      <c r="E58" s="1">
        <f t="shared" si="2"/>
        <v>57</v>
      </c>
      <c r="F58" s="9" t="s">
        <v>196</v>
      </c>
      <c r="G58">
        <f t="shared" si="3"/>
        <v>655.05</v>
      </c>
      <c r="H58" s="1" t="s">
        <v>197</v>
      </c>
    </row>
    <row r="59">
      <c r="A59" s="1">
        <f t="shared" si="1"/>
        <v>58</v>
      </c>
      <c r="B59" s="1">
        <v>85.12</v>
      </c>
      <c r="D59" s="9" t="s">
        <v>195</v>
      </c>
      <c r="E59" s="1">
        <f t="shared" si="2"/>
        <v>58</v>
      </c>
      <c r="F59" s="9" t="s">
        <v>196</v>
      </c>
      <c r="G59">
        <f t="shared" si="3"/>
        <v>740.17</v>
      </c>
      <c r="H59" s="1" t="s">
        <v>197</v>
      </c>
    </row>
    <row r="60">
      <c r="A60" s="1">
        <f t="shared" si="1"/>
        <v>59</v>
      </c>
      <c r="B60" s="1">
        <v>85.16</v>
      </c>
      <c r="D60" s="9" t="s">
        <v>195</v>
      </c>
      <c r="E60" s="1">
        <f t="shared" si="2"/>
        <v>59</v>
      </c>
      <c r="F60" s="9" t="s">
        <v>196</v>
      </c>
      <c r="G60">
        <f t="shared" si="3"/>
        <v>825.33</v>
      </c>
      <c r="H60" s="1" t="s">
        <v>197</v>
      </c>
    </row>
    <row r="61">
      <c r="A61" s="1">
        <f t="shared" si="1"/>
        <v>60</v>
      </c>
      <c r="B61" s="1">
        <v>94.72</v>
      </c>
      <c r="D61" s="9" t="s">
        <v>195</v>
      </c>
      <c r="E61" s="1">
        <f t="shared" si="2"/>
        <v>60</v>
      </c>
      <c r="F61" s="9" t="s">
        <v>196</v>
      </c>
      <c r="G61">
        <f t="shared" si="3"/>
        <v>920.05</v>
      </c>
      <c r="H61" s="1" t="s">
        <v>197</v>
      </c>
    </row>
    <row r="62">
      <c r="A62" s="1">
        <f t="shared" si="1"/>
        <v>61</v>
      </c>
      <c r="B62" s="1">
        <v>96.84</v>
      </c>
      <c r="D62" s="9" t="s">
        <v>195</v>
      </c>
      <c r="E62" s="1">
        <f t="shared" si="2"/>
        <v>61</v>
      </c>
      <c r="F62" s="9" t="s">
        <v>196</v>
      </c>
      <c r="G62">
        <f t="shared" si="3"/>
        <v>1016.89</v>
      </c>
      <c r="H62" s="1" t="s">
        <v>197</v>
      </c>
    </row>
    <row r="63">
      <c r="A63" s="1">
        <f t="shared" si="1"/>
        <v>62</v>
      </c>
      <c r="B63" s="1">
        <v>102.72</v>
      </c>
      <c r="D63" s="9" t="s">
        <v>195</v>
      </c>
      <c r="E63" s="1">
        <f t="shared" si="2"/>
        <v>62</v>
      </c>
      <c r="F63" s="9" t="s">
        <v>196</v>
      </c>
      <c r="G63">
        <f t="shared" si="3"/>
        <v>1119.61</v>
      </c>
      <c r="H63" s="1" t="s">
        <v>197</v>
      </c>
    </row>
    <row r="64">
      <c r="A64" s="1">
        <f t="shared" si="1"/>
        <v>63</v>
      </c>
      <c r="B64" s="1">
        <v>127.7</v>
      </c>
      <c r="D64" s="9" t="s">
        <v>195</v>
      </c>
      <c r="E64" s="1">
        <f t="shared" si="2"/>
        <v>63</v>
      </c>
      <c r="F64" s="9" t="s">
        <v>196</v>
      </c>
      <c r="G64">
        <f t="shared" si="3"/>
        <v>1247.31</v>
      </c>
      <c r="H64" s="1" t="s">
        <v>197</v>
      </c>
    </row>
    <row r="65">
      <c r="A65" s="1">
        <f t="shared" si="1"/>
        <v>64</v>
      </c>
      <c r="B65" s="1">
        <v>135.32</v>
      </c>
      <c r="D65" s="9" t="s">
        <v>195</v>
      </c>
      <c r="E65" s="1">
        <f t="shared" si="2"/>
        <v>64</v>
      </c>
      <c r="F65" s="9" t="s">
        <v>196</v>
      </c>
      <c r="G65">
        <f t="shared" si="3"/>
        <v>1382.63</v>
      </c>
      <c r="H65" s="1" t="s">
        <v>197</v>
      </c>
    </row>
    <row r="66">
      <c r="A66" s="1">
        <f t="shared" si="1"/>
        <v>65</v>
      </c>
      <c r="B66" s="1">
        <v>182.71</v>
      </c>
      <c r="D66" s="9" t="s">
        <v>195</v>
      </c>
      <c r="E66" s="1">
        <f t="shared" si="2"/>
        <v>65</v>
      </c>
      <c r="F66" s="9" t="s">
        <v>196</v>
      </c>
      <c r="G66">
        <f t="shared" si="3"/>
        <v>1565.34</v>
      </c>
      <c r="H66" s="1" t="s">
        <v>197</v>
      </c>
    </row>
    <row r="67">
      <c r="A67" s="1">
        <f t="shared" si="1"/>
        <v>66</v>
      </c>
      <c r="B67" s="1">
        <v>190.33</v>
      </c>
      <c r="D67" s="9" t="s">
        <v>195</v>
      </c>
      <c r="E67" s="1">
        <f t="shared" si="2"/>
        <v>66</v>
      </c>
      <c r="F67" s="9" t="s">
        <v>196</v>
      </c>
      <c r="G67">
        <f t="shared" si="3"/>
        <v>1755.67</v>
      </c>
      <c r="H67" s="1" t="s">
        <v>197</v>
      </c>
    </row>
    <row r="68">
      <c r="A68" s="1">
        <f t="shared" si="1"/>
        <v>67</v>
      </c>
      <c r="B68" s="1">
        <v>255.2</v>
      </c>
      <c r="D68" s="9" t="s">
        <v>195</v>
      </c>
      <c r="E68" s="1">
        <f t="shared" si="2"/>
        <v>67</v>
      </c>
      <c r="F68" s="9" t="s">
        <v>196</v>
      </c>
      <c r="G68">
        <f t="shared" si="3"/>
        <v>2010.87</v>
      </c>
      <c r="H68" s="1" t="s">
        <v>197</v>
      </c>
    </row>
    <row r="69">
      <c r="A69" s="1">
        <f t="shared" si="1"/>
        <v>68</v>
      </c>
      <c r="B69" s="1">
        <v>260.32</v>
      </c>
      <c r="D69" s="9" t="s">
        <v>195</v>
      </c>
      <c r="E69" s="1">
        <f t="shared" si="2"/>
        <v>68</v>
      </c>
      <c r="F69" s="9" t="s">
        <v>196</v>
      </c>
      <c r="G69">
        <f t="shared" si="3"/>
        <v>2271.19</v>
      </c>
      <c r="H69" s="1" t="s">
        <v>197</v>
      </c>
    </row>
    <row r="70">
      <c r="A70" s="1">
        <f t="shared" si="1"/>
        <v>69</v>
      </c>
      <c r="B70" s="1">
        <v>300.0</v>
      </c>
      <c r="D70" s="9" t="s">
        <v>195</v>
      </c>
      <c r="E70" s="1">
        <f t="shared" si="2"/>
        <v>69</v>
      </c>
      <c r="F70" s="9" t="s">
        <v>196</v>
      </c>
      <c r="G70">
        <f t="shared" si="3"/>
        <v>2571.19</v>
      </c>
      <c r="H70" s="1" t="s">
        <v>197</v>
      </c>
    </row>
    <row r="71">
      <c r="A71" s="1">
        <f t="shared" si="1"/>
        <v>70</v>
      </c>
      <c r="B71" s="1">
        <v>300.0</v>
      </c>
      <c r="D71" s="9" t="s">
        <v>195</v>
      </c>
      <c r="E71" s="1">
        <f t="shared" si="2"/>
        <v>70</v>
      </c>
      <c r="F71" s="9" t="s">
        <v>196</v>
      </c>
      <c r="G71">
        <f t="shared" si="3"/>
        <v>2871.19</v>
      </c>
      <c r="H71" s="1" t="s">
        <v>197</v>
      </c>
    </row>
    <row r="72">
      <c r="A72" s="1">
        <f t="shared" si="1"/>
        <v>71</v>
      </c>
      <c r="B72" s="1">
        <v>300.0</v>
      </c>
      <c r="D72" s="9" t="s">
        <v>195</v>
      </c>
      <c r="E72" s="1">
        <f t="shared" si="2"/>
        <v>71</v>
      </c>
      <c r="F72" s="9" t="s">
        <v>196</v>
      </c>
      <c r="G72">
        <f t="shared" si="3"/>
        <v>3171.19</v>
      </c>
      <c r="H72" s="1" t="s">
        <v>197</v>
      </c>
    </row>
    <row r="73">
      <c r="A73" s="1">
        <f t="shared" si="1"/>
        <v>72</v>
      </c>
      <c r="B73" s="1">
        <v>300.0</v>
      </c>
      <c r="D73" s="9" t="s">
        <v>195</v>
      </c>
      <c r="E73" s="1">
        <f t="shared" si="2"/>
        <v>72</v>
      </c>
      <c r="F73" s="9" t="s">
        <v>196</v>
      </c>
      <c r="G73">
        <f t="shared" si="3"/>
        <v>3471.19</v>
      </c>
      <c r="H73" s="1" t="s">
        <v>197</v>
      </c>
    </row>
    <row r="74">
      <c r="A74" s="1">
        <f t="shared" si="1"/>
        <v>73</v>
      </c>
      <c r="B74" s="1">
        <v>300.0</v>
      </c>
      <c r="D74" s="9" t="s">
        <v>195</v>
      </c>
      <c r="E74" s="1">
        <f t="shared" si="2"/>
        <v>73</v>
      </c>
      <c r="F74" s="9" t="s">
        <v>196</v>
      </c>
      <c r="G74">
        <f t="shared" si="3"/>
        <v>3771.19</v>
      </c>
      <c r="H74" s="1" t="s">
        <v>197</v>
      </c>
    </row>
    <row r="75">
      <c r="A75" s="1">
        <f t="shared" si="1"/>
        <v>74</v>
      </c>
      <c r="B75" s="1">
        <v>300.0</v>
      </c>
      <c r="D75" s="9" t="s">
        <v>195</v>
      </c>
      <c r="E75" s="1">
        <f t="shared" si="2"/>
        <v>74</v>
      </c>
      <c r="F75" s="9" t="s">
        <v>196</v>
      </c>
      <c r="G75">
        <f t="shared" si="3"/>
        <v>4071.19</v>
      </c>
      <c r="H75" s="1" t="s">
        <v>197</v>
      </c>
    </row>
    <row r="76">
      <c r="A76" s="1">
        <f t="shared" si="1"/>
        <v>75</v>
      </c>
      <c r="B76" s="1">
        <v>300.0</v>
      </c>
      <c r="D76" s="9" t="s">
        <v>195</v>
      </c>
      <c r="E76" s="1">
        <f t="shared" si="2"/>
        <v>75</v>
      </c>
      <c r="F76" s="9" t="s">
        <v>196</v>
      </c>
      <c r="G76">
        <f t="shared" si="3"/>
        <v>4371.19</v>
      </c>
      <c r="H76" s="1" t="s">
        <v>197</v>
      </c>
    </row>
    <row r="77">
      <c r="A77" s="1">
        <f t="shared" si="1"/>
        <v>76</v>
      </c>
      <c r="B77" s="1">
        <v>300.0</v>
      </c>
      <c r="D77" s="9" t="s">
        <v>195</v>
      </c>
      <c r="E77" s="1">
        <f t="shared" si="2"/>
        <v>76</v>
      </c>
      <c r="F77" s="9" t="s">
        <v>196</v>
      </c>
      <c r="G77">
        <f t="shared" si="3"/>
        <v>4671.19</v>
      </c>
      <c r="H77" s="1" t="s">
        <v>197</v>
      </c>
    </row>
    <row r="78">
      <c r="A78" s="1">
        <f t="shared" si="1"/>
        <v>77</v>
      </c>
      <c r="B78" s="1">
        <v>300.0</v>
      </c>
      <c r="D78" s="9" t="s">
        <v>195</v>
      </c>
      <c r="E78" s="1">
        <f t="shared" si="2"/>
        <v>77</v>
      </c>
      <c r="F78" s="9" t="s">
        <v>196</v>
      </c>
      <c r="G78">
        <f t="shared" si="3"/>
        <v>4971.19</v>
      </c>
      <c r="H78" s="1" t="s">
        <v>197</v>
      </c>
    </row>
    <row r="79">
      <c r="A79" s="1">
        <f t="shared" si="1"/>
        <v>78</v>
      </c>
      <c r="B79" s="1">
        <v>300.0</v>
      </c>
      <c r="D79" s="9" t="s">
        <v>195</v>
      </c>
      <c r="E79" s="1">
        <f t="shared" si="2"/>
        <v>78</v>
      </c>
      <c r="F79" s="9" t="s">
        <v>196</v>
      </c>
      <c r="G79">
        <f t="shared" si="3"/>
        <v>5271.19</v>
      </c>
      <c r="H79" s="1" t="s">
        <v>197</v>
      </c>
    </row>
    <row r="80">
      <c r="A80" s="1">
        <f t="shared" si="1"/>
        <v>79</v>
      </c>
      <c r="B80" s="1">
        <v>300.0</v>
      </c>
      <c r="D80" s="9" t="s">
        <v>195</v>
      </c>
      <c r="E80" s="1">
        <f t="shared" si="2"/>
        <v>79</v>
      </c>
      <c r="F80" s="9" t="s">
        <v>196</v>
      </c>
      <c r="G80">
        <f t="shared" si="3"/>
        <v>5571.19</v>
      </c>
      <c r="H80" s="1" t="s">
        <v>197</v>
      </c>
    </row>
    <row r="81">
      <c r="A81" s="1">
        <f t="shared" si="1"/>
        <v>80</v>
      </c>
      <c r="B81" s="1">
        <v>300.0</v>
      </c>
      <c r="D81" s="9" t="s">
        <v>195</v>
      </c>
      <c r="E81" s="1">
        <f t="shared" si="2"/>
        <v>80</v>
      </c>
      <c r="G81">
        <f t="shared" si="3"/>
        <v>5871.19</v>
      </c>
      <c r="H81" s="1" t="s">
        <v>197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200</v>
      </c>
    </row>
    <row r="2">
      <c r="A2" s="1">
        <v>1.0</v>
      </c>
      <c r="B2" s="1">
        <v>0.9</v>
      </c>
    </row>
    <row r="3">
      <c r="A3">
        <f t="shared" ref="A3:A24" si="1">A2+1</f>
        <v>2</v>
      </c>
      <c r="B3" s="1">
        <v>0.19</v>
      </c>
    </row>
    <row r="4">
      <c r="A4">
        <f t="shared" si="1"/>
        <v>3</v>
      </c>
      <c r="B4" s="1">
        <v>14.06</v>
      </c>
    </row>
    <row r="5">
      <c r="A5">
        <f t="shared" si="1"/>
        <v>4</v>
      </c>
      <c r="B5" s="1">
        <v>11.6</v>
      </c>
    </row>
    <row r="6">
      <c r="A6">
        <f t="shared" si="1"/>
        <v>5</v>
      </c>
      <c r="B6" s="1">
        <v>0.13</v>
      </c>
    </row>
    <row r="7">
      <c r="A7">
        <f t="shared" si="1"/>
        <v>6</v>
      </c>
      <c r="B7" s="1">
        <v>0.83</v>
      </c>
    </row>
    <row r="8">
      <c r="A8">
        <f t="shared" si="1"/>
        <v>7</v>
      </c>
      <c r="B8" s="1">
        <v>0.05</v>
      </c>
    </row>
    <row r="9">
      <c r="A9">
        <f t="shared" si="1"/>
        <v>8</v>
      </c>
      <c r="B9" s="1">
        <v>0.82</v>
      </c>
    </row>
    <row r="10">
      <c r="A10">
        <f t="shared" si="1"/>
        <v>9</v>
      </c>
      <c r="B10" s="1">
        <v>155.3</v>
      </c>
    </row>
    <row r="11">
      <c r="A11">
        <f t="shared" si="1"/>
        <v>10</v>
      </c>
      <c r="B11" s="1">
        <v>1.63</v>
      </c>
    </row>
    <row r="12">
      <c r="A12">
        <f t="shared" si="1"/>
        <v>11</v>
      </c>
      <c r="B12" s="1">
        <v>0.07</v>
      </c>
    </row>
    <row r="13">
      <c r="A13">
        <f t="shared" si="1"/>
        <v>12</v>
      </c>
      <c r="B13" s="1">
        <v>0.03</v>
      </c>
    </row>
    <row r="14">
      <c r="A14">
        <f t="shared" si="1"/>
        <v>13</v>
      </c>
      <c r="B14" s="1">
        <v>0.02</v>
      </c>
    </row>
    <row r="15">
      <c r="A15">
        <f t="shared" si="1"/>
        <v>14</v>
      </c>
      <c r="B15" s="1">
        <v>0.71</v>
      </c>
    </row>
    <row r="16">
      <c r="A16">
        <f t="shared" si="1"/>
        <v>15</v>
      </c>
      <c r="B16" s="1">
        <v>3.69</v>
      </c>
    </row>
    <row r="17">
      <c r="A17">
        <f t="shared" si="1"/>
        <v>16</v>
      </c>
      <c r="B17" s="1">
        <v>5.12</v>
      </c>
    </row>
    <row r="18">
      <c r="A18">
        <f t="shared" si="1"/>
        <v>17</v>
      </c>
      <c r="B18" s="1">
        <v>12.83</v>
      </c>
    </row>
    <row r="19">
      <c r="A19">
        <f t="shared" si="1"/>
        <v>18</v>
      </c>
      <c r="B19" s="1">
        <v>1.73</v>
      </c>
    </row>
    <row r="20">
      <c r="A20">
        <f t="shared" si="1"/>
        <v>19</v>
      </c>
      <c r="B20" s="1">
        <v>157.0</v>
      </c>
    </row>
    <row r="21">
      <c r="A21">
        <f t="shared" si="1"/>
        <v>20</v>
      </c>
      <c r="B21" s="1">
        <v>4.72</v>
      </c>
    </row>
    <row r="22">
      <c r="A22">
        <f t="shared" si="1"/>
        <v>21</v>
      </c>
      <c r="B22" s="1">
        <v>15.22</v>
      </c>
    </row>
    <row r="23">
      <c r="A23">
        <f t="shared" si="1"/>
        <v>22</v>
      </c>
      <c r="B23" s="1">
        <v>137.18</v>
      </c>
    </row>
    <row r="24">
      <c r="A24">
        <f t="shared" si="1"/>
        <v>23</v>
      </c>
      <c r="B24" s="1">
        <v>300.0</v>
      </c>
    </row>
    <row r="25">
      <c r="A25" s="1">
        <v>1.0</v>
      </c>
      <c r="B25" s="1">
        <v>3.93</v>
      </c>
    </row>
    <row r="26">
      <c r="A26" s="1">
        <v>2.0</v>
      </c>
      <c r="B26" s="1">
        <v>0.06</v>
      </c>
    </row>
    <row r="27">
      <c r="A27" s="1">
        <v>3.0</v>
      </c>
      <c r="B27" s="1">
        <v>0.16</v>
      </c>
    </row>
    <row r="28">
      <c r="A28" s="1">
        <v>4.0</v>
      </c>
      <c r="B28" s="1">
        <v>0.1</v>
      </c>
    </row>
    <row r="29">
      <c r="A29" s="1">
        <v>5.0</v>
      </c>
      <c r="B29" s="1">
        <v>0.03</v>
      </c>
    </row>
    <row r="30">
      <c r="A30" s="1"/>
    </row>
    <row r="31">
      <c r="B31">
        <f>median(B2:B29)</f>
        <v>1.265</v>
      </c>
    </row>
  </sheetData>
  <drawing r:id="rId1"/>
</worksheet>
</file>