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AT\Escoteiros\Escotista\Nível Preliminar\"/>
    </mc:Choice>
  </mc:AlternateContent>
  <xr:revisionPtr revIDLastSave="0" documentId="13_ncr:1_{6FFE0A43-9C10-4C63-850D-2A2A3F3A288A}" xr6:coauthVersionLast="47" xr6:coauthVersionMax="47" xr10:uidLastSave="{00000000-0000-0000-0000-000000000000}"/>
  <bookViews>
    <workbookView xWindow="-120" yWindow="-120" windowWidth="20730" windowHeight="11160" xr2:uid="{C4832142-AD87-4E7A-9BFD-16DA70995722}"/>
  </bookViews>
  <sheets>
    <sheet name="Essenciais" sheetId="1" r:id="rId1"/>
    <sheet name="Específicas" sheetId="2" r:id="rId2"/>
    <sheet name="Resultado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3" l="1"/>
  <c r="F7" i="3"/>
  <c r="G8" i="3"/>
  <c r="B6" i="3"/>
  <c r="F6" i="3"/>
  <c r="G6" i="3"/>
  <c r="E4" i="3"/>
  <c r="G4" i="3"/>
  <c r="G35" i="2"/>
  <c r="F35" i="2"/>
  <c r="G33" i="2"/>
  <c r="F33" i="2"/>
  <c r="E33" i="2"/>
  <c r="E6" i="3" s="1"/>
  <c r="E7" i="3" s="1"/>
  <c r="D33" i="2"/>
  <c r="D6" i="3" s="1"/>
  <c r="D7" i="3" s="1"/>
  <c r="C33" i="2"/>
  <c r="C6" i="3" s="1"/>
  <c r="B33" i="2"/>
  <c r="G17" i="1"/>
  <c r="F17" i="1"/>
  <c r="E17" i="1"/>
  <c r="D17" i="1"/>
  <c r="D4" i="3" s="1"/>
  <c r="C17" i="1"/>
  <c r="C4" i="3" s="1"/>
  <c r="B17" i="1"/>
  <c r="B4" i="3" s="1"/>
  <c r="C8" i="3" l="1"/>
  <c r="C7" i="3"/>
  <c r="C35" i="2"/>
  <c r="D35" i="2"/>
  <c r="D8" i="3"/>
  <c r="E35" i="2"/>
  <c r="E8" i="3"/>
  <c r="C19" i="1"/>
  <c r="F19" i="1"/>
  <c r="E5" i="3"/>
  <c r="B8" i="3"/>
  <c r="G9" i="3" s="1"/>
  <c r="D5" i="3"/>
  <c r="C5" i="3"/>
  <c r="G5" i="3"/>
  <c r="F5" i="3"/>
  <c r="G19" i="1"/>
  <c r="E19" i="1"/>
  <c r="D19" i="1"/>
  <c r="F4" i="3"/>
  <c r="F8" i="3" s="1"/>
  <c r="F9" i="3" l="1"/>
  <c r="D9" i="3"/>
  <c r="E9" i="3"/>
  <c r="C9" i="3"/>
</calcChain>
</file>

<file path=xl/sharedStrings.xml><?xml version="1.0" encoding="utf-8"?>
<sst xmlns="http://schemas.openxmlformats.org/spreadsheetml/2006/main" count="147" uniqueCount="83">
  <si>
    <t xml:space="preserve"> Ler o documento “Características Essenciais do Movimento Escoteiro" e debater com seu APF as impressões sobre o documento.</t>
  </si>
  <si>
    <t>Ler o capítulo “História do Escotismo”, do livro “Escotistas em ação - Ramo Escoteiro”.</t>
  </si>
  <si>
    <t>APRENDIZAGEM E DESENVOLVIMENTO PESSOAL</t>
  </si>
  <si>
    <t>GESTÃO DE MUDANÇAS</t>
  </si>
  <si>
    <t>Participar satisfatoriamente do Curso Preliminar.</t>
  </si>
  <si>
    <t>Ler e discutir com o APF a descrição do Cargo de Assessor Pessoal de Formação.</t>
  </si>
  <si>
    <t>Em conjunto com o APF, preparar o seu Plano Pessoal de Formação.</t>
  </si>
  <si>
    <t>COMPROMISSO</t>
  </si>
  <si>
    <t>Antes do Curso Preliminar, ler o capítulo 1 do P.O.R.</t>
  </si>
  <si>
    <t>Conversar com seu APF, identificando os quatro itens que compõem os fundamentos do Escotismo (definição, propósito, princípios e método).</t>
  </si>
  <si>
    <t>Ler o capítulo 3 do P.O.R. - orientação espiritual.</t>
  </si>
  <si>
    <t>CONSCIÊNCIA ORGANIZACIONAL</t>
  </si>
  <si>
    <t xml:space="preserve">Antes do Curso Preliminar, ler o capítulo 5 do título 2 do Estatuto da União dos Escoteiros do Brasil e o Capítulo 5 do P.O.R. </t>
  </si>
  <si>
    <t>PLANEJAMENTO ESTRATÉGICO</t>
  </si>
  <si>
    <t xml:space="preserve">Assinar o acordo de trabalho voluntário contendo a descrição das funções pertinentes ao cargo ao qual está designado. </t>
  </si>
  <si>
    <t>RELAÇÕES INTERPESSOAIS</t>
  </si>
  <si>
    <t>Ler e discutir com seu Assessor Pessoal de Formação a definição do Movimento Escoteiro - Regra 001 do P.O.R.</t>
  </si>
  <si>
    <t>TRABALHO EM EQUIPE</t>
  </si>
  <si>
    <t>Participar de, pelo menos, um Conselho de Chefes da Unidade Escoteira Local.</t>
  </si>
  <si>
    <t>Aguardando Parecer</t>
  </si>
  <si>
    <t>Rever</t>
  </si>
  <si>
    <t>Não realizado</t>
  </si>
  <si>
    <t>Ok</t>
  </si>
  <si>
    <t>COMPETÊNCIAS ESSECIAIS</t>
  </si>
  <si>
    <t>COMPETÊNCIAS ESPECÍFICAS</t>
  </si>
  <si>
    <t>APLICAÇÃO DE JOGOS E CANÇÕES</t>
  </si>
  <si>
    <t>Aplicar jogos e canções de maneira atraente, utilizando técnicas diversificadas.</t>
  </si>
  <si>
    <t>CONDUÇÃO DE CERIMÔNIAS</t>
  </si>
  <si>
    <t>Antes do Curso Preliminar, assistir aos vídeos da série “Como se Faz?”.</t>
  </si>
  <si>
    <t>Aplicar sinais manuais e apitos de comando na seção.</t>
  </si>
  <si>
    <t>Conduzir uma cerimônia de hasteamento ou arriamento de bandeira</t>
  </si>
  <si>
    <t>Realizar uma entrega de Distintivo de Progressão/Especialidade/ Insígnia de Interesse Especial na seção</t>
  </si>
  <si>
    <t>COMPREENSÃO SOBRE O DESENVOLVIMENTO DE CRIANÇAS, ADOLESCENTES E JOVENS</t>
  </si>
  <si>
    <t>Ler o capítulo 1 (Os Jovens de 11 a 14 anos) do Manual do Escotista do Ramo Escoteiro.</t>
  </si>
  <si>
    <t xml:space="preserve">Ler as regras 13, 53, 66, 84 e 102 do P.O.R. </t>
  </si>
  <si>
    <t>SEGURANÇA</t>
  </si>
  <si>
    <t>Antes do curso ler o capítulo 14 do P.O.R. (segurança nas atividades escoteiras)</t>
  </si>
  <si>
    <t>Ler o capítulo 15 do P.O.R. (Política de Proteção Infanto-Juvenil)</t>
  </si>
  <si>
    <t>Solicitar, formalmente, autorização do responsável pela U.E.L. e autorização dos pais ou responsáveis para realizar atividade fora da sede.</t>
  </si>
  <si>
    <t>Realizar o Curso de Proteção Infanto-Juvenil dos Escoteiros do Brasil</t>
  </si>
  <si>
    <t>APLICAÇÃO DO MARCO SIMBÓLICO</t>
  </si>
  <si>
    <t>Ler o texto referente ao marco simbólico do Capítulo 2 do Manual do Escotista do Ramo Escoteiro.</t>
  </si>
  <si>
    <t>Participar, junto com a equipe de escotistas, da aplicação de uma atividade com base no Marco Simbólico do Ramo Escoteiro.</t>
  </si>
  <si>
    <t>OPERAÇÃO DO SISTEMA DE ESPECIALIDADES E INSÍGNIAS</t>
  </si>
  <si>
    <t>Ler o Guia de Especialidades e das Insígnias de Interesse Especial e saber orientar sobre sua utilização.</t>
  </si>
  <si>
    <t>Ler as regras 169, 170, 171 e 173 do P.O.R.</t>
  </si>
  <si>
    <t>ENVOLVIMENTO COMUNITÁRIO</t>
  </si>
  <si>
    <t>Ler a programação e as orientações de aplicação de uma edição do EducAção Escoteira e MUTCOM.</t>
  </si>
  <si>
    <t xml:space="preserve">Participar de uma atividade comunitária juntamente com a tropa escoteira. </t>
  </si>
  <si>
    <t>DESENVOLVIMENTO SUSTENTÁVEL</t>
  </si>
  <si>
    <t>Ler a programação e as orientações de aplicação de uma edição do MUTECO.</t>
  </si>
  <si>
    <t>Participar de uma atividade relacionada ao desenvolvimento sustentável juntamente com a tropa escoteira.</t>
  </si>
  <si>
    <t>APLICAÇÃO DO SISTEMA DE EQUIPES</t>
  </si>
  <si>
    <t>Antes do Curso Preliminar, ler o capítulo 3 do Manual do Escotista do Ramo Escoteiro.</t>
  </si>
  <si>
    <t>Orientar os monitores para que as patrulhas tenham encargos dentro e fora da sede.</t>
  </si>
  <si>
    <t>DOMÍNIO DO PROGRAMA EDUCATIVO</t>
  </si>
  <si>
    <t>Antes do Curso Preliminar, ler o capítulo 8 (Áreas de desenvolvimento), do Manual do Escotista do Ramo Escoteiro.</t>
  </si>
  <si>
    <t>Ler os capítulos 7 e 9 do P.O.R.</t>
  </si>
  <si>
    <t>Ler o livro “Escotistas em ação - Ramo Escoteiro”.</t>
  </si>
  <si>
    <t>CAMPISMO E VIDA AO AR LIVRE</t>
  </si>
  <si>
    <t>ORGANIZAÇÃO DE ATIVIDADES</t>
  </si>
  <si>
    <t>Ler o livro “Os primeiros meses de uma tropa escoteira”.</t>
  </si>
  <si>
    <t>Participar das reuniões da tropa escoteira, contribuindo em seu planejamento, execução e avaliação.</t>
  </si>
  <si>
    <t>Em realização</t>
  </si>
  <si>
    <t>x</t>
  </si>
  <si>
    <t>Observações</t>
  </si>
  <si>
    <t>Debater com o APF</t>
  </si>
  <si>
    <t xml:space="preserve">Orientar os monitores para que as patrulhas tenham livros de patrulha, bandeirola e grito, além de utilizar seu distintivo de patrulha </t>
  </si>
  <si>
    <t>Saber os seguintes nós: Direito, Volta do Fiel, Volta da Ribeira, Nó de Escota, Escota Alceado, Nó em oito, Volta Redonda com Dois Cotes, Catau, Lais de Guia, Cadeira de Bombeiro, assim como saber saber falcaçar cabos e transmiti-los utilizando o sistema de patrulhas.</t>
  </si>
  <si>
    <t xml:space="preserve">Distribuir corretamente o material dentro de uma mochila e ensinar para a tropa utilizando o Sistema de Patrulhas. </t>
  </si>
  <si>
    <t xml:space="preserve">Verificar </t>
  </si>
  <si>
    <t>Atividades com a Marinha valem?</t>
  </si>
  <si>
    <t>RESULTADOS</t>
  </si>
  <si>
    <t>Essenciais</t>
  </si>
  <si>
    <t>Total</t>
  </si>
  <si>
    <t>Totais</t>
  </si>
  <si>
    <t>Percentuais</t>
  </si>
  <si>
    <t>Específicas</t>
  </si>
  <si>
    <t>TOTAL</t>
  </si>
  <si>
    <t>% Essenciais</t>
  </si>
  <si>
    <t>% Específicas</t>
  </si>
  <si>
    <t>% Total</t>
  </si>
  <si>
    <t>Realizar sua Promessa Escoteira.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</si>
</sst>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b/>
      <i/>
      <sz val="18"/>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9">
    <xf numFmtId="0" fontId="0" fillId="0" borderId="0" xfId="0"/>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1" fillId="6"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xf>
    <xf numFmtId="0" fontId="1" fillId="0" borderId="0" xfId="0" applyFont="1" applyFill="1" applyBorder="1" applyAlignment="1">
      <alignment horizontal="center" vertical="center" wrapText="1"/>
    </xf>
    <xf numFmtId="0" fontId="1" fillId="0" borderId="0" xfId="0" applyFont="1" applyBorder="1" applyAlignment="1">
      <alignment horizontal="center"/>
    </xf>
    <xf numFmtId="0" fontId="0" fillId="0" borderId="0" xfId="0" applyBorder="1"/>
    <xf numFmtId="9" fontId="0" fillId="0" borderId="1" xfId="1" applyFont="1" applyBorder="1" applyAlignment="1">
      <alignment horizontal="center"/>
    </xf>
    <xf numFmtId="10" fontId="0" fillId="0" borderId="1" xfId="1" applyNumberFormat="1" applyFont="1" applyBorder="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3" fillId="0" borderId="0" xfId="0" applyFont="1"/>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2">
    <cellStyle name="Normal" xfId="0" builtinId="0"/>
    <cellStyle name="Porcentagem" xfId="1" builtinId="5"/>
  </cellStyles>
  <dxfs count="10">
    <dxf>
      <fill>
        <patternFill>
          <bgColor rgb="FF00B050"/>
        </patternFill>
      </fill>
    </dxf>
    <dxf>
      <fill>
        <patternFill>
          <bgColor rgb="FFFF0000"/>
        </patternFill>
      </fill>
    </dxf>
    <dxf>
      <fill>
        <patternFill>
          <bgColor rgb="FF00B0F0"/>
        </patternFill>
      </fill>
    </dxf>
    <dxf>
      <fill>
        <patternFill>
          <bgColor rgb="FFFFFF00"/>
        </patternFill>
      </fill>
    </dxf>
    <dxf>
      <fill>
        <patternFill>
          <bgColor theme="0" tint="-0.14996795556505021"/>
        </patternFill>
      </fill>
    </dxf>
    <dxf>
      <fill>
        <patternFill>
          <bgColor theme="0" tint="-0.14996795556505021"/>
        </patternFill>
      </fill>
    </dxf>
    <dxf>
      <fill>
        <patternFill>
          <bgColor rgb="FF00B050"/>
        </patternFill>
      </fill>
    </dxf>
    <dxf>
      <fill>
        <patternFill>
          <bgColor rgb="FFFF000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solidFill>
                  <a:schemeClr val="tx1"/>
                </a:solidFill>
              </a:rPr>
              <a:t>Essenciais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bg1">
                  <a:lumMod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18A-4DE4-A1A8-CC6A37F02133}"/>
              </c:ext>
            </c:extLst>
          </c:dPt>
          <c:dPt>
            <c:idx val="1"/>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4-518A-4DE4-A1A8-CC6A37F02133}"/>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2-518A-4DE4-A1A8-CC6A37F02133}"/>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8A-4DE4-A1A8-CC6A37F02133}"/>
              </c:ext>
            </c:extLst>
          </c:dPt>
          <c:dPt>
            <c:idx val="4"/>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6-518A-4DE4-A1A8-CC6A37F021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Resultados!$C$3:$G$3</c:f>
              <c:strCache>
                <c:ptCount val="5"/>
                <c:pt idx="0">
                  <c:v>Não realizado</c:v>
                </c:pt>
                <c:pt idx="1">
                  <c:v>Em realização</c:v>
                </c:pt>
                <c:pt idx="2">
                  <c:v>Aguardando Parecer</c:v>
                </c:pt>
                <c:pt idx="3">
                  <c:v>Rever</c:v>
                </c:pt>
                <c:pt idx="4">
                  <c:v>Ok</c:v>
                </c:pt>
              </c:strCache>
            </c:strRef>
          </c:cat>
          <c:val>
            <c:numRef>
              <c:f>Resultados!$C$5:$G$5</c:f>
              <c:numCache>
                <c:formatCode>0.00%</c:formatCode>
                <c:ptCount val="5"/>
                <c:pt idx="0">
                  <c:v>0.15384615384615385</c:v>
                </c:pt>
                <c:pt idx="1">
                  <c:v>7.6923076923076927E-2</c:v>
                </c:pt>
                <c:pt idx="2">
                  <c:v>0.15384615384615385</c:v>
                </c:pt>
                <c:pt idx="3">
                  <c:v>7.6923076923076927E-2</c:v>
                </c:pt>
                <c:pt idx="4">
                  <c:v>0.53846153846153844</c:v>
                </c:pt>
              </c:numCache>
            </c:numRef>
          </c:val>
          <c:extLst>
            <c:ext xmlns:c16="http://schemas.microsoft.com/office/drawing/2014/chart" uri="{C3380CC4-5D6E-409C-BE32-E72D297353CC}">
              <c16:uniqueId val="{00000000-518A-4DE4-A1A8-CC6A37F02133}"/>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solidFill>
                  <a:schemeClr val="tx1"/>
                </a:solidFill>
              </a:rPr>
              <a:t>Específicas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bg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5E-4415-879C-EFAA1987D862}"/>
              </c:ext>
            </c:extLst>
          </c:dPt>
          <c:dPt>
            <c:idx val="1"/>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5E-4415-879C-EFAA1987D862}"/>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5-BA5E-4415-879C-EFAA1987D8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A5E-4415-879C-EFAA1987D862}"/>
              </c:ext>
            </c:extLst>
          </c:dPt>
          <c:dPt>
            <c:idx val="4"/>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9-BA5E-4415-879C-EFAA1987D8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Resultados!$C$3:$G$3</c:f>
              <c:strCache>
                <c:ptCount val="5"/>
                <c:pt idx="0">
                  <c:v>Não realizado</c:v>
                </c:pt>
                <c:pt idx="1">
                  <c:v>Em realização</c:v>
                </c:pt>
                <c:pt idx="2">
                  <c:v>Aguardando Parecer</c:v>
                </c:pt>
                <c:pt idx="3">
                  <c:v>Rever</c:v>
                </c:pt>
                <c:pt idx="4">
                  <c:v>Ok</c:v>
                </c:pt>
              </c:strCache>
            </c:strRef>
          </c:cat>
          <c:val>
            <c:numRef>
              <c:f>Resultados!$C$7:$G$7</c:f>
              <c:numCache>
                <c:formatCode>0.00%</c:formatCode>
                <c:ptCount val="5"/>
                <c:pt idx="0">
                  <c:v>0.17241379310344829</c:v>
                </c:pt>
                <c:pt idx="1">
                  <c:v>0</c:v>
                </c:pt>
                <c:pt idx="2">
                  <c:v>0.27586206896551724</c:v>
                </c:pt>
                <c:pt idx="3">
                  <c:v>0</c:v>
                </c:pt>
                <c:pt idx="4">
                  <c:v>0.55172413793103448</c:v>
                </c:pt>
              </c:numCache>
            </c:numRef>
          </c:val>
          <c:extLst>
            <c:ext xmlns:c16="http://schemas.microsoft.com/office/drawing/2014/chart" uri="{C3380CC4-5D6E-409C-BE32-E72D297353CC}">
              <c16:uniqueId val="{0000000A-BA5E-4415-879C-EFAA1987D862}"/>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solidFill>
                  <a:schemeClr val="tx1"/>
                </a:solidFill>
              </a:rPr>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bg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79F-4496-87CE-8A23EE31FEFE}"/>
              </c:ext>
            </c:extLst>
          </c:dPt>
          <c:dPt>
            <c:idx val="1"/>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A79F-4496-87CE-8A23EE31FEFE}"/>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79F-4496-87CE-8A23EE31FEFE}"/>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A79F-4496-87CE-8A23EE31FEFE}"/>
              </c:ext>
            </c:extLst>
          </c:dPt>
          <c:dPt>
            <c:idx val="4"/>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9-A79F-4496-87CE-8A23EE31FE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Resultados!$C$3:$G$3</c:f>
              <c:strCache>
                <c:ptCount val="5"/>
                <c:pt idx="0">
                  <c:v>Não realizado</c:v>
                </c:pt>
                <c:pt idx="1">
                  <c:v>Em realização</c:v>
                </c:pt>
                <c:pt idx="2">
                  <c:v>Aguardando Parecer</c:v>
                </c:pt>
                <c:pt idx="3">
                  <c:v>Rever</c:v>
                </c:pt>
                <c:pt idx="4">
                  <c:v>Ok</c:v>
                </c:pt>
              </c:strCache>
            </c:strRef>
          </c:cat>
          <c:val>
            <c:numRef>
              <c:f>Resultados!$C$9:$G$9</c:f>
              <c:numCache>
                <c:formatCode>0.00%</c:formatCode>
                <c:ptCount val="5"/>
                <c:pt idx="0">
                  <c:v>0.16666666666666666</c:v>
                </c:pt>
                <c:pt idx="1">
                  <c:v>2.3809523809523808E-2</c:v>
                </c:pt>
                <c:pt idx="2">
                  <c:v>0.23809523809523808</c:v>
                </c:pt>
                <c:pt idx="3">
                  <c:v>2.3809523809523808E-2</c:v>
                </c:pt>
                <c:pt idx="4">
                  <c:v>0.54761904761904767</c:v>
                </c:pt>
              </c:numCache>
            </c:numRef>
          </c:val>
          <c:extLst>
            <c:ext xmlns:c16="http://schemas.microsoft.com/office/drawing/2014/chart" uri="{C3380CC4-5D6E-409C-BE32-E72D297353CC}">
              <c16:uniqueId val="{0000000A-A79F-4496-87CE-8A23EE31FEFE}"/>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209550</xdr:colOff>
      <xdr:row>9</xdr:row>
      <xdr:rowOff>133351</xdr:rowOff>
    </xdr:from>
    <xdr:to>
      <xdr:col>4</xdr:col>
      <xdr:colOff>266700</xdr:colOff>
      <xdr:row>22</xdr:row>
      <xdr:rowOff>33337</xdr:rowOff>
    </xdr:to>
    <xdr:graphicFrame macro="">
      <xdr:nvGraphicFramePr>
        <xdr:cNvPr id="3" name="Gráfico 2">
          <a:extLst>
            <a:ext uri="{FF2B5EF4-FFF2-40B4-BE49-F238E27FC236}">
              <a16:creationId xmlns:a16="http://schemas.microsoft.com/office/drawing/2014/main" id="{C784D021-CF19-464D-9EC5-170948C4C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9</xdr:row>
      <xdr:rowOff>171450</xdr:rowOff>
    </xdr:from>
    <xdr:to>
      <xdr:col>7</xdr:col>
      <xdr:colOff>142875</xdr:colOff>
      <xdr:row>22</xdr:row>
      <xdr:rowOff>176212</xdr:rowOff>
    </xdr:to>
    <xdr:graphicFrame macro="">
      <xdr:nvGraphicFramePr>
        <xdr:cNvPr id="4" name="Gráfico 3">
          <a:extLst>
            <a:ext uri="{FF2B5EF4-FFF2-40B4-BE49-F238E27FC236}">
              <a16:creationId xmlns:a16="http://schemas.microsoft.com/office/drawing/2014/main" id="{1DF01728-DF61-4432-BEE3-A350FD32B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200025</xdr:colOff>
      <xdr:row>1</xdr:row>
      <xdr:rowOff>161925</xdr:rowOff>
    </xdr:from>
    <xdr:to>
      <xdr:col>13</xdr:col>
      <xdr:colOff>390525</xdr:colOff>
      <xdr:row>13</xdr:row>
      <xdr:rowOff>166687</xdr:rowOff>
    </xdr:to>
    <xdr:graphicFrame macro="">
      <xdr:nvGraphicFramePr>
        <xdr:cNvPr id="5" name="Gráfico 4">
          <a:extLst>
            <a:ext uri="{FF2B5EF4-FFF2-40B4-BE49-F238E27FC236}">
              <a16:creationId xmlns:a16="http://schemas.microsoft.com/office/drawing/2014/main" id="{D6429C9A-6051-4661-8323-FDB762073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C16E5-2232-477B-8024-82178174FFB0}">
  <dimension ref="A1:H19"/>
  <sheetViews>
    <sheetView tabSelected="1" workbookViewId="0">
      <selection activeCell="C4" sqref="C4"/>
    </sheetView>
  </sheetViews>
  <sheetFormatPr defaultRowHeight="15" x14ac:dyDescent="0.25"/>
  <cols>
    <col min="1" max="1" width="22.7109375" customWidth="1"/>
    <col min="2" max="2" width="60.7109375" customWidth="1"/>
    <col min="3" max="7" width="14.5703125" style="10" customWidth="1"/>
    <col min="8" max="8" width="30.7109375" customWidth="1"/>
  </cols>
  <sheetData>
    <row r="1" spans="1:8" ht="30" x14ac:dyDescent="0.25">
      <c r="A1" s="1"/>
      <c r="B1" s="4" t="s">
        <v>23</v>
      </c>
      <c r="C1" s="12" t="s">
        <v>21</v>
      </c>
      <c r="D1" s="5" t="s">
        <v>63</v>
      </c>
      <c r="E1" s="6" t="s">
        <v>19</v>
      </c>
      <c r="F1" s="7" t="s">
        <v>20</v>
      </c>
      <c r="G1" s="8" t="s">
        <v>22</v>
      </c>
      <c r="H1" s="4" t="s">
        <v>65</v>
      </c>
    </row>
    <row r="2" spans="1:8" ht="45" x14ac:dyDescent="0.25">
      <c r="A2" s="25" t="s">
        <v>3</v>
      </c>
      <c r="B2" s="3" t="s">
        <v>0</v>
      </c>
      <c r="C2" s="11"/>
      <c r="D2" s="11"/>
      <c r="E2" s="11"/>
      <c r="F2" s="11" t="s">
        <v>64</v>
      </c>
      <c r="G2" s="11"/>
      <c r="H2" s="1" t="s">
        <v>66</v>
      </c>
    </row>
    <row r="3" spans="1:8" ht="30" x14ac:dyDescent="0.25">
      <c r="A3" s="25"/>
      <c r="B3" s="3" t="s">
        <v>1</v>
      </c>
      <c r="C3" s="11"/>
      <c r="D3" s="11"/>
      <c r="E3" s="11"/>
      <c r="F3" s="11"/>
      <c r="G3" s="11" t="s">
        <v>64</v>
      </c>
      <c r="H3" s="1"/>
    </row>
    <row r="4" spans="1:8" ht="30" x14ac:dyDescent="0.25">
      <c r="A4" s="26" t="s">
        <v>2</v>
      </c>
      <c r="B4" s="24" t="s">
        <v>6</v>
      </c>
      <c r="C4" s="11"/>
      <c r="D4" s="11" t="s">
        <v>64</v>
      </c>
      <c r="E4" s="11"/>
      <c r="F4" s="11"/>
      <c r="G4" s="11"/>
      <c r="H4" s="1"/>
    </row>
    <row r="5" spans="1:8" x14ac:dyDescent="0.25">
      <c r="A5" s="26"/>
      <c r="B5" s="3" t="s">
        <v>4</v>
      </c>
      <c r="C5" s="11"/>
      <c r="D5" s="11"/>
      <c r="E5" s="11"/>
      <c r="F5" s="11"/>
      <c r="G5" s="11" t="s">
        <v>64</v>
      </c>
      <c r="H5" s="1"/>
    </row>
    <row r="6" spans="1:8" ht="30" x14ac:dyDescent="0.25">
      <c r="A6" s="26"/>
      <c r="B6" s="3" t="s">
        <v>5</v>
      </c>
      <c r="C6" s="11" t="s">
        <v>64</v>
      </c>
      <c r="D6" s="11"/>
      <c r="E6" s="11"/>
      <c r="F6" s="11"/>
      <c r="G6" s="11"/>
      <c r="H6" s="1"/>
    </row>
    <row r="7" spans="1:8" x14ac:dyDescent="0.25">
      <c r="A7" s="25" t="s">
        <v>7</v>
      </c>
      <c r="B7" s="3" t="s">
        <v>8</v>
      </c>
      <c r="C7" s="11"/>
      <c r="D7" s="11"/>
      <c r="E7" s="11" t="s">
        <v>64</v>
      </c>
      <c r="F7" s="11"/>
      <c r="G7" s="11"/>
      <c r="H7" s="1"/>
    </row>
    <row r="8" spans="1:8" ht="45" x14ac:dyDescent="0.25">
      <c r="A8" s="25"/>
      <c r="B8" s="3" t="s">
        <v>9</v>
      </c>
      <c r="C8" s="11" t="s">
        <v>64</v>
      </c>
      <c r="D8" s="11"/>
      <c r="E8" s="11"/>
      <c r="F8" s="11"/>
      <c r="G8" s="11"/>
      <c r="H8" s="1"/>
    </row>
    <row r="9" spans="1:8" x14ac:dyDescent="0.25">
      <c r="A9" s="25"/>
      <c r="B9" s="3" t="s">
        <v>82</v>
      </c>
      <c r="C9" s="11"/>
      <c r="D9" s="11"/>
      <c r="E9" s="11"/>
      <c r="F9" s="11"/>
      <c r="G9" s="11" t="s">
        <v>64</v>
      </c>
      <c r="H9" s="1"/>
    </row>
    <row r="10" spans="1:8" x14ac:dyDescent="0.25">
      <c r="A10" s="25"/>
      <c r="B10" s="3" t="s">
        <v>10</v>
      </c>
      <c r="C10" s="11"/>
      <c r="D10" s="11"/>
      <c r="E10" s="11" t="s">
        <v>64</v>
      </c>
      <c r="F10" s="11"/>
      <c r="G10" s="11"/>
      <c r="H10" s="1"/>
    </row>
    <row r="11" spans="1:8" ht="30" x14ac:dyDescent="0.25">
      <c r="A11" s="4" t="s">
        <v>11</v>
      </c>
      <c r="B11" s="3" t="s">
        <v>12</v>
      </c>
      <c r="C11" s="11"/>
      <c r="D11" s="11"/>
      <c r="E11" s="11"/>
      <c r="F11" s="11"/>
      <c r="G11" s="11" t="s">
        <v>64</v>
      </c>
      <c r="H11" s="1"/>
    </row>
    <row r="12" spans="1:8" ht="30" x14ac:dyDescent="0.25">
      <c r="A12" s="4" t="s">
        <v>13</v>
      </c>
      <c r="B12" s="3" t="s">
        <v>14</v>
      </c>
      <c r="C12" s="11"/>
      <c r="D12" s="11"/>
      <c r="E12" s="11"/>
      <c r="F12" s="11"/>
      <c r="G12" s="11" t="s">
        <v>64</v>
      </c>
      <c r="H12" s="1"/>
    </row>
    <row r="13" spans="1:8" ht="30" x14ac:dyDescent="0.25">
      <c r="A13" s="4" t="s">
        <v>15</v>
      </c>
      <c r="B13" s="3" t="s">
        <v>16</v>
      </c>
      <c r="C13" s="11"/>
      <c r="D13" s="11"/>
      <c r="E13" s="11"/>
      <c r="F13" s="11"/>
      <c r="G13" s="11" t="s">
        <v>64</v>
      </c>
      <c r="H13" s="1"/>
    </row>
    <row r="14" spans="1:8" ht="30" x14ac:dyDescent="0.25">
      <c r="A14" s="4" t="s">
        <v>17</v>
      </c>
      <c r="B14" s="3" t="s">
        <v>18</v>
      </c>
      <c r="C14" s="11"/>
      <c r="D14" s="11"/>
      <c r="E14" s="11"/>
      <c r="F14" s="11"/>
      <c r="G14" s="11" t="s">
        <v>64</v>
      </c>
      <c r="H14" s="1"/>
    </row>
    <row r="15" spans="1:8" x14ac:dyDescent="0.25">
      <c r="A15" s="16"/>
      <c r="B15" s="17"/>
      <c r="C15" s="17"/>
      <c r="D15" s="17"/>
      <c r="E15" s="17"/>
      <c r="F15" s="17"/>
      <c r="G15" s="17"/>
      <c r="H15" s="18"/>
    </row>
    <row r="16" spans="1:8" ht="30" x14ac:dyDescent="0.25">
      <c r="C16" s="12" t="s">
        <v>21</v>
      </c>
      <c r="D16" s="5" t="s">
        <v>63</v>
      </c>
      <c r="E16" s="6" t="s">
        <v>19</v>
      </c>
      <c r="F16" s="7" t="s">
        <v>20</v>
      </c>
      <c r="G16" s="8" t="s">
        <v>22</v>
      </c>
    </row>
    <row r="17" spans="1:7" x14ac:dyDescent="0.25">
      <c r="A17" s="13" t="s">
        <v>75</v>
      </c>
      <c r="B17" s="15">
        <f>COUNTA(B2:B14)</f>
        <v>13</v>
      </c>
      <c r="C17" s="15">
        <f>COUNTIF(C2:C14,"x")</f>
        <v>2</v>
      </c>
      <c r="D17" s="15">
        <f t="shared" ref="D17:G17" si="0">COUNTIF(D2:D14,"x")</f>
        <v>1</v>
      </c>
      <c r="E17" s="15">
        <f t="shared" si="0"/>
        <v>2</v>
      </c>
      <c r="F17" s="15">
        <f t="shared" si="0"/>
        <v>1</v>
      </c>
      <c r="G17" s="15">
        <f t="shared" si="0"/>
        <v>7</v>
      </c>
    </row>
    <row r="19" spans="1:7" x14ac:dyDescent="0.25">
      <c r="A19" s="13" t="s">
        <v>76</v>
      </c>
      <c r="B19" s="21">
        <v>1</v>
      </c>
      <c r="C19" s="22">
        <f>C17/$B$17</f>
        <v>0.15384615384615385</v>
      </c>
      <c r="D19" s="22">
        <f t="shared" ref="D19:G19" si="1">D17/$B$17</f>
        <v>7.6923076923076927E-2</v>
      </c>
      <c r="E19" s="22">
        <f t="shared" si="1"/>
        <v>0.15384615384615385</v>
      </c>
      <c r="F19" s="22">
        <f t="shared" si="1"/>
        <v>7.6923076923076927E-2</v>
      </c>
      <c r="G19" s="22">
        <f t="shared" si="1"/>
        <v>0.53846153846153844</v>
      </c>
    </row>
  </sheetData>
  <mergeCells count="3">
    <mergeCell ref="A2:A3"/>
    <mergeCell ref="A4:A6"/>
    <mergeCell ref="A7:A10"/>
  </mergeCells>
  <conditionalFormatting sqref="D2:D14">
    <cfRule type="cellIs" dxfId="9" priority="5" operator="equal">
      <formula>"X"</formula>
    </cfRule>
  </conditionalFormatting>
  <conditionalFormatting sqref="E2:E14">
    <cfRule type="cellIs" dxfId="8" priority="4" operator="equal">
      <formula>"X"</formula>
    </cfRule>
  </conditionalFormatting>
  <conditionalFormatting sqref="F2:F14">
    <cfRule type="cellIs" dxfId="7" priority="3" operator="equal">
      <formula>"X"</formula>
    </cfRule>
  </conditionalFormatting>
  <conditionalFormatting sqref="G2:G14">
    <cfRule type="cellIs" dxfId="6" priority="2" operator="equal">
      <formula>"X"</formula>
    </cfRule>
  </conditionalFormatting>
  <conditionalFormatting sqref="C2:C14">
    <cfRule type="cellIs" dxfId="5" priority="1" operator="equal">
      <formula>"X"</formula>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86DC1-4364-4746-A9C8-AAA65FD2A840}">
  <dimension ref="A1:H35"/>
  <sheetViews>
    <sheetView topLeftCell="A11" workbookViewId="0">
      <selection activeCell="F17" sqref="F17"/>
    </sheetView>
  </sheetViews>
  <sheetFormatPr defaultRowHeight="15" x14ac:dyDescent="0.25"/>
  <cols>
    <col min="1" max="1" width="22.7109375" customWidth="1"/>
    <col min="2" max="2" width="60.7109375" customWidth="1"/>
    <col min="3" max="7" width="14.5703125" customWidth="1"/>
    <col min="8" max="8" width="30.7109375" customWidth="1"/>
  </cols>
  <sheetData>
    <row r="1" spans="1:8" ht="30" x14ac:dyDescent="0.25">
      <c r="A1" s="1"/>
      <c r="B1" s="2" t="s">
        <v>24</v>
      </c>
      <c r="C1" s="12" t="s">
        <v>21</v>
      </c>
      <c r="D1" s="5" t="s">
        <v>63</v>
      </c>
      <c r="E1" s="6" t="s">
        <v>19</v>
      </c>
      <c r="F1" s="7" t="s">
        <v>20</v>
      </c>
      <c r="G1" s="8" t="s">
        <v>22</v>
      </c>
      <c r="H1" s="4" t="s">
        <v>65</v>
      </c>
    </row>
    <row r="2" spans="1:8" ht="30" x14ac:dyDescent="0.25">
      <c r="A2" s="2" t="s">
        <v>25</v>
      </c>
      <c r="B2" s="3" t="s">
        <v>26</v>
      </c>
      <c r="C2" s="11"/>
      <c r="D2" s="11"/>
      <c r="E2" s="11"/>
      <c r="F2" s="11"/>
      <c r="G2" s="11" t="s">
        <v>64</v>
      </c>
      <c r="H2" s="3"/>
    </row>
    <row r="3" spans="1:8" ht="30" x14ac:dyDescent="0.25">
      <c r="A3" s="26" t="s">
        <v>27</v>
      </c>
      <c r="B3" s="3" t="s">
        <v>28</v>
      </c>
      <c r="C3" s="11"/>
      <c r="D3" s="11"/>
      <c r="E3" s="11"/>
      <c r="F3" s="11"/>
      <c r="G3" s="11" t="s">
        <v>64</v>
      </c>
      <c r="H3" s="3"/>
    </row>
    <row r="4" spans="1:8" x14ac:dyDescent="0.25">
      <c r="A4" s="26"/>
      <c r="B4" s="3" t="s">
        <v>29</v>
      </c>
      <c r="C4" s="11"/>
      <c r="D4" s="11"/>
      <c r="E4" s="11" t="s">
        <v>64</v>
      </c>
      <c r="F4" s="11"/>
      <c r="G4" s="11"/>
      <c r="H4" s="3"/>
    </row>
    <row r="5" spans="1:8" ht="30" x14ac:dyDescent="0.25">
      <c r="A5" s="26"/>
      <c r="B5" s="3" t="s">
        <v>30</v>
      </c>
      <c r="C5" s="11"/>
      <c r="D5" s="11"/>
      <c r="E5" s="11" t="s">
        <v>64</v>
      </c>
      <c r="F5" s="11"/>
      <c r="G5" s="11"/>
      <c r="H5" s="3"/>
    </row>
    <row r="6" spans="1:8" ht="30" x14ac:dyDescent="0.25">
      <c r="A6" s="26"/>
      <c r="B6" s="3" t="s">
        <v>31</v>
      </c>
      <c r="C6" s="11" t="s">
        <v>64</v>
      </c>
      <c r="D6" s="11"/>
      <c r="E6" s="11"/>
      <c r="F6" s="11"/>
      <c r="G6" s="11"/>
      <c r="H6" s="3"/>
    </row>
    <row r="7" spans="1:8" ht="60" customHeight="1" x14ac:dyDescent="0.25">
      <c r="A7" s="26" t="s">
        <v>32</v>
      </c>
      <c r="B7" s="3" t="s">
        <v>33</v>
      </c>
      <c r="C7" s="11"/>
      <c r="D7" s="11"/>
      <c r="E7" s="11"/>
      <c r="F7" s="11"/>
      <c r="G7" s="11" t="s">
        <v>64</v>
      </c>
      <c r="H7" s="3"/>
    </row>
    <row r="8" spans="1:8" x14ac:dyDescent="0.25">
      <c r="A8" s="26"/>
      <c r="B8" s="3" t="s">
        <v>34</v>
      </c>
      <c r="C8" s="11"/>
      <c r="D8" s="11"/>
      <c r="E8" s="11"/>
      <c r="F8" s="11"/>
      <c r="G8" s="11" t="s">
        <v>64</v>
      </c>
      <c r="H8" s="3"/>
    </row>
    <row r="9" spans="1:8" ht="30" x14ac:dyDescent="0.25">
      <c r="A9" s="26" t="s">
        <v>35</v>
      </c>
      <c r="B9" s="3" t="s">
        <v>36</v>
      </c>
      <c r="C9" s="11"/>
      <c r="D9" s="11"/>
      <c r="E9" s="11"/>
      <c r="F9" s="11"/>
      <c r="G9" s="11" t="s">
        <v>64</v>
      </c>
      <c r="H9" s="3"/>
    </row>
    <row r="10" spans="1:8" x14ac:dyDescent="0.25">
      <c r="A10" s="26"/>
      <c r="B10" s="3" t="s">
        <v>37</v>
      </c>
      <c r="C10" s="11"/>
      <c r="D10" s="11"/>
      <c r="E10" s="11"/>
      <c r="F10" s="11"/>
      <c r="G10" s="11" t="s">
        <v>64</v>
      </c>
      <c r="H10" s="3"/>
    </row>
    <row r="11" spans="1:8" ht="30" x14ac:dyDescent="0.25">
      <c r="A11" s="26"/>
      <c r="B11" s="3" t="s">
        <v>39</v>
      </c>
      <c r="C11" s="11"/>
      <c r="D11" s="11"/>
      <c r="E11" s="11"/>
      <c r="F11" s="11"/>
      <c r="G11" s="11" t="s">
        <v>64</v>
      </c>
      <c r="H11" s="3"/>
    </row>
    <row r="12" spans="1:8" ht="45" x14ac:dyDescent="0.25">
      <c r="A12" s="26"/>
      <c r="B12" s="3" t="s">
        <v>38</v>
      </c>
      <c r="C12" s="11"/>
      <c r="D12" s="11"/>
      <c r="E12" s="11" t="s">
        <v>64</v>
      </c>
      <c r="F12" s="11"/>
      <c r="G12" s="11"/>
      <c r="H12" s="3"/>
    </row>
    <row r="13" spans="1:8" ht="30" x14ac:dyDescent="0.25">
      <c r="A13" s="26" t="s">
        <v>40</v>
      </c>
      <c r="B13" s="3" t="s">
        <v>41</v>
      </c>
      <c r="C13" s="11"/>
      <c r="D13" s="11"/>
      <c r="E13" s="11"/>
      <c r="F13" s="11"/>
      <c r="G13" s="11" t="s">
        <v>64</v>
      </c>
      <c r="H13" s="3"/>
    </row>
    <row r="14" spans="1:8" ht="30" x14ac:dyDescent="0.25">
      <c r="A14" s="26"/>
      <c r="B14" s="3" t="s">
        <v>42</v>
      </c>
      <c r="C14" s="11"/>
      <c r="D14" s="11"/>
      <c r="E14" s="11"/>
      <c r="F14" s="11"/>
      <c r="G14" s="11" t="s">
        <v>64</v>
      </c>
      <c r="H14" s="3"/>
    </row>
    <row r="15" spans="1:8" ht="30" x14ac:dyDescent="0.25">
      <c r="A15" s="26" t="s">
        <v>43</v>
      </c>
      <c r="B15" s="3" t="s">
        <v>44</v>
      </c>
      <c r="C15" s="11" t="s">
        <v>64</v>
      </c>
      <c r="D15" s="11"/>
      <c r="E15" s="11"/>
      <c r="F15" s="11"/>
      <c r="G15" s="11"/>
      <c r="H15" s="3"/>
    </row>
    <row r="16" spans="1:8" x14ac:dyDescent="0.25">
      <c r="A16" s="26"/>
      <c r="B16" s="3" t="s">
        <v>45</v>
      </c>
      <c r="C16" s="11"/>
      <c r="D16" s="11"/>
      <c r="E16" s="11"/>
      <c r="F16" s="11"/>
      <c r="G16" s="11" t="s">
        <v>64</v>
      </c>
      <c r="H16" s="3"/>
    </row>
    <row r="17" spans="1:8" ht="30" x14ac:dyDescent="0.25">
      <c r="A17" s="26" t="s">
        <v>46</v>
      </c>
      <c r="B17" s="3" t="s">
        <v>47</v>
      </c>
      <c r="C17" s="11"/>
      <c r="D17" s="11"/>
      <c r="E17" s="11" t="s">
        <v>64</v>
      </c>
      <c r="F17" s="11"/>
      <c r="G17" s="11"/>
      <c r="H17" s="3"/>
    </row>
    <row r="18" spans="1:8" ht="30" x14ac:dyDescent="0.25">
      <c r="A18" s="26"/>
      <c r="B18" s="3" t="s">
        <v>48</v>
      </c>
      <c r="C18" s="11"/>
      <c r="D18" s="11"/>
      <c r="E18" s="11" t="s">
        <v>64</v>
      </c>
      <c r="F18" s="11"/>
      <c r="G18" s="11"/>
      <c r="H18" s="3" t="s">
        <v>71</v>
      </c>
    </row>
    <row r="19" spans="1:8" ht="30" x14ac:dyDescent="0.25">
      <c r="A19" s="26" t="s">
        <v>49</v>
      </c>
      <c r="B19" s="3" t="s">
        <v>50</v>
      </c>
      <c r="C19" s="11" t="s">
        <v>64</v>
      </c>
      <c r="D19" s="11"/>
      <c r="E19" s="11"/>
      <c r="F19" s="11"/>
      <c r="G19" s="11"/>
      <c r="H19" s="3" t="s">
        <v>70</v>
      </c>
    </row>
    <row r="20" spans="1:8" ht="30" x14ac:dyDescent="0.25">
      <c r="A20" s="26"/>
      <c r="B20" s="3" t="s">
        <v>51</v>
      </c>
      <c r="C20" s="11"/>
      <c r="D20" s="11"/>
      <c r="E20" s="11"/>
      <c r="F20" s="11"/>
      <c r="G20" s="11" t="s">
        <v>64</v>
      </c>
      <c r="H20" s="3"/>
    </row>
    <row r="21" spans="1:8" ht="30" x14ac:dyDescent="0.25">
      <c r="A21" s="26" t="s">
        <v>52</v>
      </c>
      <c r="B21" s="3" t="s">
        <v>53</v>
      </c>
      <c r="C21" s="11"/>
      <c r="D21" s="11"/>
      <c r="E21" s="11"/>
      <c r="F21" s="11"/>
      <c r="G21" s="11" t="s">
        <v>64</v>
      </c>
      <c r="H21" s="3"/>
    </row>
    <row r="22" spans="1:8" ht="30" x14ac:dyDescent="0.25">
      <c r="A22" s="26"/>
      <c r="B22" s="3" t="s">
        <v>54</v>
      </c>
      <c r="C22" s="11" t="s">
        <v>64</v>
      </c>
      <c r="D22" s="11"/>
      <c r="E22" s="11"/>
      <c r="F22" s="11"/>
      <c r="G22" s="11"/>
      <c r="H22" s="3"/>
    </row>
    <row r="23" spans="1:8" ht="45" x14ac:dyDescent="0.25">
      <c r="A23" s="26"/>
      <c r="B23" s="3" t="s">
        <v>67</v>
      </c>
      <c r="C23" s="11" t="s">
        <v>64</v>
      </c>
      <c r="D23" s="11"/>
      <c r="E23" s="11"/>
      <c r="F23" s="11"/>
      <c r="G23" s="11"/>
      <c r="H23" s="3"/>
    </row>
    <row r="24" spans="1:8" ht="30" x14ac:dyDescent="0.25">
      <c r="A24" s="26" t="s">
        <v>55</v>
      </c>
      <c r="B24" s="3" t="s">
        <v>56</v>
      </c>
      <c r="C24" s="11"/>
      <c r="D24" s="11"/>
      <c r="E24" s="11"/>
      <c r="F24" s="11"/>
      <c r="G24" s="11" t="s">
        <v>64</v>
      </c>
      <c r="H24" s="3"/>
    </row>
    <row r="25" spans="1:8" x14ac:dyDescent="0.25">
      <c r="A25" s="26"/>
      <c r="B25" s="3" t="s">
        <v>57</v>
      </c>
      <c r="C25" s="11"/>
      <c r="D25" s="11"/>
      <c r="E25" s="11"/>
      <c r="F25" s="11"/>
      <c r="G25" s="11" t="s">
        <v>64</v>
      </c>
      <c r="H25" s="3"/>
    </row>
    <row r="26" spans="1:8" x14ac:dyDescent="0.25">
      <c r="A26" s="26"/>
      <c r="B26" s="3" t="s">
        <v>58</v>
      </c>
      <c r="C26" s="11"/>
      <c r="D26" s="11"/>
      <c r="E26" s="11" t="s">
        <v>64</v>
      </c>
      <c r="F26" s="11"/>
      <c r="G26" s="11"/>
      <c r="H26" s="3"/>
    </row>
    <row r="27" spans="1:8" ht="75" x14ac:dyDescent="0.25">
      <c r="A27" s="27" t="s">
        <v>59</v>
      </c>
      <c r="B27" s="3" t="s">
        <v>68</v>
      </c>
      <c r="C27" s="11"/>
      <c r="D27" s="11"/>
      <c r="E27" s="11" t="s">
        <v>64</v>
      </c>
      <c r="F27" s="11"/>
      <c r="G27" s="11"/>
      <c r="H27" s="3"/>
    </row>
    <row r="28" spans="1:8" ht="30" x14ac:dyDescent="0.25">
      <c r="A28" s="28"/>
      <c r="B28" s="3" t="s">
        <v>69</v>
      </c>
      <c r="C28" s="11"/>
      <c r="D28" s="11"/>
      <c r="E28" s="11" t="s">
        <v>64</v>
      </c>
      <c r="F28" s="11"/>
      <c r="G28" s="11"/>
      <c r="H28" s="3"/>
    </row>
    <row r="29" spans="1:8" x14ac:dyDescent="0.25">
      <c r="A29" s="26" t="s">
        <v>60</v>
      </c>
      <c r="B29" s="3" t="s">
        <v>61</v>
      </c>
      <c r="C29" s="11"/>
      <c r="D29" s="11"/>
      <c r="E29" s="11"/>
      <c r="F29" s="11"/>
      <c r="G29" s="11" t="s">
        <v>64</v>
      </c>
      <c r="H29" s="3"/>
    </row>
    <row r="30" spans="1:8" ht="30" x14ac:dyDescent="0.25">
      <c r="A30" s="26"/>
      <c r="B30" s="3" t="s">
        <v>62</v>
      </c>
      <c r="C30" s="11"/>
      <c r="D30" s="11"/>
      <c r="E30" s="11"/>
      <c r="F30" s="11"/>
      <c r="G30" s="11" t="s">
        <v>64</v>
      </c>
      <c r="H30" s="3"/>
    </row>
    <row r="32" spans="1:8" ht="30" x14ac:dyDescent="0.25">
      <c r="C32" s="12" t="s">
        <v>21</v>
      </c>
      <c r="D32" s="5" t="s">
        <v>63</v>
      </c>
      <c r="E32" s="6" t="s">
        <v>19</v>
      </c>
      <c r="F32" s="7" t="s">
        <v>20</v>
      </c>
      <c r="G32" s="8" t="s">
        <v>22</v>
      </c>
    </row>
    <row r="33" spans="1:7" x14ac:dyDescent="0.25">
      <c r="A33" s="13" t="s">
        <v>75</v>
      </c>
      <c r="B33" s="15">
        <f>COUNTA(B2:B30)</f>
        <v>29</v>
      </c>
      <c r="C33" s="15">
        <f>COUNTIF(C2:C30,"x")</f>
        <v>5</v>
      </c>
      <c r="D33" s="15">
        <f t="shared" ref="D33:G33" si="0">COUNTIF(D2:D30,"x")</f>
        <v>0</v>
      </c>
      <c r="E33" s="15">
        <f t="shared" si="0"/>
        <v>8</v>
      </c>
      <c r="F33" s="15">
        <f t="shared" si="0"/>
        <v>0</v>
      </c>
      <c r="G33" s="15">
        <f t="shared" si="0"/>
        <v>16</v>
      </c>
    </row>
    <row r="34" spans="1:7" x14ac:dyDescent="0.25">
      <c r="C34" s="10"/>
      <c r="D34" s="10"/>
      <c r="E34" s="10"/>
      <c r="F34" s="10"/>
      <c r="G34" s="10"/>
    </row>
    <row r="35" spans="1:7" x14ac:dyDescent="0.25">
      <c r="A35" s="13" t="s">
        <v>76</v>
      </c>
      <c r="B35" s="21">
        <v>1</v>
      </c>
      <c r="C35" s="22">
        <f>C33/$B$33</f>
        <v>0.17241379310344829</v>
      </c>
      <c r="D35" s="22">
        <f t="shared" ref="D35:G35" si="1">D33/$B$33</f>
        <v>0</v>
      </c>
      <c r="E35" s="22">
        <f t="shared" si="1"/>
        <v>0.27586206896551724</v>
      </c>
      <c r="F35" s="22">
        <f t="shared" si="1"/>
        <v>0</v>
      </c>
      <c r="G35" s="22">
        <f t="shared" si="1"/>
        <v>0.55172413793103448</v>
      </c>
    </row>
  </sheetData>
  <mergeCells count="11">
    <mergeCell ref="A29:A30"/>
    <mergeCell ref="A19:A20"/>
    <mergeCell ref="A3:A6"/>
    <mergeCell ref="A7:A8"/>
    <mergeCell ref="A9:A12"/>
    <mergeCell ref="A13:A14"/>
    <mergeCell ref="A27:A28"/>
    <mergeCell ref="A15:A16"/>
    <mergeCell ref="A17:A18"/>
    <mergeCell ref="A21:A23"/>
    <mergeCell ref="A24:A26"/>
  </mergeCells>
  <conditionalFormatting sqref="C2:C30">
    <cfRule type="cellIs" dxfId="4" priority="5" operator="equal">
      <formula>"X"</formula>
    </cfRule>
  </conditionalFormatting>
  <conditionalFormatting sqref="D2:D30">
    <cfRule type="cellIs" dxfId="3" priority="4" operator="equal">
      <formula>"X"</formula>
    </cfRule>
  </conditionalFormatting>
  <conditionalFormatting sqref="E2:E30">
    <cfRule type="cellIs" dxfId="2" priority="3" operator="equal">
      <formula>"X"</formula>
    </cfRule>
  </conditionalFormatting>
  <conditionalFormatting sqref="F2:F30">
    <cfRule type="cellIs" dxfId="1" priority="2" operator="equal">
      <formula>"X"</formula>
    </cfRule>
  </conditionalFormatting>
  <conditionalFormatting sqref="G2:G30">
    <cfRule type="cellIs" dxfId="0" priority="1" operator="equal">
      <formula>"X"</formula>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1A04-6960-4A8B-BE01-5C5307A8B73B}">
  <dimension ref="A1:G9"/>
  <sheetViews>
    <sheetView workbookViewId="0">
      <selection activeCell="H15" sqref="H15"/>
    </sheetView>
  </sheetViews>
  <sheetFormatPr defaultRowHeight="15" x14ac:dyDescent="0.25"/>
  <cols>
    <col min="1" max="1" width="14" customWidth="1"/>
    <col min="2" max="2" width="12.42578125" customWidth="1"/>
    <col min="3" max="3" width="13" customWidth="1"/>
    <col min="4" max="4" width="15.5703125" customWidth="1"/>
    <col min="5" max="5" width="29" customWidth="1"/>
    <col min="6" max="6" width="17.28515625" customWidth="1"/>
    <col min="7" max="7" width="15.28515625" customWidth="1"/>
  </cols>
  <sheetData>
    <row r="1" spans="1:7" ht="23.25" x14ac:dyDescent="0.35">
      <c r="A1" s="23" t="s">
        <v>72</v>
      </c>
    </row>
    <row r="3" spans="1:7" ht="30" x14ac:dyDescent="0.25">
      <c r="B3" s="14" t="s">
        <v>74</v>
      </c>
      <c r="C3" s="13" t="s">
        <v>21</v>
      </c>
      <c r="D3" s="13" t="s">
        <v>63</v>
      </c>
      <c r="E3" s="13" t="s">
        <v>19</v>
      </c>
      <c r="F3" s="13" t="s">
        <v>20</v>
      </c>
      <c r="G3" s="13" t="s">
        <v>22</v>
      </c>
    </row>
    <row r="4" spans="1:7" x14ac:dyDescent="0.25">
      <c r="A4" t="s">
        <v>73</v>
      </c>
      <c r="B4" s="9">
        <f>Essenciais!B17</f>
        <v>13</v>
      </c>
      <c r="C4" s="9">
        <f>Essenciais!C17</f>
        <v>2</v>
      </c>
      <c r="D4" s="9">
        <f>Essenciais!D17</f>
        <v>1</v>
      </c>
      <c r="E4" s="9">
        <f>Essenciais!E17</f>
        <v>2</v>
      </c>
      <c r="F4" s="9">
        <f>Essenciais!F17</f>
        <v>1</v>
      </c>
      <c r="G4" s="9">
        <f>Essenciais!G17</f>
        <v>7</v>
      </c>
    </row>
    <row r="5" spans="1:7" x14ac:dyDescent="0.25">
      <c r="A5" t="s">
        <v>79</v>
      </c>
      <c r="B5" s="19">
        <v>1</v>
      </c>
      <c r="C5" s="20">
        <f>C4/$B$4</f>
        <v>0.15384615384615385</v>
      </c>
      <c r="D5" s="20">
        <f t="shared" ref="D5:G5" si="0">D4/$B$4</f>
        <v>7.6923076923076927E-2</v>
      </c>
      <c r="E5" s="20">
        <f t="shared" si="0"/>
        <v>0.15384615384615385</v>
      </c>
      <c r="F5" s="20">
        <f t="shared" si="0"/>
        <v>7.6923076923076927E-2</v>
      </c>
      <c r="G5" s="20">
        <f t="shared" si="0"/>
        <v>0.53846153846153844</v>
      </c>
    </row>
    <row r="6" spans="1:7" x14ac:dyDescent="0.25">
      <c r="A6" t="s">
        <v>77</v>
      </c>
      <c r="B6" s="9">
        <f>Específicas!B33</f>
        <v>29</v>
      </c>
      <c r="C6" s="9">
        <f>Específicas!C33</f>
        <v>5</v>
      </c>
      <c r="D6" s="9">
        <f>Específicas!D33</f>
        <v>0</v>
      </c>
      <c r="E6" s="9">
        <f>Específicas!E33</f>
        <v>8</v>
      </c>
      <c r="F6" s="9">
        <f>Específicas!F33</f>
        <v>0</v>
      </c>
      <c r="G6" s="9">
        <f>Específicas!G33</f>
        <v>16</v>
      </c>
    </row>
    <row r="7" spans="1:7" x14ac:dyDescent="0.25">
      <c r="A7" t="s">
        <v>80</v>
      </c>
      <c r="B7" s="19">
        <v>1</v>
      </c>
      <c r="C7" s="20">
        <f>C6/$B$6</f>
        <v>0.17241379310344829</v>
      </c>
      <c r="D7" s="20">
        <f t="shared" ref="D7:G7" si="1">D6/$B$6</f>
        <v>0</v>
      </c>
      <c r="E7" s="20">
        <f t="shared" si="1"/>
        <v>0.27586206896551724</v>
      </c>
      <c r="F7" s="20">
        <f t="shared" si="1"/>
        <v>0</v>
      </c>
      <c r="G7" s="20">
        <f t="shared" si="1"/>
        <v>0.55172413793103448</v>
      </c>
    </row>
    <row r="8" spans="1:7" x14ac:dyDescent="0.25">
      <c r="A8" t="s">
        <v>78</v>
      </c>
      <c r="B8" s="9">
        <f>SUM(B4,B6)</f>
        <v>42</v>
      </c>
      <c r="C8" s="9">
        <f t="shared" ref="C8:G8" si="2">SUM(C4,C6)</f>
        <v>7</v>
      </c>
      <c r="D8" s="9">
        <f t="shared" si="2"/>
        <v>1</v>
      </c>
      <c r="E8" s="9">
        <f t="shared" si="2"/>
        <v>10</v>
      </c>
      <c r="F8" s="9">
        <f t="shared" si="2"/>
        <v>1</v>
      </c>
      <c r="G8" s="9">
        <f t="shared" si="2"/>
        <v>23</v>
      </c>
    </row>
    <row r="9" spans="1:7" x14ac:dyDescent="0.25">
      <c r="A9" t="s">
        <v>81</v>
      </c>
      <c r="B9" s="20">
        <v>1</v>
      </c>
      <c r="C9" s="20">
        <f>C8/$B$8</f>
        <v>0.16666666666666666</v>
      </c>
      <c r="D9" s="20">
        <f t="shared" ref="D9:G9" si="3">D8/$B$8</f>
        <v>2.3809523809523808E-2</v>
      </c>
      <c r="E9" s="20">
        <f t="shared" si="3"/>
        <v>0.23809523809523808</v>
      </c>
      <c r="F9" s="20">
        <f t="shared" si="3"/>
        <v>2.3809523809523808E-2</v>
      </c>
      <c r="G9" s="20">
        <f t="shared" si="3"/>
        <v>0.54761904761904767</v>
      </c>
    </row>
  </sheetData>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Essenciais</vt:lpstr>
      <vt:lpstr>Específicas</vt:lpstr>
      <vt:lpstr>Resultados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Frederico Augusto Siqueira Gentil</dc:creator>
  <cp:lastModifiedBy>Frederico Augusto Siqueira Gentil</cp:lastModifiedBy>
  <dcterms:created xsi:type="dcterms:W3CDTF">2021-11-10T14:32:36Z</dcterms:created>
  <dcterms:modified xsi:type="dcterms:W3CDTF">2022-05-02T13:45:57Z</dcterms:modified>
</cp:coreProperties>
</file>