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33" documentId="13_ncr:1_{A5FEF896-615B-4EE3-A92C-EEBD6E3E43E0}" xr6:coauthVersionLast="47" xr6:coauthVersionMax="47" xr10:uidLastSave="{FDC3330B-9C02-4034-B1E4-A076F164646E}"/>
  <bookViews>
    <workbookView xWindow="0" yWindow="0" windowWidth="8110" windowHeight="338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868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51" i="4" l="1"/>
  <c r="Y50" i="4"/>
  <c r="Y49" i="4"/>
  <c r="Y48" i="4"/>
  <c r="Y47" i="4"/>
  <c r="Y46"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<sst xmlns="http://schemas.openxmlformats.org/spreadsheetml/2006/main" count="594" uniqueCount="148">
  <si>
    <r>
      <t xml:space="preserve">UNM College of Arts &amp; Sciences
Request for Funding for Part-Time/Contingent Instruction
</t>
    </r>
    <r>
      <rPr>
        <b/>
        <sz val="20"/>
        <color rgb="FFFFFF00"/>
        <rFont val="Arial"/>
        <family val="2"/>
      </rPr>
      <t>FALL 2022</t>
    </r>
  </si>
  <si>
    <t>SUMMARY OF APPROVALS</t>
  </si>
  <si>
    <t>Department/Program</t>
  </si>
  <si>
    <t>Department of Chemistry and
Chemical Biology</t>
  </si>
  <si>
    <t>FALL 2021 A&amp;S PTI FUNDING, TOTAL EXPENDITURES</t>
  </si>
  <si>
    <t>Full-Term</t>
  </si>
  <si>
    <t>Part of Term</t>
  </si>
  <si>
    <t>Approved Classes</t>
  </si>
  <si>
    <t>Approved Salary</t>
  </si>
  <si>
    <t>Employee Category</t>
  </si>
  <si>
    <t>Submitter</t>
  </si>
  <si>
    <t>Felicia Rider</t>
  </si>
  <si>
    <t>First-Half</t>
  </si>
  <si>
    <t>(blank)</t>
  </si>
  <si>
    <t>Second-Half</t>
  </si>
  <si>
    <t>Adjunct</t>
  </si>
  <si>
    <t>Phone</t>
  </si>
  <si>
    <t>277-2945</t>
  </si>
  <si>
    <t>Winter Intersession</t>
  </si>
  <si>
    <t>Grand Total</t>
  </si>
  <si>
    <t>Schuchardt</t>
  </si>
  <si>
    <t>FALL 2020 A&amp;S PTI FUNDING, TOTAL EXPENDITURES</t>
  </si>
  <si>
    <t>Jonathan</t>
  </si>
  <si>
    <t>Email</t>
  </si>
  <si>
    <t>frider@unm.edy</t>
  </si>
  <si>
    <t>Graduate Student</t>
  </si>
  <si>
    <t>Nance</t>
  </si>
  <si>
    <t>Ray</t>
  </si>
  <si>
    <t>FALL 2019 A&amp;S PTI FUNDING, TOTAL EXPENDITURES</t>
  </si>
  <si>
    <t>Teaching Modality</t>
  </si>
  <si>
    <t>Face-to-Face</t>
  </si>
  <si>
    <t>NOTES</t>
  </si>
  <si>
    <t>[1] Total Expenditures for Fall 2021 do not include extra salaries (totaling $57,283.20) to cover failed Lecturer search and recent departures of Lecturer (Whalen).</t>
  </si>
  <si>
    <r>
      <t xml:space="preserve">[2]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</si>
  <si>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TO UPDATE THE TABLES</t>
  </si>
  <si>
    <t xml:space="preserve">[1] After you have filled in all the information in the "Requests - Approvals" workseet, </t>
  </si>
  <si>
    <t>save the workbook and return to this sheet.</t>
  </si>
  <si>
    <t>Approved Index</t>
  </si>
  <si>
    <t>[2] Put the cursor on any cell in a Pivot table, and then, in the top menu, select:</t>
  </si>
  <si>
    <t>PTI 285000</t>
  </si>
  <si>
    <t>Analyze --&gt; Refresh --&gt; Refresh All</t>
  </si>
  <si>
    <t>Grad Students 285004</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</si>
  <si>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</si>
  <si>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</si>
  <si>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</si>
  <si>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</si>
  <si>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</si>
  <si>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</si>
  <si>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</si>
  <si>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</si>
  <si>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</si>
  <si>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</si>
  <si>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</si>
  <si>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</si>
  <si>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</si>
  <si>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</si>
  <si>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</si>
  <si>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</si>
  <si>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</si>
  <si>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</si>
  <si>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</si>
  <si>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</si>
  <si>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</si>
  <si>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</si>
  <si>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</si>
  <si>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</si>
  <si>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</si>
  <si>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</si>
  <si>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</si>
  <si>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</si>
  <si>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</si>
  <si>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</si>
  <si>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</si>
  <si>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</si>
  <si>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</si>
  <si>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</si>
  <si>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</si>
  <si>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</si>
  <si>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</si>
  <si>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</si>
  <si>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</si>
  <si>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</si>
  <si>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</si>
  <si>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</si>
  <si>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</si>
  <si>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</si>
  <si>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</si>
  <si>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</si>
  <si>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</si>
  <si>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</si>
  <si>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</si>
  <si>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</si>
  <si>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</si>
  <si>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</si>
  <si>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</si>
  <si>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</si>
  <si>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</si>
  <si>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</si>
  <si>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</si>
  <si>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</si>
  <si>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</si>
  <si>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</si>
  <si>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</si>
  <si>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</si>
  <si>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</si>
  <si>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</si>
  <si>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</si>
  <si>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nancer@unm.edu</t>
  </si>
  <si>
    <t>Department of Chemistry and Chemical Biology</t>
  </si>
  <si>
    <t>TA</t>
  </si>
  <si>
    <t>Fall 2022</t>
  </si>
  <si>
    <t>CHEM</t>
  </si>
  <si>
    <t>001</t>
  </si>
  <si>
    <t>Foundations of Chemistry</t>
  </si>
  <si>
    <t>parachute courses that do not get filled until 2H</t>
  </si>
  <si>
    <t>20A0</t>
  </si>
  <si>
    <t>Please include all 4 sections under the .50 FTE contract.</t>
  </si>
  <si>
    <t>7/15 BCG  Contract was never sent for approval to the college.</t>
  </si>
  <si>
    <t>002</t>
  </si>
  <si>
    <t>003</t>
  </si>
  <si>
    <t>005</t>
  </si>
  <si>
    <t>online</t>
  </si>
  <si>
    <t>jonschu98@unm.edu</t>
  </si>
  <si>
    <t>General Chem I STEM Majors</t>
  </si>
  <si>
    <t>Approved salary to be paid if enrollment exceeds 100 students</t>
  </si>
  <si>
    <t>8/5 BCG</t>
  </si>
  <si>
    <t>006</t>
  </si>
  <si>
    <t>Integ Organic chem &amp; Biochem</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</si>
  <si>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</si>
  <si>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t>frider@unm.edu</t>
  </si>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</sst>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2">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6"/>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1">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4" fillId="0" borderId="0" xfId="0" applyFont="1" applyAlignment="1" applyProtection="1">
      <alignment wrapText="1"/>
      <protection locked="0"/>
    </xf>
    <xf numFmtId="49" fontId="21" fillId="13" borderId="0" xfId="0" applyNumberFormat="1" applyFont="1" applyFill="1" applyAlignment="1">
      <alignment horizontal="left" vertical="center" wrapText="1"/>
    </xf>
    <xf numFmtId="2" fontId="4" fillId="13" borderId="0" xfId="0" applyNumberFormat="1" applyFont="1" applyFill="1" applyAlignment="1">
      <alignment horizontal="center" vertical="center"/>
    </xf>
    <xf numFmtId="0" fontId="21" fillId="13" borderId="0" xfId="0" applyFont="1" applyFill="1" applyAlignment="1" applyProtection="1">
      <alignment horizontal="center" vertical="center" wrapText="1"/>
      <protection locked="0"/>
    </xf>
    <xf numFmtId="0" fontId="4" fillId="0" borderId="2" xfId="0" applyFont="1" applyBorder="1" applyProtection="1">
      <protection locked="0"/>
    </xf>
    <xf numFmtId="0" fontId="4" fillId="0" borderId="0" xfId="0" applyFont="1" applyAlignment="1">
      <alignment horizontal="left" vertical="center"/>
    </xf>
    <xf numFmtId="0" fontId="4" fillId="13" borderId="0" xfId="0" applyFont="1" applyFill="1" applyAlignment="1" applyProtection="1">
      <alignment horizontal="center" vertical="center"/>
      <protection locked="0"/>
    </xf>
    <xf numFmtId="164" fontId="30" fillId="0" borderId="0" xfId="0" applyNumberFormat="1" applyFont="1" applyAlignment="1" applyProtection="1">
      <alignment horizontal="center" vertical="center"/>
      <protection locked="0"/>
    </xf>
    <xf numFmtId="0" fontId="31" fillId="0" borderId="0" xfId="0" pivotButton="1" applyFont="1"/>
    <xf numFmtId="0" fontId="31" fillId="0" borderId="0" xfId="0" applyFont="1"/>
    <xf numFmtId="0" fontId="31" fillId="0" borderId="0" xfId="0" applyFont="1" applyAlignment="1">
      <alignment horizontal="left"/>
    </xf>
    <xf numFmtId="164"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applyFont="1" applyAlignment="1">
      <alignment horizontal="center"/>
    </xf>
    <xf numFmtId="0" fontId="31" fillId="0" borderId="0" xfId="0" applyFont="1" applyAlignment="1">
      <alignment horizontal="left" indent="2"/>
    </xf>
    <xf numFmtId="0" fontId="31" fillId="3" borderId="0" xfId="0" applyFont="1" applyFill="1" applyAlignment="1">
      <alignment horizontal="left"/>
    </xf>
    <xf numFmtId="164" fontId="31" fillId="3" borderId="0" xfId="0" applyNumberFormat="1" applyFont="1" applyFill="1" applyAlignment="1">
      <alignment horizontal="center" vertical="center"/>
    </xf>
    <xf numFmtId="0" fontId="31" fillId="3" borderId="0" xfId="0" applyFont="1" applyFill="1" applyAlignment="1">
      <alignment horizontal="center" vertical="center" wrapText="1"/>
    </xf>
    <xf numFmtId="0" fontId="31" fillId="0" borderId="0" xfId="0" applyFont="1" applyAlignment="1">
      <alignment horizontal="center" vertical="center" wrapText="1"/>
    </xf>
    <xf numFmtId="0" fontId="31" fillId="3" borderId="0" xfId="0" applyFont="1" applyFill="1" applyAlignment="1">
      <alignment horizontal="left" vertical="center" wrapText="1"/>
    </xf>
    <xf numFmtId="0" fontId="31" fillId="15" borderId="0" xfId="0" applyFont="1" applyFill="1" applyAlignment="1">
      <alignment horizontal="left" vertical="center" indent="1"/>
    </xf>
    <xf numFmtId="0" fontId="31" fillId="2" borderId="0" xfId="0" applyFont="1" applyFill="1" applyAlignment="1">
      <alignment horizontal="left"/>
    </xf>
    <xf numFmtId="0" fontId="31" fillId="2" borderId="0" xfId="0" applyFont="1" applyFill="1" applyAlignment="1">
      <alignment horizontal="left" vertical="center"/>
    </xf>
    <xf numFmtId="0" fontId="31" fillId="3" borderId="0" xfId="0" applyFont="1" applyFill="1" applyAlignment="1">
      <alignment horizontal="center" vertical="center"/>
    </xf>
    <xf numFmtId="0" fontId="31" fillId="3" borderId="0" xfId="0" applyFont="1" applyFill="1" applyAlignment="1">
      <alignment horizontal="center"/>
    </xf>
    <xf numFmtId="0" fontId="31" fillId="15" borderId="0" xfId="0" applyFont="1" applyFill="1" applyAlignment="1">
      <alignment horizontal="left" indent="1"/>
    </xf>
    <xf numFmtId="0" fontId="31" fillId="13" borderId="0" xfId="0" applyFont="1" applyFill="1" applyAlignment="1">
      <alignment horizontal="left" vertical="center" wrapText="1"/>
    </xf>
    <xf numFmtId="0" fontId="31" fillId="13" borderId="0" xfId="0" applyFont="1" applyFill="1" applyAlignment="1">
      <alignment horizontal="left"/>
    </xf>
    <xf numFmtId="0" fontId="31" fillId="13" borderId="0" xfId="0" applyFont="1" applyFill="1" applyAlignment="1">
      <alignment horizontal="left" vertical="center"/>
    </xf>
    <xf numFmtId="0" fontId="31" fillId="0" borderId="0" xfId="0" pivotButton="1" applyFont="1" applyAlignment="1">
      <alignment horizontal="center" vertical="center" wrapText="1"/>
    </xf>
    <xf numFmtId="0" fontId="31" fillId="13" borderId="0" xfId="0" applyFont="1" applyFill="1"/>
    <xf numFmtId="0" fontId="31" fillId="0" borderId="0" xfId="0" applyFont="1" applyAlignment="1">
      <alignment horizontal="center" vertical="center"/>
    </xf>
    <xf numFmtId="0" fontId="31" fillId="13" borderId="0" xfId="0" applyFont="1" applyFill="1" applyAlignment="1">
      <alignment horizontal="center" vertical="center"/>
    </xf>
    <xf numFmtId="0" fontId="31" fillId="13" borderId="0" xfId="0" applyFont="1" applyFill="1" applyAlignment="1">
      <alignment horizontal="center" vertical="center" wrapText="1"/>
    </xf>
    <xf numFmtId="0" fontId="31" fillId="13" borderId="0" xfId="0" applyFont="1" applyFill="1" applyAlignment="1">
      <alignment horizont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10"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cellXfs>
  <cellStyles count="2">
    <cellStyle name="Hyperlink" xfId="1" builtinId="8"/>
    <cellStyle name="Normal" xfId="0" builtinId="0"/>
  </cellStyles>
  <dxfs count="579">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08138541663" createdVersion="6" refreshedVersion="6" minRefreshableVersion="3" recordCount="92" xr:uid="{00000000-000A-0000-FFFF-FFFF4B000000}">
  <cacheSource type="worksheet">
    <worksheetSource name="Table1"/>
  </cacheSource>
  <cacheFields count="34">
    <cacheField name="Last Name" numFmtId="0">
      <sharedItems containsBlank="1" count="15">
        <s v="Nance"/>
        <s v="Schuchardt"/>
        <m/>
        <s v="STAFF" u="1"/>
        <s v="Lipka" u="1"/>
        <s v="Yates" u="1"/>
        <s v="Van Andel" u="1"/>
        <s v="Banihashemi" u="1"/>
        <s v="Ulrich" u="1"/>
        <s v="Shetiya" u="1"/>
        <s v="Becknell" u="1"/>
        <s v="Woodley" u="1"/>
        <s v="Candelaria" u="1"/>
        <s v="Hardeman" u="1"/>
        <s v="Todd" u="1"/>
      </sharedItems>
    </cacheField>
    <cacheField name="First Name" numFmtId="0">
      <sharedItems containsBlank="1" count="8">
        <s v="Ray"/>
        <s v="Jonathan"/>
        <m/>
        <s v="Charles" u="1"/>
        <s v="Marsha K." u="1"/>
        <s v="Jon" u="1"/>
        <s v="Marsha" u="1"/>
        <s v="Xeturah" u="1"/>
      </sharedItems>
    </cacheField>
    <cacheField name="Banner ID" numFmtId="0">
      <sharedItems containsString="0" containsBlank="1" containsNumber="1" containsInteger="1" minValue="101550306" maxValue="101982944"/>
    </cacheField>
    <cacheField name="Email" numFmtId="49">
      <sharedItems containsBlank="1"/>
    </cacheField>
    <cacheField name="Name of_x000a_Employee Home Org" numFmtId="0">
      <sharedItems containsBlank="1"/>
    </cacheField>
    <cacheField name="Employee_x000a_Category_x000a_(drop-down)" numFmtId="0">
      <sharedItems containsBlank="1" count="4">
        <s v="Graduate Student"/>
        <s v="Adjunct"/>
        <m/>
        <s v="Full-Time Faculty"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4">
        <s v="Full-Term"/>
        <m/>
        <s v="First-Half" u="1"/>
        <s v="Second-Half" u="1"/>
      </sharedItems>
    </cacheField>
    <cacheField name="Subject" numFmtId="0">
      <sharedItems containsBlank="1"/>
    </cacheField>
    <cacheField name="Number" numFmtId="0">
      <sharedItems containsString="0" containsBlank="1" containsNumber="1" containsInteger="1" minValue="1106" maxValue="2120"/>
    </cacheField>
    <cacheField name="Section" numFmtId="49">
      <sharedItems containsBlank="1"/>
    </cacheField>
    <cacheField name="CRN" numFmtId="0">
      <sharedItems containsString="0" containsBlank="1" containsNumber="1" containsInteger="1" minValue="64768" maxValue="71645"/>
    </cacheField>
    <cacheField name="Title" numFmtId="0">
      <sharedItems containsBlank="1"/>
    </cacheField>
    <cacheField name="Credit_x000a_Hours" numFmtId="0">
      <sharedItems containsString="0" containsBlank="1" containsNumber="1" containsInteger="1" minValue="3" maxValue="4"/>
    </cacheField>
    <cacheField name="Teaching_x000a_Modality_x000a_(drop-down)" numFmtId="0">
      <sharedItems containsBlank="1" count="3">
        <s v="Face-to-Face"/>
        <m/>
        <s v="Online MAX" u="1"/>
      </sharedItems>
    </cacheField>
    <cacheField name="Enrollment_x000a_Cap" numFmtId="0">
      <sharedItems containsBlank="1" containsMixedTypes="1" containsNumber="1" containsInteger="1" minValue="42" maxValue="16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164">
      <sharedItems containsString="0" containsBlank="1" containsNumber="1" minValue="2030" maxValue="6364.8"/>
    </cacheField>
    <cacheField name="Submitter_x000a_Comments" numFmtId="0">
      <sharedItems containsBlank="1"/>
    </cacheField>
    <cacheField name="Approved_x000a_Salary" numFmtId="164">
      <sharedItems containsString="0" containsBlank="1" containsNumber="1" minValue="2174.5360000000001" maxValue="6817.9737599999999"/>
    </cacheField>
    <cacheField name="Approved_x000a_FTE" numFmtId="0">
      <sharedItems containsString="0" containsBlank="1" containsNumber="1" minValue="0.25" maxValue="0.5"/>
    </cacheField>
    <cacheField name="Approved_x000a_Index_x000a_(drop-down)" numFmtId="0">
      <sharedItems containsBlank="1" count="4">
        <s v="Grad Students 285004"/>
        <s v="PTI 285000"/>
        <m/>
        <s v="Online 285002" u="1"/>
      </sharedItems>
    </cacheField>
    <cacheField name="Approved_x000a_Account_x000a_(drop-down)" numFmtId="0">
      <sharedItems containsBlank="1" containsMixedTypes="1" containsNumber="1" containsInteger="1" minValue="2007" maxValue="2007"/>
    </cacheField>
    <cacheField name="BCG / MD Comments_x000a_on Approvals" numFmtId="0">
      <sharedItems containsBlank="1"/>
    </cacheField>
    <cacheField name="Actual_x000a_Salary" numFmtId="164">
      <sharedItems containsString="0" containsBlank="1" containsNumber="1" minValue="2030" maxValue="6817.97"/>
    </cacheField>
    <cacheField name="Actual_x000a_FTE" numFmtId="0">
      <sharedItems containsString="0" containsBlank="1" containsNumber="1" minValue="0.25" maxValue="0.33"/>
    </cacheField>
    <cacheField name="Actual_x000a_Index_x000a_(drop-down)" numFmtId="0">
      <sharedItems containsBlank="1" count="3">
        <s v="Grad Students 285004"/>
        <m/>
        <s v="PTI 285000"/>
      </sharedItems>
    </cacheField>
    <cacheField name="Actual_x000a_Account_x000a_(drop-down)" numFmtId="0">
      <sharedItems containsBlank="1" containsMixedTypes="1" containsNumber="1" containsInteger="1" minValue="2007"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550306"/>
    <s v="nancer@unm.edu"/>
    <s v="Department of Chemistry and Chemical Biology"/>
    <x v="0"/>
    <s v="TA"/>
    <s v="Department of Chemistry and Chemical Biology"/>
    <s v="Fall 2022"/>
    <x v="0"/>
    <s v="CHEM"/>
    <n v="1106"/>
    <s v="001"/>
    <n v="65163"/>
    <s v="Foundations of Chemistry"/>
    <n v="3"/>
    <x v="0"/>
    <n v="42"/>
    <m/>
    <m/>
    <m/>
    <m/>
    <n v="2030"/>
    <s v="parachute courses that do not get filled until 2H"/>
    <n v="2174.5360000000001"/>
    <n v="0.5"/>
    <x v="0"/>
    <s v="20A0"/>
    <s v="Please include all 4 sections under the .50 FTE contract."/>
    <n v="2030"/>
    <n v="0.25"/>
    <x v="0"/>
    <s v="20A0"/>
    <s v="7/15 BCG  Contract was never sent for approval to the college."/>
  </r>
  <r>
    <x v="0"/>
    <x v="0"/>
    <n v="101550306"/>
    <s v="nancer@unm.edu"/>
    <s v="Department of Chemistry and Chemical Biology"/>
    <x v="0"/>
    <s v="TA"/>
    <s v="Department of Chemistry and Chemical Biology"/>
    <s v="Fall 2022"/>
    <x v="0"/>
    <s v="CHEM"/>
    <n v="1106"/>
    <s v="002"/>
    <n v="65166"/>
    <s v="Foundations of Chemistry"/>
    <n v="3"/>
    <x v="0"/>
    <n v="48"/>
    <m/>
    <m/>
    <m/>
    <m/>
    <n v="2030"/>
    <m/>
    <n v="2174.5360000000001"/>
    <m/>
    <x v="0"/>
    <s v="20A0"/>
    <m/>
    <m/>
    <m/>
    <x v="1"/>
    <m/>
    <m/>
  </r>
  <r>
    <x v="0"/>
    <x v="0"/>
    <n v="101550306"/>
    <s v="nancer@unm.edu"/>
    <s v="Department of Chemistry and Chemical Biology"/>
    <x v="0"/>
    <s v="TA"/>
    <s v="Department of Chemistry and Chemical Biology"/>
    <s v="Fall 2022"/>
    <x v="0"/>
    <s v="CHEM"/>
    <n v="1106"/>
    <s v="003"/>
    <n v="65888"/>
    <s v="Foundations of Chemistry"/>
    <n v="3"/>
    <x v="0"/>
    <n v="48"/>
    <m/>
    <m/>
    <m/>
    <m/>
    <n v="2030"/>
    <m/>
    <n v="2174.5360000000001"/>
    <m/>
    <x v="0"/>
    <s v="20A0"/>
    <m/>
    <m/>
    <m/>
    <x v="1"/>
    <m/>
    <m/>
  </r>
  <r>
    <x v="0"/>
    <x v="0"/>
    <n v="101550306"/>
    <s v="nancer@unm.edu"/>
    <s v="Department of Chemistry and Chemical Biology"/>
    <x v="0"/>
    <s v="TA"/>
    <s v="Department of Chemistry and Chemical Biology"/>
    <s v="Fall 2022"/>
    <x v="0"/>
    <s v="CHEM"/>
    <n v="1106"/>
    <s v="005"/>
    <n v="65167"/>
    <s v="Foundations of Chemistry"/>
    <n v="3"/>
    <x v="0"/>
    <s v="online"/>
    <m/>
    <m/>
    <m/>
    <m/>
    <n v="2030"/>
    <m/>
    <n v="2174.5360000000001"/>
    <m/>
    <x v="0"/>
    <s v="20A0"/>
    <m/>
    <m/>
    <m/>
    <x v="1"/>
    <m/>
    <m/>
  </r>
  <r>
    <x v="1"/>
    <x v="1"/>
    <n v="101982944"/>
    <s v="jonschu98@unm.edu"/>
    <s v="Department of Chemistry and Chemical Biology"/>
    <x v="1"/>
    <s v="Adjunct"/>
    <s v="Department of Chemistry and Chemical Biology"/>
    <s v="Fall 2022"/>
    <x v="0"/>
    <s v="CHEM"/>
    <n v="1215"/>
    <s v="005"/>
    <n v="64768"/>
    <s v="General Chem I STEM Majors"/>
    <n v="3"/>
    <x v="0"/>
    <n v="125"/>
    <m/>
    <m/>
    <m/>
    <m/>
    <n v="6364.8"/>
    <m/>
    <n v="6817.9737599999999"/>
    <n v="0.25"/>
    <x v="1"/>
    <n v="2007"/>
    <s v="Approved salary to be paid if enrollment exceeds 100 students"/>
    <n v="6817.97"/>
    <n v="0.25"/>
    <x v="2"/>
    <n v="2007"/>
    <s v="8/5 BCG"/>
  </r>
  <r>
    <x v="1"/>
    <x v="1"/>
    <n v="101982944"/>
    <s v="jonschu98@unm.edu"/>
    <s v="Department of Chemistry and Chemical Biology"/>
    <x v="1"/>
    <s v="Adjunct"/>
    <s v="Department of Chemistry and Chemical Biology"/>
    <s v="Fall 2022"/>
    <x v="0"/>
    <s v="CHEM"/>
    <n v="1215"/>
    <s v="006"/>
    <n v="64769"/>
    <s v="General Chem I STEM Majors"/>
    <n v="3"/>
    <x v="0"/>
    <n v="160"/>
    <m/>
    <m/>
    <m/>
    <m/>
    <n v="6364.8"/>
    <m/>
    <n v="6817.9737599999999"/>
    <n v="0.25"/>
    <x v="1"/>
    <n v="2007"/>
    <s v="Approved salary to be paid if enrollment exceeds 100 students"/>
    <n v="6817.97"/>
    <n v="0.25"/>
    <x v="2"/>
    <n v="2007"/>
    <s v="8/5 BCG"/>
  </r>
  <r>
    <x v="1"/>
    <x v="1"/>
    <n v="101982944"/>
    <s v="jonschu98@unm.edu"/>
    <s v="Department of Chemistry and Chemical Biology"/>
    <x v="1"/>
    <s v="Adjunct"/>
    <s v="Department of Chemistry and Chemical Biology"/>
    <s v="Fall 2022"/>
    <x v="0"/>
    <s v="CHEM"/>
    <n v="2120"/>
    <s v="001"/>
    <n v="71645"/>
    <s v="Integ Organic chem &amp; Biochem"/>
    <n v="4"/>
    <x v="0"/>
    <n v="63"/>
    <m/>
    <m/>
    <m/>
    <m/>
    <n v="4284.8"/>
    <m/>
    <n v="4589.8777600000003"/>
    <n v="0.25"/>
    <x v="1"/>
    <n v="2007"/>
    <m/>
    <n v="4589.88"/>
    <n v="0.33"/>
    <x v="2"/>
    <n v="2007"/>
    <s v="8/5 BCG"/>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r>
    <x v="2"/>
    <x v="2"/>
    <m/>
    <m/>
    <m/>
    <x v="2"/>
    <m/>
    <s v="Department of Chemistry and Chemical Biology"/>
    <s v="Fall 2022"/>
    <x v="1"/>
    <m/>
    <m/>
    <m/>
    <m/>
    <m/>
    <m/>
    <x v="1"/>
    <m/>
    <m/>
    <m/>
    <m/>
    <m/>
    <m/>
    <m/>
    <m/>
    <m/>
    <x v="2"/>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5:N8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3">
        <item x="1"/>
        <item x="0"/>
        <item x="2"/>
      </items>
    </pivotField>
    <pivotField showAll="0" defaultSubtotal="0"/>
    <pivotField showAll="0" defaultSubtotal="0"/>
  </pivotFields>
  <rowFields count="1">
    <field x="31"/>
  </rowFields>
  <rowItems count="4">
    <i>
      <x/>
    </i>
    <i>
      <x v="1"/>
    </i>
    <i>
      <x v="2"/>
    </i>
    <i t="grand">
      <x/>
    </i>
  </rowItems>
  <colItems count="1">
    <i/>
  </colItems>
  <dataFields count="1">
    <dataField name="Actual Salaries" fld="29" baseField="26" baseItem="0"/>
  </dataFields>
  <formats count="45">
    <format dxfId="534">
      <pivotArea outline="0" collapsedLevelsAreSubtotals="1" fieldPosition="0"/>
    </format>
    <format dxfId="535">
      <pivotArea outline="0" collapsedLevelsAreSubtotals="1" fieldPosition="0"/>
    </format>
    <format dxfId="536">
      <pivotArea outline="0" collapsedLevelsAreSubtotals="1" fieldPosition="0"/>
    </format>
    <format dxfId="537">
      <pivotArea type="all" dataOnly="0" outline="0" fieldPosition="0"/>
    </format>
    <format dxfId="538">
      <pivotArea outline="0" collapsedLevelsAreSubtotals="1" fieldPosition="0"/>
    </format>
    <format dxfId="539">
      <pivotArea dataOnly="0" labelOnly="1" outline="0" axis="axisValues" fieldPosition="0"/>
    </format>
    <format dxfId="540">
      <pivotArea dataOnly="0" labelOnly="1" grandRow="1" outline="0" fieldPosition="0"/>
    </format>
    <format dxfId="541">
      <pivotArea dataOnly="0" labelOnly="1" outline="0" axis="axisValues" fieldPosition="0"/>
    </format>
    <format dxfId="542">
      <pivotArea type="all" dataOnly="0" outline="0" fieldPosition="0"/>
    </format>
    <format dxfId="543">
      <pivotArea outline="0" collapsedLevelsAreSubtotals="1" fieldPosition="0"/>
    </format>
    <format dxfId="544">
      <pivotArea dataOnly="0" labelOnly="1" outline="0" axis="axisValues" fieldPosition="0"/>
    </format>
    <format dxfId="545">
      <pivotArea dataOnly="0" labelOnly="1" grandRow="1" outline="0" fieldPosition="0"/>
    </format>
    <format dxfId="546">
      <pivotArea dataOnly="0" labelOnly="1" outline="0" axis="axisValues" fieldPosition="0"/>
    </format>
    <format dxfId="547">
      <pivotArea dataOnly="0" labelOnly="1" outline="0" axis="axisValues" fieldPosition="0"/>
    </format>
    <format dxfId="548">
      <pivotArea dataOnly="0" labelOnly="1" outline="0" axis="axisValues" fieldPosition="0"/>
    </format>
    <format dxfId="549">
      <pivotArea dataOnly="0" labelOnly="1" outline="0" axis="axisValues" fieldPosition="0"/>
    </format>
    <format dxfId="550">
      <pivotArea dataOnly="0" labelOnly="1" outline="0" axis="axisValues" fieldPosition="0"/>
    </format>
    <format dxfId="551">
      <pivotArea dataOnly="0" labelOnly="1" outline="0" axis="axisValues" fieldPosition="0"/>
    </format>
    <format dxfId="552">
      <pivotArea dataOnly="0" labelOnly="1" outline="0" axis="axisValues" fieldPosition="0"/>
    </format>
    <format dxfId="553">
      <pivotArea dataOnly="0" labelOnly="1" outline="0" axis="axisValues" fieldPosition="0"/>
    </format>
    <format dxfId="554">
      <pivotArea dataOnly="0" labelOnly="1" outline="0" axis="axisValues" fieldPosition="0"/>
    </format>
    <format dxfId="555">
      <pivotArea dataOnly="0" labelOnly="1" outline="0" axis="axisValues" fieldPosition="0"/>
    </format>
    <format dxfId="556">
      <pivotArea dataOnly="0" labelOnly="1" outline="0" axis="axisValues" fieldPosition="0"/>
    </format>
    <format dxfId="557">
      <pivotArea grandRow="1" outline="0" collapsedLevelsAreSubtotals="1" fieldPosition="0"/>
    </format>
    <format dxfId="558">
      <pivotArea dataOnly="0" labelOnly="1" grandRow="1" outline="0" fieldPosition="0"/>
    </format>
    <format dxfId="559">
      <pivotArea dataOnly="0" labelOnly="1" outline="0" axis="axisValues" fieldPosition="0"/>
    </format>
    <format dxfId="560">
      <pivotArea dataOnly="0" labelOnly="1" outline="0" axis="axisValues" fieldPosition="0"/>
    </format>
    <format dxfId="561">
      <pivotArea type="all" dataOnly="0" outline="0" fieldPosition="0"/>
    </format>
    <format dxfId="562">
      <pivotArea outline="0" collapsedLevelsAreSubtotals="1" fieldPosition="0"/>
    </format>
    <format dxfId="563">
      <pivotArea dataOnly="0" labelOnly="1" outline="0" axis="axisValues" fieldPosition="0"/>
    </format>
    <format dxfId="564">
      <pivotArea dataOnly="0" labelOnly="1" grandRow="1" outline="0" fieldPosition="0"/>
    </format>
    <format dxfId="565">
      <pivotArea dataOnly="0" labelOnly="1" outline="0" axis="axisValues"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axis="axisValues" fieldPosition="0"/>
    </format>
    <format dxfId="571">
      <pivotArea dataOnly="0" labelOnly="1" outline="0" axis="axisValues" fieldPosition="0"/>
    </format>
    <format dxfId="572">
      <pivotArea dataOnly="0" labelOnly="1" outline="0" axis="axisValues" fieldPosition="0"/>
    </format>
    <format dxfId="573">
      <pivotArea dataOnly="0" labelOnly="1" outline="0" axis="axisValues" fieldPosition="0"/>
    </format>
    <format dxfId="574">
      <pivotArea grandRow="1" outline="0" collapsedLevelsAreSubtotals="1" fieldPosition="0"/>
    </format>
    <format dxfId="575">
      <pivotArea dataOnly="0" labelOnly="1" grandRow="1" outline="0" fieldPosition="0"/>
    </format>
    <format dxfId="576">
      <pivotArea field="31" type="button" dataOnly="0" labelOnly="1" outline="0" axis="axisRow" fieldPosition="0"/>
    </format>
    <format dxfId="577">
      <pivotArea outline="0" collapsedLevelsAreSubtotals="1" fieldPosition="0"/>
    </format>
    <format dxfId="5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8:S74" firstHeaderRow="1" firstDataRow="1" firstDataCol="1"/>
  <pivotFields count="34">
    <pivotField axis="axisRow" showAll="0">
      <items count="16">
        <item m="1" x="7"/>
        <item m="1" x="12"/>
        <item m="1" x="4"/>
        <item m="1" x="9"/>
        <item m="1" x="3"/>
        <item m="1" x="14"/>
        <item m="1" x="8"/>
        <item m="1" x="6"/>
        <item m="1" x="5"/>
        <item sd="0" x="2"/>
        <item m="1" x="13"/>
        <item m="1" x="11"/>
        <item m="1" x="10"/>
        <item x="1"/>
        <item x="0"/>
        <item t="default"/>
      </items>
    </pivotField>
    <pivotField axis="axisRow" showAll="0">
      <items count="9">
        <item x="2"/>
        <item m="1" x="6"/>
        <item m="1" x="7"/>
        <item m="1" x="3"/>
        <item m="1" x="4"/>
        <item m="1" x="5"/>
        <item x="0"/>
        <item x="1"/>
        <item t="default"/>
      </items>
    </pivotField>
    <pivotField showAll="0"/>
    <pivotField showAll="0"/>
    <pivotField showAll="0"/>
    <pivotField axis="axisRow" showAll="0" defaultSubtotal="0">
      <items count="4">
        <item sd="0" x="1"/>
        <item sd="0" x="2"/>
        <item m="1" x="3"/>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6">
    <i>
      <x/>
    </i>
    <i>
      <x v="1"/>
    </i>
    <i>
      <x v="3"/>
    </i>
    <i r="1">
      <x v="14"/>
    </i>
    <i r="2">
      <x v="6"/>
    </i>
    <i t="grand">
      <x/>
    </i>
  </rowItems>
  <colItems count="1">
    <i/>
  </colItems>
  <dataFields count="1">
    <dataField name="Actual Salaries" fld="29" baseField="5" baseItem="0"/>
  </dataFields>
  <formats count="44">
    <format dxfId="112">
      <pivotArea outline="0" collapsedLevelsAreSubtotals="1" fieldPosition="0"/>
    </format>
    <format dxfId="113">
      <pivotArea outline="0" collapsedLevelsAreSubtotals="1" fieldPosition="0"/>
    </format>
    <format dxfId="114">
      <pivotArea outline="0" collapsedLevelsAreSubtotals="1" fieldPosition="0"/>
    </format>
    <format dxfId="115">
      <pivotArea type="all" dataOnly="0" outline="0" fieldPosition="0"/>
    </format>
    <format dxfId="116">
      <pivotArea outline="0" collapsedLevelsAreSubtotals="1" fieldPosition="0"/>
    </format>
    <format dxfId="117">
      <pivotArea dataOnly="0" labelOnly="1" outline="0" axis="axisValues" fieldPosition="0"/>
    </format>
    <format dxfId="118">
      <pivotArea dataOnly="0" labelOnly="1" grandRow="1" outline="0" fieldPosition="0"/>
    </format>
    <format dxfId="119">
      <pivotArea dataOnly="0" labelOnly="1" outline="0" axis="axisValues" fieldPosition="0"/>
    </format>
    <format dxfId="120">
      <pivotArea type="all" dataOnly="0" outline="0" fieldPosition="0"/>
    </format>
    <format dxfId="121">
      <pivotArea outline="0" collapsedLevelsAreSubtotals="1" fieldPosition="0"/>
    </format>
    <format dxfId="122">
      <pivotArea dataOnly="0" labelOnly="1" outline="0" axis="axisValues" fieldPosition="0"/>
    </format>
    <format dxfId="123">
      <pivotArea dataOnly="0" labelOnly="1" grandRow="1" outline="0"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dataOnly="0" labelOnly="1" outline="0" axis="axisValues" fieldPosition="0"/>
    </format>
    <format dxfId="129">
      <pivotArea dataOnly="0" labelOnly="1" outline="0" axis="axisValues" fieldPosition="0"/>
    </format>
    <format dxfId="130">
      <pivotArea dataOnly="0" labelOnly="1" outline="0" axis="axisValues" fieldPosition="0"/>
    </format>
    <format dxfId="131">
      <pivotArea grandRow="1" outline="0" collapsedLevelsAreSubtotals="1" fieldPosition="0"/>
    </format>
    <format dxfId="132">
      <pivotArea dataOnly="0" labelOnly="1" grandRow="1" outline="0" fieldPosition="0"/>
    </format>
    <format dxfId="133">
      <pivotArea dataOnly="0" labelOnly="1" outline="0" axis="axisValues" fieldPosition="0"/>
    </format>
    <format dxfId="134">
      <pivotArea dataOnly="0" labelOnly="1" outline="0" axis="axisValues" fieldPosition="0"/>
    </format>
    <format dxfId="135">
      <pivotArea type="all" dataOnly="0" outline="0" fieldPosition="0"/>
    </format>
    <format dxfId="136">
      <pivotArea outline="0" collapsedLevelsAreSubtotals="1" fieldPosition="0"/>
    </format>
    <format dxfId="137">
      <pivotArea dataOnly="0" labelOnly="1" outline="0" axis="axisValues" fieldPosition="0"/>
    </format>
    <format dxfId="138">
      <pivotArea dataOnly="0" labelOnly="1" grandRow="1" outline="0" fieldPosition="0"/>
    </format>
    <format dxfId="139">
      <pivotArea dataOnly="0" labelOnly="1" outline="0" axis="axisValues" fieldPosition="0"/>
    </format>
    <format dxfId="140">
      <pivotArea field="0" type="button" dataOnly="0" labelOnly="1" outline="0" axis="axisRow" fieldPosition="1"/>
    </format>
    <format dxfId="141">
      <pivotArea dataOnly="0" labelOnly="1" fieldPosition="0">
        <references count="1">
          <reference field="0" count="0"/>
        </references>
      </pivotArea>
    </format>
    <format dxfId="142">
      <pivotArea field="0" type="button" dataOnly="0" labelOnly="1" outline="0" axis="axisRow" fieldPosition="1"/>
    </format>
    <format dxfId="143">
      <pivotArea field="0" type="button" dataOnly="0" labelOnly="1" outline="0" axis="axisRow" fieldPosition="1"/>
    </format>
    <format dxfId="144">
      <pivotArea field="0" type="button" dataOnly="0" labelOnly="1" outline="0" axis="axisRow" fieldPosition="1"/>
    </format>
    <format dxfId="145">
      <pivotArea field="0" type="button" dataOnly="0" labelOnly="1" outline="0" axis="axisRow" fieldPosition="1"/>
    </format>
    <format dxfId="146">
      <pivotArea dataOnly="0" labelOnly="1" fieldPosition="0">
        <references count="1">
          <reference field="0" count="0"/>
        </references>
      </pivotArea>
    </format>
    <format dxfId="147">
      <pivotArea dataOnly="0" labelOnly="1" fieldPosition="0">
        <references count="1">
          <reference field="5" count="0"/>
        </references>
      </pivotArea>
    </format>
    <format dxfId="148">
      <pivotArea dataOnly="0" labelOnly="1" outline="0" fieldPosition="0">
        <references count="1">
          <reference field="4294967294" count="1">
            <x v="0"/>
          </reference>
        </references>
      </pivotArea>
    </format>
    <format dxfId="149">
      <pivotArea field="5" type="button" dataOnly="0" labelOnly="1" outline="0" axis="axisRow" fieldPosition="0"/>
    </format>
    <format dxfId="150">
      <pivotArea dataOnly="0" labelOnly="1" outline="0" axis="axisValues" fieldPosition="0"/>
    </format>
    <format dxfId="151">
      <pivotArea dataOnly="0" labelOnly="1" outline="0" axis="axisValues" fieldPosition="0"/>
    </format>
    <format dxfId="152">
      <pivotArea grandRow="1" outline="0" collapsedLevelsAreSubtotals="1" fieldPosition="0"/>
    </format>
    <format dxfId="153">
      <pivotArea dataOnly="0" labelOnly="1" grandRow="1" outline="0" fieldPosition="0"/>
    </format>
    <format dxfId="154">
      <pivotArea outline="0" collapsedLevelsAreSubtotals="1" fieldPosition="0"/>
    </format>
    <format dxfId="1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7:O31"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2"/>
        <item x="1"/>
        <item x="0"/>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4">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63">
      <pivotArea outline="0" collapsedLevelsAreSubtotals="1" fieldPosition="0"/>
    </format>
    <format dxfId="64">
      <pivotArea outline="0" collapsedLevelsAreSubtotals="1" fieldPosition="0"/>
    </format>
    <format dxfId="65">
      <pivotArea outline="0" collapsedLevelsAreSubtotals="1" fieldPosition="0"/>
    </format>
    <format dxfId="66">
      <pivotArea type="all" dataOnly="0" outline="0" fieldPosition="0"/>
    </format>
    <format dxfId="67">
      <pivotArea outline="0" collapsedLevelsAreSubtotals="1" fieldPosition="0"/>
    </format>
    <format dxfId="68">
      <pivotArea dataOnly="0" labelOnly="1" outline="0" axis="axisValues" fieldPosition="0"/>
    </format>
    <format dxfId="69">
      <pivotArea dataOnly="0" labelOnly="1" grandRow="1" outline="0" fieldPosition="0"/>
    </format>
    <format dxfId="70">
      <pivotArea dataOnly="0" labelOnly="1" outline="0" axis="axisValues" fieldPosition="0"/>
    </format>
    <format dxfId="71">
      <pivotArea type="all" dataOnly="0" outline="0" fieldPosition="0"/>
    </format>
    <format dxfId="72">
      <pivotArea outline="0" collapsedLevelsAreSubtotals="1" fieldPosition="0"/>
    </format>
    <format dxfId="73">
      <pivotArea dataOnly="0" labelOnly="1" outline="0" axis="axisValues" fieldPosition="0"/>
    </format>
    <format dxfId="74">
      <pivotArea dataOnly="0" labelOnly="1" grandRow="1" outline="0"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dataOnly="0" labelOnly="1" outline="0" axis="axisValues" fieldPosition="0"/>
    </format>
    <format dxfId="83">
      <pivotArea dataOnly="0" labelOnly="1" outline="0" axis="axisValues" fieldPosition="0"/>
    </format>
    <format dxfId="84">
      <pivotArea dataOnly="0" labelOnly="1" outline="0" axis="axisValues" fieldPosition="0"/>
    </format>
    <format dxfId="85">
      <pivotArea dataOnly="0" labelOnly="1" outline="0" axis="axisValues" fieldPosition="0"/>
    </format>
    <format dxfId="86">
      <pivotArea grandRow="1" outline="0" collapsedLevelsAreSubtotals="1" fieldPosition="0"/>
    </format>
    <format dxfId="87">
      <pivotArea dataOnly="0" labelOnly="1" grandRow="1" outline="0" fieldPosition="0"/>
    </format>
    <format dxfId="88">
      <pivotArea dataOnly="0" labelOnly="1" outline="0" axis="axisValues" fieldPosition="0"/>
    </format>
    <format dxfId="89">
      <pivotArea dataOnly="0" labelOnly="1" outline="0" axis="axisValues" fieldPosition="0"/>
    </format>
    <format dxfId="90">
      <pivotArea type="all" dataOnly="0" outline="0" fieldPosition="0"/>
    </format>
    <format dxfId="91">
      <pivotArea outline="0" collapsedLevelsAreSubtotals="1" fieldPosition="0"/>
    </format>
    <format dxfId="92">
      <pivotArea dataOnly="0" labelOnly="1" outline="0" axis="axisValues" fieldPosition="0"/>
    </format>
    <format dxfId="93">
      <pivotArea dataOnly="0" labelOnly="1" grandRow="1" outline="0" fieldPosition="0"/>
    </format>
    <format dxfId="94">
      <pivotArea dataOnly="0" labelOnly="1" outline="0" axis="axisValues" fieldPosition="0"/>
    </format>
    <format dxfId="95">
      <pivotArea dataOnly="0" labelOnly="1" outline="0" axis="axisValues" fieldPosition="0"/>
    </format>
    <format dxfId="96">
      <pivotArea dataOnly="0" labelOnly="1" outline="0" axis="axisValues" fieldPosition="0"/>
    </format>
    <format dxfId="97">
      <pivotArea dataOnly="0" labelOnly="1" outline="0" axis="axisValues" fieldPosition="0"/>
    </format>
    <format dxfId="98">
      <pivotArea dataOnly="0" labelOnly="1" outline="0" axis="axisValues" fieldPosition="0"/>
    </format>
    <format dxfId="99">
      <pivotArea dataOnly="0" labelOnly="1" outline="0" axis="axisValues" fieldPosition="0"/>
    </format>
    <format dxfId="100">
      <pivotArea dataOnly="0" labelOnly="1" outline="0" axis="axisValues" fieldPosition="0"/>
    </format>
    <format dxfId="101">
      <pivotArea field="26" type="button" dataOnly="0" labelOnly="1" outline="0" axis="axisRow" fieldPosition="0"/>
    </format>
    <format dxfId="102">
      <pivotArea field="26" type="button" dataOnly="0" labelOnly="1" outline="0" axis="axisRow" fieldPosition="0"/>
    </format>
    <format dxfId="103">
      <pivotArea field="26" type="button" dataOnly="0" labelOnly="1" outline="0" axis="axisRow" fieldPosition="0"/>
    </format>
    <format dxfId="104">
      <pivotArea dataOnly="0" labelOnly="1" outline="0" fieldPosition="0">
        <references count="1">
          <reference field="4294967294" count="1">
            <x v="1"/>
          </reference>
        </references>
      </pivotArea>
    </format>
    <format dxfId="105">
      <pivotArea dataOnly="0" labelOnly="1" outline="0" fieldPosition="0">
        <references count="1">
          <reference field="4294967294" count="1">
            <x v="1"/>
          </reference>
        </references>
      </pivotArea>
    </format>
    <format dxfId="106">
      <pivotArea outline="0" collapsedLevelsAreSubtotals="1" fieldPosition="0">
        <references count="1">
          <reference field="4294967294" count="1" selected="0">
            <x v="0"/>
          </reference>
        </references>
      </pivotArea>
    </format>
    <format dxfId="107">
      <pivotArea dataOnly="0" labelOnly="1" outline="0" fieldPosition="0">
        <references count="1">
          <reference field="4294967294" count="1">
            <x v="0"/>
          </reference>
        </references>
      </pivotArea>
    </format>
    <format dxfId="108">
      <pivotArea dataOnly="0" labelOnly="1" outline="0" fieldPosition="0">
        <references count="1">
          <reference field="4294967294" count="1">
            <x v="0"/>
          </reference>
        </references>
      </pivotArea>
    </format>
    <format dxfId="109">
      <pivotArea dataOnly="0" labelOnly="1" outline="0" fieldPosition="0">
        <references count="1">
          <reference field="4294967294" count="1">
            <x v="0"/>
          </reference>
        </references>
      </pivotArea>
    </format>
    <format dxfId="110">
      <pivotArea dataOnly="0" labelOnly="1" outline="0" fieldPosition="0">
        <references count="1">
          <reference field="4294967294" count="1">
            <x v="0"/>
          </reference>
        </references>
      </pivotArea>
    </format>
    <format dxfId="1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7:N8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Items count="1">
    <i/>
  </colItems>
  <dataFields count="1">
    <dataField name="Actual Salaries" fld="29" baseField="16" baseItem="0"/>
  </dataFields>
  <formats count="61">
    <format dxfId="473">
      <pivotArea outline="0" collapsedLevelsAreSubtotals="1" fieldPosition="0"/>
    </format>
    <format dxfId="474">
      <pivotArea outline="0" collapsedLevelsAreSubtotals="1" fieldPosition="0"/>
    </format>
    <format dxfId="475">
      <pivotArea outline="0" collapsedLevelsAreSubtotals="1" fieldPosition="0"/>
    </format>
    <format dxfId="476">
      <pivotArea type="all" dataOnly="0" outline="0" fieldPosition="0"/>
    </format>
    <format dxfId="477">
      <pivotArea outline="0" collapsedLevelsAreSubtotals="1" fieldPosition="0"/>
    </format>
    <format dxfId="478">
      <pivotArea dataOnly="0" labelOnly="1" outline="0" axis="axisValues" fieldPosition="0"/>
    </format>
    <format dxfId="479">
      <pivotArea dataOnly="0" labelOnly="1" grandRow="1" outline="0" fieldPosition="0"/>
    </format>
    <format dxfId="480">
      <pivotArea dataOnly="0" labelOnly="1" outline="0" axis="axisValues" fieldPosition="0"/>
    </format>
    <format dxfId="481">
      <pivotArea type="all" dataOnly="0" outline="0" fieldPosition="0"/>
    </format>
    <format dxfId="482">
      <pivotArea outline="0" collapsedLevelsAreSubtotals="1" fieldPosition="0"/>
    </format>
    <format dxfId="483">
      <pivotArea dataOnly="0" labelOnly="1" outline="0" axis="axisValues" fieldPosition="0"/>
    </format>
    <format dxfId="484">
      <pivotArea dataOnly="0" labelOnly="1" grandRow="1" outline="0" fieldPosition="0"/>
    </format>
    <format dxfId="485">
      <pivotArea dataOnly="0" labelOnly="1" outline="0" axis="axisValues" fieldPosition="0"/>
    </format>
    <format dxfId="486">
      <pivotArea dataOnly="0" labelOnly="1" outline="0" axis="axisValues"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grandRow="1" outline="0" collapsedLevelsAreSubtotals="1" fieldPosition="0"/>
    </format>
    <format dxfId="497">
      <pivotArea dataOnly="0" labelOnly="1" grandRow="1" outline="0" fieldPosition="0"/>
    </format>
    <format dxfId="498">
      <pivotArea dataOnly="0" labelOnly="1" grandRow="1" outline="0" fieldPosition="0"/>
    </format>
    <format dxfId="499">
      <pivotArea field="16" type="button" dataOnly="0" labelOnly="1" outline="0" axis="axisRow" fieldPosition="0"/>
    </format>
    <format dxfId="500">
      <pivotArea field="16" type="button" dataOnly="0" labelOnly="1" outline="0" axis="axisRow" fieldPosition="0"/>
    </format>
    <format dxfId="501">
      <pivotArea field="16" type="button" dataOnly="0" labelOnly="1" outline="0" axis="axisRow" fieldPosition="0"/>
    </format>
    <format dxfId="502">
      <pivotArea field="16" type="button" dataOnly="0" labelOnly="1" outline="0" axis="axisRow" fieldPosition="0"/>
    </format>
    <format dxfId="503">
      <pivotArea field="16" type="button" dataOnly="0" labelOnly="1" outline="0" axis="axisRow" fieldPosition="0"/>
    </format>
    <format dxfId="504">
      <pivotArea field="16" type="button" dataOnly="0" labelOnly="1" outline="0" axis="axisRow" fieldPosition="0"/>
    </format>
    <format dxfId="505">
      <pivotArea field="16" type="button" dataOnly="0" labelOnly="1" outline="0" axis="axisRow" fieldPosition="0"/>
    </format>
    <format dxfId="506">
      <pivotArea field="16" type="button" dataOnly="0" labelOnly="1" outline="0" axis="axisRow" fieldPosition="0"/>
    </format>
    <format dxfId="507">
      <pivotArea dataOnly="0" labelOnly="1" fieldPosition="0">
        <references count="1">
          <reference field="16" count="0"/>
        </references>
      </pivotArea>
    </format>
    <format dxfId="508">
      <pivotArea dataOnly="0" labelOnly="1" fieldPosition="0">
        <references count="1">
          <reference field="16" count="0"/>
        </references>
      </pivotArea>
    </format>
    <format dxfId="509">
      <pivotArea outline="0" collapsedLevelsAreSubtotals="1" fieldPosition="0">
        <references count="1">
          <reference field="4294967294" count="1" selected="0">
            <x v="0"/>
          </reference>
        </references>
      </pivotArea>
    </format>
    <format dxfId="510">
      <pivotArea dataOnly="0" labelOnly="1" outline="0" fieldPosition="0">
        <references count="1">
          <reference field="4294967294" count="1">
            <x v="0"/>
          </reference>
        </references>
      </pivotArea>
    </format>
    <format dxfId="511">
      <pivotArea outline="0" collapsedLevelsAreSubtotals="1" fieldPosition="0">
        <references count="1">
          <reference field="4294967294" count="1" selected="0">
            <x v="0"/>
          </reference>
        </references>
      </pivotArea>
    </format>
    <format dxfId="512">
      <pivotArea dataOnly="0" labelOnly="1" outline="0" fieldPosition="0">
        <references count="1">
          <reference field="4294967294" count="1">
            <x v="0"/>
          </reference>
        </references>
      </pivotArea>
    </format>
    <format dxfId="513">
      <pivotArea dataOnly="0" labelOnly="1" outline="0" fieldPosition="0">
        <references count="1">
          <reference field="4294967294" count="1">
            <x v="0"/>
          </reference>
        </references>
      </pivotArea>
    </format>
    <format dxfId="514">
      <pivotArea dataOnly="0" labelOnly="1" outline="0" axis="axisValues" fieldPosition="0"/>
    </format>
    <format dxfId="515">
      <pivotArea dataOnly="0" labelOnly="1" outline="0" axis="axisValues" fieldPosition="0"/>
    </format>
    <format dxfId="516">
      <pivotArea dataOnly="0" labelOnly="1" outline="0" axis="axisValues" fieldPosition="0"/>
    </format>
    <format dxfId="517">
      <pivotArea dataOnly="0" labelOnly="1" outline="0" axis="axisValues" fieldPosition="0"/>
    </format>
    <format dxfId="518">
      <pivotArea dataOnly="0" labelOnly="1" outline="0" axis="axisValues" fieldPosition="0"/>
    </format>
    <format dxfId="519">
      <pivotArea dataOnly="0" labelOnly="1" outline="0" axis="axisValues" fieldPosition="0"/>
    </format>
    <format dxfId="520">
      <pivotArea dataOnly="0" labelOnly="1" outline="0" axis="axisValues" fieldPosition="0"/>
    </format>
    <format dxfId="521">
      <pivotArea dataOnly="0" labelOnly="1" outline="0" axis="axisValues" fieldPosition="0"/>
    </format>
    <format dxfId="522">
      <pivotArea field="16" type="button" dataOnly="0" labelOnly="1" outline="0" axis="axisRow" fieldPosition="0"/>
    </format>
    <format dxfId="523">
      <pivotArea dataOnly="0" labelOnly="1" outline="0" axis="axisValues" fieldPosition="0"/>
    </format>
    <format dxfId="524">
      <pivotArea dataOnly="0" labelOnly="1" outline="0" axis="axisValues" fieldPosition="0"/>
    </format>
    <format dxfId="525">
      <pivotArea grandRow="1" outline="0" collapsedLevelsAreSubtotals="1" fieldPosition="0"/>
    </format>
    <format dxfId="526">
      <pivotArea dataOnly="0" labelOnly="1" grandRow="1" outline="0" fieldPosition="0"/>
    </format>
    <format dxfId="527">
      <pivotArea grandRow="1" outline="0" collapsedLevelsAreSubtotals="1" fieldPosition="0"/>
    </format>
    <format dxfId="528">
      <pivotArea dataOnly="0" labelOnly="1" grandRow="1" outline="0" fieldPosition="0"/>
    </format>
    <format dxfId="529">
      <pivotArea field="16" type="button" dataOnly="0" labelOnly="1" outline="0" axis="axisRow" fieldPosition="0"/>
    </format>
    <format dxfId="530">
      <pivotArea dataOnly="0" labelOnly="1" outline="0" axis="axisValues" fieldPosition="0"/>
    </format>
    <format dxfId="531">
      <pivotArea dataOnly="0" labelOnly="1" outline="0" axis="axisValues" fieldPosition="0"/>
    </format>
    <format dxfId="532">
      <pivotArea outline="0" collapsedLevelsAreSubtotals="1" fieldPosition="0"/>
    </format>
    <format dxfId="5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8:D46" firstHeaderRow="0" firstDataRow="1" firstDataCol="1"/>
  <pivotFields count="34">
    <pivotField axis="axisRow" showAll="0">
      <items count="16">
        <item m="1" x="7"/>
        <item m="1" x="12"/>
        <item m="1" x="4"/>
        <item m="1" x="9"/>
        <item m="1" x="3"/>
        <item m="1" x="14"/>
        <item m="1" x="8"/>
        <item m="1" x="6"/>
        <item m="1" x="5"/>
        <item sd="0" x="2"/>
        <item m="1" x="13"/>
        <item m="1" x="11"/>
        <item m="1" x="10"/>
        <item x="1"/>
        <item x="0"/>
        <item t="default"/>
      </items>
    </pivotField>
    <pivotField axis="axisRow" showAll="0">
      <items count="9">
        <item x="2"/>
        <item m="1" x="6"/>
        <item m="1" x="7"/>
        <item m="1" x="3"/>
        <item m="1" x="4"/>
        <item m="1" x="5"/>
        <item x="0"/>
        <item x="1"/>
        <item t="default"/>
      </items>
    </pivotField>
    <pivotField showAll="0"/>
    <pivotField showAll="0"/>
    <pivotField showAll="0"/>
    <pivotField axis="axisRow" showAll="0" defaultSubtotal="0">
      <items count="4">
        <item sd="0" x="2"/>
        <item x="1"/>
        <item m="1" x="3"/>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8">
    <i>
      <x/>
    </i>
    <i>
      <x v="1"/>
    </i>
    <i r="1">
      <x v="13"/>
    </i>
    <i r="2">
      <x v="7"/>
    </i>
    <i>
      <x v="3"/>
    </i>
    <i r="1">
      <x v="14"/>
    </i>
    <i r="2">
      <x v="6"/>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426">
      <pivotArea outline="0" collapsedLevelsAreSubtotals="1" fieldPosition="0"/>
    </format>
    <format dxfId="427">
      <pivotArea outline="0" collapsedLevelsAreSubtotals="1" fieldPosition="0"/>
    </format>
    <format dxfId="428">
      <pivotArea outline="0" collapsedLevelsAreSubtotals="1" fieldPosition="0"/>
    </format>
    <format dxfId="429">
      <pivotArea type="all" dataOnly="0" outline="0" fieldPosition="0"/>
    </format>
    <format dxfId="430">
      <pivotArea outline="0" collapsedLevelsAreSubtotals="1" fieldPosition="0"/>
    </format>
    <format dxfId="431">
      <pivotArea dataOnly="0" labelOnly="1" outline="0" axis="axisValues" fieldPosition="0"/>
    </format>
    <format dxfId="432">
      <pivotArea dataOnly="0" labelOnly="1" grandRow="1" outline="0" fieldPosition="0"/>
    </format>
    <format dxfId="433">
      <pivotArea dataOnly="0" labelOnly="1" outline="0" axis="axisValues" fieldPosition="0"/>
    </format>
    <format dxfId="434">
      <pivotArea type="all" dataOnly="0" outline="0" fieldPosition="0"/>
    </format>
    <format dxfId="435">
      <pivotArea outline="0" collapsedLevelsAreSubtotals="1" fieldPosition="0"/>
    </format>
    <format dxfId="436">
      <pivotArea dataOnly="0" labelOnly="1" outline="0" axis="axisValues" fieldPosition="0"/>
    </format>
    <format dxfId="437">
      <pivotArea dataOnly="0" labelOnly="1" grandRow="1" outline="0" fieldPosition="0"/>
    </format>
    <format dxfId="438">
      <pivotArea dataOnly="0" labelOnly="1" outline="0" axis="axisValues" fieldPosition="0"/>
    </format>
    <format dxfId="439">
      <pivotArea dataOnly="0" labelOnly="1" outline="0" axis="axisValues"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dataOnly="0" labelOnly="1" outline="0" axis="axisValues" fieldPosition="0"/>
    </format>
    <format dxfId="444">
      <pivotArea dataOnly="0" labelOnly="1" outline="0" axis="axisValues" fieldPosition="0"/>
    </format>
    <format dxfId="445">
      <pivotArea dataOnly="0" labelOnly="1" outline="0" axis="axisValues" fieldPosition="0"/>
    </format>
    <format dxfId="446">
      <pivotArea dataOnly="0" labelOnly="1" outline="0" axis="axisValues" fieldPosition="0"/>
    </format>
    <format dxfId="447">
      <pivotArea dataOnly="0" labelOnly="1" outline="0" axis="axisValues" fieldPosition="0"/>
    </format>
    <format dxfId="448">
      <pivotArea dataOnly="0" labelOnly="1" outline="0" axis="axisValues" fieldPosition="0"/>
    </format>
    <format dxfId="449">
      <pivotArea type="all" dataOnly="0" outline="0" fieldPosition="0"/>
    </format>
    <format dxfId="450">
      <pivotArea outline="0" collapsedLevelsAreSubtotals="1" fieldPosition="0"/>
    </format>
    <format dxfId="451">
      <pivotArea dataOnly="0" labelOnly="1" outline="0" axis="axisValues" fieldPosition="0"/>
    </format>
    <format dxfId="452">
      <pivotArea dataOnly="0" labelOnly="1" grandRow="1" outline="0" fieldPosition="0"/>
    </format>
    <format dxfId="453">
      <pivotArea dataOnly="0" labelOnly="1" outline="0" axis="axisValues" fieldPosition="0"/>
    </format>
    <format dxfId="454">
      <pivotArea dataOnly="0" labelOnly="1" fieldPosition="0">
        <references count="1">
          <reference field="0" count="0"/>
        </references>
      </pivotArea>
    </format>
    <format dxfId="455">
      <pivotArea field="0" type="button" dataOnly="0" labelOnly="1" outline="0" axis="axisRow" fieldPosition="1"/>
    </format>
    <format dxfId="456">
      <pivotArea dataOnly="0" labelOnly="1" outline="0" fieldPosition="0">
        <references count="1">
          <reference field="4294967294" count="1">
            <x v="1"/>
          </reference>
        </references>
      </pivotArea>
    </format>
    <format dxfId="457">
      <pivotArea field="0" type="button" dataOnly="0" labelOnly="1" outline="0" axis="axisRow" fieldPosition="1"/>
    </format>
    <format dxfId="458">
      <pivotArea dataOnly="0" labelOnly="1" outline="0" fieldPosition="0">
        <references count="1">
          <reference field="4294967294" count="1">
            <x v="1"/>
          </reference>
        </references>
      </pivotArea>
    </format>
    <format dxfId="459">
      <pivotArea field="0" type="button" dataOnly="0" labelOnly="1" outline="0" axis="axisRow" fieldPosition="1"/>
    </format>
    <format dxfId="460">
      <pivotArea dataOnly="0" labelOnly="1" outline="0" fieldPosition="0">
        <references count="1">
          <reference field="4294967294" count="1">
            <x v="1"/>
          </reference>
        </references>
      </pivotArea>
    </format>
    <format dxfId="461">
      <pivotArea dataOnly="0" labelOnly="1" fieldPosition="0">
        <references count="1">
          <reference field="0" count="0"/>
        </references>
      </pivotArea>
    </format>
    <format dxfId="462">
      <pivotArea dataOnly="0" labelOnly="1" fieldPosition="0">
        <references count="1">
          <reference field="5" count="0"/>
        </references>
      </pivotArea>
    </format>
    <format dxfId="463">
      <pivotArea collapsedLevelsAreSubtotals="1" fieldPosition="0">
        <references count="1">
          <reference field="5" count="0"/>
        </references>
      </pivotArea>
    </format>
    <format dxfId="464">
      <pivotArea dataOnly="0" labelOnly="1" fieldPosition="0">
        <references count="1">
          <reference field="5" count="0"/>
        </references>
      </pivotArea>
    </format>
    <format dxfId="465">
      <pivotArea collapsedLevelsAreSubtotals="1" fieldPosition="0">
        <references count="3">
          <reference field="4294967294" count="1" selected="0">
            <x v="0"/>
          </reference>
          <reference field="0" count="1">
            <x v="10"/>
          </reference>
          <reference field="5" count="1" selected="0">
            <x v="1"/>
          </reference>
        </references>
      </pivotArea>
    </format>
    <format dxfId="466">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467">
      <pivotArea collapsedLevelsAreSubtotals="1" fieldPosition="0">
        <references count="3">
          <reference field="4294967294" count="1" selected="0">
            <x v="0"/>
          </reference>
          <reference field="0" count="1">
            <x v="11"/>
          </reference>
          <reference field="5" count="1" selected="0">
            <x v="1"/>
          </reference>
        </references>
      </pivotArea>
    </format>
    <format dxfId="468">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469">
      <pivotArea field="5" grandRow="1" outline="0" collapsedLevelsAreSubtotals="1" axis="axisRow" fieldPosition="0">
        <references count="1">
          <reference field="4294967294" count="1" selected="0">
            <x v="0"/>
          </reference>
        </references>
      </pivotArea>
    </format>
    <format dxfId="470">
      <pivotArea dataOnly="0" labelOnly="1" outline="0" fieldPosition="0">
        <references count="1">
          <reference field="4294967294" count="1">
            <x v="0"/>
          </reference>
        </references>
      </pivotArea>
    </format>
    <format dxfId="471">
      <pivotArea collapsedLevelsAreSubtotals="1" fieldPosition="0">
        <references count="2">
          <reference field="4294967294" count="1" selected="0">
            <x v="0"/>
          </reference>
          <reference field="5" count="1">
            <x v="1"/>
          </reference>
        </references>
      </pivotArea>
    </format>
    <format dxfId="47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59">
    <format dxfId="367">
      <pivotArea outline="0" collapsedLevelsAreSubtotals="1" fieldPosition="0"/>
    </format>
    <format dxfId="368">
      <pivotArea outline="0" collapsedLevelsAreSubtotals="1" fieldPosition="0"/>
    </format>
    <format dxfId="369">
      <pivotArea outline="0" collapsedLevelsAreSubtotals="1" fieldPosition="0"/>
    </format>
    <format dxfId="370">
      <pivotArea type="all" dataOnly="0" outline="0" fieldPosition="0"/>
    </format>
    <format dxfId="371">
      <pivotArea outline="0" collapsedLevelsAreSubtotals="1" fieldPosition="0"/>
    </format>
    <format dxfId="372">
      <pivotArea dataOnly="0" labelOnly="1" outline="0" axis="axisValues" fieldPosition="0"/>
    </format>
    <format dxfId="373">
      <pivotArea dataOnly="0" labelOnly="1" grandRow="1" outline="0" fieldPosition="0"/>
    </format>
    <format dxfId="374">
      <pivotArea dataOnly="0" labelOnly="1" outline="0" axis="axisValues" fieldPosition="0"/>
    </format>
    <format dxfId="375">
      <pivotArea type="all" dataOnly="0" outline="0" fieldPosition="0"/>
    </format>
    <format dxfId="376">
      <pivotArea outline="0" collapsedLevelsAreSubtotals="1" fieldPosition="0"/>
    </format>
    <format dxfId="377">
      <pivotArea dataOnly="0" labelOnly="1" outline="0" axis="axisValues" fieldPosition="0"/>
    </format>
    <format dxfId="378">
      <pivotArea dataOnly="0" labelOnly="1" grandRow="1" outline="0" fieldPosition="0"/>
    </format>
    <format dxfId="379">
      <pivotArea dataOnly="0" labelOnly="1" outline="0" axis="axisValues" fieldPosition="0"/>
    </format>
    <format dxfId="380">
      <pivotArea dataOnly="0" labelOnly="1" outline="0" axis="axisValues" fieldPosition="0"/>
    </format>
    <format dxfId="381">
      <pivotArea dataOnly="0" labelOnly="1" outline="0" axis="axisValues" fieldPosition="0"/>
    </format>
    <format dxfId="382">
      <pivotArea dataOnly="0" labelOnly="1" outline="0" axis="axisValues" fieldPosition="0"/>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dataOnly="0" labelOnly="1" outline="0" axis="axisValues" fieldPosition="0"/>
    </format>
    <format dxfId="387">
      <pivotArea dataOnly="0" labelOnly="1" outline="0" axis="axisValues" fieldPosition="0"/>
    </format>
    <format dxfId="388">
      <pivotArea dataOnly="0" labelOnly="1" outline="0" axis="axisValues" fieldPosition="0"/>
    </format>
    <format dxfId="389">
      <pivotArea dataOnly="0" labelOnly="1" outline="0" axis="axisValues" fieldPosition="0"/>
    </format>
    <format dxfId="390">
      <pivotArea grandRow="1" outline="0" collapsedLevelsAreSubtotals="1" fieldPosition="0"/>
    </format>
    <format dxfId="391">
      <pivotArea dataOnly="0" labelOnly="1" grandRow="1" outline="0" fieldPosition="0"/>
    </format>
    <format dxfId="392">
      <pivotArea dataOnly="0" labelOnly="1" outline="0" fieldPosition="0">
        <references count="1">
          <reference field="4294967294" count="1">
            <x v="1"/>
          </reference>
        </references>
      </pivotArea>
    </format>
    <format dxfId="393">
      <pivotArea dataOnly="0" labelOnly="1" outline="0" fieldPosition="0">
        <references count="1">
          <reference field="4294967294" count="1">
            <x v="1"/>
          </reference>
        </references>
      </pivotArea>
    </format>
    <format dxfId="394">
      <pivotArea dataOnly="0" labelOnly="1" outline="0" fieldPosition="0">
        <references count="1">
          <reference field="4294967294" count="1">
            <x v="1"/>
          </reference>
        </references>
      </pivotArea>
    </format>
    <format dxfId="395">
      <pivotArea dataOnly="0" labelOnly="1" outline="0" fieldPosition="0">
        <references count="1">
          <reference field="4294967294" count="1">
            <x v="1"/>
          </reference>
        </references>
      </pivotArea>
    </format>
    <format dxfId="396">
      <pivotArea dataOnly="0" labelOnly="1" outline="0" fieldPosition="0">
        <references count="1">
          <reference field="4294967294" count="1">
            <x v="1"/>
          </reference>
        </references>
      </pivotArea>
    </format>
    <format dxfId="397">
      <pivotArea dataOnly="0" labelOnly="1" outline="0" fieldPosition="0">
        <references count="1">
          <reference field="4294967294" count="1">
            <x v="1"/>
          </reference>
        </references>
      </pivotArea>
    </format>
    <format dxfId="398">
      <pivotArea dataOnly="0" labelOnly="1" grandRow="1" outline="0" fieldPosition="0"/>
    </format>
    <format dxfId="399">
      <pivotArea outline="0" collapsedLevelsAreSubtotals="1" fieldPosition="0">
        <references count="1">
          <reference field="4294967294" count="1" selected="0">
            <x v="1"/>
          </reference>
        </references>
      </pivotArea>
    </format>
    <format dxfId="400">
      <pivotArea dataOnly="0" labelOnly="1" outline="0" fieldPosition="0">
        <references count="1">
          <reference field="4294967294" count="1">
            <x v="1"/>
          </reference>
        </references>
      </pivotArea>
    </format>
    <format dxfId="401">
      <pivotArea outline="0" collapsedLevelsAreSubtotals="1" fieldPosition="0">
        <references count="1">
          <reference field="4294967294" count="1" selected="0">
            <x v="1"/>
          </reference>
        </references>
      </pivotArea>
    </format>
    <format dxfId="402">
      <pivotArea dataOnly="0" labelOnly="1" outline="0" fieldPosition="0">
        <references count="1">
          <reference field="4294967294" count="1">
            <x v="1"/>
          </reference>
        </references>
      </pivotArea>
    </format>
    <format dxfId="403">
      <pivotArea field="16" type="button" dataOnly="0" labelOnly="1" outline="0" axis="axisRow" fieldPosition="0"/>
    </format>
    <format dxfId="404">
      <pivotArea field="16" type="button" dataOnly="0" labelOnly="1" outline="0" axis="axisRow" fieldPosition="0"/>
    </format>
    <format dxfId="405">
      <pivotArea field="16" type="button" dataOnly="0" labelOnly="1" outline="0" axis="axisRow" fieldPosition="0"/>
    </format>
    <format dxfId="406">
      <pivotArea field="16" type="button" dataOnly="0" labelOnly="1" outline="0" axis="axisRow" fieldPosition="0"/>
    </format>
    <format dxfId="407">
      <pivotArea dataOnly="0" labelOnly="1" outline="0" fieldPosition="0">
        <references count="1">
          <reference field="4294967294" count="1">
            <x v="1"/>
          </reference>
        </references>
      </pivotArea>
    </format>
    <format dxfId="408">
      <pivotArea field="16" type="button" dataOnly="0" labelOnly="1" outline="0" axis="axisRow" fieldPosition="0"/>
    </format>
    <format dxfId="409">
      <pivotArea dataOnly="0" labelOnly="1" outline="0" fieldPosition="0">
        <references count="1">
          <reference field="4294967294" count="1">
            <x v="1"/>
          </reference>
        </references>
      </pivotArea>
    </format>
    <format dxfId="410">
      <pivotArea field="16" type="button" dataOnly="0" labelOnly="1" outline="0" axis="axisRow" fieldPosition="0"/>
    </format>
    <format dxfId="411">
      <pivotArea dataOnly="0" labelOnly="1" outline="0" fieldPosition="0">
        <references count="1">
          <reference field="4294967294" count="1">
            <x v="1"/>
          </reference>
        </references>
      </pivotArea>
    </format>
    <format dxfId="412">
      <pivotArea field="16" type="button" dataOnly="0" labelOnly="1" outline="0" axis="axisRow" fieldPosition="0"/>
    </format>
    <format dxfId="413">
      <pivotArea dataOnly="0" labelOnly="1" outline="0" fieldPosition="0">
        <references count="1">
          <reference field="4294967294" count="1">
            <x v="1"/>
          </reference>
        </references>
      </pivotArea>
    </format>
    <format dxfId="414">
      <pivotArea field="16" type="button" dataOnly="0" labelOnly="1" outline="0" axis="axisRow" fieldPosition="0"/>
    </format>
    <format dxfId="415">
      <pivotArea dataOnly="0" labelOnly="1" fieldPosition="0">
        <references count="1">
          <reference field="16" count="0"/>
        </references>
      </pivotArea>
    </format>
    <format dxfId="416">
      <pivotArea dataOnly="0" labelOnly="1" fieldPosition="0">
        <references count="1">
          <reference field="16" count="0"/>
        </references>
      </pivotArea>
    </format>
    <format dxfId="417">
      <pivotArea collapsedLevelsAreSubtotals="1" fieldPosition="0">
        <references count="1">
          <reference field="16" count="0"/>
        </references>
      </pivotArea>
    </format>
    <format dxfId="418">
      <pivotArea dataOnly="0" labelOnly="1" fieldPosition="0">
        <references count="1">
          <reference field="16" count="0"/>
        </references>
      </pivotArea>
    </format>
    <format dxfId="419">
      <pivotArea outline="0" collapsedLevelsAreSubtotals="1" fieldPosition="0">
        <references count="1">
          <reference field="4294967294" count="1" selected="0">
            <x v="0"/>
          </reference>
        </references>
      </pivotArea>
    </format>
    <format dxfId="420">
      <pivotArea dataOnly="0" labelOnly="1" outline="0" fieldPosition="0">
        <references count="1">
          <reference field="4294967294" count="1">
            <x v="0"/>
          </reference>
        </references>
      </pivotArea>
    </format>
    <format dxfId="421">
      <pivotArea dataOnly="0" labelOnly="1" outline="0" fieldPosition="0">
        <references count="1">
          <reference field="4294967294" count="1">
            <x v="0"/>
          </reference>
        </references>
      </pivotArea>
    </format>
    <format dxfId="422">
      <pivotArea dataOnly="0" labelOnly="1" outline="0" fieldPosition="0">
        <references count="1">
          <reference field="4294967294" count="1">
            <x v="0"/>
          </reference>
        </references>
      </pivotArea>
    </format>
    <format dxfId="423">
      <pivotArea dataOnly="0" labelOnly="1" outline="0" fieldPosition="0">
        <references count="1">
          <reference field="4294967294" count="1">
            <x v="0"/>
          </reference>
        </references>
      </pivotArea>
    </format>
    <format dxfId="424">
      <pivotArea dataOnly="0" labelOnly="1" outline="0" fieldPosition="0">
        <references count="1">
          <reference field="4294967294" count="1">
            <x v="0"/>
          </reference>
        </references>
      </pivotArea>
    </format>
    <format dxfId="42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318">
      <pivotArea outline="0" collapsedLevelsAreSubtotals="1" fieldPosition="0"/>
    </format>
    <format dxfId="319">
      <pivotArea dataOnly="0" labelOnly="1" outline="0" axis="axisValues" fieldPosition="0"/>
    </format>
    <format dxfId="320">
      <pivotArea dataOnly="0" labelOnly="1" outline="0" axis="axisValues" fieldPosition="0"/>
    </format>
    <format dxfId="321">
      <pivotArea dataOnly="0" labelOnly="1" outline="0" axis="axisValues" fieldPosition="0"/>
    </format>
    <format dxfId="322">
      <pivotArea dataOnly="0" labelOnly="1" outline="0" axis="axisValues" fieldPosition="0"/>
    </format>
    <format dxfId="323">
      <pivotArea outline="0" collapsedLevelsAreSubtotals="1" fieldPosition="0"/>
    </format>
    <format dxfId="324">
      <pivotArea outline="0" collapsedLevelsAreSubtotals="1" fieldPosition="0"/>
    </format>
    <format dxfId="325">
      <pivotArea type="all" dataOnly="0" outline="0" fieldPosition="0"/>
    </format>
    <format dxfId="326">
      <pivotArea outline="0" collapsedLevelsAreSubtotals="1" fieldPosition="0"/>
    </format>
    <format dxfId="327">
      <pivotArea dataOnly="0" labelOnly="1" outline="0" axis="axisValues" fieldPosition="0"/>
    </format>
    <format dxfId="328">
      <pivotArea dataOnly="0" labelOnly="1" grandRow="1" outline="0" fieldPosition="0"/>
    </format>
    <format dxfId="329">
      <pivotArea dataOnly="0" labelOnly="1" outline="0" axis="axisValues" fieldPosition="0"/>
    </format>
    <format dxfId="330">
      <pivotArea type="all" dataOnly="0" outline="0" fieldPosition="0"/>
    </format>
    <format dxfId="331">
      <pivotArea outline="0" collapsedLevelsAreSubtotals="1" fieldPosition="0"/>
    </format>
    <format dxfId="332">
      <pivotArea dataOnly="0" labelOnly="1" outline="0" axis="axisValues" fieldPosition="0"/>
    </format>
    <format dxfId="333">
      <pivotArea dataOnly="0" labelOnly="1" grandRow="1" outline="0" fieldPosition="0"/>
    </format>
    <format dxfId="334">
      <pivotArea dataOnly="0" labelOnly="1" outline="0" axis="axisValues" fieldPosition="0"/>
    </format>
    <format dxfId="335">
      <pivotArea dataOnly="0" labelOnly="1" outline="0" axis="axisValues" fieldPosition="0"/>
    </format>
    <format dxfId="336">
      <pivotArea dataOnly="0" labelOnly="1" outline="0" axis="axisValues" fieldPosition="0"/>
    </format>
    <format dxfId="337">
      <pivotArea grandRow="1" outline="0" collapsedLevelsAreSubtotals="1" fieldPosition="0"/>
    </format>
    <format dxfId="338">
      <pivotArea dataOnly="0" labelOnly="1" grandRow="1" outline="0" fieldPosition="0"/>
    </format>
    <format dxfId="339">
      <pivotArea dataOnly="0" labelOnly="1" outline="0" axis="axisValues" fieldPosition="0"/>
    </format>
    <format dxfId="340">
      <pivotArea dataOnly="0" labelOnly="1" outline="0" axis="axisValues" fieldPosition="0"/>
    </format>
    <format dxfId="341">
      <pivotArea type="all" dataOnly="0" outline="0" fieldPosition="0"/>
    </format>
    <format dxfId="342">
      <pivotArea outline="0" collapsedLevelsAreSubtotals="1" fieldPosition="0"/>
    </format>
    <format dxfId="343">
      <pivotArea dataOnly="0" labelOnly="1" outline="0" axis="axisValues" fieldPosition="0"/>
    </format>
    <format dxfId="344">
      <pivotArea dataOnly="0" labelOnly="1" grandRow="1" outline="0" fieldPosition="0"/>
    </format>
    <format dxfId="345">
      <pivotArea dataOnly="0" labelOnly="1" outline="0" axis="axisValues" fieldPosition="0"/>
    </format>
    <format dxfId="346">
      <pivotArea field="9" type="button" dataOnly="0" labelOnly="1" outline="0" axis="axisRow" fieldPosition="0"/>
    </format>
    <format dxfId="347">
      <pivotArea field="9" type="button" dataOnly="0" labelOnly="1" outline="0" axis="axisRow" fieldPosition="0"/>
    </format>
    <format dxfId="348">
      <pivotArea dataOnly="0" labelOnly="1" outline="0" axis="axisValues" fieldPosition="0"/>
    </format>
    <format dxfId="349">
      <pivotArea dataOnly="0" labelOnly="1" outline="0" axis="axisValues" fieldPosition="0"/>
    </format>
    <format dxfId="350">
      <pivotArea field="9" type="button" dataOnly="0" labelOnly="1" outline="0" axis="axisRow" fieldPosition="0"/>
    </format>
    <format dxfId="351">
      <pivotArea dataOnly="0" labelOnly="1" outline="0" axis="axisValues" fieldPosition="0"/>
    </format>
    <format dxfId="352">
      <pivotArea dataOnly="0" labelOnly="1" outline="0" axis="axisValues" fieldPosition="0"/>
    </format>
    <format dxfId="353">
      <pivotArea field="9" type="button" dataOnly="0" labelOnly="1" outline="0" axis="axisRow" fieldPosition="0"/>
    </format>
    <format dxfId="354">
      <pivotArea dataOnly="0" labelOnly="1" outline="0" axis="axisValues" fieldPosition="0"/>
    </format>
    <format dxfId="355">
      <pivotArea dataOnly="0" labelOnly="1" outline="0" axis="axisValues" fieldPosition="0"/>
    </format>
    <format dxfId="356">
      <pivotArea field="9" type="button" dataOnly="0" labelOnly="1" outline="0" axis="axisRow" fieldPosition="0"/>
    </format>
    <format dxfId="357">
      <pivotArea collapsedLevelsAreSubtotals="1" fieldPosition="0">
        <references count="1">
          <reference field="9" count="0"/>
        </references>
      </pivotArea>
    </format>
    <format dxfId="358">
      <pivotArea dataOnly="0" labelOnly="1" fieldPosition="0">
        <references count="1">
          <reference field="9" count="0"/>
        </references>
      </pivotArea>
    </format>
    <format dxfId="359">
      <pivotArea dataOnly="0" labelOnly="1" outline="0" fieldPosition="0">
        <references count="1">
          <reference field="4294967294" count="1">
            <x v="1"/>
          </reference>
        </references>
      </pivotArea>
    </format>
    <format dxfId="360">
      <pivotArea dataOnly="0" labelOnly="1" outline="0" fieldPosition="0">
        <references count="1">
          <reference field="4294967294" count="1">
            <x v="1"/>
          </reference>
        </references>
      </pivotArea>
    </format>
    <format dxfId="361">
      <pivotArea dataOnly="0" labelOnly="1" outline="0" fieldPosition="0">
        <references count="1">
          <reference field="4294967294" count="1">
            <x v="1"/>
          </reference>
        </references>
      </pivotArea>
    </format>
    <format dxfId="362">
      <pivotArea outline="0" collapsedLevelsAreSubtotals="1" fieldPosition="0">
        <references count="1">
          <reference field="4294967294" count="1" selected="0">
            <x v="0"/>
          </reference>
        </references>
      </pivotArea>
    </format>
    <format dxfId="363">
      <pivotArea dataOnly="0" labelOnly="1" outline="0" fieldPosition="0">
        <references count="1">
          <reference field="4294967294" count="1">
            <x v="0"/>
          </reference>
        </references>
      </pivotArea>
    </format>
    <format dxfId="364">
      <pivotArea dataOnly="0" labelOnly="1" outline="0" fieldPosition="0">
        <references count="1">
          <reference field="4294967294" count="1">
            <x v="0"/>
          </reference>
        </references>
      </pivotArea>
    </format>
    <format dxfId="365">
      <pivotArea dataOnly="0" labelOnly="1" outline="0" fieldPosition="0">
        <references count="1">
          <reference field="4294967294" count="1">
            <x v="0"/>
          </reference>
        </references>
      </pivotArea>
    </format>
    <format dxfId="36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1:H54"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1"/>
        <item m="1" x="2"/>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288">
      <pivotArea outline="0" collapsedLevelsAreSubtotals="1" fieldPosition="0"/>
    </format>
    <format dxfId="289">
      <pivotArea outline="0" collapsedLevelsAreSubtotals="1" fieldPosition="0"/>
    </format>
    <format dxfId="290">
      <pivotArea outline="0" collapsedLevelsAreSubtotals="1" fieldPosition="0"/>
    </format>
    <format dxfId="291">
      <pivotArea type="all" dataOnly="0" outline="0" fieldPosition="0"/>
    </format>
    <format dxfId="292">
      <pivotArea outline="0" collapsedLevelsAreSubtotals="1" fieldPosition="0"/>
    </format>
    <format dxfId="293">
      <pivotArea dataOnly="0" labelOnly="1" outline="0" axis="axisValues" fieldPosition="0"/>
    </format>
    <format dxfId="294">
      <pivotArea dataOnly="0" labelOnly="1" grandRow="1" outline="0" fieldPosition="0"/>
    </format>
    <format dxfId="295">
      <pivotArea dataOnly="0" labelOnly="1" outline="0" axis="axisValues" fieldPosition="0"/>
    </format>
    <format dxfId="296">
      <pivotArea type="all" dataOnly="0" outline="0" fieldPosition="0"/>
    </format>
    <format dxfId="297">
      <pivotArea outline="0" collapsedLevelsAreSubtotals="1" fieldPosition="0"/>
    </format>
    <format dxfId="298">
      <pivotArea dataOnly="0" labelOnly="1" outline="0" axis="axisValues" fieldPosition="0"/>
    </format>
    <format dxfId="299">
      <pivotArea dataOnly="0" labelOnly="1" grandRow="1" outline="0" fieldPosition="0"/>
    </format>
    <format dxfId="300">
      <pivotArea dataOnly="0" labelOnly="1" outline="0" axis="axisValues" fieldPosition="0"/>
    </format>
    <format dxfId="301">
      <pivotArea dataOnly="0" labelOnly="1" outline="0" axis="axisValues" fieldPosition="0"/>
    </format>
    <format dxfId="302">
      <pivotArea dataOnly="0" labelOnly="1" outline="0" axis="axisValues" fieldPosition="0"/>
    </format>
    <format dxfId="303">
      <pivotArea dataOnly="0" labelOnly="1" outline="0" axis="axisValues" fieldPosition="0"/>
    </format>
    <format dxfId="304">
      <pivotArea dataOnly="0" labelOnly="1" outline="0" axis="axisValues" fieldPosition="0"/>
    </format>
    <format dxfId="305">
      <pivotArea dataOnly="0" labelOnly="1" outline="0" axis="axisValues" fieldPosition="0"/>
    </format>
    <format dxfId="306">
      <pivotArea dataOnly="0" labelOnly="1" outline="0" axis="axisValues" fieldPosition="0"/>
    </format>
    <format dxfId="307">
      <pivotArea dataOnly="0" labelOnly="1" outline="0" axis="axisValues" fieldPosition="0"/>
    </format>
    <format dxfId="308">
      <pivotArea dataOnly="0" labelOnly="1" outline="0" axis="axisValues" fieldPosition="0"/>
    </format>
    <format dxfId="309">
      <pivotArea dataOnly="0" labelOnly="1" outline="0" fieldPosition="0">
        <references count="1">
          <reference field="4294967294" count="1">
            <x v="1"/>
          </reference>
        </references>
      </pivotArea>
    </format>
    <format dxfId="310">
      <pivotArea type="all" dataOnly="0" outline="0" fieldPosition="0"/>
    </format>
    <format dxfId="311">
      <pivotArea outline="0" collapsedLevelsAreSubtotals="1" fieldPosition="0"/>
    </format>
    <format dxfId="312">
      <pivotArea dataOnly="0" labelOnly="1" grandRow="1" outline="0" fieldPosition="0"/>
    </format>
    <format dxfId="313">
      <pivotArea dataOnly="0" labelOnly="1" outline="0" fieldPosition="0">
        <references count="1">
          <reference field="4294967294" count="1">
            <x v="1"/>
          </reference>
        </references>
      </pivotArea>
    </format>
    <format dxfId="314">
      <pivotArea collapsedLevelsAreSubtotals="1" fieldPosition="0">
        <references count="1">
          <reference field="16" count="0"/>
        </references>
      </pivotArea>
    </format>
    <format dxfId="315">
      <pivotArea dataOnly="0" labelOnly="1" fieldPosition="0">
        <references count="1">
          <reference field="16" count="0"/>
        </references>
      </pivotArea>
    </format>
    <format dxfId="316">
      <pivotArea outline="0" collapsedLevelsAreSubtotals="1" fieldPosition="0">
        <references count="1">
          <reference field="4294967294" count="1" selected="0">
            <x v="0"/>
          </reference>
        </references>
      </pivotArea>
    </format>
    <format dxfId="31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4" firstHeaderRow="0" firstDataRow="1" firstDataCol="1"/>
  <pivotFields count="34">
    <pivotField axis="axisRow" showAll="0">
      <items count="16">
        <item m="1" x="7"/>
        <item m="1" x="12"/>
        <item m="1" x="4"/>
        <item m="1" x="9"/>
        <item m="1" x="3"/>
        <item m="1" x="14"/>
        <item m="1" x="8"/>
        <item m="1" x="6"/>
        <item m="1" x="5"/>
        <item x="2"/>
        <item m="1" x="13"/>
        <item m="1" x="11"/>
        <item m="1" x="10"/>
        <item x="1"/>
        <item x="0"/>
        <item t="default"/>
      </items>
    </pivotField>
    <pivotField axis="axisRow" showAll="0">
      <items count="9">
        <item x="2"/>
        <item m="1" x="6"/>
        <item m="1" x="7"/>
        <item m="1" x="3"/>
        <item m="1" x="4"/>
        <item m="1" x="5"/>
        <item x="0"/>
        <item x="1"/>
        <item t="default"/>
      </items>
    </pivotField>
    <pivotField showAll="0"/>
    <pivotField showAll="0"/>
    <pivotField showAll="0"/>
    <pivotField axis="axisRow" showAll="0" defaultSubtotal="0">
      <items count="4">
        <item sd="0" x="2"/>
        <item x="1"/>
        <item m="1" x="3"/>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8">
    <i>
      <x/>
    </i>
    <i>
      <x v="1"/>
    </i>
    <i r="1">
      <x v="13"/>
    </i>
    <i r="2">
      <x v="7"/>
    </i>
    <i>
      <x v="3"/>
    </i>
    <i r="1">
      <x v="14"/>
    </i>
    <i r="2">
      <x v="6"/>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239">
      <pivotArea outline="0" collapsedLevelsAreSubtotals="1" fieldPosition="0"/>
    </format>
    <format dxfId="240">
      <pivotArea outline="0" collapsedLevelsAreSubtotals="1" fieldPosition="0"/>
    </format>
    <format dxfId="241">
      <pivotArea outline="0" collapsedLevelsAreSubtotals="1" fieldPosition="0"/>
    </format>
    <format dxfId="242">
      <pivotArea type="all" dataOnly="0" outline="0" fieldPosition="0"/>
    </format>
    <format dxfId="243">
      <pivotArea outline="0" collapsedLevelsAreSubtotals="1" fieldPosition="0"/>
    </format>
    <format dxfId="244">
      <pivotArea dataOnly="0" labelOnly="1" outline="0" axis="axisValues" fieldPosition="0"/>
    </format>
    <format dxfId="245">
      <pivotArea dataOnly="0" labelOnly="1" grandRow="1" outline="0" fieldPosition="0"/>
    </format>
    <format dxfId="246">
      <pivotArea dataOnly="0" labelOnly="1" outline="0" axis="axisValues" fieldPosition="0"/>
    </format>
    <format dxfId="247">
      <pivotArea type="all" dataOnly="0" outline="0" fieldPosition="0"/>
    </format>
    <format dxfId="248">
      <pivotArea outline="0" collapsedLevelsAreSubtotals="1" fieldPosition="0"/>
    </format>
    <format dxfId="249">
      <pivotArea dataOnly="0" labelOnly="1" outline="0" axis="axisValues" fieldPosition="0"/>
    </format>
    <format dxfId="250">
      <pivotArea dataOnly="0" labelOnly="1" grandRow="1" outline="0" fieldPosition="0"/>
    </format>
    <format dxfId="251">
      <pivotArea dataOnly="0" labelOnly="1" outline="0" axis="axisValues" fieldPosition="0"/>
    </format>
    <format dxfId="252">
      <pivotArea dataOnly="0" labelOnly="1" outline="0" axis="axisValues" fieldPosition="0"/>
    </format>
    <format dxfId="253">
      <pivotArea dataOnly="0" labelOnly="1" outline="0" axis="axisValues" fieldPosition="0"/>
    </format>
    <format dxfId="254">
      <pivotArea dataOnly="0" labelOnly="1" outline="0" axis="axisValues" fieldPosition="0"/>
    </format>
    <format dxfId="255">
      <pivotArea dataOnly="0" labelOnly="1" outline="0" axis="axisValues" fieldPosition="0"/>
    </format>
    <format dxfId="256">
      <pivotArea dataOnly="0" labelOnly="1" outline="0" axis="axisValues" fieldPosition="0"/>
    </format>
    <format dxfId="257">
      <pivotArea dataOnly="0" labelOnly="1" outline="0" axis="axisValues" fieldPosition="0"/>
    </format>
    <format dxfId="258">
      <pivotArea grandRow="1" outline="0" collapsedLevelsAreSubtotals="1" fieldPosition="0"/>
    </format>
    <format dxfId="259">
      <pivotArea dataOnly="0" labelOnly="1" grandRow="1" outline="0" fieldPosition="0"/>
    </format>
    <format dxfId="260">
      <pivotArea dataOnly="0" labelOnly="1" outline="0" axis="axisValues" fieldPosition="0"/>
    </format>
    <format dxfId="261">
      <pivotArea dataOnly="0" labelOnly="1" outline="0" axis="axisValues" fieldPosition="0"/>
    </format>
    <format dxfId="262">
      <pivotArea type="all" dataOnly="0" outline="0" fieldPosition="0"/>
    </format>
    <format dxfId="263">
      <pivotArea outline="0" collapsedLevelsAreSubtotals="1" fieldPosition="0"/>
    </format>
    <format dxfId="264">
      <pivotArea dataOnly="0" labelOnly="1" outline="0" axis="axisValues" fieldPosition="0"/>
    </format>
    <format dxfId="265">
      <pivotArea dataOnly="0" labelOnly="1" grandRow="1" outline="0" fieldPosition="0"/>
    </format>
    <format dxfId="266">
      <pivotArea dataOnly="0" labelOnly="1" outline="0" axis="axisValues" fieldPosition="0"/>
    </format>
    <format dxfId="267">
      <pivotArea field="0" type="button" dataOnly="0" labelOnly="1" outline="0" axis="axisRow" fieldPosition="1"/>
    </format>
    <format dxfId="268">
      <pivotArea dataOnly="0" labelOnly="1" fieldPosition="0">
        <references count="1">
          <reference field="0" count="0"/>
        </references>
      </pivotArea>
    </format>
    <format dxfId="269">
      <pivotArea field="0" type="button" dataOnly="0" labelOnly="1" outline="0" axis="axisRow" fieldPosition="1"/>
    </format>
    <format dxfId="270">
      <pivotArea dataOnly="0" labelOnly="1" outline="0" fieldPosition="0">
        <references count="1">
          <reference field="4294967294" count="1">
            <x v="1"/>
          </reference>
        </references>
      </pivotArea>
    </format>
    <format dxfId="271">
      <pivotArea field="0" type="button" dataOnly="0" labelOnly="1" outline="0" axis="axisRow" fieldPosition="1"/>
    </format>
    <format dxfId="272">
      <pivotArea dataOnly="0" labelOnly="1" outline="0" fieldPosition="0">
        <references count="1">
          <reference field="4294967294" count="1">
            <x v="1"/>
          </reference>
        </references>
      </pivotArea>
    </format>
    <format dxfId="273">
      <pivotArea field="0" type="button" dataOnly="0" labelOnly="1" outline="0" axis="axisRow" fieldPosition="1"/>
    </format>
    <format dxfId="274">
      <pivotArea dataOnly="0" labelOnly="1" outline="0" fieldPosition="0">
        <references count="1">
          <reference field="4294967294" count="1">
            <x v="1"/>
          </reference>
        </references>
      </pivotArea>
    </format>
    <format dxfId="275">
      <pivotArea dataOnly="0" labelOnly="1" outline="0" fieldPosition="0">
        <references count="1">
          <reference field="4294967294" count="1">
            <x v="1"/>
          </reference>
        </references>
      </pivotArea>
    </format>
    <format dxfId="276">
      <pivotArea field="0" type="button" dataOnly="0" labelOnly="1" outline="0" axis="axisRow" fieldPosition="1"/>
    </format>
    <format dxfId="277">
      <pivotArea dataOnly="0" labelOnly="1" fieldPosition="0">
        <references count="1">
          <reference field="0" count="0"/>
        </references>
      </pivotArea>
    </format>
    <format dxfId="278">
      <pivotArea dataOnly="0" labelOnly="1" fieldPosition="0">
        <references count="1">
          <reference field="0" count="0"/>
        </references>
      </pivotArea>
    </format>
    <format dxfId="279">
      <pivotArea dataOnly="0" labelOnly="1" fieldPosition="0">
        <references count="1">
          <reference field="5" count="0"/>
        </references>
      </pivotArea>
    </format>
    <format dxfId="280">
      <pivotArea collapsedLevelsAreSubtotals="1" fieldPosition="0">
        <references count="1">
          <reference field="5" count="0"/>
        </references>
      </pivotArea>
    </format>
    <format dxfId="281">
      <pivotArea dataOnly="0" labelOnly="1" fieldPosition="0">
        <references count="1">
          <reference field="5" count="0"/>
        </references>
      </pivotArea>
    </format>
    <format dxfId="282">
      <pivotArea outline="0" collapsedLevelsAreSubtotals="1" fieldPosition="0">
        <references count="1">
          <reference field="4294967294" count="1" selected="0">
            <x v="0"/>
          </reference>
        </references>
      </pivotArea>
    </format>
    <format dxfId="283">
      <pivotArea dataOnly="0" labelOnly="1" outline="0" fieldPosition="0">
        <references count="1">
          <reference field="4294967294" count="1">
            <x v="0"/>
          </reference>
        </references>
      </pivotArea>
    </format>
    <format dxfId="284">
      <pivotArea dataOnly="0" labelOnly="1" outline="0" fieldPosition="0">
        <references count="1">
          <reference field="4294967294" count="1">
            <x v="0"/>
          </reference>
        </references>
      </pivotArea>
    </format>
    <format dxfId="285">
      <pivotArea dataOnly="0" labelOnly="1" outline="0" fieldPosition="0">
        <references count="1">
          <reference field="4294967294" count="1">
            <x v="0"/>
          </reference>
        </references>
      </pivotArea>
    </format>
    <format dxfId="286">
      <pivotArea dataOnly="0" labelOnly="1" outline="0" fieldPosition="0">
        <references count="1">
          <reference field="4294967294" count="1">
            <x v="0"/>
          </reference>
        </references>
      </pivotArea>
    </format>
    <format dxfId="28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8:H41"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210">
      <pivotArea outline="0" collapsedLevelsAreSubtotals="1" fieldPosition="0"/>
    </format>
    <format dxfId="211">
      <pivotArea dataOnly="0" labelOnly="1" outline="0" axis="axisValues" fieldPosition="0"/>
    </format>
    <format dxfId="212">
      <pivotArea dataOnly="0" labelOnly="1" outline="0" axis="axisValues" fieldPosition="0"/>
    </format>
    <format dxfId="213">
      <pivotArea dataOnly="0" labelOnly="1" outline="0" axis="axisValues" fieldPosition="0"/>
    </format>
    <format dxfId="214">
      <pivotArea dataOnly="0" labelOnly="1" outline="0" axis="axisValues" fieldPosition="0"/>
    </format>
    <format dxfId="215">
      <pivotArea outline="0" collapsedLevelsAreSubtotals="1" fieldPosition="0"/>
    </format>
    <format dxfId="216">
      <pivotArea outline="0" collapsedLevelsAreSubtotals="1" fieldPosition="0"/>
    </format>
    <format dxfId="217">
      <pivotArea type="all" dataOnly="0" outline="0" fieldPosition="0"/>
    </format>
    <format dxfId="218">
      <pivotArea outline="0" collapsedLevelsAreSubtotals="1" fieldPosition="0"/>
    </format>
    <format dxfId="219">
      <pivotArea dataOnly="0" labelOnly="1" outline="0" axis="axisValues" fieldPosition="0"/>
    </format>
    <format dxfId="220">
      <pivotArea dataOnly="0" labelOnly="1" grandRow="1" outline="0" fieldPosition="0"/>
    </format>
    <format dxfId="221">
      <pivotArea dataOnly="0" labelOnly="1" outline="0" axis="axisValues" fieldPosition="0"/>
    </format>
    <format dxfId="222">
      <pivotArea type="all" dataOnly="0" outline="0" fieldPosition="0"/>
    </format>
    <format dxfId="223">
      <pivotArea outline="0" collapsedLevelsAreSubtotals="1" fieldPosition="0"/>
    </format>
    <format dxfId="224">
      <pivotArea dataOnly="0" labelOnly="1" outline="0" axis="axisValues" fieldPosition="0"/>
    </format>
    <format dxfId="225">
      <pivotArea dataOnly="0" labelOnly="1" grandRow="1" outline="0" fieldPosition="0"/>
    </format>
    <format dxfId="226">
      <pivotArea dataOnly="0" labelOnly="1" outline="0" axis="axisValues" fieldPosition="0"/>
    </format>
    <format dxfId="227">
      <pivotArea dataOnly="0" labelOnly="1" outline="0" axis="axisValues" fieldPosition="0"/>
    </format>
    <format dxfId="228">
      <pivotArea dataOnly="0" labelOnly="1" outline="0" axis="axisValues" fieldPosition="0"/>
    </format>
    <format dxfId="229">
      <pivotArea type="all" dataOnly="0" outline="0" fieldPosition="0"/>
    </format>
    <format dxfId="230">
      <pivotArea outline="0" collapsedLevelsAreSubtotals="1" fieldPosition="0"/>
    </format>
    <format dxfId="231">
      <pivotArea dataOnly="0" labelOnly="1" outline="0" axis="axisValues" fieldPosition="0"/>
    </format>
    <format dxfId="232">
      <pivotArea dataOnly="0" labelOnly="1" grandRow="1" outline="0" fieldPosition="0"/>
    </format>
    <format dxfId="233">
      <pivotArea dataOnly="0" labelOnly="1" outline="0" axis="axisValues" fieldPosition="0"/>
    </format>
    <format dxfId="234">
      <pivotArea collapsedLevelsAreSubtotals="1" fieldPosition="0">
        <references count="1">
          <reference field="9" count="0"/>
        </references>
      </pivotArea>
    </format>
    <format dxfId="235">
      <pivotArea dataOnly="0" labelOnly="1" fieldPosition="0">
        <references count="1">
          <reference field="9" count="0"/>
        </references>
      </pivotArea>
    </format>
    <format dxfId="236">
      <pivotArea outline="0" collapsedLevelsAreSubtotals="1" fieldPosition="0">
        <references count="1">
          <reference field="4294967294" count="1" selected="0">
            <x v="0"/>
          </reference>
        </references>
      </pivotArea>
    </format>
    <format dxfId="237">
      <pivotArea dataOnly="0" labelOnly="1" outline="0" fieldPosition="0">
        <references count="1">
          <reference field="4294967294" count="1">
            <x v="0"/>
          </reference>
        </references>
      </pivotArea>
    </format>
    <format dxfId="23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86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8:N71"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4">
        <item m="1" x="2"/>
        <item x="0"/>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3">
    <i>
      <x v="1"/>
    </i>
    <i>
      <x v="3"/>
    </i>
    <i t="grand">
      <x/>
    </i>
  </rowItems>
  <colItems count="1">
    <i/>
  </colItems>
  <dataFields count="1">
    <dataField name="Actual Salaries" fld="29" baseField="9" baseItem="0"/>
  </dataFields>
  <formats count="54">
    <format dxfId="156">
      <pivotArea outline="0" collapsedLevelsAreSubtotals="1" fieldPosition="0"/>
    </format>
    <format dxfId="157">
      <pivotArea dataOnly="0" labelOnly="1" outline="0" axis="axisValues" fieldPosition="0"/>
    </format>
    <format dxfId="158">
      <pivotArea dataOnly="0" labelOnly="1" outline="0" axis="axisValues" fieldPosition="0"/>
    </format>
    <format dxfId="159">
      <pivotArea dataOnly="0" labelOnly="1" outline="0" axis="axisValues" fieldPosition="0"/>
    </format>
    <format dxfId="160">
      <pivotArea dataOnly="0" labelOnly="1" outline="0" axis="axisValues" fieldPosition="0"/>
    </format>
    <format dxfId="161">
      <pivotArea outline="0" collapsedLevelsAreSubtotals="1" fieldPosition="0"/>
    </format>
    <format dxfId="162">
      <pivotArea outline="0" collapsedLevelsAreSubtotals="1" fieldPosition="0"/>
    </format>
    <format dxfId="163">
      <pivotArea type="all" dataOnly="0" outline="0" fieldPosition="0"/>
    </format>
    <format dxfId="164">
      <pivotArea outline="0" collapsedLevelsAreSubtotals="1" fieldPosition="0"/>
    </format>
    <format dxfId="165">
      <pivotArea dataOnly="0" labelOnly="1" outline="0" axis="axisValues" fieldPosition="0"/>
    </format>
    <format dxfId="166">
      <pivotArea dataOnly="0" labelOnly="1" grandRow="1" outline="0" fieldPosition="0"/>
    </format>
    <format dxfId="167">
      <pivotArea dataOnly="0" labelOnly="1" outline="0" axis="axisValues" fieldPosition="0"/>
    </format>
    <format dxfId="168">
      <pivotArea type="all" dataOnly="0" outline="0" fieldPosition="0"/>
    </format>
    <format dxfId="169">
      <pivotArea outline="0" collapsedLevelsAreSubtotals="1" fieldPosition="0"/>
    </format>
    <format dxfId="170">
      <pivotArea dataOnly="0" labelOnly="1" outline="0" axis="axisValues" fieldPosition="0"/>
    </format>
    <format dxfId="171">
      <pivotArea dataOnly="0" labelOnly="1" grandRow="1" outline="0" fieldPosition="0"/>
    </format>
    <format dxfId="172">
      <pivotArea dataOnly="0" labelOnly="1" outline="0" axis="axisValues" fieldPosition="0"/>
    </format>
    <format dxfId="173">
      <pivotArea dataOnly="0" labelOnly="1" outline="0" axis="axisValues" fieldPosition="0"/>
    </format>
    <format dxfId="174">
      <pivotArea dataOnly="0" labelOnly="1" outline="0" axis="axisValues" fieldPosition="0"/>
    </format>
    <format dxfId="175">
      <pivotArea grandRow="1" outline="0" collapsedLevelsAreSubtotals="1" fieldPosition="0"/>
    </format>
    <format dxfId="176">
      <pivotArea dataOnly="0" labelOnly="1" grandRow="1" outline="0" fieldPosition="0"/>
    </format>
    <format dxfId="177">
      <pivotArea dataOnly="0" labelOnly="1" outline="0" axis="axisValues" fieldPosition="0"/>
    </format>
    <format dxfId="178">
      <pivotArea dataOnly="0" labelOnly="1" outline="0" axis="axisValues" fieldPosition="0"/>
    </format>
    <format dxfId="179">
      <pivotArea type="all" dataOnly="0" outline="0" fieldPosition="0"/>
    </format>
    <format dxfId="180">
      <pivotArea outline="0" collapsedLevelsAreSubtotals="1" fieldPosition="0"/>
    </format>
    <format dxfId="181">
      <pivotArea dataOnly="0" labelOnly="1" outline="0" axis="axisValues" fieldPosition="0"/>
    </format>
    <format dxfId="182">
      <pivotArea dataOnly="0" labelOnly="1" grandRow="1" outline="0" fieldPosition="0"/>
    </format>
    <format dxfId="183">
      <pivotArea dataOnly="0" labelOnly="1" outline="0" axis="axisValues" fieldPosition="0"/>
    </format>
    <format dxfId="184">
      <pivotArea field="9" type="button" dataOnly="0" labelOnly="1" outline="0" axis="axisRow" fieldPosition="0"/>
    </format>
    <format dxfId="185">
      <pivotArea field="9" type="button" dataOnly="0" labelOnly="1" outline="0" axis="axisRow" fieldPosition="0"/>
    </format>
    <format dxfId="186">
      <pivotArea dataOnly="0" labelOnly="1" outline="0" axis="axisValues" fieldPosition="0"/>
    </format>
    <format dxfId="187">
      <pivotArea dataOnly="0" labelOnly="1" outline="0" axis="axisValues" fieldPosition="0"/>
    </format>
    <format dxfId="188">
      <pivotArea field="9" type="button" dataOnly="0" labelOnly="1" outline="0" axis="axisRow" fieldPosition="0"/>
    </format>
    <format dxfId="189">
      <pivotArea dataOnly="0" labelOnly="1" outline="0" axis="axisValues" fieldPosition="0"/>
    </format>
    <format dxfId="190">
      <pivotArea dataOnly="0" labelOnly="1" outline="0" axis="axisValues" fieldPosition="0"/>
    </format>
    <format dxfId="191">
      <pivotArea field="9" type="button" dataOnly="0" labelOnly="1" outline="0" axis="axisRow" fieldPosition="0"/>
    </format>
    <format dxfId="192">
      <pivotArea dataOnly="0" labelOnly="1" outline="0" axis="axisValues" fieldPosition="0"/>
    </format>
    <format dxfId="193">
      <pivotArea dataOnly="0" labelOnly="1" outline="0" axis="axisValues" fieldPosition="0"/>
    </format>
    <format dxfId="194">
      <pivotArea field="9" type="button" dataOnly="0" labelOnly="1" outline="0" axis="axisRow" fieldPosition="0"/>
    </format>
    <format dxfId="195">
      <pivotArea dataOnly="0" labelOnly="1" fieldPosition="0">
        <references count="1">
          <reference field="9" count="0"/>
        </references>
      </pivotArea>
    </format>
    <format dxfId="196">
      <pivotArea dataOnly="0" labelOnly="1" fieldPosition="0">
        <references count="1">
          <reference field="9" count="0"/>
        </references>
      </pivotArea>
    </format>
    <format dxfId="197">
      <pivotArea dataOnly="0" labelOnly="1" fieldPosition="0">
        <references count="1">
          <reference field="9" count="0"/>
        </references>
      </pivotArea>
    </format>
    <format dxfId="198">
      <pivotArea dataOnly="0" labelOnly="1" grandRow="1" outline="0" fieldPosition="0"/>
    </format>
    <format dxfId="199">
      <pivotArea field="9" type="button" dataOnly="0" labelOnly="1" outline="0" axis="axisRow" fieldPosition="0"/>
    </format>
    <format dxfId="200">
      <pivotArea dataOnly="0" labelOnly="1" outline="0" axis="axisValues" fieldPosition="0"/>
    </format>
    <format dxfId="201">
      <pivotArea dataOnly="0" labelOnly="1" outline="0" axis="axisValues" fieldPosition="0"/>
    </format>
    <format dxfId="202">
      <pivotArea dataOnly="0" grandRow="1" fieldPosition="0"/>
    </format>
    <format dxfId="203">
      <pivotArea grandRow="1" outline="0" collapsedLevelsAreSubtotals="1" fieldPosition="0"/>
    </format>
    <format dxfId="204">
      <pivotArea dataOnly="0" labelOnly="1" grandRow="1" outline="0" fieldPosition="0"/>
    </format>
    <format dxfId="205">
      <pivotArea field="9" type="button" dataOnly="0" labelOnly="1" outline="0" axis="axisRow" fieldPosition="0"/>
    </format>
    <format dxfId="206">
      <pivotArea dataOnly="0" labelOnly="1" outline="0" axis="axisValues" fieldPosition="0"/>
    </format>
    <format dxfId="207">
      <pivotArea dataOnly="0" labelOnly="1" outline="0" axis="axisValues" fieldPosition="0"/>
    </format>
    <format dxfId="208">
      <pivotArea outline="0" collapsedLevelsAreSubtotals="1" fieldPosition="0"/>
    </format>
    <format dxfId="2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62" dataDxfId="61">
  <autoFilter ref="A44:AH136" xr:uid="{00000000-0009-0000-0100-000001000000}"/>
  <sortState xmlns:xlrd2="http://schemas.microsoft.com/office/spreadsheetml/2017/richdata2" ref="A45:AH136">
    <sortCondition ref="A44:A136"/>
  </sortState>
  <tableColumns count="34">
    <tableColumn id="1" xr3:uid="{00000000-0010-0000-0000-000001000000}" name="Last Name" dataDxfId="60"/>
    <tableColumn id="2" xr3:uid="{00000000-0010-0000-0000-000002000000}" name="First Name" dataDxfId="59"/>
    <tableColumn id="3" xr3:uid="{00000000-0010-0000-0000-000003000000}" name="Banner ID" dataDxfId="58"/>
    <tableColumn id="4" xr3:uid="{00000000-0010-0000-0000-000004000000}" name="Email" dataDxfId="57"/>
    <tableColumn id="30" xr3:uid="{00000000-0010-0000-0000-00001E000000}" name="Name of_x000a_Employee Home Org" dataDxfId="56"/>
    <tableColumn id="5" xr3:uid="{00000000-0010-0000-0000-000005000000}" name="Employee_x000a_Category_x000a_(drop-down)" dataDxfId="55"/>
    <tableColumn id="6" xr3:uid="{00000000-0010-0000-0000-000006000000}" name="Employee_x000a_Title / Rank"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 MD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xmlns:xlrd2="http://schemas.microsoft.com/office/spreadsheetml/2017/richdata2"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frider@unm.edy"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9"/>
  <sheetViews>
    <sheetView tabSelected="1" topLeftCell="B34" zoomScale="60" zoomScaleNormal="60" workbookViewId="0">
      <selection activeCell="F23" sqref="F23:I24"/>
    </sheetView>
  </sheetViews>
  <sheetFormatPr defaultColWidth="8.85546875" defaultRowHeight="14.45"/>
  <cols>
    <col min="1" max="1" width="3.42578125" customWidth="1"/>
    <col min="2" max="2" width="37.140625" bestFit="1" customWidth="1"/>
    <col min="3" max="3" width="28.85546875" bestFit="1" customWidth="1"/>
    <col min="4" max="4" width="26.42578125" bestFit="1" customWidth="1"/>
    <col min="5" max="5" width="5.7109375" customWidth="1"/>
    <col min="6" max="6" width="31.5703125" bestFit="1" customWidth="1"/>
    <col min="7" max="7" width="28.85546875" bestFit="1" customWidth="1"/>
    <col min="8" max="8" width="26.42578125" bestFit="1" customWidth="1"/>
    <col min="9" max="9" width="26.42578125" customWidth="1"/>
    <col min="10" max="10" width="4.140625" customWidth="1"/>
    <col min="11" max="11" width="4.42578125" customWidth="1"/>
    <col min="13" max="13" width="31.5703125" bestFit="1" customWidth="1"/>
    <col min="14" max="14" width="27.5703125" bestFit="1" customWidth="1"/>
    <col min="15" max="15" width="25.28515625" bestFit="1" customWidth="1"/>
    <col min="16" max="17" width="25.140625" customWidth="1"/>
    <col min="18" max="18" width="33.28515625" bestFit="1" customWidth="1"/>
    <col min="19" max="19" width="27.5703125" bestFit="1" customWidth="1"/>
    <col min="20" max="21" width="25.28515625" bestFit="1" customWidth="1"/>
  </cols>
  <sheetData>
    <row r="1" spans="1:20" ht="14.45" customHeight="1">
      <c r="A1" s="137" t="s">
        <v>0</v>
      </c>
      <c r="B1" s="137"/>
      <c r="C1" s="137"/>
      <c r="D1" s="137"/>
      <c r="E1" s="137"/>
      <c r="F1" s="137"/>
      <c r="G1" s="137"/>
      <c r="H1" s="137"/>
      <c r="I1" s="137"/>
      <c r="K1" s="19"/>
    </row>
    <row r="2" spans="1:20" ht="42.75" customHeight="1">
      <c r="A2" s="137"/>
      <c r="B2" s="137"/>
      <c r="C2" s="137"/>
      <c r="D2" s="137"/>
      <c r="E2" s="137"/>
      <c r="F2" s="137"/>
      <c r="G2" s="137"/>
      <c r="H2" s="137"/>
      <c r="I2" s="137"/>
      <c r="K2" s="18"/>
    </row>
    <row r="3" spans="1:20" ht="27.95" customHeight="1">
      <c r="A3" s="137"/>
      <c r="B3" s="137"/>
      <c r="C3" s="137"/>
      <c r="D3" s="137"/>
      <c r="E3" s="137"/>
      <c r="F3" s="137"/>
      <c r="G3" s="137"/>
      <c r="H3" s="137"/>
      <c r="I3" s="137"/>
      <c r="K3" s="18"/>
    </row>
    <row r="4" spans="1:20" ht="21">
      <c r="B4" s="2"/>
      <c r="K4" s="18"/>
      <c r="L4" s="139" t="s">
        <v>1</v>
      </c>
      <c r="M4" s="139"/>
      <c r="N4" s="139"/>
    </row>
    <row r="5" spans="1:20" ht="42.95" customHeight="1">
      <c r="B5" s="24" t="s">
        <v>2</v>
      </c>
      <c r="C5" s="144" t="s">
        <v>3</v>
      </c>
      <c r="D5" s="144"/>
      <c r="F5" s="141" t="s">
        <v>4</v>
      </c>
      <c r="G5" s="141"/>
      <c r="H5" s="141"/>
      <c r="I5" s="95">
        <f>SUM(H6:H9)</f>
        <v>26499.200000000001</v>
      </c>
      <c r="K5" s="18"/>
    </row>
    <row r="6" spans="1:20" ht="21">
      <c r="B6" s="25"/>
      <c r="C6" s="46"/>
      <c r="D6" s="46"/>
      <c r="E6" s="26"/>
      <c r="F6" s="2"/>
      <c r="G6" s="93" t="s">
        <v>5</v>
      </c>
      <c r="H6" s="94">
        <v>26499.200000000001</v>
      </c>
      <c r="I6" s="92"/>
      <c r="J6" s="8"/>
      <c r="K6" s="18"/>
      <c r="M6" s="120" t="s">
        <v>6</v>
      </c>
      <c r="N6" s="124" t="s">
        <v>7</v>
      </c>
      <c r="O6" s="124" t="s">
        <v>8</v>
      </c>
      <c r="P6" s="8"/>
      <c r="Q6" s="8"/>
      <c r="R6" s="120" t="s">
        <v>9</v>
      </c>
      <c r="S6" s="124" t="s">
        <v>7</v>
      </c>
      <c r="T6" s="118" t="s">
        <v>8</v>
      </c>
    </row>
    <row r="7" spans="1:20" ht="21" customHeight="1">
      <c r="B7" s="24" t="s">
        <v>10</v>
      </c>
      <c r="C7" s="46" t="s">
        <v>11</v>
      </c>
      <c r="D7" s="46"/>
      <c r="E7" s="26"/>
      <c r="F7" s="26"/>
      <c r="G7" s="93" t="s">
        <v>12</v>
      </c>
      <c r="H7" s="94">
        <v>0</v>
      </c>
      <c r="I7" s="13"/>
      <c r="J7" s="8"/>
      <c r="K7" s="18"/>
      <c r="M7" s="113" t="s">
        <v>13</v>
      </c>
      <c r="N7" s="132"/>
      <c r="O7" s="112"/>
      <c r="P7" s="8"/>
      <c r="Q7" s="8"/>
      <c r="R7" s="123" t="s">
        <v>13</v>
      </c>
      <c r="S7" s="132"/>
      <c r="T7" s="112"/>
    </row>
    <row r="8" spans="1:20" ht="21">
      <c r="B8" s="25"/>
      <c r="C8" s="46"/>
      <c r="D8" s="46"/>
      <c r="E8" s="26"/>
      <c r="F8" s="2"/>
      <c r="G8" s="93" t="s">
        <v>14</v>
      </c>
      <c r="H8" s="94">
        <v>0</v>
      </c>
      <c r="I8" s="13"/>
      <c r="J8" s="8"/>
      <c r="K8" s="18"/>
      <c r="M8" s="113" t="s">
        <v>5</v>
      </c>
      <c r="N8" s="132">
        <v>7</v>
      </c>
      <c r="O8" s="112">
        <v>26923.969280000001</v>
      </c>
      <c r="P8" s="8"/>
      <c r="Q8" s="8"/>
      <c r="R8" s="123" t="s">
        <v>15</v>
      </c>
      <c r="S8" s="132"/>
      <c r="T8" s="112"/>
    </row>
    <row r="9" spans="1:20" ht="21" customHeight="1">
      <c r="B9" s="24" t="s">
        <v>16</v>
      </c>
      <c r="C9" s="46" t="s">
        <v>17</v>
      </c>
      <c r="D9" s="46"/>
      <c r="E9" s="26"/>
      <c r="F9" s="2"/>
      <c r="G9" s="93" t="s">
        <v>18</v>
      </c>
      <c r="H9" s="94">
        <v>0</v>
      </c>
      <c r="I9" s="13"/>
      <c r="J9" s="8"/>
      <c r="K9" s="18"/>
      <c r="L9" s="8"/>
      <c r="M9" s="116" t="s">
        <v>19</v>
      </c>
      <c r="N9" s="124">
        <v>7</v>
      </c>
      <c r="O9" s="117">
        <v>26923.969280000001</v>
      </c>
      <c r="P9" s="8"/>
      <c r="Q9" s="8"/>
      <c r="R9" s="121" t="s">
        <v>20</v>
      </c>
      <c r="S9" s="132">
        <v>3</v>
      </c>
      <c r="T9" s="112">
        <v>18225.825280000001</v>
      </c>
    </row>
    <row r="10" spans="1:20" ht="21">
      <c r="B10" s="25"/>
      <c r="C10" s="46"/>
      <c r="D10" s="46"/>
      <c r="E10" s="26"/>
      <c r="F10" s="142" t="s">
        <v>21</v>
      </c>
      <c r="G10" s="142"/>
      <c r="H10" s="142"/>
      <c r="I10" s="95">
        <f>SUM(H11:H14)</f>
        <v>43660</v>
      </c>
      <c r="J10" s="8"/>
      <c r="K10" s="18"/>
      <c r="L10" s="8"/>
      <c r="P10" s="8"/>
      <c r="Q10" s="8"/>
      <c r="R10" s="115" t="s">
        <v>22</v>
      </c>
      <c r="S10" s="132">
        <v>3</v>
      </c>
      <c r="T10" s="112">
        <v>18225.825280000001</v>
      </c>
    </row>
    <row r="11" spans="1:20" ht="21" customHeight="1">
      <c r="B11" s="24" t="s">
        <v>23</v>
      </c>
      <c r="C11" s="77" t="s">
        <v>24</v>
      </c>
      <c r="D11" s="46"/>
      <c r="E11" s="26"/>
      <c r="F11" s="2"/>
      <c r="G11" s="93" t="s">
        <v>5</v>
      </c>
      <c r="H11" s="45">
        <v>43660</v>
      </c>
      <c r="I11" s="92"/>
      <c r="J11" s="8"/>
      <c r="K11" s="18"/>
      <c r="L11" s="8"/>
      <c r="P11" s="8"/>
      <c r="Q11" s="8"/>
      <c r="R11" s="123" t="s">
        <v>25</v>
      </c>
      <c r="S11" s="132"/>
      <c r="T11" s="112"/>
    </row>
    <row r="12" spans="1:20" ht="21">
      <c r="A12" s="8"/>
      <c r="D12" s="46"/>
      <c r="E12" s="26"/>
      <c r="F12" s="26"/>
      <c r="G12" s="93" t="s">
        <v>12</v>
      </c>
      <c r="H12" s="45">
        <v>0</v>
      </c>
      <c r="I12" s="92"/>
      <c r="J12" s="8"/>
      <c r="K12" s="18"/>
      <c r="L12" s="8"/>
      <c r="O12" s="8"/>
      <c r="P12" s="8"/>
      <c r="Q12" s="8"/>
      <c r="R12" s="121" t="s">
        <v>26</v>
      </c>
      <c r="S12" s="132">
        <v>4</v>
      </c>
      <c r="T12" s="112">
        <v>8698.1440000000002</v>
      </c>
    </row>
    <row r="13" spans="1:20" ht="21">
      <c r="A13" s="8"/>
      <c r="C13" s="20"/>
      <c r="D13" s="20"/>
      <c r="E13" s="9"/>
      <c r="F13" s="2"/>
      <c r="G13" s="93" t="s">
        <v>14</v>
      </c>
      <c r="H13" s="45">
        <v>0</v>
      </c>
      <c r="I13" s="92"/>
      <c r="J13" s="8"/>
      <c r="K13" s="18"/>
      <c r="L13" s="8"/>
      <c r="Q13" s="8"/>
      <c r="R13" s="115" t="s">
        <v>27</v>
      </c>
      <c r="S13" s="132">
        <v>4</v>
      </c>
      <c r="T13" s="112">
        <v>8698.1440000000002</v>
      </c>
    </row>
    <row r="14" spans="1:20" ht="21">
      <c r="A14" s="8"/>
      <c r="B14" s="9"/>
      <c r="C14" s="9"/>
      <c r="D14" s="9"/>
      <c r="E14" s="9"/>
      <c r="F14" s="2"/>
      <c r="G14" s="93" t="s">
        <v>18</v>
      </c>
      <c r="H14" s="45">
        <v>0</v>
      </c>
      <c r="I14" s="92"/>
      <c r="J14" s="8"/>
      <c r="K14" s="18"/>
      <c r="L14" s="8"/>
      <c r="Q14" s="8"/>
      <c r="R14" s="116" t="s">
        <v>19</v>
      </c>
      <c r="S14" s="124">
        <v>7</v>
      </c>
      <c r="T14" s="117">
        <v>26923.969280000001</v>
      </c>
    </row>
    <row r="15" spans="1:20" ht="21">
      <c r="A15" s="8"/>
      <c r="F15" s="141" t="s">
        <v>28</v>
      </c>
      <c r="G15" s="141"/>
      <c r="H15" s="141"/>
      <c r="I15" s="95">
        <f>SUM(H16:H19)</f>
        <v>18360</v>
      </c>
      <c r="J15" s="8"/>
      <c r="K15" s="18"/>
      <c r="L15" s="8"/>
      <c r="M15" s="120" t="s">
        <v>29</v>
      </c>
      <c r="N15" s="124" t="s">
        <v>7</v>
      </c>
      <c r="O15" s="118" t="s">
        <v>8</v>
      </c>
      <c r="Q15" s="8"/>
    </row>
    <row r="16" spans="1:20" ht="21">
      <c r="A16" s="8"/>
      <c r="F16" s="2"/>
      <c r="G16" s="93" t="s">
        <v>5</v>
      </c>
      <c r="H16" s="45">
        <v>18360</v>
      </c>
      <c r="I16" s="8"/>
      <c r="J16" s="8"/>
      <c r="K16" s="18"/>
      <c r="L16" s="8"/>
      <c r="M16" s="113" t="s">
        <v>13</v>
      </c>
      <c r="N16" s="132"/>
      <c r="O16" s="112"/>
      <c r="Q16" s="8"/>
    </row>
    <row r="17" spans="1:17" ht="21">
      <c r="A17" s="8"/>
      <c r="F17" s="26"/>
      <c r="G17" s="93" t="s">
        <v>12</v>
      </c>
      <c r="H17" s="45">
        <v>0</v>
      </c>
      <c r="I17" s="4"/>
      <c r="J17" s="8"/>
      <c r="K17" s="18"/>
      <c r="L17" s="8"/>
      <c r="M17" s="113" t="s">
        <v>30</v>
      </c>
      <c r="N17" s="132">
        <v>7</v>
      </c>
      <c r="O17" s="112">
        <v>26923.969280000001</v>
      </c>
      <c r="Q17" s="8"/>
    </row>
    <row r="18" spans="1:17" ht="21">
      <c r="A18" s="8"/>
      <c r="F18" s="2"/>
      <c r="G18" s="93" t="s">
        <v>14</v>
      </c>
      <c r="H18" s="45">
        <v>0</v>
      </c>
      <c r="I18" s="4"/>
      <c r="J18" s="8"/>
      <c r="K18" s="18"/>
      <c r="L18" s="8"/>
      <c r="M18" s="116" t="s">
        <v>19</v>
      </c>
      <c r="N18" s="124">
        <v>7</v>
      </c>
      <c r="O18" s="117">
        <v>26923.969280000001</v>
      </c>
      <c r="Q18" s="8"/>
    </row>
    <row r="19" spans="1:17" ht="21">
      <c r="A19" s="8"/>
      <c r="F19" s="2"/>
      <c r="G19" s="93" t="s">
        <v>18</v>
      </c>
      <c r="H19" s="45">
        <v>0</v>
      </c>
      <c r="I19" s="4"/>
      <c r="J19" s="8"/>
      <c r="K19" s="18"/>
      <c r="L19" s="8"/>
      <c r="M19" s="8"/>
      <c r="N19" s="8"/>
      <c r="O19" s="8"/>
      <c r="P19" s="8"/>
      <c r="Q19" s="8"/>
    </row>
    <row r="20" spans="1:17" ht="21">
      <c r="A20" s="8"/>
      <c r="B20" s="6"/>
      <c r="C20" s="6"/>
      <c r="D20" s="98" t="s">
        <v>31</v>
      </c>
      <c r="E20" s="5"/>
      <c r="F20" s="143" t="s">
        <v>32</v>
      </c>
      <c r="G20" s="143"/>
      <c r="H20" s="143"/>
      <c r="I20" s="143"/>
      <c r="J20" s="8"/>
      <c r="K20" s="18"/>
      <c r="L20" s="8"/>
      <c r="M20" s="8"/>
      <c r="N20" s="8"/>
      <c r="O20" s="8"/>
      <c r="P20" s="8"/>
      <c r="Q20" s="8"/>
    </row>
    <row r="21" spans="1:17" ht="29.25" customHeight="1">
      <c r="A21" s="8"/>
      <c r="B21" s="6"/>
      <c r="C21" s="6"/>
      <c r="D21" s="6"/>
      <c r="E21" s="5"/>
      <c r="F21" s="143"/>
      <c r="G21" s="143"/>
      <c r="H21" s="143"/>
      <c r="I21" s="143"/>
      <c r="J21" s="8"/>
      <c r="K21" s="18"/>
      <c r="L21" s="8"/>
      <c r="M21" s="8"/>
      <c r="N21" s="8"/>
      <c r="O21" s="8"/>
      <c r="P21" s="8"/>
      <c r="Q21" s="8"/>
    </row>
    <row r="22" spans="1:17" ht="21">
      <c r="A22" s="8"/>
      <c r="B22" s="6"/>
      <c r="C22" s="6"/>
      <c r="D22" s="6"/>
      <c r="E22" s="5"/>
      <c r="F22" s="97"/>
      <c r="G22" s="97"/>
      <c r="H22" s="97"/>
      <c r="I22" s="97"/>
      <c r="J22" s="8"/>
      <c r="K22" s="18"/>
      <c r="L22" s="8"/>
      <c r="M22" s="8"/>
      <c r="N22" s="8"/>
      <c r="O22" s="8"/>
      <c r="P22" s="8"/>
      <c r="Q22" s="8"/>
    </row>
    <row r="23" spans="1:17" ht="21">
      <c r="A23" s="8"/>
      <c r="B23" s="6"/>
      <c r="C23" s="6"/>
      <c r="D23" s="6"/>
      <c r="E23" s="5"/>
      <c r="F23" s="143" t="s">
        <v>33</v>
      </c>
      <c r="G23" s="143"/>
      <c r="H23" s="143"/>
      <c r="I23" s="143"/>
      <c r="J23" s="8"/>
      <c r="K23" s="18"/>
      <c r="L23" s="8"/>
      <c r="M23" s="8"/>
      <c r="N23" s="8"/>
      <c r="O23" s="8"/>
      <c r="P23" s="8"/>
      <c r="Q23" s="8"/>
    </row>
    <row r="24" spans="1:17" ht="36" customHeight="1">
      <c r="A24" s="8"/>
      <c r="B24" s="6"/>
      <c r="C24" s="6"/>
      <c r="D24" s="6"/>
      <c r="E24" s="5"/>
      <c r="F24" s="143"/>
      <c r="G24" s="143"/>
      <c r="H24" s="143"/>
      <c r="I24" s="143"/>
      <c r="J24" s="8"/>
      <c r="K24" s="18"/>
      <c r="L24" s="8"/>
      <c r="M24" s="8"/>
      <c r="N24" s="8"/>
      <c r="O24" s="8"/>
      <c r="P24" s="8"/>
      <c r="Q24" s="8"/>
    </row>
    <row r="25" spans="1:17" ht="21">
      <c r="A25" s="8"/>
      <c r="B25" s="6"/>
      <c r="C25" s="6"/>
      <c r="D25" s="6"/>
      <c r="E25" s="5"/>
      <c r="F25" s="5"/>
      <c r="G25" s="4"/>
      <c r="H25" s="4"/>
      <c r="I25" s="4"/>
      <c r="J25" s="8"/>
      <c r="K25" s="18"/>
      <c r="L25" s="8"/>
      <c r="M25" s="8"/>
      <c r="N25" s="8"/>
      <c r="O25" s="8"/>
      <c r="P25" s="8"/>
      <c r="Q25" s="8"/>
    </row>
    <row r="26" spans="1:17" ht="21">
      <c r="A26" s="8"/>
      <c r="C26" s="140" t="s">
        <v>34</v>
      </c>
      <c r="D26" s="140"/>
      <c r="E26" s="9" t="s">
        <v>35</v>
      </c>
      <c r="J26" s="8"/>
      <c r="K26" s="18"/>
      <c r="L26" s="8"/>
      <c r="O26" s="8"/>
      <c r="P26" s="8"/>
      <c r="Q26" s="8"/>
    </row>
    <row r="27" spans="1:17" ht="21">
      <c r="A27" s="8"/>
      <c r="B27" s="10"/>
      <c r="C27" s="10"/>
      <c r="D27" s="9"/>
      <c r="E27" s="9" t="s">
        <v>36</v>
      </c>
      <c r="F27" s="8"/>
      <c r="G27" s="8"/>
      <c r="H27" s="8"/>
      <c r="J27" s="8"/>
      <c r="K27" s="18"/>
      <c r="L27" s="8"/>
      <c r="M27" s="124" t="s">
        <v>37</v>
      </c>
      <c r="N27" s="124" t="s">
        <v>7</v>
      </c>
      <c r="O27" s="125" t="s">
        <v>8</v>
      </c>
      <c r="P27" s="8"/>
      <c r="Q27" s="8"/>
    </row>
    <row r="28" spans="1:17" ht="21">
      <c r="A28" s="8"/>
      <c r="B28" s="10"/>
      <c r="C28" s="10"/>
      <c r="D28" s="9"/>
      <c r="E28" s="9"/>
      <c r="F28" s="8"/>
      <c r="G28" s="8"/>
      <c r="H28" s="8"/>
      <c r="J28" s="8"/>
      <c r="K28" s="17"/>
      <c r="L28" s="8"/>
      <c r="M28" s="111" t="s">
        <v>13</v>
      </c>
      <c r="N28" s="132"/>
      <c r="O28" s="112"/>
      <c r="P28" s="8"/>
      <c r="Q28" s="8"/>
    </row>
    <row r="29" spans="1:17" ht="21">
      <c r="A29" s="8"/>
      <c r="B29" s="10"/>
      <c r="C29" s="10"/>
      <c r="D29" s="9"/>
      <c r="E29" s="9" t="s">
        <v>38</v>
      </c>
      <c r="F29" s="8"/>
      <c r="G29" s="8"/>
      <c r="H29" s="8"/>
      <c r="J29" s="8"/>
      <c r="K29" s="17"/>
      <c r="L29" s="8"/>
      <c r="M29" s="111" t="s">
        <v>39</v>
      </c>
      <c r="N29" s="132">
        <v>3</v>
      </c>
      <c r="O29" s="112">
        <v>18225.825280000001</v>
      </c>
      <c r="P29" s="8"/>
      <c r="Q29" s="8"/>
    </row>
    <row r="30" spans="1:17" ht="21">
      <c r="A30" s="8"/>
      <c r="B30" s="10"/>
      <c r="C30" s="10"/>
      <c r="D30" s="9"/>
      <c r="F30" s="12" t="s">
        <v>40</v>
      </c>
      <c r="G30" s="8"/>
      <c r="H30" s="8"/>
      <c r="J30" s="8"/>
      <c r="K30" s="17"/>
      <c r="L30" s="8"/>
      <c r="M30" s="111" t="s">
        <v>41</v>
      </c>
      <c r="N30" s="132">
        <v>4</v>
      </c>
      <c r="O30" s="112">
        <v>8698.1440000000002</v>
      </c>
      <c r="P30" s="8"/>
      <c r="Q30" s="8"/>
    </row>
    <row r="31" spans="1:17" ht="21">
      <c r="A31" s="8"/>
      <c r="B31" s="10"/>
      <c r="C31" s="10"/>
      <c r="D31" s="9"/>
      <c r="E31" s="9"/>
      <c r="F31" s="8"/>
      <c r="G31" s="8"/>
      <c r="H31" s="8"/>
      <c r="J31" s="8"/>
      <c r="K31" s="19"/>
      <c r="L31" s="8"/>
      <c r="M31" s="116" t="s">
        <v>19</v>
      </c>
      <c r="N31" s="124">
        <v>7</v>
      </c>
      <c r="O31" s="117">
        <v>26923.969280000001</v>
      </c>
      <c r="P31" s="8"/>
      <c r="Q31" s="8"/>
    </row>
    <row r="32" spans="1:17" ht="21">
      <c r="A32" s="8"/>
      <c r="B32" s="10"/>
      <c r="C32" s="10"/>
      <c r="D32" s="9"/>
      <c r="E32" s="22" t="s">
        <v>42</v>
      </c>
      <c r="F32" s="8"/>
      <c r="G32" s="8"/>
      <c r="H32" s="8"/>
      <c r="J32" s="8"/>
      <c r="K32" s="18"/>
      <c r="L32" s="8"/>
      <c r="P32" s="8"/>
      <c r="Q32" s="8"/>
    </row>
    <row r="33" spans="1:20" ht="21">
      <c r="A33" s="8"/>
      <c r="B33" s="10"/>
      <c r="C33" s="10"/>
      <c r="D33" s="10"/>
      <c r="E33" s="9"/>
      <c r="F33" s="22"/>
      <c r="G33" s="8"/>
      <c r="H33" s="8"/>
      <c r="I33" s="8"/>
      <c r="J33" s="8"/>
      <c r="K33" s="18"/>
    </row>
    <row r="34" spans="1:20" ht="21.6" thickBot="1">
      <c r="A34" s="14"/>
      <c r="B34" s="15"/>
      <c r="C34" s="15"/>
      <c r="D34" s="15"/>
      <c r="E34" s="16"/>
      <c r="F34" s="16"/>
      <c r="G34" s="14"/>
      <c r="H34" s="14"/>
      <c r="I34" s="14"/>
      <c r="J34" s="14"/>
      <c r="K34" s="18"/>
    </row>
    <row r="35" spans="1:20" ht="21">
      <c r="A35" s="8"/>
      <c r="B35" s="8"/>
      <c r="C35" s="8"/>
      <c r="D35" s="8"/>
      <c r="E35" s="8"/>
      <c r="F35" s="8"/>
      <c r="G35" s="8"/>
      <c r="H35" s="8"/>
      <c r="I35" s="8"/>
      <c r="J35" s="8"/>
      <c r="K35" s="18"/>
    </row>
    <row r="36" spans="1:20" ht="21">
      <c r="A36" s="138" t="s">
        <v>43</v>
      </c>
      <c r="B36" s="138"/>
      <c r="C36" s="138"/>
      <c r="D36" s="86"/>
      <c r="E36" s="9"/>
      <c r="F36" s="9"/>
      <c r="G36" s="9"/>
      <c r="H36" s="9"/>
      <c r="I36" s="9"/>
      <c r="J36" s="9"/>
      <c r="K36" s="18"/>
      <c r="T36" s="3"/>
    </row>
    <row r="37" spans="1:20" ht="21">
      <c r="A37" s="9"/>
      <c r="B37" s="9"/>
      <c r="C37" s="9"/>
      <c r="D37" s="9"/>
      <c r="E37" s="9"/>
      <c r="F37" s="9"/>
      <c r="G37" s="9"/>
      <c r="H37" s="9"/>
      <c r="I37" s="9"/>
      <c r="J37" s="9"/>
      <c r="K37" s="18"/>
      <c r="L37" s="9"/>
      <c r="Q37" s="9"/>
      <c r="R37" s="3"/>
      <c r="S37" s="3"/>
      <c r="T37" s="3"/>
    </row>
    <row r="38" spans="1:20" ht="21">
      <c r="A38" s="9"/>
      <c r="B38" s="130" t="s">
        <v>9</v>
      </c>
      <c r="C38" s="114" t="s">
        <v>44</v>
      </c>
      <c r="D38" s="119" t="s">
        <v>45</v>
      </c>
      <c r="E38" s="9"/>
      <c r="F38" s="109" t="s">
        <v>6</v>
      </c>
      <c r="G38" s="114" t="s">
        <v>44</v>
      </c>
      <c r="H38" s="110" t="s">
        <v>45</v>
      </c>
      <c r="I38" s="8"/>
      <c r="J38" s="8"/>
      <c r="K38" s="18"/>
      <c r="L38" s="9"/>
    </row>
    <row r="39" spans="1:20" ht="21">
      <c r="A39" s="9"/>
      <c r="B39" s="123" t="s">
        <v>13</v>
      </c>
      <c r="C39" s="132"/>
      <c r="D39" s="112"/>
      <c r="E39" s="9"/>
      <c r="F39" s="113" t="s">
        <v>13</v>
      </c>
      <c r="G39" s="132"/>
      <c r="H39" s="112"/>
      <c r="I39" s="8"/>
      <c r="J39" s="8"/>
      <c r="K39" s="18"/>
      <c r="L39" s="9"/>
    </row>
    <row r="40" spans="1:20" ht="21">
      <c r="A40" s="9"/>
      <c r="B40" s="123" t="s">
        <v>15</v>
      </c>
      <c r="C40" s="132"/>
      <c r="D40" s="112"/>
      <c r="E40" s="9"/>
      <c r="F40" s="113" t="s">
        <v>5</v>
      </c>
      <c r="G40" s="132">
        <v>7</v>
      </c>
      <c r="H40" s="112">
        <v>25134.399999999998</v>
      </c>
      <c r="I40" s="8"/>
      <c r="J40" s="8"/>
      <c r="K40" s="18"/>
      <c r="L40" s="9"/>
    </row>
    <row r="41" spans="1:20" ht="21">
      <c r="A41" s="9"/>
      <c r="B41" s="126" t="s">
        <v>20</v>
      </c>
      <c r="C41" s="132">
        <v>3</v>
      </c>
      <c r="D41" s="112">
        <v>17014.400000000001</v>
      </c>
      <c r="E41" s="9"/>
      <c r="F41" s="111" t="s">
        <v>19</v>
      </c>
      <c r="G41" s="132">
        <v>7</v>
      </c>
      <c r="H41" s="112">
        <v>25134.399999999998</v>
      </c>
      <c r="I41" s="8"/>
      <c r="J41" s="8"/>
      <c r="K41" s="18"/>
      <c r="L41" s="9"/>
      <c r="O41" s="9"/>
    </row>
    <row r="42" spans="1:20" ht="21">
      <c r="A42" s="9"/>
      <c r="B42" s="115" t="s">
        <v>22</v>
      </c>
      <c r="C42" s="132">
        <v>3</v>
      </c>
      <c r="D42" s="112">
        <v>17014.400000000001</v>
      </c>
      <c r="E42" s="9"/>
      <c r="I42" s="8"/>
      <c r="J42" s="8"/>
      <c r="K42" s="18"/>
      <c r="L42" s="9"/>
      <c r="O42" s="9"/>
      <c r="R42" s="3"/>
    </row>
    <row r="43" spans="1:20" ht="21">
      <c r="A43" s="9"/>
      <c r="B43" s="123" t="s">
        <v>25</v>
      </c>
      <c r="C43" s="132"/>
      <c r="D43" s="112"/>
      <c r="E43" s="9"/>
      <c r="I43" s="8"/>
      <c r="J43" s="8"/>
      <c r="K43" s="18"/>
      <c r="L43" s="8"/>
      <c r="O43" s="8"/>
    </row>
    <row r="44" spans="1:20" ht="21">
      <c r="A44" s="9"/>
      <c r="B44" s="126" t="s">
        <v>26</v>
      </c>
      <c r="C44" s="132">
        <v>4</v>
      </c>
      <c r="D44" s="112">
        <v>8120</v>
      </c>
      <c r="E44" s="9"/>
      <c r="H44" s="8"/>
      <c r="I44" s="8"/>
      <c r="J44" s="8"/>
      <c r="K44" s="18"/>
      <c r="L44" s="8"/>
      <c r="O44" s="8"/>
    </row>
    <row r="45" spans="1:20" ht="21">
      <c r="A45" s="9"/>
      <c r="B45" s="115" t="s">
        <v>27</v>
      </c>
      <c r="C45" s="132">
        <v>4</v>
      </c>
      <c r="D45" s="112">
        <v>8120</v>
      </c>
      <c r="E45" s="9"/>
      <c r="F45" s="8"/>
      <c r="G45" s="8"/>
      <c r="H45" s="8"/>
      <c r="I45" s="8"/>
      <c r="J45" s="8"/>
      <c r="K45" s="18"/>
      <c r="L45" s="8"/>
      <c r="O45" s="8"/>
      <c r="P45" s="8"/>
      <c r="Q45" s="8"/>
    </row>
    <row r="46" spans="1:20" ht="21">
      <c r="A46" s="9"/>
      <c r="B46" s="111" t="s">
        <v>19</v>
      </c>
      <c r="C46" s="132">
        <v>7</v>
      </c>
      <c r="D46" s="112">
        <v>25134.400000000001</v>
      </c>
      <c r="E46" s="9"/>
      <c r="J46" s="11"/>
      <c r="K46" s="18"/>
      <c r="L46" s="8"/>
      <c r="O46" s="8"/>
    </row>
    <row r="47" spans="1:20" ht="21">
      <c r="A47" s="8"/>
      <c r="E47" s="8"/>
      <c r="J47" s="13"/>
      <c r="K47" s="18"/>
      <c r="L47" s="8"/>
      <c r="O47" s="8"/>
    </row>
    <row r="48" spans="1:20" ht="21">
      <c r="A48" s="8"/>
      <c r="E48" s="8"/>
      <c r="J48" s="13"/>
      <c r="K48" s="18"/>
      <c r="L48" s="8"/>
      <c r="O48" s="8"/>
    </row>
    <row r="49" spans="1:17" ht="21">
      <c r="A49" s="8"/>
      <c r="E49" s="8"/>
      <c r="J49" s="13"/>
      <c r="K49" s="18"/>
      <c r="L49" s="8"/>
      <c r="O49" s="8"/>
    </row>
    <row r="50" spans="1:17" ht="21">
      <c r="A50" s="8"/>
      <c r="E50" s="8"/>
      <c r="F50" s="8"/>
      <c r="G50" s="8"/>
      <c r="H50" s="8"/>
      <c r="I50" s="8"/>
      <c r="J50" s="8"/>
      <c r="K50" s="18"/>
      <c r="L50" s="8"/>
      <c r="O50" s="8"/>
      <c r="P50" s="8"/>
      <c r="Q50" s="8"/>
    </row>
    <row r="51" spans="1:17" ht="21">
      <c r="A51" s="8"/>
      <c r="E51" s="8"/>
      <c r="F51" s="109" t="s">
        <v>29</v>
      </c>
      <c r="G51" s="114" t="s">
        <v>44</v>
      </c>
      <c r="H51" s="114" t="s">
        <v>45</v>
      </c>
      <c r="J51" s="8"/>
      <c r="K51" s="18"/>
      <c r="L51" s="8"/>
      <c r="O51" s="8"/>
    </row>
    <row r="52" spans="1:17" ht="21">
      <c r="A52" s="8"/>
      <c r="B52" s="8"/>
      <c r="C52" s="8"/>
      <c r="D52" s="8"/>
      <c r="E52" s="8"/>
      <c r="F52" s="113" t="s">
        <v>13</v>
      </c>
      <c r="G52" s="132"/>
      <c r="H52" s="112"/>
      <c r="J52" s="8"/>
      <c r="K52" s="18"/>
      <c r="L52" s="8"/>
      <c r="M52" s="8"/>
      <c r="N52" s="8"/>
      <c r="O52" s="8"/>
    </row>
    <row r="53" spans="1:17" ht="21">
      <c r="A53" s="8"/>
      <c r="B53" s="8"/>
      <c r="C53" s="8"/>
      <c r="D53" s="8"/>
      <c r="E53" s="8"/>
      <c r="F53" s="113" t="s">
        <v>30</v>
      </c>
      <c r="G53" s="132">
        <v>7</v>
      </c>
      <c r="H53" s="112">
        <v>25134.399999999998</v>
      </c>
      <c r="J53" s="8"/>
      <c r="K53" s="17"/>
      <c r="L53" s="8"/>
      <c r="M53" s="8"/>
      <c r="N53" s="8"/>
      <c r="O53" s="8"/>
    </row>
    <row r="54" spans="1:17" ht="21">
      <c r="A54" s="9"/>
      <c r="B54" s="9"/>
      <c r="C54" s="9"/>
      <c r="D54" s="9"/>
      <c r="E54" s="9"/>
      <c r="F54" s="111" t="s">
        <v>19</v>
      </c>
      <c r="G54" s="132">
        <v>7</v>
      </c>
      <c r="H54" s="112">
        <v>25134.399999999998</v>
      </c>
      <c r="J54" s="8"/>
      <c r="K54" s="17"/>
      <c r="L54" s="8"/>
      <c r="M54" s="8"/>
      <c r="N54" s="8"/>
      <c r="O54" s="8"/>
    </row>
    <row r="55" spans="1:17" ht="21">
      <c r="A55" s="8"/>
      <c r="B55" s="8"/>
      <c r="C55" s="8"/>
      <c r="D55" s="8"/>
      <c r="E55" s="8"/>
      <c r="F55" s="8"/>
      <c r="G55" s="8"/>
      <c r="H55" s="8"/>
      <c r="I55" s="8"/>
      <c r="J55" s="8"/>
      <c r="K55" s="17"/>
      <c r="L55" s="8"/>
      <c r="M55" s="8"/>
      <c r="N55" s="8"/>
      <c r="O55" s="8"/>
    </row>
    <row r="56" spans="1:17" ht="21">
      <c r="A56" s="8"/>
      <c r="B56" s="8"/>
      <c r="C56" s="8"/>
      <c r="D56" s="8"/>
      <c r="E56" s="8"/>
      <c r="F56" s="8"/>
      <c r="G56" s="8"/>
      <c r="H56" s="8"/>
      <c r="I56" s="8"/>
      <c r="J56" s="8"/>
      <c r="K56" s="17"/>
      <c r="L56" s="8"/>
      <c r="M56" s="8"/>
      <c r="N56" s="8"/>
      <c r="O56" s="8"/>
    </row>
    <row r="57" spans="1:17" ht="21">
      <c r="A57" s="8"/>
      <c r="B57" s="8"/>
      <c r="C57" s="8"/>
      <c r="D57" s="8"/>
      <c r="E57" s="8"/>
      <c r="F57" s="8"/>
      <c r="I57" s="8"/>
      <c r="J57" s="8"/>
      <c r="K57" s="17"/>
      <c r="L57" s="8"/>
      <c r="M57" s="8"/>
      <c r="N57" s="8"/>
      <c r="O57" s="8"/>
    </row>
    <row r="58" spans="1:17" ht="26.25" customHeight="1">
      <c r="A58" s="8"/>
      <c r="B58" s="8"/>
      <c r="C58" s="8"/>
      <c r="D58" s="8"/>
      <c r="E58" s="8"/>
      <c r="F58" s="8"/>
      <c r="I58" s="8"/>
      <c r="J58" s="8"/>
      <c r="K58" s="17"/>
      <c r="L58" s="8"/>
      <c r="M58" s="8"/>
      <c r="N58" s="8"/>
      <c r="O58" s="8"/>
    </row>
    <row r="59" spans="1:17">
      <c r="K59" s="17"/>
    </row>
    <row r="60" spans="1:17">
      <c r="K60" s="17"/>
    </row>
    <row r="61" spans="1:17">
      <c r="K61" s="17"/>
    </row>
    <row r="62" spans="1:17">
      <c r="K62" s="17"/>
    </row>
    <row r="63" spans="1:17">
      <c r="K63" s="17"/>
    </row>
    <row r="64" spans="1:17">
      <c r="K64" s="17"/>
    </row>
    <row r="65" spans="11:20">
      <c r="K65" s="17"/>
    </row>
    <row r="66" spans="11:20" ht="23.1">
      <c r="K66" s="17"/>
      <c r="L66" s="136" t="s">
        <v>46</v>
      </c>
      <c r="M66" s="136"/>
      <c r="N66" s="136"/>
      <c r="O66" s="136"/>
      <c r="P66" s="136"/>
      <c r="Q66" s="136"/>
      <c r="R66" s="136"/>
      <c r="S66" s="136"/>
      <c r="T66" s="136"/>
    </row>
    <row r="67" spans="11:20">
      <c r="K67" s="17"/>
    </row>
    <row r="68" spans="11:20" ht="21">
      <c r="K68" s="17"/>
      <c r="M68" s="127" t="s">
        <v>6</v>
      </c>
      <c r="N68" s="134" t="s">
        <v>47</v>
      </c>
      <c r="P68" s="8"/>
      <c r="Q68" s="8"/>
      <c r="R68" s="127" t="s">
        <v>9</v>
      </c>
      <c r="S68" s="135" t="s">
        <v>47</v>
      </c>
    </row>
    <row r="69" spans="11:20" ht="21">
      <c r="K69" s="17"/>
      <c r="M69" s="113" t="s">
        <v>5</v>
      </c>
      <c r="N69" s="132">
        <v>20255.820000000003</v>
      </c>
      <c r="P69" s="8"/>
      <c r="Q69" s="8"/>
      <c r="R69" s="122" t="s">
        <v>15</v>
      </c>
      <c r="S69" s="132">
        <v>18225.82</v>
      </c>
    </row>
    <row r="70" spans="11:20" ht="21">
      <c r="K70" s="17"/>
      <c r="M70" s="113" t="s">
        <v>13</v>
      </c>
      <c r="N70" s="132"/>
      <c r="P70" s="8"/>
      <c r="Q70" s="8"/>
      <c r="R70" s="122" t="s">
        <v>13</v>
      </c>
      <c r="S70" s="132"/>
    </row>
    <row r="71" spans="11:20" ht="21">
      <c r="K71" s="17"/>
      <c r="L71" s="8"/>
      <c r="M71" s="129" t="s">
        <v>19</v>
      </c>
      <c r="N71" s="133">
        <v>20255.820000000003</v>
      </c>
      <c r="P71" s="8"/>
      <c r="Q71" s="8"/>
      <c r="R71" s="122" t="s">
        <v>25</v>
      </c>
      <c r="S71" s="132"/>
    </row>
    <row r="72" spans="11:20" ht="21">
      <c r="K72" s="17"/>
      <c r="L72" s="8"/>
      <c r="P72" s="8"/>
      <c r="Q72" s="8"/>
      <c r="R72" s="126" t="s">
        <v>26</v>
      </c>
      <c r="S72" s="132">
        <v>2030</v>
      </c>
    </row>
    <row r="73" spans="11:20" ht="21">
      <c r="K73" s="17"/>
      <c r="L73" s="8"/>
      <c r="P73" s="8"/>
      <c r="Q73" s="8"/>
      <c r="R73" s="115" t="s">
        <v>27</v>
      </c>
      <c r="S73" s="132">
        <v>2030</v>
      </c>
    </row>
    <row r="74" spans="11:20" ht="21">
      <c r="K74" s="17"/>
      <c r="L74" s="8"/>
      <c r="O74" s="8"/>
      <c r="P74" s="8"/>
      <c r="Q74" s="8"/>
      <c r="R74" s="128" t="s">
        <v>19</v>
      </c>
      <c r="S74" s="133">
        <v>20255.82</v>
      </c>
    </row>
    <row r="75" spans="11:20" ht="21">
      <c r="K75" s="17"/>
      <c r="L75" s="8"/>
      <c r="Q75" s="8"/>
    </row>
    <row r="76" spans="11:20" ht="21">
      <c r="K76" s="17"/>
      <c r="L76" s="8"/>
      <c r="Q76" s="8"/>
    </row>
    <row r="77" spans="11:20" ht="39.950000000000003">
      <c r="K77" s="17"/>
      <c r="L77" s="8"/>
      <c r="M77" s="127" t="s">
        <v>29</v>
      </c>
      <c r="N77" s="133" t="s">
        <v>47</v>
      </c>
      <c r="Q77" s="8"/>
    </row>
    <row r="78" spans="11:20" ht="21">
      <c r="K78" s="17"/>
      <c r="L78" s="8"/>
      <c r="M78" s="111" t="s">
        <v>13</v>
      </c>
      <c r="N78" s="132"/>
      <c r="Q78" s="8"/>
    </row>
    <row r="79" spans="11:20" ht="21">
      <c r="K79" s="17"/>
      <c r="L79" s="8"/>
      <c r="M79" s="111" t="s">
        <v>30</v>
      </c>
      <c r="N79" s="132">
        <v>20255.820000000003</v>
      </c>
      <c r="Q79" s="8"/>
    </row>
    <row r="80" spans="11:20" ht="21">
      <c r="K80" s="17"/>
      <c r="L80" s="8"/>
      <c r="M80" s="128" t="s">
        <v>19</v>
      </c>
      <c r="N80" s="133">
        <v>20255.820000000003</v>
      </c>
      <c r="Q80" s="8"/>
    </row>
    <row r="81" spans="11:17" ht="21">
      <c r="K81" s="17"/>
      <c r="L81" s="8"/>
      <c r="Q81" s="8"/>
    </row>
    <row r="82" spans="11:17" ht="21">
      <c r="K82" s="18"/>
      <c r="L82" s="8"/>
      <c r="Q82" s="8"/>
    </row>
    <row r="83" spans="11:17" ht="21">
      <c r="K83" s="18"/>
      <c r="L83" s="8"/>
      <c r="O83" s="8"/>
      <c r="P83" s="8"/>
      <c r="Q83" s="8"/>
    </row>
    <row r="84" spans="11:17" ht="21">
      <c r="K84" s="18"/>
      <c r="L84" s="8"/>
      <c r="O84" s="8"/>
      <c r="P84" s="8"/>
      <c r="Q84" s="8"/>
    </row>
    <row r="85" spans="11:17" ht="21">
      <c r="K85" s="18"/>
      <c r="L85" s="8"/>
      <c r="M85" s="131" t="s">
        <v>37</v>
      </c>
      <c r="N85" s="134" t="s">
        <v>47</v>
      </c>
      <c r="O85" s="8"/>
      <c r="P85" s="8"/>
      <c r="Q85" s="8"/>
    </row>
    <row r="86" spans="11:17" ht="21">
      <c r="K86" s="18"/>
      <c r="L86" s="8"/>
      <c r="M86" s="111" t="s">
        <v>13</v>
      </c>
      <c r="N86" s="132"/>
      <c r="O86" s="8"/>
      <c r="P86" s="8"/>
      <c r="Q86" s="8"/>
    </row>
    <row r="87" spans="11:17" ht="21">
      <c r="K87" s="17"/>
      <c r="L87" s="8"/>
      <c r="M87" s="111" t="s">
        <v>41</v>
      </c>
      <c r="N87" s="132">
        <v>2030</v>
      </c>
      <c r="O87" s="8"/>
      <c r="P87" s="8"/>
      <c r="Q87" s="8"/>
    </row>
    <row r="88" spans="11:17" ht="21">
      <c r="K88" s="17"/>
      <c r="L88" s="8"/>
      <c r="M88" s="111" t="s">
        <v>39</v>
      </c>
      <c r="N88" s="132">
        <v>18225.82</v>
      </c>
      <c r="O88" s="8"/>
      <c r="P88" s="8"/>
      <c r="Q88" s="8"/>
    </row>
    <row r="89" spans="11:17" ht="21">
      <c r="K89" s="17"/>
      <c r="L89" s="8"/>
      <c r="M89" s="128" t="s">
        <v>19</v>
      </c>
      <c r="N89" s="133">
        <v>20255.82</v>
      </c>
      <c r="O89" s="8"/>
      <c r="P89" s="8"/>
      <c r="Q89" s="8"/>
    </row>
    <row r="90" spans="11:17">
      <c r="K90" s="17"/>
    </row>
    <row r="91" spans="11:17">
      <c r="K91" s="17"/>
    </row>
    <row r="92" spans="11:17">
      <c r="K92" s="17"/>
    </row>
    <row r="93" spans="11:17">
      <c r="K93" s="17"/>
    </row>
    <row r="94" spans="11:17" ht="20.100000000000001">
      <c r="K94" s="17"/>
      <c r="L94" s="9"/>
      <c r="Q94" s="9"/>
    </row>
    <row r="95" spans="11:17" ht="20.100000000000001">
      <c r="K95" s="17"/>
      <c r="L95" s="9"/>
    </row>
    <row r="96" spans="11:17" ht="20.100000000000001">
      <c r="K96" s="17"/>
      <c r="L96" s="9"/>
    </row>
    <row r="97" spans="11:15" ht="20.100000000000001">
      <c r="K97" s="17"/>
      <c r="L97" s="9"/>
    </row>
    <row r="98" spans="11:15" ht="20.100000000000001">
      <c r="K98" s="17"/>
      <c r="L98" s="9"/>
      <c r="O98" s="9"/>
    </row>
    <row r="99" spans="11:15" ht="20.100000000000001">
      <c r="K99" s="17"/>
      <c r="L99" s="9"/>
      <c r="O99" s="9"/>
    </row>
  </sheetData>
  <mergeCells count="11">
    <mergeCell ref="L66:T66"/>
    <mergeCell ref="A1:I3"/>
    <mergeCell ref="A36:C36"/>
    <mergeCell ref="L4:N4"/>
    <mergeCell ref="C26:D26"/>
    <mergeCell ref="F5:H5"/>
    <mergeCell ref="F10:H10"/>
    <mergeCell ref="F15:H15"/>
    <mergeCell ref="F20:I21"/>
    <mergeCell ref="C5:D5"/>
    <mergeCell ref="F23:I24"/>
  </mergeCells>
  <hyperlinks>
    <hyperlink ref="C11" r:id="rId12" xr:uid="{8D26253F-3508-1D43-B3CF-ACEABD0F1863}"/>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5" zoomScale="80" zoomScaleNormal="80" zoomScaleSheetLayoutView="120" workbookViewId="0">
      <pane xSplit="1" topLeftCell="Y1" activePane="topRight" state="frozen"/>
      <selection pane="topRight" activeCell="AC53" sqref="AC53"/>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7.42578125" bestFit="1" customWidth="1"/>
    <col min="9" max="9" width="17.42578125" bestFit="1" customWidth="1"/>
    <col min="10" max="10" width="13.140625" customWidth="1"/>
    <col min="11" max="11" width="14.140625" customWidth="1"/>
    <col min="12" max="12" width="12.140625" bestFit="1" customWidth="1"/>
    <col min="13" max="13" width="15.42578125" customWidth="1"/>
    <col min="14" max="14" width="20.42578125" customWidth="1"/>
    <col min="15" max="15" width="40.42578125" customWidth="1"/>
    <col min="16" max="16" width="12.140625" customWidth="1"/>
    <col min="17" max="17" width="17.140625" customWidth="1"/>
    <col min="18" max="18" width="17.42578125" bestFit="1" customWidth="1"/>
    <col min="19" max="19" width="22.140625" bestFit="1" customWidth="1"/>
    <col min="20" max="20" width="17.7109375" bestFit="1" customWidth="1"/>
    <col min="21" max="21" width="15.140625" customWidth="1"/>
    <col min="22" max="23" width="17.42578125" bestFit="1" customWidth="1"/>
    <col min="24" max="24" width="40.42578125" customWidth="1"/>
    <col min="25" max="25" width="16.42578125" customWidth="1"/>
    <col min="26" max="26" width="16.42578125" bestFit="1" customWidth="1"/>
    <col min="27" max="28" width="24.28515625" customWidth="1"/>
    <col min="29" max="29" width="40.42578125" customWidth="1"/>
    <col min="30" max="30" width="18.42578125" customWidth="1"/>
    <col min="31" max="31" width="15.42578125" bestFit="1" customWidth="1"/>
    <col min="32" max="32" width="22" customWidth="1"/>
    <col min="33" max="33" width="22.85546875" customWidth="1"/>
    <col min="34" max="34" width="40.42578125" customWidth="1"/>
  </cols>
  <sheetData>
    <row r="1" spans="1:14" s="3" customFormat="1" ht="20.100000000000001">
      <c r="A1" s="147" t="s">
        <v>48</v>
      </c>
      <c r="B1" s="147"/>
      <c r="C1" s="147"/>
      <c r="D1" s="5"/>
      <c r="E1" s="5"/>
      <c r="F1" s="5"/>
      <c r="G1" s="5"/>
      <c r="H1" s="5"/>
      <c r="I1" s="5"/>
      <c r="J1" s="5"/>
      <c r="K1" s="5"/>
      <c r="L1" s="5"/>
      <c r="M1" s="5"/>
      <c r="N1" s="5"/>
    </row>
    <row r="2" spans="1:14" ht="18.600000000000001">
      <c r="A2" s="4"/>
      <c r="B2" s="4"/>
      <c r="C2" s="4"/>
      <c r="D2" s="4"/>
      <c r="E2" s="4"/>
      <c r="F2" s="4"/>
      <c r="G2" s="4"/>
      <c r="H2" s="4"/>
      <c r="I2" s="4"/>
      <c r="J2" s="4"/>
      <c r="K2" s="4"/>
      <c r="L2" s="4"/>
      <c r="M2" s="4"/>
      <c r="N2" s="4"/>
    </row>
    <row r="3" spans="1:14" ht="18.600000000000001">
      <c r="A3" s="31" t="s">
        <v>49</v>
      </c>
      <c r="B3" s="5" t="s">
        <v>50</v>
      </c>
      <c r="C3" s="4"/>
      <c r="D3" s="4"/>
      <c r="E3" s="4"/>
      <c r="F3" s="4"/>
      <c r="G3" s="4"/>
      <c r="H3" s="4"/>
      <c r="I3" s="4"/>
      <c r="J3" s="4"/>
      <c r="K3" s="4"/>
      <c r="L3" s="4"/>
      <c r="M3" s="4"/>
      <c r="N3" s="4"/>
    </row>
    <row r="4" spans="1:14" ht="18.600000000000001">
      <c r="A4" s="31"/>
      <c r="B4" s="5"/>
      <c r="C4" s="4"/>
      <c r="D4" s="4"/>
      <c r="E4" s="4"/>
      <c r="F4" s="4"/>
      <c r="G4" s="4"/>
      <c r="H4" s="4"/>
      <c r="I4" s="4"/>
      <c r="J4" s="4"/>
      <c r="K4" s="4"/>
      <c r="L4" s="4"/>
      <c r="M4" s="4"/>
      <c r="N4" s="4"/>
    </row>
    <row r="5" spans="1:14" ht="18.75" customHeight="1">
      <c r="A5" s="31" t="s">
        <v>51</v>
      </c>
      <c r="B5" s="155" t="s">
        <v>52</v>
      </c>
      <c r="C5" s="155"/>
      <c r="D5" s="155"/>
      <c r="E5" s="155"/>
      <c r="F5" s="155"/>
      <c r="G5" s="33"/>
      <c r="H5" s="4"/>
      <c r="I5" s="4"/>
      <c r="J5" s="4"/>
      <c r="K5" s="4"/>
      <c r="L5" s="4"/>
      <c r="M5" s="4"/>
      <c r="N5" s="4"/>
    </row>
    <row r="6" spans="1:14" ht="18.600000000000001">
      <c r="A6" s="32"/>
      <c r="B6" s="155"/>
      <c r="C6" s="155"/>
      <c r="D6" s="155"/>
      <c r="E6" s="155"/>
      <c r="F6" s="155"/>
      <c r="G6" s="33"/>
      <c r="H6" s="4"/>
      <c r="I6" s="4"/>
      <c r="J6" s="4"/>
      <c r="K6" s="4"/>
      <c r="L6" s="4"/>
      <c r="M6" s="4"/>
      <c r="N6" s="4"/>
    </row>
    <row r="7" spans="1:14" ht="18.600000000000001">
      <c r="A7" s="32"/>
      <c r="B7" s="4"/>
      <c r="C7" s="87"/>
      <c r="D7" s="87"/>
      <c r="E7" s="87"/>
      <c r="F7" s="87"/>
      <c r="G7" s="87"/>
      <c r="H7" s="4"/>
      <c r="I7" s="4"/>
      <c r="J7" s="4"/>
      <c r="K7" s="4"/>
      <c r="L7" s="4"/>
      <c r="M7" s="4"/>
      <c r="N7" s="4"/>
    </row>
    <row r="8" spans="1:14" ht="18.600000000000001">
      <c r="A8" s="31" t="s">
        <v>53</v>
      </c>
      <c r="B8" s="5" t="s">
        <v>54</v>
      </c>
      <c r="C8" s="5"/>
      <c r="D8" s="5"/>
      <c r="E8" s="5"/>
      <c r="F8" s="5"/>
      <c r="G8" s="5"/>
      <c r="H8" s="5"/>
      <c r="I8" s="4"/>
      <c r="J8" s="4"/>
      <c r="K8" s="4"/>
      <c r="L8" s="4"/>
      <c r="M8" s="4"/>
      <c r="N8" s="4"/>
    </row>
    <row r="9" spans="1:14" ht="18.600000000000001">
      <c r="A9" s="31"/>
      <c r="B9" s="5"/>
      <c r="C9" s="5"/>
      <c r="D9" s="5"/>
      <c r="E9" s="5"/>
      <c r="F9" s="5"/>
      <c r="G9" s="5"/>
      <c r="H9" s="5"/>
      <c r="I9" s="4"/>
      <c r="J9" s="4"/>
      <c r="K9" s="4"/>
      <c r="L9" s="4"/>
      <c r="M9" s="4"/>
      <c r="N9" s="4"/>
    </row>
    <row r="10" spans="1:14" ht="18.600000000000001">
      <c r="A10" s="31" t="s">
        <v>51</v>
      </c>
      <c r="B10" s="155" t="s">
        <v>55</v>
      </c>
      <c r="C10" s="155"/>
      <c r="D10" s="155"/>
      <c r="E10" s="155"/>
      <c r="F10" s="155"/>
      <c r="G10" s="5"/>
      <c r="H10" s="5"/>
      <c r="I10" s="4"/>
      <c r="J10" s="4"/>
      <c r="K10" s="4"/>
      <c r="L10" s="4"/>
      <c r="M10" s="4"/>
      <c r="N10" s="4"/>
    </row>
    <row r="11" spans="1:14" ht="18.600000000000001">
      <c r="A11" s="31"/>
      <c r="B11" s="155"/>
      <c r="C11" s="155"/>
      <c r="D11" s="155"/>
      <c r="E11" s="155"/>
      <c r="F11" s="155"/>
      <c r="G11" s="5"/>
      <c r="H11" s="5"/>
      <c r="I11" s="4"/>
      <c r="J11" s="4"/>
      <c r="K11" s="4"/>
      <c r="L11" s="4"/>
      <c r="M11" s="4"/>
      <c r="N11" s="4"/>
    </row>
    <row r="12" spans="1:14" ht="18.600000000000001">
      <c r="A12" s="31"/>
      <c r="B12" s="5"/>
      <c r="C12" s="5"/>
      <c r="D12" s="5"/>
      <c r="E12" s="5"/>
      <c r="F12" s="5"/>
      <c r="G12" s="5"/>
      <c r="H12" s="5"/>
      <c r="I12" s="4"/>
      <c r="J12" s="4"/>
      <c r="K12" s="4"/>
      <c r="L12" s="4"/>
      <c r="M12" s="4"/>
      <c r="N12" s="4"/>
    </row>
    <row r="13" spans="1:14" ht="18.600000000000001">
      <c r="A13" s="31" t="s">
        <v>51</v>
      </c>
      <c r="B13" s="5" t="s">
        <v>56</v>
      </c>
      <c r="C13" s="5"/>
      <c r="D13" s="5"/>
      <c r="E13" s="5"/>
      <c r="G13" s="5"/>
      <c r="H13" s="5"/>
      <c r="I13" s="4"/>
      <c r="J13" s="4"/>
      <c r="K13" s="4"/>
      <c r="L13" s="4"/>
      <c r="M13" s="4"/>
      <c r="N13" s="4"/>
    </row>
    <row r="14" spans="1:14" ht="18.600000000000001">
      <c r="A14" s="31"/>
      <c r="B14" s="5"/>
      <c r="C14" s="5"/>
      <c r="D14" s="5"/>
      <c r="E14" s="5"/>
      <c r="G14" s="5"/>
      <c r="H14" s="5"/>
      <c r="I14" s="4"/>
      <c r="J14" s="4"/>
      <c r="K14" s="4"/>
      <c r="L14" s="4"/>
      <c r="M14" s="4"/>
      <c r="N14" s="4"/>
    </row>
    <row r="15" spans="1:14" ht="18.600000000000001">
      <c r="A15" s="31" t="s">
        <v>51</v>
      </c>
      <c r="B15" s="155" t="s">
        <v>57</v>
      </c>
      <c r="C15" s="155"/>
      <c r="D15" s="155"/>
      <c r="E15" s="155"/>
      <c r="F15" s="155"/>
      <c r="G15" s="5"/>
      <c r="H15" s="5"/>
      <c r="I15" s="4"/>
      <c r="J15" s="4"/>
      <c r="K15" s="4"/>
      <c r="L15" s="4"/>
      <c r="M15" s="4"/>
      <c r="N15" s="4"/>
    </row>
    <row r="16" spans="1:14" ht="18.600000000000001">
      <c r="A16" s="31"/>
      <c r="B16" s="155"/>
      <c r="C16" s="155"/>
      <c r="D16" s="155"/>
      <c r="E16" s="155"/>
      <c r="F16" s="155"/>
      <c r="G16" s="5"/>
      <c r="H16" s="5"/>
      <c r="I16" s="4"/>
      <c r="J16" s="4"/>
      <c r="K16" s="4"/>
      <c r="L16" s="4"/>
      <c r="M16" s="4"/>
      <c r="N16" s="4"/>
    </row>
    <row r="17" spans="1:14" ht="18.75" customHeight="1">
      <c r="A17" s="31"/>
      <c r="B17" s="155" t="s">
        <v>58</v>
      </c>
      <c r="C17" s="155"/>
      <c r="D17" s="155"/>
      <c r="E17" s="155"/>
      <c r="F17" s="155"/>
      <c r="G17" s="33"/>
      <c r="H17" s="33"/>
      <c r="I17" s="33"/>
      <c r="J17" s="4"/>
      <c r="K17" s="4"/>
      <c r="L17" s="4"/>
      <c r="M17" s="4"/>
      <c r="N17" s="4"/>
    </row>
    <row r="18" spans="1:14" ht="18.600000000000001">
      <c r="A18" s="31"/>
      <c r="B18" s="155"/>
      <c r="C18" s="155"/>
      <c r="D18" s="155"/>
      <c r="E18" s="155"/>
      <c r="F18" s="155"/>
      <c r="G18" s="33"/>
      <c r="H18" s="33"/>
      <c r="I18" s="33"/>
      <c r="J18" s="4"/>
      <c r="K18" s="4"/>
      <c r="L18" s="4"/>
      <c r="M18" s="4"/>
      <c r="N18" s="4"/>
    </row>
    <row r="19" spans="1:14" ht="18.600000000000001">
      <c r="A19" s="31"/>
      <c r="B19" s="87"/>
      <c r="C19" s="87"/>
      <c r="D19" s="87"/>
      <c r="E19" s="87"/>
      <c r="F19" s="87"/>
      <c r="G19" s="33"/>
      <c r="H19" s="33"/>
      <c r="I19" s="33"/>
      <c r="J19" s="4"/>
      <c r="K19" s="4"/>
      <c r="L19" s="4"/>
      <c r="M19" s="4"/>
      <c r="N19" s="4"/>
    </row>
    <row r="20" spans="1:14" ht="18.600000000000001">
      <c r="A20" s="31" t="s">
        <v>51</v>
      </c>
      <c r="B20" s="5" t="s">
        <v>59</v>
      </c>
      <c r="C20" s="5"/>
      <c r="D20" s="5"/>
      <c r="E20" s="5"/>
      <c r="G20" s="5"/>
      <c r="H20" s="5"/>
      <c r="I20" s="4"/>
      <c r="J20" s="4"/>
      <c r="K20" s="4"/>
      <c r="L20" s="4"/>
      <c r="M20" s="4"/>
      <c r="N20" s="4"/>
    </row>
    <row r="21" spans="1:14" ht="18.600000000000001">
      <c r="A21" s="31"/>
      <c r="B21" s="5"/>
      <c r="C21" s="5"/>
      <c r="D21" s="5"/>
      <c r="E21" s="5"/>
      <c r="G21" s="5"/>
      <c r="H21" s="5"/>
      <c r="I21" s="4"/>
      <c r="J21" s="4"/>
      <c r="K21" s="4"/>
      <c r="L21" s="4"/>
      <c r="M21" s="4"/>
      <c r="N21" s="4"/>
    </row>
    <row r="22" spans="1:14" ht="18.600000000000001">
      <c r="A22" s="31" t="s">
        <v>51</v>
      </c>
      <c r="B22" s="5" t="s">
        <v>60</v>
      </c>
      <c r="C22" s="5"/>
      <c r="D22" s="5"/>
      <c r="E22" s="5"/>
      <c r="G22" s="5"/>
      <c r="H22" s="5"/>
      <c r="I22" s="4"/>
      <c r="J22" s="4"/>
      <c r="K22" s="4"/>
      <c r="L22" s="4"/>
      <c r="M22" s="4"/>
      <c r="N22" s="4"/>
    </row>
    <row r="23" spans="1:14" ht="18.600000000000001">
      <c r="A23" s="31"/>
      <c r="B23" s="5"/>
      <c r="C23" s="5"/>
      <c r="D23" s="5"/>
      <c r="E23" s="5"/>
      <c r="G23" s="5"/>
      <c r="H23" s="5"/>
      <c r="I23" s="4"/>
      <c r="J23" s="4"/>
      <c r="K23" s="4"/>
      <c r="L23" s="4"/>
      <c r="M23" s="4"/>
      <c r="N23" s="4"/>
    </row>
    <row r="24" spans="1:14" ht="18.75" customHeight="1">
      <c r="A24" s="31" t="s">
        <v>51</v>
      </c>
      <c r="B24" s="156" t="s">
        <v>61</v>
      </c>
      <c r="C24" s="156"/>
      <c r="D24" s="156"/>
      <c r="E24" s="156"/>
      <c r="F24" s="156"/>
      <c r="G24" s="5"/>
      <c r="H24" s="5"/>
      <c r="I24" s="4"/>
      <c r="J24" s="4"/>
      <c r="K24" s="4"/>
      <c r="L24" s="4"/>
      <c r="M24" s="4"/>
      <c r="N24" s="4"/>
    </row>
    <row r="25" spans="1:14" ht="18.600000000000001">
      <c r="A25" s="31"/>
      <c r="B25" s="156"/>
      <c r="C25" s="156"/>
      <c r="D25" s="156"/>
      <c r="E25" s="156"/>
      <c r="F25" s="156"/>
      <c r="G25" s="5"/>
      <c r="H25" s="5"/>
      <c r="I25" s="4"/>
      <c r="J25" s="4"/>
      <c r="K25" s="4"/>
      <c r="L25" s="4"/>
      <c r="M25" s="4"/>
      <c r="N25" s="4"/>
    </row>
    <row r="26" spans="1:14" ht="18.75" customHeight="1">
      <c r="A26" s="31"/>
      <c r="B26" s="155" t="s">
        <v>62</v>
      </c>
      <c r="C26" s="155"/>
      <c r="D26" s="155"/>
      <c r="E26" s="155"/>
      <c r="F26" s="155"/>
      <c r="G26" s="5"/>
      <c r="H26" s="5"/>
      <c r="I26" s="4"/>
      <c r="J26" s="4"/>
      <c r="K26" s="4"/>
      <c r="L26" s="4"/>
      <c r="M26" s="4"/>
      <c r="N26" s="4"/>
    </row>
    <row r="27" spans="1:14" ht="18.600000000000001">
      <c r="B27" s="155"/>
      <c r="C27" s="155"/>
      <c r="D27" s="155"/>
      <c r="E27" s="155"/>
      <c r="F27" s="155"/>
      <c r="G27" s="5"/>
      <c r="H27" s="5"/>
      <c r="I27" s="4"/>
      <c r="J27" s="4"/>
      <c r="K27" s="4"/>
      <c r="L27" s="4"/>
      <c r="M27" s="4"/>
      <c r="N27" s="4"/>
    </row>
    <row r="28" spans="1:14" ht="18.600000000000001">
      <c r="A28" s="31"/>
      <c r="B28" s="155"/>
      <c r="C28" s="155"/>
      <c r="D28" s="155"/>
      <c r="E28" s="155"/>
      <c r="F28" s="155"/>
      <c r="G28" s="5"/>
      <c r="H28" s="5"/>
      <c r="I28" s="4"/>
      <c r="J28" s="4"/>
      <c r="K28" s="4"/>
      <c r="L28" s="4"/>
      <c r="M28" s="4"/>
      <c r="N28" s="4"/>
    </row>
    <row r="29" spans="1:14" ht="18.600000000000001">
      <c r="A29" s="31"/>
      <c r="B29" s="87"/>
      <c r="C29" s="87"/>
      <c r="D29" s="87"/>
      <c r="E29" s="87"/>
      <c r="F29" s="87"/>
      <c r="G29" s="5"/>
      <c r="H29" s="5"/>
      <c r="I29" s="4"/>
      <c r="J29" s="4"/>
      <c r="K29" s="4"/>
      <c r="L29" s="4"/>
      <c r="M29" s="4"/>
      <c r="N29" s="4"/>
    </row>
    <row r="30" spans="1:14" ht="18.600000000000001">
      <c r="A30" s="31" t="s">
        <v>63</v>
      </c>
      <c r="B30" s="155" t="s">
        <v>64</v>
      </c>
      <c r="C30" s="155"/>
      <c r="D30" s="155"/>
      <c r="E30" s="155"/>
      <c r="F30" s="155"/>
      <c r="G30" s="5"/>
      <c r="H30" s="5"/>
      <c r="I30" s="5"/>
      <c r="J30" s="5"/>
      <c r="K30" s="5"/>
      <c r="L30" s="5"/>
      <c r="M30" s="4"/>
      <c r="N30" s="4"/>
    </row>
    <row r="31" spans="1:14" ht="18.600000000000001">
      <c r="A31" s="31"/>
      <c r="B31" s="155"/>
      <c r="C31" s="155"/>
      <c r="D31" s="155"/>
      <c r="E31" s="155"/>
      <c r="F31" s="155"/>
      <c r="G31" s="5"/>
      <c r="H31" s="5"/>
      <c r="I31" s="5"/>
      <c r="J31" s="5"/>
      <c r="K31" s="5"/>
      <c r="L31" s="5"/>
      <c r="M31" s="4"/>
      <c r="N31" s="4"/>
    </row>
    <row r="32" spans="1:14" ht="18.600000000000001">
      <c r="A32" s="31"/>
      <c r="B32" s="5"/>
      <c r="C32" s="5"/>
      <c r="D32" s="5"/>
      <c r="E32" s="5"/>
      <c r="F32" s="5"/>
      <c r="G32" s="5"/>
      <c r="H32" s="5"/>
      <c r="I32" s="5"/>
      <c r="J32" s="5"/>
      <c r="K32" s="5"/>
      <c r="L32" s="5"/>
      <c r="M32" s="4"/>
      <c r="N32" s="4"/>
    </row>
    <row r="33" spans="1:34" ht="18.600000000000001">
      <c r="A33" s="31" t="s">
        <v>51</v>
      </c>
      <c r="B33" s="155" t="s">
        <v>65</v>
      </c>
      <c r="C33" s="155"/>
      <c r="D33" s="155"/>
      <c r="E33" s="155"/>
      <c r="F33" s="155"/>
      <c r="G33" s="5"/>
      <c r="H33" s="5"/>
      <c r="I33" s="5"/>
      <c r="J33" s="5"/>
      <c r="K33" s="5"/>
      <c r="L33" s="5"/>
      <c r="M33" s="4"/>
      <c r="N33" s="4"/>
    </row>
    <row r="34" spans="1:34" ht="18.600000000000001">
      <c r="A34" s="31"/>
      <c r="B34" s="155"/>
      <c r="C34" s="155"/>
      <c r="D34" s="155"/>
      <c r="E34" s="155"/>
      <c r="F34" s="155"/>
      <c r="G34" s="5"/>
      <c r="H34" s="5"/>
      <c r="I34" s="5"/>
      <c r="J34" s="5"/>
      <c r="K34" s="5"/>
      <c r="L34" s="5"/>
      <c r="M34" s="4"/>
      <c r="N34" s="4"/>
    </row>
    <row r="35" spans="1:34" ht="18.600000000000001">
      <c r="A35" s="31"/>
      <c r="B35" s="5"/>
      <c r="C35" s="5"/>
      <c r="D35" s="5"/>
      <c r="E35" s="5"/>
      <c r="F35" s="5"/>
      <c r="G35" s="5"/>
      <c r="H35" s="5"/>
      <c r="I35" s="4"/>
      <c r="J35" s="4"/>
      <c r="K35" s="4"/>
      <c r="L35" s="4"/>
      <c r="M35" s="4"/>
      <c r="N35" s="4"/>
    </row>
    <row r="36" spans="1:34" ht="18">
      <c r="A36" s="31" t="s">
        <v>66</v>
      </c>
      <c r="B36" s="5" t="s">
        <v>67</v>
      </c>
      <c r="C36" s="5"/>
      <c r="D36" s="5"/>
      <c r="E36" s="5"/>
      <c r="F36" s="5"/>
      <c r="G36" s="5"/>
      <c r="H36" s="5"/>
      <c r="I36" s="5"/>
      <c r="J36" s="5"/>
      <c r="K36" s="5"/>
      <c r="L36" s="5"/>
      <c r="M36" s="5"/>
      <c r="N36" s="5"/>
    </row>
    <row r="37" spans="1:34" ht="17.45">
      <c r="A37" s="6"/>
      <c r="B37" s="5"/>
      <c r="C37" s="5"/>
      <c r="D37" s="5"/>
      <c r="E37" s="5"/>
      <c r="F37" s="5"/>
      <c r="G37" s="5"/>
      <c r="H37" s="5"/>
      <c r="I37" s="5"/>
      <c r="J37" s="5"/>
      <c r="K37" s="5"/>
      <c r="L37" s="5"/>
      <c r="M37" s="5"/>
      <c r="N37" s="5"/>
    </row>
    <row r="38" spans="1:34" ht="18.600000000000001">
      <c r="A38" s="6"/>
      <c r="B38" s="4"/>
      <c r="C38" s="5"/>
      <c r="D38" s="6" t="s">
        <v>68</v>
      </c>
      <c r="E38" s="30">
        <v>4284.8</v>
      </c>
      <c r="H38" s="5"/>
      <c r="I38" s="5"/>
      <c r="J38" s="5"/>
      <c r="K38" s="5"/>
      <c r="L38" s="5"/>
      <c r="M38" s="5"/>
      <c r="N38" s="5"/>
    </row>
    <row r="39" spans="1:34" ht="18">
      <c r="A39" s="6"/>
      <c r="B39" s="27"/>
      <c r="C39" s="5"/>
      <c r="D39" s="29"/>
      <c r="E39" s="5"/>
      <c r="H39" s="5"/>
      <c r="I39" s="5"/>
      <c r="J39" s="5"/>
      <c r="K39" s="5"/>
      <c r="L39" s="5"/>
      <c r="M39" s="5"/>
      <c r="N39" s="5"/>
    </row>
    <row r="40" spans="1:34" ht="18">
      <c r="A40" s="6"/>
      <c r="B40" s="27"/>
      <c r="C40" s="5"/>
      <c r="D40" s="6" t="s">
        <v>69</v>
      </c>
      <c r="E40" s="30">
        <v>4060</v>
      </c>
      <c r="H40" s="5"/>
      <c r="I40" s="5"/>
      <c r="J40" s="5"/>
      <c r="K40" s="5"/>
      <c r="L40" s="5"/>
      <c r="M40" s="5"/>
      <c r="N40" s="5"/>
    </row>
    <row r="41" spans="1:34" ht="18">
      <c r="A41" s="6"/>
      <c r="B41" s="27"/>
      <c r="C41" s="5"/>
      <c r="D41" s="5"/>
      <c r="E41" s="5"/>
      <c r="F41" s="28"/>
      <c r="G41" s="5"/>
      <c r="H41" s="5"/>
      <c r="I41" s="5"/>
      <c r="J41" s="5"/>
      <c r="K41" s="5"/>
      <c r="L41" s="5"/>
      <c r="M41" s="5"/>
      <c r="N41" s="5"/>
    </row>
    <row r="42" spans="1:34" s="21" customFormat="1" ht="31.5" customHeight="1">
      <c r="A42" s="148" t="s">
        <v>70</v>
      </c>
      <c r="B42" s="149"/>
      <c r="C42" s="149"/>
      <c r="D42" s="149"/>
      <c r="E42" s="149"/>
      <c r="F42" s="149"/>
      <c r="G42" s="150"/>
      <c r="H42" s="153" t="s">
        <v>71</v>
      </c>
      <c r="I42" s="154"/>
      <c r="J42" s="154"/>
      <c r="K42" s="154"/>
      <c r="L42" s="154"/>
      <c r="M42" s="154"/>
      <c r="N42" s="154"/>
      <c r="O42" s="154"/>
      <c r="P42" s="154"/>
      <c r="Q42" s="154"/>
      <c r="R42" s="154"/>
      <c r="S42" s="154"/>
      <c r="T42" s="154"/>
      <c r="U42" s="151" t="s">
        <v>72</v>
      </c>
      <c r="V42" s="151"/>
      <c r="W42" s="151"/>
      <c r="X42" s="152"/>
      <c r="Y42" s="145" t="s">
        <v>73</v>
      </c>
      <c r="Z42" s="146"/>
      <c r="AA42" s="146"/>
      <c r="AB42" s="146"/>
      <c r="AC42" s="146"/>
      <c r="AD42" s="146"/>
      <c r="AE42" s="146"/>
      <c r="AF42" s="146"/>
      <c r="AG42" s="146"/>
      <c r="AH42" s="146"/>
    </row>
    <row r="43" spans="1:34" ht="15" customHeight="1"/>
    <row r="44" spans="1:34" s="23" customFormat="1" ht="71.45" customHeight="1">
      <c r="A44" s="62" t="s">
        <v>74</v>
      </c>
      <c r="B44" s="62" t="s">
        <v>75</v>
      </c>
      <c r="C44" s="62" t="s">
        <v>76</v>
      </c>
      <c r="D44" s="62" t="s">
        <v>23</v>
      </c>
      <c r="E44" s="63" t="s">
        <v>77</v>
      </c>
      <c r="F44" s="63" t="s">
        <v>78</v>
      </c>
      <c r="G44" s="63" t="s">
        <v>79</v>
      </c>
      <c r="H44" s="64" t="s">
        <v>80</v>
      </c>
      <c r="I44" s="65" t="s">
        <v>81</v>
      </c>
      <c r="J44" s="66" t="s">
        <v>82</v>
      </c>
      <c r="K44" s="66" t="s">
        <v>83</v>
      </c>
      <c r="L44" s="66" t="s">
        <v>84</v>
      </c>
      <c r="M44" s="67" t="s">
        <v>85</v>
      </c>
      <c r="N44" s="66" t="s">
        <v>86</v>
      </c>
      <c r="O44" s="67" t="s">
        <v>87</v>
      </c>
      <c r="P44" s="66" t="s">
        <v>88</v>
      </c>
      <c r="Q44" s="66" t="s">
        <v>89</v>
      </c>
      <c r="R44" s="66" t="s">
        <v>90</v>
      </c>
      <c r="S44" s="68" t="s">
        <v>91</v>
      </c>
      <c r="T44" s="66" t="s">
        <v>92</v>
      </c>
      <c r="U44" s="69" t="s">
        <v>93</v>
      </c>
      <c r="V44" s="70" t="s">
        <v>94</v>
      </c>
      <c r="W44" s="70" t="s">
        <v>95</v>
      </c>
      <c r="X44" s="70" t="s">
        <v>96</v>
      </c>
      <c r="Y44" s="71" t="s">
        <v>97</v>
      </c>
      <c r="Z44" s="72" t="s">
        <v>98</v>
      </c>
      <c r="AA44" s="72" t="s">
        <v>99</v>
      </c>
      <c r="AB44" s="63" t="s">
        <v>100</v>
      </c>
      <c r="AC44" s="73" t="s">
        <v>101</v>
      </c>
      <c r="AD44" s="82" t="s">
        <v>102</v>
      </c>
      <c r="AE44" s="83" t="s">
        <v>103</v>
      </c>
      <c r="AF44" s="83" t="s">
        <v>104</v>
      </c>
      <c r="AG44" s="84" t="s">
        <v>105</v>
      </c>
      <c r="AH44" s="85" t="s">
        <v>106</v>
      </c>
    </row>
    <row r="45" spans="1:34" ht="30" customHeight="1">
      <c r="A45" s="49" t="s">
        <v>26</v>
      </c>
      <c r="B45" s="49" t="s">
        <v>27</v>
      </c>
      <c r="C45" s="50">
        <v>101550306</v>
      </c>
      <c r="D45" s="51" t="s">
        <v>107</v>
      </c>
      <c r="E45" s="55" t="s">
        <v>108</v>
      </c>
      <c r="F45" s="53" t="s">
        <v>25</v>
      </c>
      <c r="G45" s="54" t="s">
        <v>109</v>
      </c>
      <c r="H45" s="55" t="s">
        <v>108</v>
      </c>
      <c r="I45" s="53" t="s">
        <v>110</v>
      </c>
      <c r="J45" s="55" t="s">
        <v>5</v>
      </c>
      <c r="K45" s="50" t="s">
        <v>111</v>
      </c>
      <c r="L45" s="50">
        <v>1106</v>
      </c>
      <c r="M45" s="56" t="s">
        <v>112</v>
      </c>
      <c r="N45" s="53">
        <v>65163</v>
      </c>
      <c r="O45" s="49" t="s">
        <v>113</v>
      </c>
      <c r="P45" s="53">
        <v>3</v>
      </c>
      <c r="Q45" s="50" t="s">
        <v>30</v>
      </c>
      <c r="R45" s="50">
        <v>42</v>
      </c>
      <c r="S45" s="49"/>
      <c r="T45" s="50"/>
      <c r="U45" s="55"/>
      <c r="V45" s="53"/>
      <c r="W45" s="34">
        <v>2030</v>
      </c>
      <c r="X45" s="99" t="s">
        <v>114</v>
      </c>
      <c r="Y45" s="108">
        <f>2030*1.0712</f>
        <v>2174.5360000000001</v>
      </c>
      <c r="Z45" s="103">
        <v>0.5</v>
      </c>
      <c r="AA45" s="58" t="s">
        <v>41</v>
      </c>
      <c r="AB45" s="58" t="s">
        <v>115</v>
      </c>
      <c r="AC45" s="102" t="s">
        <v>116</v>
      </c>
      <c r="AD45" s="78">
        <v>2030</v>
      </c>
      <c r="AE45" s="79">
        <v>0.25</v>
      </c>
      <c r="AF45" s="79" t="s">
        <v>41</v>
      </c>
      <c r="AG45" s="79" t="s">
        <v>115</v>
      </c>
      <c r="AH45" s="59" t="s">
        <v>117</v>
      </c>
    </row>
    <row r="46" spans="1:34" ht="30" customHeight="1">
      <c r="A46" s="49" t="s">
        <v>26</v>
      </c>
      <c r="B46" s="49" t="s">
        <v>27</v>
      </c>
      <c r="C46" s="50">
        <v>101550306</v>
      </c>
      <c r="D46" s="51" t="s">
        <v>107</v>
      </c>
      <c r="E46" s="55" t="s">
        <v>108</v>
      </c>
      <c r="F46" s="53" t="s">
        <v>25</v>
      </c>
      <c r="G46" s="54" t="s">
        <v>109</v>
      </c>
      <c r="H46" s="55" t="s">
        <v>108</v>
      </c>
      <c r="I46" s="53" t="s">
        <v>110</v>
      </c>
      <c r="J46" s="55" t="s">
        <v>5</v>
      </c>
      <c r="K46" s="50" t="s">
        <v>111</v>
      </c>
      <c r="L46" s="50">
        <v>1106</v>
      </c>
      <c r="M46" s="56" t="s">
        <v>118</v>
      </c>
      <c r="N46" s="53">
        <v>65166</v>
      </c>
      <c r="O46" s="49" t="s">
        <v>113</v>
      </c>
      <c r="P46" s="53">
        <v>3</v>
      </c>
      <c r="Q46" s="50" t="s">
        <v>30</v>
      </c>
      <c r="R46" s="50">
        <v>48</v>
      </c>
      <c r="S46" s="49"/>
      <c r="T46" s="50"/>
      <c r="U46" s="55"/>
      <c r="V46" s="53"/>
      <c r="W46" s="34">
        <v>2030</v>
      </c>
      <c r="X46" s="99"/>
      <c r="Y46" s="108">
        <f>2030*1.0712</f>
        <v>2174.5360000000001</v>
      </c>
      <c r="Z46" s="58"/>
      <c r="AA46" s="58" t="s">
        <v>41</v>
      </c>
      <c r="AB46" s="58" t="s">
        <v>115</v>
      </c>
      <c r="AC46" s="60"/>
      <c r="AD46" s="78"/>
      <c r="AE46" s="79"/>
      <c r="AF46" s="79"/>
      <c r="AG46" s="79"/>
      <c r="AH46" s="60"/>
    </row>
    <row r="47" spans="1:34" ht="30" customHeight="1">
      <c r="A47" s="49" t="s">
        <v>26</v>
      </c>
      <c r="B47" s="49" t="s">
        <v>27</v>
      </c>
      <c r="C47" s="50">
        <v>101550306</v>
      </c>
      <c r="D47" s="51" t="s">
        <v>107</v>
      </c>
      <c r="E47" s="55" t="s">
        <v>108</v>
      </c>
      <c r="F47" s="53" t="s">
        <v>25</v>
      </c>
      <c r="G47" s="54" t="s">
        <v>109</v>
      </c>
      <c r="H47" s="55" t="s">
        <v>108</v>
      </c>
      <c r="I47" s="53" t="s">
        <v>110</v>
      </c>
      <c r="J47" s="55" t="s">
        <v>5</v>
      </c>
      <c r="K47" s="50" t="s">
        <v>111</v>
      </c>
      <c r="L47" s="50">
        <v>1106</v>
      </c>
      <c r="M47" s="56" t="s">
        <v>119</v>
      </c>
      <c r="N47" s="53">
        <v>65888</v>
      </c>
      <c r="O47" s="49" t="s">
        <v>113</v>
      </c>
      <c r="P47" s="53">
        <v>3</v>
      </c>
      <c r="Q47" s="50" t="s">
        <v>30</v>
      </c>
      <c r="R47" s="50">
        <v>48</v>
      </c>
      <c r="S47" s="57"/>
      <c r="T47" s="50"/>
      <c r="U47" s="55"/>
      <c r="V47" s="53"/>
      <c r="W47" s="34">
        <v>2030</v>
      </c>
      <c r="X47" s="99"/>
      <c r="Y47" s="108">
        <f>2030*1.0712</f>
        <v>2174.5360000000001</v>
      </c>
      <c r="Z47" s="58"/>
      <c r="AA47" s="58" t="s">
        <v>41</v>
      </c>
      <c r="AB47" s="58" t="s">
        <v>115</v>
      </c>
      <c r="AC47" s="60"/>
      <c r="AD47" s="78"/>
      <c r="AE47" s="79"/>
      <c r="AF47" s="79"/>
      <c r="AG47" s="79"/>
      <c r="AH47" s="60"/>
    </row>
    <row r="48" spans="1:34" ht="30" customHeight="1">
      <c r="A48" s="49" t="s">
        <v>26</v>
      </c>
      <c r="B48" s="49" t="s">
        <v>27</v>
      </c>
      <c r="C48" s="50">
        <v>101550306</v>
      </c>
      <c r="D48" s="51" t="s">
        <v>107</v>
      </c>
      <c r="E48" s="55" t="s">
        <v>108</v>
      </c>
      <c r="F48" s="53" t="s">
        <v>25</v>
      </c>
      <c r="G48" s="54" t="s">
        <v>109</v>
      </c>
      <c r="H48" s="55" t="s">
        <v>108</v>
      </c>
      <c r="I48" s="53" t="s">
        <v>110</v>
      </c>
      <c r="J48" s="55" t="s">
        <v>5</v>
      </c>
      <c r="K48" s="50" t="s">
        <v>111</v>
      </c>
      <c r="L48" s="50">
        <v>1106</v>
      </c>
      <c r="M48" s="56" t="s">
        <v>120</v>
      </c>
      <c r="N48" s="53">
        <v>65167</v>
      </c>
      <c r="O48" s="49" t="s">
        <v>113</v>
      </c>
      <c r="P48" s="53">
        <v>3</v>
      </c>
      <c r="Q48" s="50" t="s">
        <v>30</v>
      </c>
      <c r="R48" s="50" t="s">
        <v>121</v>
      </c>
      <c r="S48" s="57"/>
      <c r="T48" s="50"/>
      <c r="U48" s="55"/>
      <c r="V48" s="53"/>
      <c r="W48" s="34">
        <v>2030</v>
      </c>
      <c r="X48" s="99"/>
      <c r="Y48" s="108">
        <f>2030*1.0712</f>
        <v>2174.5360000000001</v>
      </c>
      <c r="Z48" s="58"/>
      <c r="AA48" s="58" t="s">
        <v>41</v>
      </c>
      <c r="AB48" s="58" t="s">
        <v>115</v>
      </c>
      <c r="AC48" s="60"/>
      <c r="AD48" s="80"/>
      <c r="AE48" s="79"/>
      <c r="AF48" s="79"/>
      <c r="AG48" s="79"/>
      <c r="AH48" s="60"/>
    </row>
    <row r="49" spans="1:34" ht="30" customHeight="1">
      <c r="A49" s="48" t="s">
        <v>20</v>
      </c>
      <c r="B49" s="49" t="s">
        <v>22</v>
      </c>
      <c r="C49" s="50">
        <v>101982944</v>
      </c>
      <c r="D49" s="51" t="s">
        <v>122</v>
      </c>
      <c r="E49" s="55" t="s">
        <v>108</v>
      </c>
      <c r="F49" s="53" t="s">
        <v>15</v>
      </c>
      <c r="G49" s="54" t="s">
        <v>15</v>
      </c>
      <c r="H49" s="55" t="s">
        <v>108</v>
      </c>
      <c r="I49" s="53" t="s">
        <v>110</v>
      </c>
      <c r="J49" s="55" t="s">
        <v>5</v>
      </c>
      <c r="K49" s="50" t="s">
        <v>111</v>
      </c>
      <c r="L49" s="50">
        <v>1215</v>
      </c>
      <c r="M49" s="56" t="s">
        <v>120</v>
      </c>
      <c r="N49" s="53">
        <v>64768</v>
      </c>
      <c r="O49" s="106" t="s">
        <v>123</v>
      </c>
      <c r="P49" s="53">
        <v>3</v>
      </c>
      <c r="Q49" s="50" t="s">
        <v>30</v>
      </c>
      <c r="R49" s="53">
        <v>125</v>
      </c>
      <c r="S49" s="105"/>
      <c r="T49" s="50"/>
      <c r="U49" s="55"/>
      <c r="V49" s="53"/>
      <c r="W49" s="34">
        <v>6364.8</v>
      </c>
      <c r="X49" s="101"/>
      <c r="Y49" s="108">
        <f>6364.8*1.0712</f>
        <v>6817.9737599999999</v>
      </c>
      <c r="Z49" s="58">
        <v>0.25</v>
      </c>
      <c r="AA49" s="58" t="s">
        <v>39</v>
      </c>
      <c r="AB49" s="58">
        <v>2007</v>
      </c>
      <c r="AC49" s="102" t="s">
        <v>124</v>
      </c>
      <c r="AD49" s="80">
        <v>6817.97</v>
      </c>
      <c r="AE49" s="79">
        <v>0.25</v>
      </c>
      <c r="AF49" s="79" t="s">
        <v>39</v>
      </c>
      <c r="AG49" s="79">
        <v>2007</v>
      </c>
      <c r="AH49" s="59" t="s">
        <v>125</v>
      </c>
    </row>
    <row r="50" spans="1:34" ht="30" customHeight="1">
      <c r="A50" s="49" t="s">
        <v>20</v>
      </c>
      <c r="B50" s="49" t="s">
        <v>22</v>
      </c>
      <c r="C50" s="50">
        <v>101982944</v>
      </c>
      <c r="D50" s="51" t="s">
        <v>122</v>
      </c>
      <c r="E50" s="55" t="s">
        <v>108</v>
      </c>
      <c r="F50" s="53" t="s">
        <v>15</v>
      </c>
      <c r="G50" s="54" t="s">
        <v>15</v>
      </c>
      <c r="H50" s="55" t="s">
        <v>108</v>
      </c>
      <c r="I50" s="53" t="s">
        <v>110</v>
      </c>
      <c r="J50" s="55" t="s">
        <v>5</v>
      </c>
      <c r="K50" s="50" t="s">
        <v>111</v>
      </c>
      <c r="L50" s="50">
        <v>1215</v>
      </c>
      <c r="M50" s="56" t="s">
        <v>126</v>
      </c>
      <c r="N50" s="53">
        <v>64769</v>
      </c>
      <c r="O50" s="106" t="s">
        <v>123</v>
      </c>
      <c r="P50" s="53">
        <v>3</v>
      </c>
      <c r="Q50" s="50" t="s">
        <v>30</v>
      </c>
      <c r="R50" s="53">
        <v>160</v>
      </c>
      <c r="S50" s="105"/>
      <c r="T50" s="50"/>
      <c r="U50" s="55"/>
      <c r="V50" s="53"/>
      <c r="W50" s="34">
        <v>6364.8</v>
      </c>
      <c r="X50" s="101"/>
      <c r="Y50" s="108">
        <f>6364.8*1.0712</f>
        <v>6817.9737599999999</v>
      </c>
      <c r="Z50" s="58">
        <v>0.25</v>
      </c>
      <c r="AA50" s="58" t="s">
        <v>39</v>
      </c>
      <c r="AB50" s="58">
        <v>2007</v>
      </c>
      <c r="AC50" s="102" t="s">
        <v>124</v>
      </c>
      <c r="AD50" s="80">
        <v>6817.97</v>
      </c>
      <c r="AE50" s="79">
        <v>0.25</v>
      </c>
      <c r="AF50" s="79" t="s">
        <v>39</v>
      </c>
      <c r="AG50" s="79">
        <v>2007</v>
      </c>
      <c r="AH50" s="59" t="s">
        <v>125</v>
      </c>
    </row>
    <row r="51" spans="1:34" ht="30" customHeight="1">
      <c r="A51" s="49" t="s">
        <v>20</v>
      </c>
      <c r="B51" s="49" t="s">
        <v>22</v>
      </c>
      <c r="C51" s="50">
        <v>101982944</v>
      </c>
      <c r="D51" s="61" t="s">
        <v>122</v>
      </c>
      <c r="E51" s="55" t="s">
        <v>108</v>
      </c>
      <c r="F51" s="53" t="s">
        <v>15</v>
      </c>
      <c r="G51" s="54" t="s">
        <v>15</v>
      </c>
      <c r="H51" s="55" t="s">
        <v>108</v>
      </c>
      <c r="I51" s="53" t="s">
        <v>110</v>
      </c>
      <c r="J51" s="55" t="s">
        <v>5</v>
      </c>
      <c r="K51" s="50" t="s">
        <v>111</v>
      </c>
      <c r="L51" s="104">
        <v>2120</v>
      </c>
      <c r="M51" s="56" t="s">
        <v>112</v>
      </c>
      <c r="N51" s="53">
        <v>71645</v>
      </c>
      <c r="O51" s="49" t="s">
        <v>127</v>
      </c>
      <c r="P51" s="107">
        <v>4</v>
      </c>
      <c r="Q51" s="50" t="s">
        <v>30</v>
      </c>
      <c r="R51" s="50">
        <v>63</v>
      </c>
      <c r="S51" s="57"/>
      <c r="T51" s="50"/>
      <c r="U51" s="55"/>
      <c r="V51" s="53"/>
      <c r="W51" s="34">
        <v>4284.8</v>
      </c>
      <c r="X51" s="99"/>
      <c r="Y51" s="108">
        <f>4284.8*1.0712</f>
        <v>4589.8777600000003</v>
      </c>
      <c r="Z51" s="58">
        <v>0.25</v>
      </c>
      <c r="AA51" s="58" t="s">
        <v>39</v>
      </c>
      <c r="AB51" s="58">
        <v>2007</v>
      </c>
      <c r="AC51" s="60"/>
      <c r="AD51" s="80">
        <v>4589.88</v>
      </c>
      <c r="AE51" s="79">
        <v>0.33</v>
      </c>
      <c r="AF51" s="79" t="s">
        <v>39</v>
      </c>
      <c r="AG51" s="79">
        <v>2007</v>
      </c>
      <c r="AH51" s="60" t="s">
        <v>125</v>
      </c>
    </row>
    <row r="52" spans="1:34" ht="30" customHeight="1">
      <c r="A52" s="49"/>
      <c r="B52" s="49"/>
      <c r="C52" s="50"/>
      <c r="D52" s="51"/>
      <c r="E52" s="52"/>
      <c r="F52" s="53"/>
      <c r="G52" s="54"/>
      <c r="H52" s="55" t="s">
        <v>108</v>
      </c>
      <c r="I52" s="53" t="s">
        <v>110</v>
      </c>
      <c r="J52" s="50"/>
      <c r="K52" s="50"/>
      <c r="L52" s="50"/>
      <c r="M52" s="56"/>
      <c r="N52" s="53"/>
      <c r="O52" s="49"/>
      <c r="P52" s="50"/>
      <c r="Q52" s="50"/>
      <c r="R52" s="50"/>
      <c r="S52" s="57"/>
      <c r="T52" s="50"/>
      <c r="U52" s="55"/>
      <c r="V52" s="53"/>
      <c r="W52" s="34"/>
      <c r="X52" s="99"/>
      <c r="Y52" s="47"/>
      <c r="Z52" s="58"/>
      <c r="AA52" s="58"/>
      <c r="AB52" s="58"/>
      <c r="AC52" s="60"/>
      <c r="AD52" s="80"/>
      <c r="AE52" s="79"/>
      <c r="AF52" s="79"/>
      <c r="AG52" s="79"/>
      <c r="AH52" s="60"/>
    </row>
    <row r="53" spans="1:34" ht="30" customHeight="1">
      <c r="A53" s="49"/>
      <c r="B53" s="49"/>
      <c r="C53" s="50"/>
      <c r="D53" s="61"/>
      <c r="E53" s="52"/>
      <c r="F53" s="53"/>
      <c r="G53" s="54"/>
      <c r="H53" s="55" t="s">
        <v>108</v>
      </c>
      <c r="I53" s="53" t="s">
        <v>110</v>
      </c>
      <c r="J53" s="50"/>
      <c r="K53" s="50"/>
      <c r="L53" s="50"/>
      <c r="M53" s="56"/>
      <c r="N53" s="53"/>
      <c r="O53" s="49"/>
      <c r="P53" s="50"/>
      <c r="Q53" s="50"/>
      <c r="R53" s="50"/>
      <c r="S53" s="57"/>
      <c r="T53" s="50"/>
      <c r="U53" s="55"/>
      <c r="V53" s="53"/>
      <c r="W53" s="34"/>
      <c r="X53" s="100"/>
      <c r="Y53" s="47"/>
      <c r="Z53" s="58"/>
      <c r="AA53" s="58"/>
      <c r="AB53" s="58"/>
      <c r="AC53" s="60"/>
      <c r="AD53" s="80"/>
      <c r="AE53" s="81"/>
      <c r="AF53" s="79"/>
      <c r="AG53" s="79"/>
      <c r="AH53" s="60"/>
    </row>
    <row r="54" spans="1:34" ht="30" customHeight="1">
      <c r="A54" s="49"/>
      <c r="B54" s="49"/>
      <c r="C54" s="50"/>
      <c r="D54" s="61"/>
      <c r="E54" s="52"/>
      <c r="F54" s="53"/>
      <c r="G54" s="54"/>
      <c r="H54" s="55" t="s">
        <v>108</v>
      </c>
      <c r="I54" s="53" t="s">
        <v>110</v>
      </c>
      <c r="J54" s="50"/>
      <c r="K54" s="50"/>
      <c r="L54" s="50"/>
      <c r="M54" s="56"/>
      <c r="N54" s="53"/>
      <c r="O54" s="49"/>
      <c r="P54" s="50"/>
      <c r="Q54" s="50"/>
      <c r="R54" s="50"/>
      <c r="S54" s="57"/>
      <c r="T54" s="50"/>
      <c r="U54" s="55"/>
      <c r="V54" s="53"/>
      <c r="W54" s="34"/>
      <c r="X54" s="100"/>
      <c r="Y54" s="47"/>
      <c r="Z54" s="58"/>
      <c r="AA54" s="58"/>
      <c r="AB54" s="58"/>
      <c r="AC54" s="60"/>
      <c r="AD54" s="80"/>
      <c r="AE54" s="81"/>
      <c r="AF54" s="79"/>
      <c r="AG54" s="79"/>
      <c r="AH54" s="60"/>
    </row>
    <row r="55" spans="1:34" ht="30" customHeight="1">
      <c r="A55" s="49"/>
      <c r="B55" s="49"/>
      <c r="C55" s="50"/>
      <c r="D55" s="61"/>
      <c r="E55" s="52"/>
      <c r="F55" s="53"/>
      <c r="G55" s="54"/>
      <c r="H55" s="55" t="s">
        <v>108</v>
      </c>
      <c r="I55" s="53" t="s">
        <v>110</v>
      </c>
      <c r="J55" s="50"/>
      <c r="K55" s="50"/>
      <c r="L55" s="50"/>
      <c r="M55" s="56"/>
      <c r="N55" s="53"/>
      <c r="O55" s="49"/>
      <c r="P55" s="50"/>
      <c r="Q55" s="50"/>
      <c r="R55" s="50"/>
      <c r="S55" s="57"/>
      <c r="T55" s="50"/>
      <c r="U55" s="55"/>
      <c r="V55" s="53"/>
      <c r="W55" s="34"/>
      <c r="X55" s="100"/>
      <c r="Y55" s="47"/>
      <c r="Z55" s="58"/>
      <c r="AA55" s="58"/>
      <c r="AB55" s="58"/>
      <c r="AC55" s="60"/>
      <c r="AD55" s="80"/>
      <c r="AE55" s="81"/>
      <c r="AF55" s="79"/>
      <c r="AG55" s="79"/>
      <c r="AH55" s="60"/>
    </row>
    <row r="56" spans="1:34" ht="30" customHeight="1">
      <c r="A56" s="49"/>
      <c r="B56" s="49"/>
      <c r="C56" s="50"/>
      <c r="D56" s="61"/>
      <c r="E56" s="52"/>
      <c r="F56" s="53"/>
      <c r="G56" s="54"/>
      <c r="H56" s="55" t="s">
        <v>108</v>
      </c>
      <c r="I56" s="53" t="s">
        <v>110</v>
      </c>
      <c r="J56" s="50"/>
      <c r="K56" s="50"/>
      <c r="L56" s="50"/>
      <c r="M56" s="56"/>
      <c r="N56" s="53"/>
      <c r="O56" s="49"/>
      <c r="P56" s="50"/>
      <c r="Q56" s="50"/>
      <c r="R56" s="50"/>
      <c r="S56" s="57"/>
      <c r="T56" s="50"/>
      <c r="U56" s="55"/>
      <c r="V56" s="53"/>
      <c r="W56" s="34"/>
      <c r="X56" s="100"/>
      <c r="Y56" s="47"/>
      <c r="Z56" s="58"/>
      <c r="AA56" s="58"/>
      <c r="AB56" s="58"/>
      <c r="AC56" s="60"/>
      <c r="AD56" s="80"/>
      <c r="AE56" s="81"/>
      <c r="AF56" s="79"/>
      <c r="AG56" s="79"/>
      <c r="AH56" s="60"/>
    </row>
    <row r="57" spans="1:34" s="1" customFormat="1" ht="30" customHeight="1">
      <c r="A57" s="49"/>
      <c r="B57" s="49"/>
      <c r="C57" s="50"/>
      <c r="D57" s="61"/>
      <c r="E57" s="52"/>
      <c r="F57" s="53"/>
      <c r="G57" s="54"/>
      <c r="H57" s="55" t="s">
        <v>108</v>
      </c>
      <c r="I57" s="53" t="s">
        <v>110</v>
      </c>
      <c r="J57" s="50"/>
      <c r="K57" s="50"/>
      <c r="L57" s="50"/>
      <c r="M57" s="56"/>
      <c r="N57" s="53"/>
      <c r="O57" s="49"/>
      <c r="P57" s="50"/>
      <c r="Q57" s="50"/>
      <c r="R57" s="50"/>
      <c r="S57" s="57"/>
      <c r="T57" s="50"/>
      <c r="U57" s="55"/>
      <c r="V57" s="53"/>
      <c r="W57" s="34"/>
      <c r="X57" s="100"/>
      <c r="Y57" s="47"/>
      <c r="Z57" s="58"/>
      <c r="AA57" s="58"/>
      <c r="AB57" s="58"/>
      <c r="AC57" s="60"/>
      <c r="AD57" s="80"/>
      <c r="AE57" s="81"/>
      <c r="AF57" s="79"/>
      <c r="AG57" s="79"/>
      <c r="AH57" s="60"/>
    </row>
    <row r="58" spans="1:34" ht="30" customHeight="1">
      <c r="A58" s="49"/>
      <c r="B58" s="49"/>
      <c r="C58" s="50"/>
      <c r="D58" s="61"/>
      <c r="E58" s="52"/>
      <c r="F58" s="53"/>
      <c r="G58" s="54"/>
      <c r="H58" s="55" t="s">
        <v>108</v>
      </c>
      <c r="I58" s="53" t="s">
        <v>110</v>
      </c>
      <c r="J58" s="50"/>
      <c r="K58" s="50"/>
      <c r="L58" s="50"/>
      <c r="M58" s="56"/>
      <c r="N58" s="53"/>
      <c r="O58" s="49"/>
      <c r="P58" s="50"/>
      <c r="Q58" s="50"/>
      <c r="R58" s="50"/>
      <c r="S58" s="57"/>
      <c r="T58" s="50"/>
      <c r="U58" s="55"/>
      <c r="V58" s="53"/>
      <c r="W58" s="34"/>
      <c r="X58" s="100"/>
      <c r="Y58" s="47"/>
      <c r="Z58" s="58"/>
      <c r="AA58" s="58"/>
      <c r="AB58" s="58"/>
      <c r="AC58" s="60"/>
      <c r="AD58" s="80"/>
      <c r="AE58" s="81"/>
      <c r="AF58" s="79"/>
      <c r="AG58" s="79"/>
      <c r="AH58" s="60"/>
    </row>
    <row r="59" spans="1:34" ht="30" customHeight="1">
      <c r="A59" s="49"/>
      <c r="B59" s="49"/>
      <c r="C59" s="50"/>
      <c r="D59" s="61"/>
      <c r="E59" s="52"/>
      <c r="F59" s="53"/>
      <c r="G59" s="54"/>
      <c r="H59" s="55" t="s">
        <v>108</v>
      </c>
      <c r="I59" s="53" t="s">
        <v>110</v>
      </c>
      <c r="J59" s="50"/>
      <c r="K59" s="50"/>
      <c r="L59" s="50"/>
      <c r="M59" s="56"/>
      <c r="N59" s="53"/>
      <c r="O59" s="49"/>
      <c r="P59" s="50"/>
      <c r="Q59" s="50"/>
      <c r="R59" s="50"/>
      <c r="S59" s="57"/>
      <c r="T59" s="50"/>
      <c r="U59" s="55"/>
      <c r="V59" s="53"/>
      <c r="W59" s="34"/>
      <c r="X59" s="100"/>
      <c r="Y59" s="47"/>
      <c r="Z59" s="58"/>
      <c r="AA59" s="58"/>
      <c r="AB59" s="58"/>
      <c r="AC59" s="60"/>
      <c r="AD59" s="80"/>
      <c r="AE59" s="81"/>
      <c r="AF59" s="79"/>
      <c r="AG59" s="79"/>
      <c r="AH59" s="60"/>
    </row>
    <row r="60" spans="1:34" ht="30" customHeight="1">
      <c r="A60" s="49"/>
      <c r="B60" s="49"/>
      <c r="C60" s="50"/>
      <c r="D60" s="61"/>
      <c r="E60" s="52"/>
      <c r="F60" s="53"/>
      <c r="G60" s="54"/>
      <c r="H60" s="55" t="s">
        <v>108</v>
      </c>
      <c r="I60" s="53" t="s">
        <v>110</v>
      </c>
      <c r="J60" s="50"/>
      <c r="K60" s="50"/>
      <c r="L60" s="50"/>
      <c r="M60" s="56"/>
      <c r="N60" s="53"/>
      <c r="O60" s="49"/>
      <c r="P60" s="50"/>
      <c r="Q60" s="50"/>
      <c r="R60" s="50"/>
      <c r="S60" s="57"/>
      <c r="T60" s="50"/>
      <c r="U60" s="55"/>
      <c r="V60" s="53"/>
      <c r="W60" s="34"/>
      <c r="X60" s="100"/>
      <c r="Y60" s="47"/>
      <c r="Z60" s="58"/>
      <c r="AA60" s="58"/>
      <c r="AB60" s="58"/>
      <c r="AC60" s="60"/>
      <c r="AD60" s="80"/>
      <c r="AE60" s="81"/>
      <c r="AF60" s="79"/>
      <c r="AG60" s="79"/>
      <c r="AH60" s="60"/>
    </row>
    <row r="61" spans="1:34" ht="30" customHeight="1">
      <c r="A61" s="49"/>
      <c r="B61" s="49"/>
      <c r="C61" s="50"/>
      <c r="D61" s="61"/>
      <c r="E61" s="52"/>
      <c r="F61" s="53"/>
      <c r="G61" s="54"/>
      <c r="H61" s="55" t="s">
        <v>108</v>
      </c>
      <c r="I61" s="53" t="s">
        <v>110</v>
      </c>
      <c r="J61" s="50"/>
      <c r="K61" s="50"/>
      <c r="L61" s="50"/>
      <c r="M61" s="56"/>
      <c r="N61" s="53"/>
      <c r="O61" s="49"/>
      <c r="P61" s="50"/>
      <c r="Q61" s="50"/>
      <c r="R61" s="50"/>
      <c r="S61" s="57"/>
      <c r="T61" s="50"/>
      <c r="U61" s="55"/>
      <c r="V61" s="53"/>
      <c r="W61" s="34"/>
      <c r="X61" s="100"/>
      <c r="Y61" s="47"/>
      <c r="Z61" s="58"/>
      <c r="AA61" s="58"/>
      <c r="AB61" s="58"/>
      <c r="AC61" s="60"/>
      <c r="AD61" s="80"/>
      <c r="AE61" s="81"/>
      <c r="AF61" s="79"/>
      <c r="AG61" s="79"/>
      <c r="AH61" s="60"/>
    </row>
    <row r="62" spans="1:34" ht="30" customHeight="1">
      <c r="A62" s="49"/>
      <c r="B62" s="49"/>
      <c r="C62" s="50"/>
      <c r="D62" s="61"/>
      <c r="E62" s="52"/>
      <c r="F62" s="53"/>
      <c r="G62" s="54"/>
      <c r="H62" s="55" t="s">
        <v>108</v>
      </c>
      <c r="I62" s="53" t="s">
        <v>110</v>
      </c>
      <c r="J62" s="50"/>
      <c r="K62" s="50"/>
      <c r="L62" s="50"/>
      <c r="M62" s="56"/>
      <c r="N62" s="53"/>
      <c r="O62" s="49"/>
      <c r="P62" s="50"/>
      <c r="Q62" s="50"/>
      <c r="R62" s="50"/>
      <c r="S62" s="57"/>
      <c r="T62" s="50"/>
      <c r="U62" s="55"/>
      <c r="V62" s="53"/>
      <c r="W62" s="34"/>
      <c r="X62" s="100"/>
      <c r="Y62" s="47"/>
      <c r="Z62" s="58"/>
      <c r="AA62" s="58"/>
      <c r="AB62" s="58"/>
      <c r="AC62" s="60"/>
      <c r="AD62" s="80"/>
      <c r="AE62" s="81"/>
      <c r="AF62" s="79"/>
      <c r="AG62" s="79"/>
      <c r="AH62" s="60"/>
    </row>
    <row r="63" spans="1:34" ht="30" customHeight="1">
      <c r="A63" s="49"/>
      <c r="B63" s="49"/>
      <c r="C63" s="50"/>
      <c r="D63" s="61"/>
      <c r="E63" s="52"/>
      <c r="F63" s="53"/>
      <c r="G63" s="54"/>
      <c r="H63" s="55" t="s">
        <v>108</v>
      </c>
      <c r="I63" s="53" t="s">
        <v>110</v>
      </c>
      <c r="J63" s="50"/>
      <c r="K63" s="50"/>
      <c r="L63" s="50"/>
      <c r="M63" s="56"/>
      <c r="N63" s="53"/>
      <c r="O63" s="49"/>
      <c r="P63" s="50"/>
      <c r="Q63" s="50"/>
      <c r="R63" s="50"/>
      <c r="S63" s="57"/>
      <c r="T63" s="50"/>
      <c r="U63" s="55"/>
      <c r="V63" s="53"/>
      <c r="W63" s="34"/>
      <c r="X63" s="100"/>
      <c r="Y63" s="47"/>
      <c r="Z63" s="58"/>
      <c r="AA63" s="58"/>
      <c r="AB63" s="58"/>
      <c r="AC63" s="60"/>
      <c r="AD63" s="80"/>
      <c r="AE63" s="81"/>
      <c r="AF63" s="79"/>
      <c r="AG63" s="79"/>
      <c r="AH63" s="60"/>
    </row>
    <row r="64" spans="1:34" ht="30" customHeight="1">
      <c r="A64" s="49"/>
      <c r="B64" s="49"/>
      <c r="C64" s="50"/>
      <c r="D64" s="61"/>
      <c r="E64" s="52"/>
      <c r="F64" s="53"/>
      <c r="G64" s="54"/>
      <c r="H64" s="55" t="s">
        <v>108</v>
      </c>
      <c r="I64" s="53" t="s">
        <v>110</v>
      </c>
      <c r="J64" s="50"/>
      <c r="K64" s="50"/>
      <c r="L64" s="50"/>
      <c r="M64" s="56"/>
      <c r="N64" s="53"/>
      <c r="O64" s="49"/>
      <c r="P64" s="50"/>
      <c r="Q64" s="50"/>
      <c r="R64" s="50"/>
      <c r="S64" s="57"/>
      <c r="T64" s="50"/>
      <c r="U64" s="55"/>
      <c r="V64" s="53"/>
      <c r="W64" s="34"/>
      <c r="X64" s="100"/>
      <c r="Y64" s="47"/>
      <c r="Z64" s="58"/>
      <c r="AA64" s="58"/>
      <c r="AB64" s="58"/>
      <c r="AC64" s="60"/>
      <c r="AD64" s="80"/>
      <c r="AE64" s="81"/>
      <c r="AF64" s="79"/>
      <c r="AG64" s="79"/>
      <c r="AH64" s="60"/>
    </row>
    <row r="65" spans="1:34" ht="30" customHeight="1">
      <c r="A65" s="49"/>
      <c r="B65" s="49"/>
      <c r="C65" s="50"/>
      <c r="D65" s="61"/>
      <c r="E65" s="52"/>
      <c r="F65" s="53"/>
      <c r="G65" s="54"/>
      <c r="H65" s="55" t="s">
        <v>108</v>
      </c>
      <c r="I65" s="53" t="s">
        <v>110</v>
      </c>
      <c r="J65" s="50"/>
      <c r="K65" s="50"/>
      <c r="L65" s="50"/>
      <c r="M65" s="56"/>
      <c r="N65" s="53"/>
      <c r="O65" s="49"/>
      <c r="P65" s="50"/>
      <c r="Q65" s="50"/>
      <c r="R65" s="50"/>
      <c r="S65" s="57"/>
      <c r="T65" s="50"/>
      <c r="U65" s="55"/>
      <c r="V65" s="53"/>
      <c r="W65" s="34"/>
      <c r="X65" s="100"/>
      <c r="Y65" s="47"/>
      <c r="Z65" s="58"/>
      <c r="AA65" s="58"/>
      <c r="AB65" s="58"/>
      <c r="AC65" s="60"/>
      <c r="AD65" s="80"/>
      <c r="AE65" s="81"/>
      <c r="AF65" s="79"/>
      <c r="AG65" s="79"/>
      <c r="AH65" s="60"/>
    </row>
    <row r="66" spans="1:34" ht="30" customHeight="1">
      <c r="A66" s="49"/>
      <c r="B66" s="49"/>
      <c r="C66" s="50"/>
      <c r="D66" s="61"/>
      <c r="E66" s="52"/>
      <c r="F66" s="53"/>
      <c r="G66" s="54"/>
      <c r="H66" s="55" t="s">
        <v>108</v>
      </c>
      <c r="I66" s="53" t="s">
        <v>110</v>
      </c>
      <c r="J66" s="50"/>
      <c r="K66" s="50"/>
      <c r="L66" s="50"/>
      <c r="M66" s="56"/>
      <c r="N66" s="53"/>
      <c r="O66" s="49"/>
      <c r="P66" s="50"/>
      <c r="Q66" s="50"/>
      <c r="R66" s="50"/>
      <c r="S66" s="57"/>
      <c r="T66" s="50"/>
      <c r="U66" s="55"/>
      <c r="V66" s="53"/>
      <c r="W66" s="34"/>
      <c r="X66" s="100"/>
      <c r="Y66" s="47"/>
      <c r="Z66" s="58"/>
      <c r="AA66" s="58"/>
      <c r="AB66" s="58"/>
      <c r="AC66" s="60"/>
      <c r="AD66" s="80"/>
      <c r="AE66" s="81"/>
      <c r="AF66" s="79"/>
      <c r="AG66" s="79"/>
      <c r="AH66" s="60"/>
    </row>
    <row r="67" spans="1:34" ht="30" customHeight="1">
      <c r="A67" s="49"/>
      <c r="B67" s="49"/>
      <c r="C67" s="50"/>
      <c r="D67" s="61"/>
      <c r="E67" s="52"/>
      <c r="F67" s="53"/>
      <c r="G67" s="54"/>
      <c r="H67" s="55" t="s">
        <v>108</v>
      </c>
      <c r="I67" s="53" t="s">
        <v>110</v>
      </c>
      <c r="J67" s="50"/>
      <c r="K67" s="50"/>
      <c r="L67" s="50"/>
      <c r="M67" s="56"/>
      <c r="N67" s="53"/>
      <c r="O67" s="49"/>
      <c r="P67" s="50"/>
      <c r="Q67" s="50"/>
      <c r="R67" s="50"/>
      <c r="S67" s="57"/>
      <c r="T67" s="50"/>
      <c r="U67" s="55"/>
      <c r="V67" s="53"/>
      <c r="W67" s="34"/>
      <c r="X67" s="100"/>
      <c r="Y67" s="47"/>
      <c r="Z67" s="58"/>
      <c r="AA67" s="58"/>
      <c r="AB67" s="58"/>
      <c r="AC67" s="60"/>
      <c r="AD67" s="80"/>
      <c r="AE67" s="81"/>
      <c r="AF67" s="79"/>
      <c r="AG67" s="79"/>
      <c r="AH67" s="60"/>
    </row>
    <row r="68" spans="1:34" ht="30" customHeight="1">
      <c r="A68" s="49"/>
      <c r="B68" s="49"/>
      <c r="C68" s="50"/>
      <c r="D68" s="61"/>
      <c r="E68" s="52"/>
      <c r="F68" s="53"/>
      <c r="G68" s="54"/>
      <c r="H68" s="55" t="s">
        <v>108</v>
      </c>
      <c r="I68" s="53" t="s">
        <v>110</v>
      </c>
      <c r="J68" s="50"/>
      <c r="K68" s="50"/>
      <c r="L68" s="50"/>
      <c r="M68" s="56"/>
      <c r="N68" s="53"/>
      <c r="O68" s="49"/>
      <c r="P68" s="50"/>
      <c r="Q68" s="50"/>
      <c r="R68" s="50"/>
      <c r="S68" s="57"/>
      <c r="T68" s="50"/>
      <c r="U68" s="55"/>
      <c r="V68" s="53"/>
      <c r="W68" s="34"/>
      <c r="X68" s="100"/>
      <c r="Y68" s="47"/>
      <c r="Z68" s="58"/>
      <c r="AA68" s="58"/>
      <c r="AB68" s="58"/>
      <c r="AC68" s="60"/>
      <c r="AD68" s="80"/>
      <c r="AE68" s="81"/>
      <c r="AF68" s="79"/>
      <c r="AG68" s="79"/>
      <c r="AH68" s="60"/>
    </row>
    <row r="69" spans="1:34" ht="30" customHeight="1">
      <c r="A69" s="49"/>
      <c r="B69" s="49"/>
      <c r="C69" s="50"/>
      <c r="D69" s="61"/>
      <c r="E69" s="52"/>
      <c r="F69" s="53"/>
      <c r="G69" s="54"/>
      <c r="H69" s="55" t="s">
        <v>108</v>
      </c>
      <c r="I69" s="53" t="s">
        <v>110</v>
      </c>
      <c r="J69" s="50"/>
      <c r="K69" s="50"/>
      <c r="L69" s="50"/>
      <c r="M69" s="56"/>
      <c r="N69" s="53"/>
      <c r="O69" s="49"/>
      <c r="P69" s="50"/>
      <c r="Q69" s="50"/>
      <c r="R69" s="50"/>
      <c r="S69" s="57"/>
      <c r="T69" s="50"/>
      <c r="U69" s="55"/>
      <c r="V69" s="53"/>
      <c r="W69" s="34"/>
      <c r="X69" s="100"/>
      <c r="Y69" s="47"/>
      <c r="Z69" s="58"/>
      <c r="AA69" s="58"/>
      <c r="AB69" s="58"/>
      <c r="AC69" s="60"/>
      <c r="AD69" s="80"/>
      <c r="AE69" s="81"/>
      <c r="AF69" s="79"/>
      <c r="AG69" s="79"/>
      <c r="AH69" s="60"/>
    </row>
    <row r="70" spans="1:34" ht="30" customHeight="1">
      <c r="A70" s="49"/>
      <c r="B70" s="49"/>
      <c r="C70" s="50"/>
      <c r="D70" s="61"/>
      <c r="E70" s="52"/>
      <c r="F70" s="53"/>
      <c r="G70" s="54"/>
      <c r="H70" s="55" t="s">
        <v>108</v>
      </c>
      <c r="I70" s="53" t="s">
        <v>110</v>
      </c>
      <c r="J70" s="50"/>
      <c r="K70" s="50"/>
      <c r="L70" s="50"/>
      <c r="M70" s="56"/>
      <c r="N70" s="53"/>
      <c r="O70" s="49"/>
      <c r="P70" s="50"/>
      <c r="Q70" s="50"/>
      <c r="R70" s="50"/>
      <c r="S70" s="57"/>
      <c r="T70" s="50"/>
      <c r="U70" s="55"/>
      <c r="V70" s="53"/>
      <c r="W70" s="34"/>
      <c r="X70" s="100"/>
      <c r="Y70" s="47"/>
      <c r="Z70" s="58"/>
      <c r="AA70" s="58"/>
      <c r="AB70" s="58"/>
      <c r="AC70" s="60"/>
      <c r="AD70" s="80"/>
      <c r="AE70" s="81"/>
      <c r="AF70" s="79"/>
      <c r="AG70" s="79"/>
      <c r="AH70" s="60"/>
    </row>
    <row r="71" spans="1:34" ht="30" customHeight="1">
      <c r="A71" s="49"/>
      <c r="B71" s="49"/>
      <c r="C71" s="50"/>
      <c r="D71" s="61"/>
      <c r="E71" s="52"/>
      <c r="F71" s="53"/>
      <c r="G71" s="54"/>
      <c r="H71" s="55" t="s">
        <v>108</v>
      </c>
      <c r="I71" s="53" t="s">
        <v>110</v>
      </c>
      <c r="J71" s="50"/>
      <c r="K71" s="50"/>
      <c r="L71" s="50"/>
      <c r="M71" s="56"/>
      <c r="N71" s="53"/>
      <c r="O71" s="49"/>
      <c r="P71" s="50"/>
      <c r="Q71" s="50"/>
      <c r="R71" s="50"/>
      <c r="S71" s="57"/>
      <c r="T71" s="50"/>
      <c r="U71" s="55"/>
      <c r="V71" s="53"/>
      <c r="W71" s="34"/>
      <c r="X71" s="100"/>
      <c r="Y71" s="47"/>
      <c r="Z71" s="58"/>
      <c r="AA71" s="58"/>
      <c r="AB71" s="58"/>
      <c r="AC71" s="60"/>
      <c r="AD71" s="80"/>
      <c r="AE71" s="81"/>
      <c r="AF71" s="79"/>
      <c r="AG71" s="79"/>
      <c r="AH71" s="60"/>
    </row>
    <row r="72" spans="1:34" ht="30" customHeight="1">
      <c r="A72" s="49"/>
      <c r="B72" s="49"/>
      <c r="C72" s="50"/>
      <c r="D72" s="61"/>
      <c r="E72" s="52"/>
      <c r="F72" s="53"/>
      <c r="G72" s="54"/>
      <c r="H72" s="55" t="s">
        <v>108</v>
      </c>
      <c r="I72" s="53" t="s">
        <v>110</v>
      </c>
      <c r="J72" s="50"/>
      <c r="K72" s="50"/>
      <c r="L72" s="50"/>
      <c r="M72" s="56"/>
      <c r="N72" s="53"/>
      <c r="O72" s="49"/>
      <c r="P72" s="50"/>
      <c r="Q72" s="50"/>
      <c r="R72" s="50"/>
      <c r="S72" s="57"/>
      <c r="T72" s="50"/>
      <c r="U72" s="55"/>
      <c r="V72" s="53"/>
      <c r="W72" s="34"/>
      <c r="X72" s="100"/>
      <c r="Y72" s="47"/>
      <c r="Z72" s="58"/>
      <c r="AA72" s="58"/>
      <c r="AB72" s="58"/>
      <c r="AC72" s="60"/>
      <c r="AD72" s="80"/>
      <c r="AE72" s="81"/>
      <c r="AF72" s="79"/>
      <c r="AG72" s="79"/>
      <c r="AH72" s="60"/>
    </row>
    <row r="73" spans="1:34" ht="30" customHeight="1">
      <c r="A73" s="49"/>
      <c r="B73" s="49"/>
      <c r="C73" s="50"/>
      <c r="D73" s="61"/>
      <c r="E73" s="52"/>
      <c r="F73" s="53"/>
      <c r="G73" s="54"/>
      <c r="H73" s="55" t="s">
        <v>108</v>
      </c>
      <c r="I73" s="53" t="s">
        <v>110</v>
      </c>
      <c r="J73" s="50"/>
      <c r="K73" s="50"/>
      <c r="L73" s="50"/>
      <c r="M73" s="56"/>
      <c r="N73" s="53"/>
      <c r="O73" s="49"/>
      <c r="P73" s="50"/>
      <c r="Q73" s="50"/>
      <c r="R73" s="50"/>
      <c r="S73" s="57"/>
      <c r="T73" s="50"/>
      <c r="U73" s="55"/>
      <c r="V73" s="53"/>
      <c r="W73" s="34"/>
      <c r="X73" s="100"/>
      <c r="Y73" s="47"/>
      <c r="Z73" s="58"/>
      <c r="AA73" s="58"/>
      <c r="AB73" s="58"/>
      <c r="AC73" s="60"/>
      <c r="AD73" s="80"/>
      <c r="AE73" s="81"/>
      <c r="AF73" s="79"/>
      <c r="AG73" s="79"/>
      <c r="AH73" s="60"/>
    </row>
    <row r="74" spans="1:34" ht="30" customHeight="1">
      <c r="A74" s="49"/>
      <c r="B74" s="49"/>
      <c r="C74" s="50"/>
      <c r="D74" s="61"/>
      <c r="E74" s="52"/>
      <c r="F74" s="53"/>
      <c r="G74" s="54"/>
      <c r="H74" s="55" t="s">
        <v>108</v>
      </c>
      <c r="I74" s="53" t="s">
        <v>110</v>
      </c>
      <c r="J74" s="50"/>
      <c r="K74" s="50"/>
      <c r="L74" s="50"/>
      <c r="M74" s="56"/>
      <c r="N74" s="53"/>
      <c r="O74" s="49"/>
      <c r="P74" s="50"/>
      <c r="Q74" s="50"/>
      <c r="R74" s="50"/>
      <c r="S74" s="57"/>
      <c r="T74" s="50"/>
      <c r="U74" s="55"/>
      <c r="V74" s="53"/>
      <c r="W74" s="34"/>
      <c r="X74" s="100"/>
      <c r="Y74" s="47"/>
      <c r="Z74" s="58"/>
      <c r="AA74" s="58"/>
      <c r="AB74" s="58"/>
      <c r="AC74" s="60"/>
      <c r="AD74" s="80"/>
      <c r="AE74" s="81"/>
      <c r="AF74" s="79"/>
      <c r="AG74" s="79"/>
      <c r="AH74" s="60"/>
    </row>
    <row r="75" spans="1:34" ht="30" customHeight="1">
      <c r="A75" s="49"/>
      <c r="B75" s="49"/>
      <c r="C75" s="50"/>
      <c r="D75" s="61"/>
      <c r="E75" s="52"/>
      <c r="F75" s="53"/>
      <c r="G75" s="54"/>
      <c r="H75" s="55" t="s">
        <v>108</v>
      </c>
      <c r="I75" s="53" t="s">
        <v>110</v>
      </c>
      <c r="J75" s="50"/>
      <c r="K75" s="50"/>
      <c r="L75" s="50"/>
      <c r="M75" s="56"/>
      <c r="N75" s="53"/>
      <c r="O75" s="49"/>
      <c r="P75" s="50"/>
      <c r="Q75" s="50"/>
      <c r="R75" s="50"/>
      <c r="S75" s="57"/>
      <c r="T75" s="50"/>
      <c r="U75" s="55"/>
      <c r="V75" s="53"/>
      <c r="W75" s="34"/>
      <c r="X75" s="100"/>
      <c r="Y75" s="47"/>
      <c r="Z75" s="58"/>
      <c r="AA75" s="58"/>
      <c r="AB75" s="58"/>
      <c r="AC75" s="60"/>
      <c r="AD75" s="80"/>
      <c r="AE75" s="81"/>
      <c r="AF75" s="79"/>
      <c r="AG75" s="79"/>
      <c r="AH75" s="60"/>
    </row>
    <row r="76" spans="1:34" ht="30" customHeight="1">
      <c r="A76" s="49"/>
      <c r="B76" s="49"/>
      <c r="C76" s="50"/>
      <c r="D76" s="61"/>
      <c r="E76" s="52"/>
      <c r="F76" s="53"/>
      <c r="G76" s="54"/>
      <c r="H76" s="55" t="s">
        <v>108</v>
      </c>
      <c r="I76" s="53" t="s">
        <v>110</v>
      </c>
      <c r="J76" s="50"/>
      <c r="K76" s="50"/>
      <c r="L76" s="50"/>
      <c r="M76" s="56"/>
      <c r="N76" s="53"/>
      <c r="O76" s="49"/>
      <c r="P76" s="50"/>
      <c r="Q76" s="50"/>
      <c r="R76" s="50"/>
      <c r="S76" s="57"/>
      <c r="T76" s="50"/>
      <c r="U76" s="55"/>
      <c r="V76" s="53"/>
      <c r="W76" s="34"/>
      <c r="X76" s="100"/>
      <c r="Y76" s="47"/>
      <c r="Z76" s="58"/>
      <c r="AA76" s="58"/>
      <c r="AB76" s="58"/>
      <c r="AC76" s="60"/>
      <c r="AD76" s="80"/>
      <c r="AE76" s="81"/>
      <c r="AF76" s="79"/>
      <c r="AG76" s="79"/>
      <c r="AH76" s="60"/>
    </row>
    <row r="77" spans="1:34" ht="30" customHeight="1">
      <c r="A77" s="49"/>
      <c r="B77" s="49"/>
      <c r="C77" s="50"/>
      <c r="D77" s="61"/>
      <c r="E77" s="52"/>
      <c r="F77" s="53"/>
      <c r="G77" s="54"/>
      <c r="H77" s="55" t="s">
        <v>108</v>
      </c>
      <c r="I77" s="53" t="s">
        <v>110</v>
      </c>
      <c r="J77" s="50"/>
      <c r="K77" s="50"/>
      <c r="L77" s="50"/>
      <c r="M77" s="56"/>
      <c r="N77" s="53"/>
      <c r="O77" s="49"/>
      <c r="P77" s="50"/>
      <c r="Q77" s="50"/>
      <c r="R77" s="50"/>
      <c r="S77" s="57"/>
      <c r="T77" s="50"/>
      <c r="U77" s="55"/>
      <c r="V77" s="53"/>
      <c r="W77" s="34"/>
      <c r="X77" s="100"/>
      <c r="Y77" s="47"/>
      <c r="Z77" s="58"/>
      <c r="AA77" s="58"/>
      <c r="AB77" s="58"/>
      <c r="AC77" s="60"/>
      <c r="AD77" s="80"/>
      <c r="AE77" s="81"/>
      <c r="AF77" s="79"/>
      <c r="AG77" s="79"/>
      <c r="AH77" s="60"/>
    </row>
    <row r="78" spans="1:34" ht="30" customHeight="1">
      <c r="A78" s="49"/>
      <c r="B78" s="49"/>
      <c r="C78" s="50"/>
      <c r="D78" s="61"/>
      <c r="E78" s="52"/>
      <c r="F78" s="53"/>
      <c r="G78" s="54"/>
      <c r="H78" s="55" t="s">
        <v>108</v>
      </c>
      <c r="I78" s="53" t="s">
        <v>110</v>
      </c>
      <c r="J78" s="50"/>
      <c r="K78" s="50"/>
      <c r="L78" s="50"/>
      <c r="M78" s="56"/>
      <c r="N78" s="53"/>
      <c r="O78" s="49"/>
      <c r="P78" s="50"/>
      <c r="Q78" s="50"/>
      <c r="R78" s="50"/>
      <c r="S78" s="57"/>
      <c r="T78" s="50"/>
      <c r="U78" s="55"/>
      <c r="V78" s="53"/>
      <c r="W78" s="34"/>
      <c r="X78" s="100"/>
      <c r="Y78" s="47"/>
      <c r="Z78" s="58"/>
      <c r="AA78" s="58"/>
      <c r="AB78" s="58"/>
      <c r="AC78" s="60"/>
      <c r="AD78" s="80"/>
      <c r="AE78" s="81"/>
      <c r="AF78" s="79"/>
      <c r="AG78" s="79"/>
      <c r="AH78" s="60"/>
    </row>
    <row r="79" spans="1:34" ht="30" customHeight="1">
      <c r="A79" s="49"/>
      <c r="B79" s="49"/>
      <c r="C79" s="50"/>
      <c r="D79" s="61"/>
      <c r="E79" s="52"/>
      <c r="F79" s="53"/>
      <c r="G79" s="54"/>
      <c r="H79" s="55" t="s">
        <v>108</v>
      </c>
      <c r="I79" s="53" t="s">
        <v>110</v>
      </c>
      <c r="J79" s="50"/>
      <c r="K79" s="50"/>
      <c r="L79" s="50"/>
      <c r="M79" s="56"/>
      <c r="N79" s="53"/>
      <c r="O79" s="49"/>
      <c r="P79" s="50"/>
      <c r="Q79" s="50"/>
      <c r="R79" s="50"/>
      <c r="S79" s="57"/>
      <c r="T79" s="50"/>
      <c r="U79" s="55"/>
      <c r="V79" s="53"/>
      <c r="W79" s="34"/>
      <c r="X79" s="100"/>
      <c r="Y79" s="47"/>
      <c r="Z79" s="58"/>
      <c r="AA79" s="58"/>
      <c r="AB79" s="58"/>
      <c r="AC79" s="60"/>
      <c r="AD79" s="80"/>
      <c r="AE79" s="81"/>
      <c r="AF79" s="79"/>
      <c r="AG79" s="79"/>
      <c r="AH79" s="60"/>
    </row>
    <row r="80" spans="1:34" ht="30" customHeight="1">
      <c r="A80" s="49"/>
      <c r="B80" s="49"/>
      <c r="C80" s="50"/>
      <c r="D80" s="61"/>
      <c r="E80" s="52"/>
      <c r="F80" s="53"/>
      <c r="G80" s="54"/>
      <c r="H80" s="55" t="s">
        <v>108</v>
      </c>
      <c r="I80" s="53" t="s">
        <v>110</v>
      </c>
      <c r="J80" s="50"/>
      <c r="K80" s="50"/>
      <c r="L80" s="50"/>
      <c r="M80" s="56"/>
      <c r="N80" s="53"/>
      <c r="O80" s="49"/>
      <c r="P80" s="50"/>
      <c r="Q80" s="50"/>
      <c r="R80" s="50"/>
      <c r="S80" s="57"/>
      <c r="T80" s="50"/>
      <c r="U80" s="55"/>
      <c r="V80" s="53"/>
      <c r="W80" s="34"/>
      <c r="X80" s="100"/>
      <c r="Y80" s="47"/>
      <c r="Z80" s="58"/>
      <c r="AA80" s="58"/>
      <c r="AB80" s="58"/>
      <c r="AC80" s="60"/>
      <c r="AD80" s="80"/>
      <c r="AE80" s="81"/>
      <c r="AF80" s="79"/>
      <c r="AG80" s="79"/>
      <c r="AH80" s="60"/>
    </row>
    <row r="81" spans="1:34" ht="30" customHeight="1">
      <c r="A81" s="49"/>
      <c r="B81" s="49"/>
      <c r="C81" s="50"/>
      <c r="D81" s="61"/>
      <c r="E81" s="52"/>
      <c r="F81" s="53"/>
      <c r="G81" s="54"/>
      <c r="H81" s="55" t="s">
        <v>108</v>
      </c>
      <c r="I81" s="53" t="s">
        <v>110</v>
      </c>
      <c r="J81" s="50"/>
      <c r="K81" s="50"/>
      <c r="L81" s="50"/>
      <c r="M81" s="56"/>
      <c r="N81" s="53"/>
      <c r="O81" s="49"/>
      <c r="P81" s="50"/>
      <c r="Q81" s="50"/>
      <c r="R81" s="50"/>
      <c r="S81" s="57"/>
      <c r="T81" s="50"/>
      <c r="U81" s="55"/>
      <c r="V81" s="53"/>
      <c r="W81" s="34"/>
      <c r="X81" s="100"/>
      <c r="Y81" s="47"/>
      <c r="Z81" s="58"/>
      <c r="AA81" s="58"/>
      <c r="AB81" s="58"/>
      <c r="AC81" s="60"/>
      <c r="AD81" s="80"/>
      <c r="AE81" s="81"/>
      <c r="AF81" s="79"/>
      <c r="AG81" s="79"/>
      <c r="AH81" s="60"/>
    </row>
    <row r="82" spans="1:34" ht="30" customHeight="1">
      <c r="A82" s="49"/>
      <c r="B82" s="49"/>
      <c r="C82" s="50"/>
      <c r="D82" s="61"/>
      <c r="E82" s="52"/>
      <c r="F82" s="53"/>
      <c r="G82" s="54"/>
      <c r="H82" s="55" t="s">
        <v>108</v>
      </c>
      <c r="I82" s="53" t="s">
        <v>110</v>
      </c>
      <c r="J82" s="50"/>
      <c r="K82" s="50"/>
      <c r="L82" s="50"/>
      <c r="M82" s="56"/>
      <c r="N82" s="53"/>
      <c r="O82" s="49"/>
      <c r="P82" s="50"/>
      <c r="Q82" s="50"/>
      <c r="R82" s="50"/>
      <c r="S82" s="57"/>
      <c r="T82" s="50"/>
      <c r="U82" s="55"/>
      <c r="V82" s="53"/>
      <c r="W82" s="34"/>
      <c r="X82" s="100"/>
      <c r="Y82" s="47"/>
      <c r="Z82" s="58"/>
      <c r="AA82" s="58"/>
      <c r="AB82" s="58"/>
      <c r="AC82" s="60"/>
      <c r="AD82" s="80"/>
      <c r="AE82" s="81"/>
      <c r="AF82" s="79"/>
      <c r="AG82" s="79"/>
      <c r="AH82" s="60"/>
    </row>
    <row r="83" spans="1:34" ht="30" customHeight="1">
      <c r="A83" s="49"/>
      <c r="B83" s="49"/>
      <c r="C83" s="50"/>
      <c r="D83" s="61"/>
      <c r="E83" s="52"/>
      <c r="F83" s="53"/>
      <c r="G83" s="54"/>
      <c r="H83" s="55" t="s">
        <v>108</v>
      </c>
      <c r="I83" s="53" t="s">
        <v>110</v>
      </c>
      <c r="J83" s="50"/>
      <c r="K83" s="50"/>
      <c r="L83" s="50"/>
      <c r="M83" s="56"/>
      <c r="N83" s="53"/>
      <c r="O83" s="49"/>
      <c r="P83" s="50"/>
      <c r="Q83" s="50"/>
      <c r="R83" s="50"/>
      <c r="S83" s="57"/>
      <c r="T83" s="50"/>
      <c r="U83" s="55"/>
      <c r="V83" s="53"/>
      <c r="W83" s="34"/>
      <c r="X83" s="100"/>
      <c r="Y83" s="47"/>
      <c r="Z83" s="58"/>
      <c r="AA83" s="58"/>
      <c r="AB83" s="58"/>
      <c r="AC83" s="60"/>
      <c r="AD83" s="80"/>
      <c r="AE83" s="81"/>
      <c r="AF83" s="79"/>
      <c r="AG83" s="79"/>
      <c r="AH83" s="60"/>
    </row>
    <row r="84" spans="1:34" ht="30" customHeight="1">
      <c r="A84" s="49"/>
      <c r="B84" s="49"/>
      <c r="C84" s="50"/>
      <c r="D84" s="61"/>
      <c r="E84" s="52"/>
      <c r="F84" s="53"/>
      <c r="G84" s="54"/>
      <c r="H84" s="55" t="s">
        <v>108</v>
      </c>
      <c r="I84" s="53" t="s">
        <v>110</v>
      </c>
      <c r="J84" s="50"/>
      <c r="K84" s="50"/>
      <c r="L84" s="50"/>
      <c r="M84" s="56"/>
      <c r="N84" s="53"/>
      <c r="O84" s="49"/>
      <c r="P84" s="50"/>
      <c r="Q84" s="50"/>
      <c r="R84" s="50"/>
      <c r="S84" s="57"/>
      <c r="T84" s="50"/>
      <c r="U84" s="55"/>
      <c r="V84" s="53"/>
      <c r="W84" s="34"/>
      <c r="X84" s="100"/>
      <c r="Y84" s="47"/>
      <c r="Z84" s="58"/>
      <c r="AA84" s="58"/>
      <c r="AB84" s="58"/>
      <c r="AC84" s="60"/>
      <c r="AD84" s="80"/>
      <c r="AE84" s="81"/>
      <c r="AF84" s="79"/>
      <c r="AG84" s="79"/>
      <c r="AH84" s="60"/>
    </row>
    <row r="85" spans="1:34" ht="30" customHeight="1">
      <c r="A85" s="49"/>
      <c r="B85" s="49"/>
      <c r="C85" s="50"/>
      <c r="D85" s="61"/>
      <c r="E85" s="52"/>
      <c r="F85" s="53"/>
      <c r="G85" s="54"/>
      <c r="H85" s="55" t="s">
        <v>108</v>
      </c>
      <c r="I85" s="53" t="s">
        <v>110</v>
      </c>
      <c r="J85" s="50"/>
      <c r="K85" s="50"/>
      <c r="L85" s="50"/>
      <c r="M85" s="56"/>
      <c r="N85" s="53"/>
      <c r="O85" s="49"/>
      <c r="P85" s="50"/>
      <c r="Q85" s="50"/>
      <c r="R85" s="50"/>
      <c r="S85" s="57"/>
      <c r="T85" s="50"/>
      <c r="U85" s="55"/>
      <c r="V85" s="53"/>
      <c r="W85" s="34"/>
      <c r="X85" s="100"/>
      <c r="Y85" s="47"/>
      <c r="Z85" s="58"/>
      <c r="AA85" s="58"/>
      <c r="AB85" s="58"/>
      <c r="AC85" s="60"/>
      <c r="AD85" s="80"/>
      <c r="AE85" s="81"/>
      <c r="AF85" s="79"/>
      <c r="AG85" s="79"/>
      <c r="AH85" s="60"/>
    </row>
    <row r="86" spans="1:34" ht="30" customHeight="1">
      <c r="A86" s="49"/>
      <c r="B86" s="49"/>
      <c r="C86" s="50"/>
      <c r="D86" s="61"/>
      <c r="E86" s="52"/>
      <c r="F86" s="53"/>
      <c r="G86" s="54"/>
      <c r="H86" s="55" t="s">
        <v>108</v>
      </c>
      <c r="I86" s="53" t="s">
        <v>110</v>
      </c>
      <c r="J86" s="50"/>
      <c r="K86" s="50"/>
      <c r="L86" s="50"/>
      <c r="M86" s="56"/>
      <c r="N86" s="53"/>
      <c r="O86" s="49"/>
      <c r="P86" s="50"/>
      <c r="Q86" s="50"/>
      <c r="R86" s="50"/>
      <c r="S86" s="57"/>
      <c r="T86" s="50"/>
      <c r="U86" s="55"/>
      <c r="V86" s="53"/>
      <c r="W86" s="34"/>
      <c r="X86" s="100"/>
      <c r="Y86" s="47"/>
      <c r="Z86" s="58"/>
      <c r="AA86" s="58"/>
      <c r="AB86" s="58"/>
      <c r="AC86" s="60"/>
      <c r="AD86" s="80"/>
      <c r="AE86" s="81"/>
      <c r="AF86" s="79"/>
      <c r="AG86" s="79"/>
      <c r="AH86" s="60"/>
    </row>
    <row r="87" spans="1:34" ht="30" customHeight="1">
      <c r="A87" s="49"/>
      <c r="B87" s="49"/>
      <c r="C87" s="50"/>
      <c r="D87" s="61"/>
      <c r="E87" s="52"/>
      <c r="F87" s="53"/>
      <c r="G87" s="54"/>
      <c r="H87" s="55" t="s">
        <v>108</v>
      </c>
      <c r="I87" s="53" t="s">
        <v>110</v>
      </c>
      <c r="J87" s="50"/>
      <c r="K87" s="50"/>
      <c r="L87" s="50"/>
      <c r="M87" s="56"/>
      <c r="N87" s="53"/>
      <c r="O87" s="49"/>
      <c r="P87" s="50"/>
      <c r="Q87" s="50"/>
      <c r="R87" s="50"/>
      <c r="S87" s="57"/>
      <c r="T87" s="50"/>
      <c r="U87" s="55"/>
      <c r="V87" s="53"/>
      <c r="W87" s="34"/>
      <c r="X87" s="100"/>
      <c r="Y87" s="47"/>
      <c r="Z87" s="58"/>
      <c r="AA87" s="58"/>
      <c r="AB87" s="58"/>
      <c r="AC87" s="60"/>
      <c r="AD87" s="80"/>
      <c r="AE87" s="81"/>
      <c r="AF87" s="79"/>
      <c r="AG87" s="79"/>
      <c r="AH87" s="60"/>
    </row>
    <row r="88" spans="1:34" ht="30" customHeight="1">
      <c r="A88" s="49"/>
      <c r="B88" s="49"/>
      <c r="C88" s="50"/>
      <c r="D88" s="61"/>
      <c r="E88" s="52"/>
      <c r="F88" s="53"/>
      <c r="G88" s="54"/>
      <c r="H88" s="55" t="s">
        <v>108</v>
      </c>
      <c r="I88" s="53" t="s">
        <v>110</v>
      </c>
      <c r="J88" s="50"/>
      <c r="K88" s="50"/>
      <c r="L88" s="50"/>
      <c r="M88" s="56"/>
      <c r="N88" s="53"/>
      <c r="O88" s="49"/>
      <c r="P88" s="50"/>
      <c r="Q88" s="50"/>
      <c r="R88" s="50"/>
      <c r="S88" s="57"/>
      <c r="T88" s="50"/>
      <c r="U88" s="55"/>
      <c r="V88" s="53"/>
      <c r="W88" s="34"/>
      <c r="X88" s="100"/>
      <c r="Y88" s="47"/>
      <c r="Z88" s="58"/>
      <c r="AA88" s="58"/>
      <c r="AB88" s="58"/>
      <c r="AC88" s="60"/>
      <c r="AD88" s="80"/>
      <c r="AE88" s="81"/>
      <c r="AF88" s="79"/>
      <c r="AG88" s="79"/>
      <c r="AH88" s="60"/>
    </row>
    <row r="89" spans="1:34" ht="30" customHeight="1">
      <c r="A89" s="49"/>
      <c r="B89" s="49"/>
      <c r="C89" s="50"/>
      <c r="D89" s="61"/>
      <c r="E89" s="52"/>
      <c r="F89" s="53"/>
      <c r="G89" s="54"/>
      <c r="H89" s="55" t="s">
        <v>108</v>
      </c>
      <c r="I89" s="53" t="s">
        <v>110</v>
      </c>
      <c r="J89" s="50"/>
      <c r="K89" s="50"/>
      <c r="L89" s="50"/>
      <c r="M89" s="56"/>
      <c r="N89" s="53"/>
      <c r="O89" s="49"/>
      <c r="P89" s="50"/>
      <c r="Q89" s="50"/>
      <c r="R89" s="50"/>
      <c r="S89" s="57"/>
      <c r="T89" s="50"/>
      <c r="U89" s="55"/>
      <c r="V89" s="53"/>
      <c r="W89" s="34"/>
      <c r="X89" s="100"/>
      <c r="Y89" s="47"/>
      <c r="Z89" s="58"/>
      <c r="AA89" s="58"/>
      <c r="AB89" s="58"/>
      <c r="AC89" s="60"/>
      <c r="AD89" s="80"/>
      <c r="AE89" s="81"/>
      <c r="AF89" s="79"/>
      <c r="AG89" s="79"/>
      <c r="AH89" s="60"/>
    </row>
    <row r="90" spans="1:34" ht="30" customHeight="1">
      <c r="A90" s="49"/>
      <c r="B90" s="49"/>
      <c r="C90" s="50"/>
      <c r="D90" s="61"/>
      <c r="E90" s="52"/>
      <c r="F90" s="53"/>
      <c r="G90" s="54"/>
      <c r="H90" s="55" t="s">
        <v>108</v>
      </c>
      <c r="I90" s="53" t="s">
        <v>110</v>
      </c>
      <c r="J90" s="50"/>
      <c r="K90" s="50"/>
      <c r="L90" s="50"/>
      <c r="M90" s="56"/>
      <c r="N90" s="53"/>
      <c r="O90" s="49"/>
      <c r="P90" s="50"/>
      <c r="Q90" s="50"/>
      <c r="R90" s="50"/>
      <c r="S90" s="57"/>
      <c r="T90" s="50"/>
      <c r="U90" s="55"/>
      <c r="V90" s="53"/>
      <c r="W90" s="34"/>
      <c r="X90" s="100"/>
      <c r="Y90" s="47"/>
      <c r="Z90" s="58"/>
      <c r="AA90" s="58"/>
      <c r="AB90" s="58"/>
      <c r="AC90" s="60"/>
      <c r="AD90" s="80"/>
      <c r="AE90" s="81"/>
      <c r="AF90" s="79"/>
      <c r="AG90" s="79"/>
      <c r="AH90" s="60"/>
    </row>
    <row r="91" spans="1:34" ht="30" customHeight="1">
      <c r="A91" s="49"/>
      <c r="B91" s="49"/>
      <c r="C91" s="50"/>
      <c r="D91" s="61"/>
      <c r="E91" s="52"/>
      <c r="F91" s="53"/>
      <c r="G91" s="54"/>
      <c r="H91" s="55" t="s">
        <v>108</v>
      </c>
      <c r="I91" s="53" t="s">
        <v>110</v>
      </c>
      <c r="J91" s="50"/>
      <c r="K91" s="50"/>
      <c r="L91" s="50"/>
      <c r="M91" s="56"/>
      <c r="N91" s="53"/>
      <c r="O91" s="49"/>
      <c r="P91" s="50"/>
      <c r="Q91" s="50"/>
      <c r="R91" s="50"/>
      <c r="S91" s="57"/>
      <c r="T91" s="50"/>
      <c r="U91" s="55"/>
      <c r="V91" s="53"/>
      <c r="W91" s="34"/>
      <c r="X91" s="100"/>
      <c r="Y91" s="47"/>
      <c r="Z91" s="58"/>
      <c r="AA91" s="58"/>
      <c r="AB91" s="58"/>
      <c r="AC91" s="60"/>
      <c r="AD91" s="80"/>
      <c r="AE91" s="81"/>
      <c r="AF91" s="79"/>
      <c r="AG91" s="79"/>
      <c r="AH91" s="60"/>
    </row>
    <row r="92" spans="1:34" ht="30" customHeight="1">
      <c r="A92" s="49"/>
      <c r="B92" s="49"/>
      <c r="C92" s="50"/>
      <c r="D92" s="61"/>
      <c r="E92" s="52"/>
      <c r="F92" s="53"/>
      <c r="G92" s="54"/>
      <c r="H92" s="55" t="s">
        <v>108</v>
      </c>
      <c r="I92" s="53" t="s">
        <v>110</v>
      </c>
      <c r="J92" s="50"/>
      <c r="K92" s="50"/>
      <c r="L92" s="50"/>
      <c r="M92" s="56"/>
      <c r="N92" s="53"/>
      <c r="O92" s="49"/>
      <c r="P92" s="50"/>
      <c r="Q92" s="50"/>
      <c r="R92" s="50"/>
      <c r="S92" s="57"/>
      <c r="T92" s="50"/>
      <c r="U92" s="55"/>
      <c r="V92" s="53"/>
      <c r="W92" s="34"/>
      <c r="X92" s="100"/>
      <c r="Y92" s="47"/>
      <c r="Z92" s="58"/>
      <c r="AA92" s="58"/>
      <c r="AB92" s="58"/>
      <c r="AC92" s="60"/>
      <c r="AD92" s="80"/>
      <c r="AE92" s="81"/>
      <c r="AF92" s="79"/>
      <c r="AG92" s="79"/>
      <c r="AH92" s="60"/>
    </row>
    <row r="93" spans="1:34" ht="30" customHeight="1">
      <c r="A93" s="49"/>
      <c r="B93" s="49"/>
      <c r="C93" s="50"/>
      <c r="D93" s="61"/>
      <c r="E93" s="52"/>
      <c r="F93" s="53"/>
      <c r="G93" s="54"/>
      <c r="H93" s="55" t="s">
        <v>108</v>
      </c>
      <c r="I93" s="53" t="s">
        <v>110</v>
      </c>
      <c r="J93" s="50"/>
      <c r="K93" s="50"/>
      <c r="L93" s="50"/>
      <c r="M93" s="56"/>
      <c r="N93" s="53"/>
      <c r="O93" s="49"/>
      <c r="P93" s="50"/>
      <c r="Q93" s="50"/>
      <c r="R93" s="50"/>
      <c r="S93" s="57"/>
      <c r="T93" s="50"/>
      <c r="U93" s="55"/>
      <c r="V93" s="53"/>
      <c r="W93" s="34"/>
      <c r="X93" s="100"/>
      <c r="Y93" s="47"/>
      <c r="Z93" s="58"/>
      <c r="AA93" s="58"/>
      <c r="AB93" s="58"/>
      <c r="AC93" s="60"/>
      <c r="AD93" s="80"/>
      <c r="AE93" s="81"/>
      <c r="AF93" s="79"/>
      <c r="AG93" s="79"/>
      <c r="AH93" s="60"/>
    </row>
    <row r="94" spans="1:34" ht="30" customHeight="1">
      <c r="A94" s="49"/>
      <c r="B94" s="49"/>
      <c r="C94" s="50"/>
      <c r="D94" s="61"/>
      <c r="E94" s="52"/>
      <c r="F94" s="53"/>
      <c r="G94" s="54"/>
      <c r="H94" s="55" t="s">
        <v>108</v>
      </c>
      <c r="I94" s="53" t="s">
        <v>110</v>
      </c>
      <c r="J94" s="50"/>
      <c r="K94" s="50"/>
      <c r="L94" s="50"/>
      <c r="M94" s="56"/>
      <c r="N94" s="53"/>
      <c r="O94" s="49"/>
      <c r="P94" s="50"/>
      <c r="Q94" s="50"/>
      <c r="R94" s="50"/>
      <c r="S94" s="57"/>
      <c r="T94" s="50"/>
      <c r="U94" s="55"/>
      <c r="V94" s="53"/>
      <c r="W94" s="34"/>
      <c r="X94" s="100"/>
      <c r="Y94" s="47"/>
      <c r="Z94" s="58"/>
      <c r="AA94" s="58"/>
      <c r="AB94" s="58"/>
      <c r="AC94" s="60"/>
      <c r="AD94" s="80"/>
      <c r="AE94" s="81"/>
      <c r="AF94" s="79"/>
      <c r="AG94" s="79"/>
      <c r="AH94" s="60"/>
    </row>
    <row r="95" spans="1:34" ht="30" customHeight="1">
      <c r="A95" s="49"/>
      <c r="B95" s="49"/>
      <c r="C95" s="50"/>
      <c r="D95" s="61"/>
      <c r="E95" s="52"/>
      <c r="F95" s="53"/>
      <c r="G95" s="54"/>
      <c r="H95" s="55" t="s">
        <v>108</v>
      </c>
      <c r="I95" s="53" t="s">
        <v>110</v>
      </c>
      <c r="J95" s="50"/>
      <c r="K95" s="50"/>
      <c r="L95" s="50"/>
      <c r="M95" s="56"/>
      <c r="N95" s="53"/>
      <c r="O95" s="49"/>
      <c r="P95" s="50"/>
      <c r="Q95" s="50"/>
      <c r="R95" s="50"/>
      <c r="S95" s="57"/>
      <c r="T95" s="50"/>
      <c r="U95" s="55"/>
      <c r="V95" s="53"/>
      <c r="W95" s="34"/>
      <c r="X95" s="100"/>
      <c r="Y95" s="47"/>
      <c r="Z95" s="58"/>
      <c r="AA95" s="58"/>
      <c r="AB95" s="58"/>
      <c r="AC95" s="60"/>
      <c r="AD95" s="80"/>
      <c r="AE95" s="81"/>
      <c r="AF95" s="79"/>
      <c r="AG95" s="79"/>
      <c r="AH95" s="60"/>
    </row>
    <row r="96" spans="1:34" ht="30" customHeight="1">
      <c r="A96" s="49"/>
      <c r="B96" s="49"/>
      <c r="C96" s="50"/>
      <c r="D96" s="61"/>
      <c r="E96" s="52"/>
      <c r="F96" s="53"/>
      <c r="G96" s="54"/>
      <c r="H96" s="55" t="s">
        <v>108</v>
      </c>
      <c r="I96" s="53" t="s">
        <v>110</v>
      </c>
      <c r="J96" s="50"/>
      <c r="K96" s="50"/>
      <c r="L96" s="50"/>
      <c r="M96" s="56"/>
      <c r="N96" s="53"/>
      <c r="O96" s="49"/>
      <c r="P96" s="50"/>
      <c r="Q96" s="50"/>
      <c r="R96" s="50"/>
      <c r="S96" s="57"/>
      <c r="T96" s="50"/>
      <c r="U96" s="55"/>
      <c r="V96" s="53"/>
      <c r="W96" s="34"/>
      <c r="X96" s="100"/>
      <c r="Y96" s="47"/>
      <c r="Z96" s="58"/>
      <c r="AA96" s="58"/>
      <c r="AB96" s="58"/>
      <c r="AC96" s="60"/>
      <c r="AD96" s="80"/>
      <c r="AE96" s="81"/>
      <c r="AF96" s="79"/>
      <c r="AG96" s="79"/>
      <c r="AH96" s="60"/>
    </row>
    <row r="97" spans="1:34" ht="30" customHeight="1">
      <c r="A97" s="49"/>
      <c r="B97" s="49"/>
      <c r="C97" s="50"/>
      <c r="D97" s="61"/>
      <c r="E97" s="52"/>
      <c r="F97" s="53"/>
      <c r="G97" s="54"/>
      <c r="H97" s="55" t="s">
        <v>108</v>
      </c>
      <c r="I97" s="53" t="s">
        <v>110</v>
      </c>
      <c r="J97" s="50"/>
      <c r="K97" s="50"/>
      <c r="L97" s="50"/>
      <c r="M97" s="56"/>
      <c r="N97" s="53"/>
      <c r="O97" s="49"/>
      <c r="P97" s="50"/>
      <c r="Q97" s="50"/>
      <c r="R97" s="50"/>
      <c r="S97" s="57"/>
      <c r="T97" s="50"/>
      <c r="U97" s="55"/>
      <c r="V97" s="53"/>
      <c r="W97" s="34"/>
      <c r="X97" s="100"/>
      <c r="Y97" s="47"/>
      <c r="Z97" s="58"/>
      <c r="AA97" s="58"/>
      <c r="AB97" s="58"/>
      <c r="AC97" s="60"/>
      <c r="AD97" s="80"/>
      <c r="AE97" s="81"/>
      <c r="AF97" s="79"/>
      <c r="AG97" s="79"/>
      <c r="AH97" s="60"/>
    </row>
    <row r="98" spans="1:34" ht="30" customHeight="1">
      <c r="A98" s="49"/>
      <c r="B98" s="49"/>
      <c r="C98" s="50"/>
      <c r="D98" s="61"/>
      <c r="E98" s="52"/>
      <c r="F98" s="53"/>
      <c r="G98" s="54"/>
      <c r="H98" s="55" t="s">
        <v>108</v>
      </c>
      <c r="I98" s="53" t="s">
        <v>110</v>
      </c>
      <c r="J98" s="50"/>
      <c r="K98" s="50"/>
      <c r="L98" s="50"/>
      <c r="M98" s="56"/>
      <c r="N98" s="53"/>
      <c r="O98" s="49"/>
      <c r="P98" s="50"/>
      <c r="Q98" s="50"/>
      <c r="R98" s="50"/>
      <c r="S98" s="57"/>
      <c r="T98" s="50"/>
      <c r="U98" s="55"/>
      <c r="V98" s="53"/>
      <c r="W98" s="34"/>
      <c r="X98" s="100"/>
      <c r="Y98" s="47"/>
      <c r="Z98" s="58"/>
      <c r="AA98" s="58"/>
      <c r="AB98" s="58"/>
      <c r="AC98" s="60"/>
      <c r="AD98" s="80"/>
      <c r="AE98" s="81"/>
      <c r="AF98" s="79"/>
      <c r="AG98" s="79"/>
      <c r="AH98" s="60"/>
    </row>
    <row r="99" spans="1:34" ht="30" customHeight="1">
      <c r="A99" s="49"/>
      <c r="B99" s="49"/>
      <c r="C99" s="50"/>
      <c r="D99" s="61"/>
      <c r="E99" s="52"/>
      <c r="F99" s="53"/>
      <c r="G99" s="54"/>
      <c r="H99" s="55" t="s">
        <v>108</v>
      </c>
      <c r="I99" s="53" t="s">
        <v>110</v>
      </c>
      <c r="J99" s="50"/>
      <c r="K99" s="50"/>
      <c r="L99" s="50"/>
      <c r="M99" s="56"/>
      <c r="N99" s="53"/>
      <c r="O99" s="49"/>
      <c r="P99" s="50"/>
      <c r="Q99" s="50"/>
      <c r="R99" s="50"/>
      <c r="S99" s="57"/>
      <c r="T99" s="50"/>
      <c r="U99" s="55"/>
      <c r="V99" s="53"/>
      <c r="W99" s="34"/>
      <c r="X99" s="100"/>
      <c r="Y99" s="47"/>
      <c r="Z99" s="58"/>
      <c r="AA99" s="58"/>
      <c r="AB99" s="58"/>
      <c r="AC99" s="60"/>
      <c r="AD99" s="80"/>
      <c r="AE99" s="81"/>
      <c r="AF99" s="79"/>
      <c r="AG99" s="79"/>
      <c r="AH99" s="60"/>
    </row>
    <row r="100" spans="1:34" ht="30" customHeight="1">
      <c r="A100" s="49"/>
      <c r="B100" s="49"/>
      <c r="C100" s="50"/>
      <c r="D100" s="61"/>
      <c r="E100" s="52"/>
      <c r="F100" s="53"/>
      <c r="G100" s="54"/>
      <c r="H100" s="55" t="s">
        <v>108</v>
      </c>
      <c r="I100" s="53" t="s">
        <v>110</v>
      </c>
      <c r="J100" s="50"/>
      <c r="K100" s="50"/>
      <c r="L100" s="50"/>
      <c r="M100" s="56"/>
      <c r="N100" s="53"/>
      <c r="O100" s="49"/>
      <c r="P100" s="50"/>
      <c r="Q100" s="50"/>
      <c r="R100" s="50"/>
      <c r="S100" s="57"/>
      <c r="T100" s="50"/>
      <c r="U100" s="55"/>
      <c r="V100" s="53"/>
      <c r="W100" s="34"/>
      <c r="X100" s="100"/>
      <c r="Y100" s="47"/>
      <c r="Z100" s="58"/>
      <c r="AA100" s="58"/>
      <c r="AB100" s="58"/>
      <c r="AC100" s="60"/>
      <c r="AD100" s="80"/>
      <c r="AE100" s="81"/>
      <c r="AF100" s="79"/>
      <c r="AG100" s="79"/>
      <c r="AH100" s="60"/>
    </row>
    <row r="101" spans="1:34" ht="30" customHeight="1">
      <c r="A101" s="49"/>
      <c r="B101" s="49"/>
      <c r="C101" s="50"/>
      <c r="D101" s="61"/>
      <c r="E101" s="52"/>
      <c r="F101" s="53"/>
      <c r="G101" s="54"/>
      <c r="H101" s="55" t="s">
        <v>108</v>
      </c>
      <c r="I101" s="53" t="s">
        <v>110</v>
      </c>
      <c r="J101" s="50"/>
      <c r="K101" s="50"/>
      <c r="L101" s="50"/>
      <c r="M101" s="56"/>
      <c r="N101" s="53"/>
      <c r="O101" s="49"/>
      <c r="P101" s="50"/>
      <c r="Q101" s="50"/>
      <c r="R101" s="50"/>
      <c r="S101" s="57"/>
      <c r="T101" s="50"/>
      <c r="U101" s="55"/>
      <c r="V101" s="53"/>
      <c r="W101" s="34"/>
      <c r="X101" s="100"/>
      <c r="Y101" s="47"/>
      <c r="Z101" s="58"/>
      <c r="AA101" s="58"/>
      <c r="AB101" s="58"/>
      <c r="AC101" s="60"/>
      <c r="AD101" s="80"/>
      <c r="AE101" s="81"/>
      <c r="AF101" s="79"/>
      <c r="AG101" s="79"/>
      <c r="AH101" s="60"/>
    </row>
    <row r="102" spans="1:34" ht="30" customHeight="1">
      <c r="A102" s="49"/>
      <c r="B102" s="49"/>
      <c r="C102" s="50"/>
      <c r="D102" s="61"/>
      <c r="E102" s="52"/>
      <c r="F102" s="53"/>
      <c r="G102" s="54"/>
      <c r="H102" s="55" t="s">
        <v>108</v>
      </c>
      <c r="I102" s="53" t="s">
        <v>110</v>
      </c>
      <c r="J102" s="50"/>
      <c r="K102" s="50"/>
      <c r="L102" s="50"/>
      <c r="M102" s="56"/>
      <c r="N102" s="53"/>
      <c r="O102" s="49"/>
      <c r="P102" s="50"/>
      <c r="Q102" s="50"/>
      <c r="R102" s="50"/>
      <c r="S102" s="57"/>
      <c r="T102" s="50"/>
      <c r="U102" s="55"/>
      <c r="V102" s="53"/>
      <c r="W102" s="34"/>
      <c r="X102" s="100"/>
      <c r="Y102" s="47"/>
      <c r="Z102" s="58"/>
      <c r="AA102" s="58"/>
      <c r="AB102" s="58"/>
      <c r="AC102" s="60"/>
      <c r="AD102" s="80"/>
      <c r="AE102" s="81"/>
      <c r="AF102" s="79"/>
      <c r="AG102" s="79"/>
      <c r="AH102" s="60"/>
    </row>
    <row r="103" spans="1:34" ht="30" customHeight="1">
      <c r="A103" s="49"/>
      <c r="B103" s="49"/>
      <c r="C103" s="50"/>
      <c r="D103" s="61"/>
      <c r="E103" s="52"/>
      <c r="F103" s="53"/>
      <c r="G103" s="54"/>
      <c r="H103" s="55" t="s">
        <v>108</v>
      </c>
      <c r="I103" s="53" t="s">
        <v>110</v>
      </c>
      <c r="J103" s="50"/>
      <c r="K103" s="50"/>
      <c r="L103" s="50"/>
      <c r="M103" s="56"/>
      <c r="N103" s="53"/>
      <c r="O103" s="49"/>
      <c r="P103" s="50"/>
      <c r="Q103" s="50"/>
      <c r="R103" s="50"/>
      <c r="S103" s="57"/>
      <c r="T103" s="50"/>
      <c r="U103" s="55"/>
      <c r="V103" s="53"/>
      <c r="W103" s="34"/>
      <c r="X103" s="100"/>
      <c r="Y103" s="47"/>
      <c r="Z103" s="58"/>
      <c r="AA103" s="58"/>
      <c r="AB103" s="58"/>
      <c r="AC103" s="60"/>
      <c r="AD103" s="80"/>
      <c r="AE103" s="81"/>
      <c r="AF103" s="79"/>
      <c r="AG103" s="79"/>
      <c r="AH103" s="60"/>
    </row>
    <row r="104" spans="1:34" ht="30" customHeight="1">
      <c r="A104" s="49"/>
      <c r="B104" s="49"/>
      <c r="C104" s="50"/>
      <c r="D104" s="61"/>
      <c r="E104" s="52"/>
      <c r="F104" s="53"/>
      <c r="G104" s="54"/>
      <c r="H104" s="55" t="s">
        <v>108</v>
      </c>
      <c r="I104" s="53" t="s">
        <v>110</v>
      </c>
      <c r="J104" s="50"/>
      <c r="K104" s="50"/>
      <c r="L104" s="50"/>
      <c r="M104" s="56"/>
      <c r="N104" s="53"/>
      <c r="O104" s="49"/>
      <c r="P104" s="50"/>
      <c r="Q104" s="50"/>
      <c r="R104" s="50"/>
      <c r="S104" s="57"/>
      <c r="T104" s="50"/>
      <c r="U104" s="55"/>
      <c r="V104" s="53"/>
      <c r="W104" s="34"/>
      <c r="X104" s="100"/>
      <c r="Y104" s="47"/>
      <c r="Z104" s="58"/>
      <c r="AA104" s="58"/>
      <c r="AB104" s="58"/>
      <c r="AC104" s="60"/>
      <c r="AD104" s="80"/>
      <c r="AE104" s="81"/>
      <c r="AF104" s="79"/>
      <c r="AG104" s="79"/>
      <c r="AH104" s="60"/>
    </row>
    <row r="105" spans="1:34" ht="30" customHeight="1">
      <c r="A105" s="49"/>
      <c r="B105" s="49"/>
      <c r="C105" s="50"/>
      <c r="D105" s="61"/>
      <c r="E105" s="52"/>
      <c r="F105" s="53"/>
      <c r="G105" s="54"/>
      <c r="H105" s="55" t="s">
        <v>108</v>
      </c>
      <c r="I105" s="53" t="s">
        <v>110</v>
      </c>
      <c r="J105" s="50"/>
      <c r="K105" s="50"/>
      <c r="L105" s="50"/>
      <c r="M105" s="56"/>
      <c r="N105" s="53"/>
      <c r="O105" s="49"/>
      <c r="P105" s="50"/>
      <c r="Q105" s="50"/>
      <c r="R105" s="50"/>
      <c r="S105" s="57"/>
      <c r="T105" s="50"/>
      <c r="U105" s="55"/>
      <c r="V105" s="53"/>
      <c r="W105" s="34"/>
      <c r="X105" s="100"/>
      <c r="Y105" s="47"/>
      <c r="Z105" s="58"/>
      <c r="AA105" s="58"/>
      <c r="AB105" s="58"/>
      <c r="AC105" s="60"/>
      <c r="AD105" s="80"/>
      <c r="AE105" s="81"/>
      <c r="AF105" s="79"/>
      <c r="AG105" s="79"/>
      <c r="AH105" s="60"/>
    </row>
    <row r="106" spans="1:34" ht="30" customHeight="1">
      <c r="A106" s="49"/>
      <c r="B106" s="49"/>
      <c r="C106" s="50"/>
      <c r="D106" s="61"/>
      <c r="E106" s="52"/>
      <c r="F106" s="53"/>
      <c r="G106" s="54"/>
      <c r="H106" s="55" t="s">
        <v>108</v>
      </c>
      <c r="I106" s="53" t="s">
        <v>110</v>
      </c>
      <c r="J106" s="50"/>
      <c r="K106" s="50"/>
      <c r="L106" s="50"/>
      <c r="M106" s="56"/>
      <c r="N106" s="53"/>
      <c r="O106" s="49"/>
      <c r="P106" s="50"/>
      <c r="Q106" s="50"/>
      <c r="R106" s="50"/>
      <c r="S106" s="57"/>
      <c r="T106" s="50"/>
      <c r="U106" s="55"/>
      <c r="V106" s="53"/>
      <c r="W106" s="34"/>
      <c r="X106" s="100"/>
      <c r="Y106" s="47"/>
      <c r="Z106" s="58"/>
      <c r="AA106" s="58"/>
      <c r="AB106" s="58"/>
      <c r="AC106" s="60"/>
      <c r="AD106" s="80"/>
      <c r="AE106" s="81"/>
      <c r="AF106" s="79"/>
      <c r="AG106" s="79"/>
      <c r="AH106" s="60"/>
    </row>
    <row r="107" spans="1:34" ht="30" customHeight="1">
      <c r="A107" s="49"/>
      <c r="B107" s="49"/>
      <c r="C107" s="50"/>
      <c r="D107" s="61"/>
      <c r="E107" s="52"/>
      <c r="F107" s="53"/>
      <c r="G107" s="54"/>
      <c r="H107" s="55" t="s">
        <v>108</v>
      </c>
      <c r="I107" s="53" t="s">
        <v>110</v>
      </c>
      <c r="J107" s="50"/>
      <c r="K107" s="50"/>
      <c r="L107" s="50"/>
      <c r="M107" s="56"/>
      <c r="N107" s="53"/>
      <c r="O107" s="49"/>
      <c r="P107" s="50"/>
      <c r="Q107" s="50"/>
      <c r="R107" s="50"/>
      <c r="S107" s="57"/>
      <c r="T107" s="50"/>
      <c r="U107" s="55"/>
      <c r="V107" s="53"/>
      <c r="W107" s="34"/>
      <c r="X107" s="100"/>
      <c r="Y107" s="47"/>
      <c r="Z107" s="58"/>
      <c r="AA107" s="58"/>
      <c r="AB107" s="58"/>
      <c r="AC107" s="60"/>
      <c r="AD107" s="80"/>
      <c r="AE107" s="81"/>
      <c r="AF107" s="79"/>
      <c r="AG107" s="79"/>
      <c r="AH107" s="60"/>
    </row>
    <row r="108" spans="1:34" ht="30" customHeight="1">
      <c r="A108" s="49"/>
      <c r="B108" s="49"/>
      <c r="C108" s="50"/>
      <c r="D108" s="61"/>
      <c r="E108" s="52"/>
      <c r="F108" s="53"/>
      <c r="G108" s="54"/>
      <c r="H108" s="55" t="s">
        <v>108</v>
      </c>
      <c r="I108" s="53" t="s">
        <v>110</v>
      </c>
      <c r="J108" s="50"/>
      <c r="K108" s="50"/>
      <c r="L108" s="50"/>
      <c r="M108" s="56"/>
      <c r="N108" s="53"/>
      <c r="O108" s="49"/>
      <c r="P108" s="50"/>
      <c r="Q108" s="50"/>
      <c r="R108" s="50"/>
      <c r="S108" s="57"/>
      <c r="T108" s="50"/>
      <c r="U108" s="55"/>
      <c r="V108" s="53"/>
      <c r="W108" s="34"/>
      <c r="X108" s="100"/>
      <c r="Y108" s="47"/>
      <c r="Z108" s="58"/>
      <c r="AA108" s="58"/>
      <c r="AB108" s="58"/>
      <c r="AC108" s="60"/>
      <c r="AD108" s="80"/>
      <c r="AE108" s="81"/>
      <c r="AF108" s="79"/>
      <c r="AG108" s="79"/>
      <c r="AH108" s="60"/>
    </row>
    <row r="109" spans="1:34" ht="30" customHeight="1">
      <c r="A109" s="49"/>
      <c r="B109" s="49"/>
      <c r="C109" s="50"/>
      <c r="D109" s="61"/>
      <c r="E109" s="52"/>
      <c r="F109" s="53"/>
      <c r="G109" s="54"/>
      <c r="H109" s="55" t="s">
        <v>108</v>
      </c>
      <c r="I109" s="53" t="s">
        <v>110</v>
      </c>
      <c r="J109" s="50"/>
      <c r="K109" s="50"/>
      <c r="L109" s="50"/>
      <c r="M109" s="56"/>
      <c r="N109" s="53"/>
      <c r="O109" s="49"/>
      <c r="P109" s="50"/>
      <c r="Q109" s="50"/>
      <c r="R109" s="50"/>
      <c r="S109" s="57"/>
      <c r="T109" s="50"/>
      <c r="U109" s="55"/>
      <c r="V109" s="53"/>
      <c r="W109" s="34"/>
      <c r="X109" s="100"/>
      <c r="Y109" s="47"/>
      <c r="Z109" s="58"/>
      <c r="AA109" s="58"/>
      <c r="AB109" s="58"/>
      <c r="AC109" s="60"/>
      <c r="AD109" s="80"/>
      <c r="AE109" s="81"/>
      <c r="AF109" s="79"/>
      <c r="AG109" s="79"/>
      <c r="AH109" s="60"/>
    </row>
    <row r="110" spans="1:34" ht="30" customHeight="1">
      <c r="A110" s="49"/>
      <c r="B110" s="49"/>
      <c r="C110" s="50"/>
      <c r="D110" s="61"/>
      <c r="E110" s="52"/>
      <c r="F110" s="53"/>
      <c r="G110" s="54"/>
      <c r="H110" s="55" t="s">
        <v>108</v>
      </c>
      <c r="I110" s="53" t="s">
        <v>110</v>
      </c>
      <c r="J110" s="50"/>
      <c r="K110" s="50"/>
      <c r="L110" s="50"/>
      <c r="M110" s="56"/>
      <c r="N110" s="53"/>
      <c r="O110" s="49"/>
      <c r="P110" s="50"/>
      <c r="Q110" s="50"/>
      <c r="R110" s="50"/>
      <c r="S110" s="57"/>
      <c r="T110" s="50"/>
      <c r="U110" s="55"/>
      <c r="V110" s="53"/>
      <c r="W110" s="34"/>
      <c r="X110" s="100"/>
      <c r="Y110" s="47"/>
      <c r="Z110" s="58"/>
      <c r="AA110" s="58"/>
      <c r="AB110" s="58"/>
      <c r="AC110" s="60"/>
      <c r="AD110" s="80"/>
      <c r="AE110" s="81"/>
      <c r="AF110" s="79"/>
      <c r="AG110" s="79"/>
      <c r="AH110" s="60"/>
    </row>
    <row r="111" spans="1:34" ht="30" customHeight="1">
      <c r="A111" s="49"/>
      <c r="B111" s="49"/>
      <c r="C111" s="50"/>
      <c r="D111" s="61"/>
      <c r="E111" s="52"/>
      <c r="F111" s="53"/>
      <c r="G111" s="54"/>
      <c r="H111" s="55" t="s">
        <v>108</v>
      </c>
      <c r="I111" s="53" t="s">
        <v>110</v>
      </c>
      <c r="J111" s="50"/>
      <c r="K111" s="50"/>
      <c r="L111" s="50"/>
      <c r="M111" s="56"/>
      <c r="N111" s="53"/>
      <c r="O111" s="49"/>
      <c r="P111" s="50"/>
      <c r="Q111" s="50"/>
      <c r="R111" s="50"/>
      <c r="S111" s="57"/>
      <c r="T111" s="50"/>
      <c r="U111" s="55"/>
      <c r="V111" s="53"/>
      <c r="W111" s="34"/>
      <c r="X111" s="100"/>
      <c r="Y111" s="47"/>
      <c r="Z111" s="58"/>
      <c r="AA111" s="58"/>
      <c r="AB111" s="58"/>
      <c r="AC111" s="60"/>
      <c r="AD111" s="80"/>
      <c r="AE111" s="81"/>
      <c r="AF111" s="79"/>
      <c r="AG111" s="79"/>
      <c r="AH111" s="60"/>
    </row>
    <row r="112" spans="1:34" ht="30" customHeight="1">
      <c r="A112" s="49"/>
      <c r="B112" s="49"/>
      <c r="C112" s="50"/>
      <c r="D112" s="61"/>
      <c r="E112" s="52"/>
      <c r="F112" s="53"/>
      <c r="G112" s="54"/>
      <c r="H112" s="55" t="s">
        <v>108</v>
      </c>
      <c r="I112" s="53" t="s">
        <v>110</v>
      </c>
      <c r="J112" s="50"/>
      <c r="K112" s="50"/>
      <c r="L112" s="50"/>
      <c r="M112" s="56"/>
      <c r="N112" s="53"/>
      <c r="O112" s="49"/>
      <c r="P112" s="50"/>
      <c r="Q112" s="50"/>
      <c r="R112" s="50"/>
      <c r="S112" s="57"/>
      <c r="T112" s="50"/>
      <c r="U112" s="55"/>
      <c r="V112" s="53"/>
      <c r="W112" s="34"/>
      <c r="X112" s="100"/>
      <c r="Y112" s="47"/>
      <c r="Z112" s="58"/>
      <c r="AA112" s="58"/>
      <c r="AB112" s="58"/>
      <c r="AC112" s="60"/>
      <c r="AD112" s="80"/>
      <c r="AE112" s="81"/>
      <c r="AF112" s="79"/>
      <c r="AG112" s="79"/>
      <c r="AH112" s="60"/>
    </row>
    <row r="113" spans="1:34" ht="30" customHeight="1">
      <c r="A113" s="49"/>
      <c r="B113" s="49"/>
      <c r="C113" s="50"/>
      <c r="D113" s="61"/>
      <c r="E113" s="52"/>
      <c r="F113" s="53"/>
      <c r="G113" s="54"/>
      <c r="H113" s="55" t="s">
        <v>108</v>
      </c>
      <c r="I113" s="53" t="s">
        <v>110</v>
      </c>
      <c r="J113" s="50"/>
      <c r="K113" s="50"/>
      <c r="L113" s="50"/>
      <c r="M113" s="56"/>
      <c r="N113" s="53"/>
      <c r="O113" s="49"/>
      <c r="P113" s="50"/>
      <c r="Q113" s="50"/>
      <c r="R113" s="50"/>
      <c r="S113" s="57"/>
      <c r="T113" s="50"/>
      <c r="U113" s="55"/>
      <c r="V113" s="53"/>
      <c r="W113" s="34"/>
      <c r="X113" s="100"/>
      <c r="Y113" s="47"/>
      <c r="Z113" s="58"/>
      <c r="AA113" s="58"/>
      <c r="AB113" s="58"/>
      <c r="AC113" s="60"/>
      <c r="AD113" s="80"/>
      <c r="AE113" s="81"/>
      <c r="AF113" s="79"/>
      <c r="AG113" s="79"/>
      <c r="AH113" s="60"/>
    </row>
    <row r="114" spans="1:34" ht="30" customHeight="1">
      <c r="A114" s="49"/>
      <c r="B114" s="49"/>
      <c r="C114" s="50"/>
      <c r="D114" s="61"/>
      <c r="E114" s="52"/>
      <c r="F114" s="53"/>
      <c r="G114" s="54"/>
      <c r="H114" s="55" t="s">
        <v>108</v>
      </c>
      <c r="I114" s="53" t="s">
        <v>110</v>
      </c>
      <c r="J114" s="50"/>
      <c r="K114" s="50"/>
      <c r="L114" s="50"/>
      <c r="M114" s="56"/>
      <c r="N114" s="53"/>
      <c r="O114" s="49"/>
      <c r="P114" s="50"/>
      <c r="Q114" s="50"/>
      <c r="R114" s="50"/>
      <c r="S114" s="57"/>
      <c r="T114" s="50"/>
      <c r="U114" s="55"/>
      <c r="V114" s="53"/>
      <c r="W114" s="34"/>
      <c r="X114" s="100"/>
      <c r="Y114" s="47"/>
      <c r="Z114" s="58"/>
      <c r="AA114" s="58"/>
      <c r="AB114" s="58"/>
      <c r="AC114" s="60"/>
      <c r="AD114" s="80"/>
      <c r="AE114" s="81"/>
      <c r="AF114" s="79"/>
      <c r="AG114" s="79"/>
      <c r="AH114" s="60"/>
    </row>
    <row r="115" spans="1:34" ht="30" customHeight="1">
      <c r="A115" s="49"/>
      <c r="B115" s="49"/>
      <c r="C115" s="50"/>
      <c r="D115" s="61"/>
      <c r="E115" s="52"/>
      <c r="F115" s="53"/>
      <c r="G115" s="54"/>
      <c r="H115" s="55" t="s">
        <v>108</v>
      </c>
      <c r="I115" s="53" t="s">
        <v>110</v>
      </c>
      <c r="J115" s="50"/>
      <c r="K115" s="50"/>
      <c r="L115" s="50"/>
      <c r="M115" s="56"/>
      <c r="N115" s="53"/>
      <c r="O115" s="49"/>
      <c r="P115" s="50"/>
      <c r="Q115" s="50"/>
      <c r="R115" s="50"/>
      <c r="S115" s="57"/>
      <c r="T115" s="50"/>
      <c r="U115" s="55"/>
      <c r="V115" s="53"/>
      <c r="W115" s="34"/>
      <c r="X115" s="100"/>
      <c r="Y115" s="47"/>
      <c r="Z115" s="58"/>
      <c r="AA115" s="58"/>
      <c r="AB115" s="58"/>
      <c r="AC115" s="60"/>
      <c r="AD115" s="80"/>
      <c r="AE115" s="81"/>
      <c r="AF115" s="79"/>
      <c r="AG115" s="79"/>
      <c r="AH115" s="60"/>
    </row>
    <row r="116" spans="1:34" ht="30" customHeight="1">
      <c r="A116" s="49"/>
      <c r="B116" s="49"/>
      <c r="C116" s="50"/>
      <c r="D116" s="61"/>
      <c r="E116" s="52"/>
      <c r="F116" s="53"/>
      <c r="G116" s="54"/>
      <c r="H116" s="55" t="s">
        <v>108</v>
      </c>
      <c r="I116" s="53" t="s">
        <v>110</v>
      </c>
      <c r="J116" s="50"/>
      <c r="K116" s="50"/>
      <c r="L116" s="50"/>
      <c r="M116" s="56"/>
      <c r="N116" s="53"/>
      <c r="O116" s="49"/>
      <c r="P116" s="50"/>
      <c r="Q116" s="50"/>
      <c r="R116" s="50"/>
      <c r="S116" s="57"/>
      <c r="T116" s="50"/>
      <c r="U116" s="55"/>
      <c r="V116" s="53"/>
      <c r="W116" s="34"/>
      <c r="X116" s="100"/>
      <c r="Y116" s="47"/>
      <c r="Z116" s="58"/>
      <c r="AA116" s="58"/>
      <c r="AB116" s="58"/>
      <c r="AC116" s="60"/>
      <c r="AD116" s="80"/>
      <c r="AE116" s="81"/>
      <c r="AF116" s="79"/>
      <c r="AG116" s="79"/>
      <c r="AH116" s="60"/>
    </row>
    <row r="117" spans="1:34" ht="30" customHeight="1">
      <c r="A117" s="49"/>
      <c r="B117" s="49"/>
      <c r="C117" s="50"/>
      <c r="D117" s="61"/>
      <c r="E117" s="52"/>
      <c r="F117" s="53"/>
      <c r="G117" s="54"/>
      <c r="H117" s="55" t="s">
        <v>108</v>
      </c>
      <c r="I117" s="53" t="s">
        <v>110</v>
      </c>
      <c r="J117" s="50"/>
      <c r="K117" s="50"/>
      <c r="L117" s="50"/>
      <c r="M117" s="56"/>
      <c r="N117" s="53"/>
      <c r="O117" s="49"/>
      <c r="P117" s="50"/>
      <c r="Q117" s="50"/>
      <c r="R117" s="50"/>
      <c r="S117" s="57"/>
      <c r="T117" s="50"/>
      <c r="U117" s="55"/>
      <c r="V117" s="53"/>
      <c r="W117" s="34"/>
      <c r="X117" s="100"/>
      <c r="Y117" s="47"/>
      <c r="Z117" s="58"/>
      <c r="AA117" s="58"/>
      <c r="AB117" s="58"/>
      <c r="AC117" s="60"/>
      <c r="AD117" s="80"/>
      <c r="AE117" s="81"/>
      <c r="AF117" s="79"/>
      <c r="AG117" s="79"/>
      <c r="AH117" s="60"/>
    </row>
    <row r="118" spans="1:34" ht="30" customHeight="1">
      <c r="A118" s="49"/>
      <c r="B118" s="49"/>
      <c r="C118" s="50"/>
      <c r="D118" s="61"/>
      <c r="E118" s="52"/>
      <c r="F118" s="53"/>
      <c r="G118" s="54"/>
      <c r="H118" s="55" t="s">
        <v>108</v>
      </c>
      <c r="I118" s="53" t="s">
        <v>110</v>
      </c>
      <c r="J118" s="50"/>
      <c r="K118" s="50"/>
      <c r="L118" s="50"/>
      <c r="M118" s="56"/>
      <c r="N118" s="53"/>
      <c r="O118" s="49"/>
      <c r="P118" s="50"/>
      <c r="Q118" s="50"/>
      <c r="R118" s="50"/>
      <c r="S118" s="57"/>
      <c r="T118" s="50"/>
      <c r="U118" s="55"/>
      <c r="V118" s="53"/>
      <c r="W118" s="34"/>
      <c r="X118" s="100"/>
      <c r="Y118" s="47"/>
      <c r="Z118" s="58"/>
      <c r="AA118" s="58"/>
      <c r="AB118" s="58"/>
      <c r="AC118" s="60"/>
      <c r="AD118" s="80"/>
      <c r="AE118" s="81"/>
      <c r="AF118" s="79"/>
      <c r="AG118" s="79"/>
      <c r="AH118" s="60"/>
    </row>
    <row r="119" spans="1:34" ht="30" customHeight="1">
      <c r="A119" s="49"/>
      <c r="B119" s="49"/>
      <c r="C119" s="50"/>
      <c r="D119" s="61"/>
      <c r="E119" s="52"/>
      <c r="F119" s="53"/>
      <c r="G119" s="54"/>
      <c r="H119" s="55" t="s">
        <v>108</v>
      </c>
      <c r="I119" s="53" t="s">
        <v>110</v>
      </c>
      <c r="J119" s="50"/>
      <c r="K119" s="50"/>
      <c r="L119" s="50"/>
      <c r="M119" s="56"/>
      <c r="N119" s="53"/>
      <c r="O119" s="49"/>
      <c r="P119" s="50"/>
      <c r="Q119" s="50"/>
      <c r="R119" s="50"/>
      <c r="S119" s="57"/>
      <c r="T119" s="50"/>
      <c r="U119" s="55"/>
      <c r="V119" s="53"/>
      <c r="W119" s="34"/>
      <c r="X119" s="100"/>
      <c r="Y119" s="47"/>
      <c r="Z119" s="58"/>
      <c r="AA119" s="58"/>
      <c r="AB119" s="58"/>
      <c r="AC119" s="60"/>
      <c r="AD119" s="80"/>
      <c r="AE119" s="81"/>
      <c r="AF119" s="79"/>
      <c r="AG119" s="79"/>
      <c r="AH119" s="60"/>
    </row>
    <row r="120" spans="1:34" ht="30" customHeight="1">
      <c r="A120" s="49"/>
      <c r="B120" s="49"/>
      <c r="C120" s="50"/>
      <c r="D120" s="61"/>
      <c r="E120" s="52"/>
      <c r="F120" s="53"/>
      <c r="G120" s="54"/>
      <c r="H120" s="55" t="s">
        <v>108</v>
      </c>
      <c r="I120" s="53" t="s">
        <v>110</v>
      </c>
      <c r="J120" s="50"/>
      <c r="K120" s="50"/>
      <c r="L120" s="50"/>
      <c r="M120" s="56"/>
      <c r="N120" s="53"/>
      <c r="O120" s="49"/>
      <c r="P120" s="50"/>
      <c r="Q120" s="50"/>
      <c r="R120" s="50"/>
      <c r="S120" s="57"/>
      <c r="T120" s="50"/>
      <c r="U120" s="55"/>
      <c r="V120" s="53"/>
      <c r="W120" s="34"/>
      <c r="X120" s="100"/>
      <c r="Y120" s="47"/>
      <c r="Z120" s="58"/>
      <c r="AA120" s="58"/>
      <c r="AB120" s="58"/>
      <c r="AC120" s="60"/>
      <c r="AD120" s="80"/>
      <c r="AE120" s="81"/>
      <c r="AF120" s="79"/>
      <c r="AG120" s="79"/>
      <c r="AH120" s="60"/>
    </row>
    <row r="121" spans="1:34" ht="30" customHeight="1">
      <c r="A121" s="49"/>
      <c r="B121" s="49"/>
      <c r="C121" s="50"/>
      <c r="D121" s="61"/>
      <c r="E121" s="52"/>
      <c r="F121" s="53"/>
      <c r="G121" s="54"/>
      <c r="H121" s="55" t="s">
        <v>108</v>
      </c>
      <c r="I121" s="53" t="s">
        <v>110</v>
      </c>
      <c r="J121" s="50"/>
      <c r="K121" s="50"/>
      <c r="L121" s="50"/>
      <c r="M121" s="56"/>
      <c r="N121" s="53"/>
      <c r="O121" s="49"/>
      <c r="P121" s="50"/>
      <c r="Q121" s="50"/>
      <c r="R121" s="50"/>
      <c r="S121" s="57"/>
      <c r="T121" s="50"/>
      <c r="U121" s="55"/>
      <c r="V121" s="53"/>
      <c r="W121" s="34"/>
      <c r="X121" s="100"/>
      <c r="Y121" s="47"/>
      <c r="Z121" s="58"/>
      <c r="AA121" s="58"/>
      <c r="AB121" s="58"/>
      <c r="AC121" s="60"/>
      <c r="AD121" s="80"/>
      <c r="AE121" s="81"/>
      <c r="AF121" s="79"/>
      <c r="AG121" s="79"/>
      <c r="AH121" s="60"/>
    </row>
    <row r="122" spans="1:34" ht="30" customHeight="1">
      <c r="A122" s="49"/>
      <c r="B122" s="49"/>
      <c r="C122" s="50"/>
      <c r="D122" s="61"/>
      <c r="E122" s="52"/>
      <c r="F122" s="53"/>
      <c r="G122" s="54"/>
      <c r="H122" s="55" t="s">
        <v>108</v>
      </c>
      <c r="I122" s="53" t="s">
        <v>110</v>
      </c>
      <c r="J122" s="50"/>
      <c r="K122" s="50"/>
      <c r="L122" s="50"/>
      <c r="M122" s="56"/>
      <c r="N122" s="53"/>
      <c r="O122" s="49"/>
      <c r="P122" s="50"/>
      <c r="Q122" s="50"/>
      <c r="R122" s="50"/>
      <c r="S122" s="57"/>
      <c r="T122" s="50"/>
      <c r="U122" s="55"/>
      <c r="V122" s="53"/>
      <c r="W122" s="34"/>
      <c r="X122" s="100"/>
      <c r="Y122" s="47"/>
      <c r="Z122" s="58"/>
      <c r="AA122" s="58"/>
      <c r="AB122" s="58"/>
      <c r="AC122" s="60"/>
      <c r="AD122" s="80"/>
      <c r="AE122" s="81"/>
      <c r="AF122" s="79"/>
      <c r="AG122" s="79"/>
      <c r="AH122" s="60"/>
    </row>
    <row r="123" spans="1:34" ht="30" customHeight="1">
      <c r="A123" s="49"/>
      <c r="B123" s="49"/>
      <c r="C123" s="50"/>
      <c r="D123" s="61"/>
      <c r="E123" s="52"/>
      <c r="F123" s="53"/>
      <c r="G123" s="54"/>
      <c r="H123" s="55" t="s">
        <v>108</v>
      </c>
      <c r="I123" s="53" t="s">
        <v>110</v>
      </c>
      <c r="J123" s="50"/>
      <c r="K123" s="50"/>
      <c r="L123" s="50"/>
      <c r="M123" s="56"/>
      <c r="N123" s="53"/>
      <c r="O123" s="49"/>
      <c r="P123" s="50"/>
      <c r="Q123" s="50"/>
      <c r="R123" s="50"/>
      <c r="S123" s="57"/>
      <c r="T123" s="50"/>
      <c r="U123" s="55"/>
      <c r="V123" s="53"/>
      <c r="W123" s="34"/>
      <c r="X123" s="100"/>
      <c r="Y123" s="47"/>
      <c r="Z123" s="58"/>
      <c r="AA123" s="58"/>
      <c r="AB123" s="58"/>
      <c r="AC123" s="60"/>
      <c r="AD123" s="80"/>
      <c r="AE123" s="81"/>
      <c r="AF123" s="79"/>
      <c r="AG123" s="79"/>
      <c r="AH123" s="60"/>
    </row>
    <row r="124" spans="1:34" ht="30" customHeight="1">
      <c r="A124" s="49"/>
      <c r="B124" s="49"/>
      <c r="C124" s="50"/>
      <c r="D124" s="61"/>
      <c r="E124" s="52"/>
      <c r="F124" s="53"/>
      <c r="G124" s="54"/>
      <c r="H124" s="55" t="s">
        <v>108</v>
      </c>
      <c r="I124" s="53" t="s">
        <v>110</v>
      </c>
      <c r="J124" s="50"/>
      <c r="K124" s="50"/>
      <c r="L124" s="50"/>
      <c r="M124" s="56"/>
      <c r="N124" s="53"/>
      <c r="O124" s="49"/>
      <c r="P124" s="50"/>
      <c r="Q124" s="50"/>
      <c r="R124" s="50"/>
      <c r="S124" s="57"/>
      <c r="T124" s="50"/>
      <c r="U124" s="55"/>
      <c r="V124" s="53"/>
      <c r="W124" s="34"/>
      <c r="X124" s="100"/>
      <c r="Y124" s="47"/>
      <c r="Z124" s="58"/>
      <c r="AA124" s="58"/>
      <c r="AB124" s="58"/>
      <c r="AC124" s="60"/>
      <c r="AD124" s="80"/>
      <c r="AE124" s="81"/>
      <c r="AF124" s="79"/>
      <c r="AG124" s="79"/>
      <c r="AH124" s="60"/>
    </row>
    <row r="125" spans="1:34" ht="30" customHeight="1">
      <c r="A125" s="49"/>
      <c r="B125" s="49"/>
      <c r="C125" s="50"/>
      <c r="D125" s="61"/>
      <c r="E125" s="52"/>
      <c r="F125" s="53"/>
      <c r="G125" s="54"/>
      <c r="H125" s="55" t="s">
        <v>108</v>
      </c>
      <c r="I125" s="53" t="s">
        <v>110</v>
      </c>
      <c r="J125" s="50"/>
      <c r="K125" s="50"/>
      <c r="L125" s="50"/>
      <c r="M125" s="56"/>
      <c r="N125" s="53"/>
      <c r="O125" s="49"/>
      <c r="P125" s="50"/>
      <c r="Q125" s="50"/>
      <c r="R125" s="50"/>
      <c r="S125" s="57"/>
      <c r="T125" s="50"/>
      <c r="U125" s="55"/>
      <c r="V125" s="53"/>
      <c r="W125" s="34"/>
      <c r="X125" s="100"/>
      <c r="Y125" s="47"/>
      <c r="Z125" s="58"/>
      <c r="AA125" s="58"/>
      <c r="AB125" s="58"/>
      <c r="AC125" s="60"/>
      <c r="AD125" s="80"/>
      <c r="AE125" s="81"/>
      <c r="AF125" s="79"/>
      <c r="AG125" s="79"/>
      <c r="AH125" s="60"/>
    </row>
    <row r="126" spans="1:34" ht="30" customHeight="1">
      <c r="A126" s="49"/>
      <c r="B126" s="49"/>
      <c r="C126" s="50"/>
      <c r="D126" s="61"/>
      <c r="E126" s="52"/>
      <c r="F126" s="53"/>
      <c r="G126" s="54"/>
      <c r="H126" s="55" t="s">
        <v>108</v>
      </c>
      <c r="I126" s="53" t="s">
        <v>110</v>
      </c>
      <c r="J126" s="50"/>
      <c r="K126" s="50"/>
      <c r="L126" s="50"/>
      <c r="M126" s="56"/>
      <c r="N126" s="53"/>
      <c r="O126" s="49"/>
      <c r="P126" s="50"/>
      <c r="Q126" s="50"/>
      <c r="R126" s="50"/>
      <c r="S126" s="57"/>
      <c r="T126" s="50"/>
      <c r="U126" s="55"/>
      <c r="V126" s="53"/>
      <c r="W126" s="34"/>
      <c r="X126" s="100"/>
      <c r="Y126" s="47"/>
      <c r="Z126" s="58"/>
      <c r="AA126" s="58"/>
      <c r="AB126" s="58"/>
      <c r="AC126" s="60"/>
      <c r="AD126" s="80"/>
      <c r="AE126" s="81"/>
      <c r="AF126" s="79"/>
      <c r="AG126" s="79"/>
      <c r="AH126" s="60"/>
    </row>
    <row r="127" spans="1:34" ht="30" customHeight="1">
      <c r="A127" s="49"/>
      <c r="B127" s="49"/>
      <c r="C127" s="50"/>
      <c r="D127" s="61"/>
      <c r="E127" s="52"/>
      <c r="F127" s="53"/>
      <c r="G127" s="54"/>
      <c r="H127" s="55" t="s">
        <v>108</v>
      </c>
      <c r="I127" s="53" t="s">
        <v>110</v>
      </c>
      <c r="J127" s="50"/>
      <c r="K127" s="50"/>
      <c r="L127" s="50"/>
      <c r="M127" s="56"/>
      <c r="N127" s="53"/>
      <c r="O127" s="49"/>
      <c r="P127" s="50"/>
      <c r="Q127" s="50"/>
      <c r="R127" s="50"/>
      <c r="S127" s="57"/>
      <c r="T127" s="50"/>
      <c r="U127" s="55"/>
      <c r="V127" s="53"/>
      <c r="W127" s="34"/>
      <c r="X127" s="100"/>
      <c r="Y127" s="47"/>
      <c r="Z127" s="58"/>
      <c r="AA127" s="58"/>
      <c r="AB127" s="58"/>
      <c r="AC127" s="60"/>
      <c r="AD127" s="80"/>
      <c r="AE127" s="81"/>
      <c r="AF127" s="79"/>
      <c r="AG127" s="79"/>
      <c r="AH127" s="60"/>
    </row>
    <row r="128" spans="1:34" ht="30" customHeight="1">
      <c r="A128" s="48"/>
      <c r="B128" s="49"/>
      <c r="C128" s="53"/>
      <c r="D128" s="51"/>
      <c r="E128" s="52"/>
      <c r="F128" s="53"/>
      <c r="G128" s="54"/>
      <c r="H128" s="55" t="s">
        <v>108</v>
      </c>
      <c r="I128" s="53" t="s">
        <v>110</v>
      </c>
      <c r="J128" s="50"/>
      <c r="K128" s="50"/>
      <c r="L128" s="50"/>
      <c r="M128" s="56"/>
      <c r="N128" s="53"/>
      <c r="O128" s="49"/>
      <c r="P128" s="50"/>
      <c r="Q128" s="50"/>
      <c r="R128" s="50"/>
      <c r="S128" s="57"/>
      <c r="T128" s="50"/>
      <c r="U128" s="55"/>
      <c r="V128" s="53"/>
      <c r="W128" s="34"/>
      <c r="X128" s="99"/>
      <c r="Y128" s="47"/>
      <c r="Z128" s="58"/>
      <c r="AA128" s="58"/>
      <c r="AB128" s="58"/>
      <c r="AC128" s="60"/>
      <c r="AD128" s="80"/>
      <c r="AE128" s="79"/>
      <c r="AF128" s="79"/>
      <c r="AG128" s="79"/>
      <c r="AH128" s="60"/>
    </row>
    <row r="129" spans="1:34" ht="30" customHeight="1">
      <c r="A129" s="48"/>
      <c r="B129" s="49"/>
      <c r="C129" s="50"/>
      <c r="D129" s="51"/>
      <c r="E129" s="52"/>
      <c r="F129" s="53"/>
      <c r="G129" s="54"/>
      <c r="H129" s="55" t="s">
        <v>108</v>
      </c>
      <c r="I129" s="53" t="s">
        <v>110</v>
      </c>
      <c r="J129" s="50"/>
      <c r="K129" s="50"/>
      <c r="L129" s="50"/>
      <c r="M129" s="56"/>
      <c r="N129" s="53"/>
      <c r="O129" s="49"/>
      <c r="P129" s="50"/>
      <c r="Q129" s="50"/>
      <c r="R129" s="50"/>
      <c r="S129" s="57"/>
      <c r="T129" s="50"/>
      <c r="U129" s="55"/>
      <c r="V129" s="53"/>
      <c r="W129" s="34"/>
      <c r="X129" s="99"/>
      <c r="Y129" s="47"/>
      <c r="Z129" s="58"/>
      <c r="AA129" s="58"/>
      <c r="AB129" s="58"/>
      <c r="AC129" s="60"/>
      <c r="AD129" s="80"/>
      <c r="AE129" s="79"/>
      <c r="AF129" s="79"/>
      <c r="AG129" s="79"/>
      <c r="AH129" s="60"/>
    </row>
    <row r="130" spans="1:34" ht="30" customHeight="1">
      <c r="A130" s="49"/>
      <c r="B130" s="49"/>
      <c r="C130" s="50"/>
      <c r="D130" s="61"/>
      <c r="E130" s="52"/>
      <c r="F130" s="53"/>
      <c r="G130" s="54"/>
      <c r="H130" s="55" t="s">
        <v>108</v>
      </c>
      <c r="I130" s="53" t="s">
        <v>110</v>
      </c>
      <c r="J130" s="50"/>
      <c r="K130" s="50"/>
      <c r="L130" s="50"/>
      <c r="M130" s="56"/>
      <c r="N130" s="53"/>
      <c r="O130" s="49"/>
      <c r="P130" s="50"/>
      <c r="Q130" s="50"/>
      <c r="R130" s="50"/>
      <c r="S130" s="57"/>
      <c r="T130" s="50"/>
      <c r="U130" s="55"/>
      <c r="V130" s="53"/>
      <c r="W130" s="34"/>
      <c r="X130" s="100"/>
      <c r="Y130" s="47"/>
      <c r="Z130" s="58"/>
      <c r="AA130" s="58"/>
      <c r="AB130" s="58"/>
      <c r="AC130" s="60"/>
      <c r="AD130" s="80"/>
      <c r="AE130" s="81"/>
      <c r="AF130" s="79"/>
      <c r="AG130" s="79"/>
      <c r="AH130" s="60"/>
    </row>
    <row r="131" spans="1:34" ht="30" customHeight="1">
      <c r="A131" s="49"/>
      <c r="B131" s="49"/>
      <c r="C131" s="50"/>
      <c r="D131" s="61"/>
      <c r="E131" s="52"/>
      <c r="F131" s="53"/>
      <c r="G131" s="54"/>
      <c r="H131" s="55" t="s">
        <v>108</v>
      </c>
      <c r="I131" s="53" t="s">
        <v>110</v>
      </c>
      <c r="J131" s="50"/>
      <c r="K131" s="50"/>
      <c r="L131" s="50"/>
      <c r="M131" s="56"/>
      <c r="N131" s="53"/>
      <c r="O131" s="49"/>
      <c r="P131" s="50"/>
      <c r="Q131" s="50"/>
      <c r="R131" s="50"/>
      <c r="S131" s="57"/>
      <c r="T131" s="50"/>
      <c r="U131" s="55"/>
      <c r="V131" s="53"/>
      <c r="W131" s="34"/>
      <c r="X131" s="100"/>
      <c r="Y131" s="47"/>
      <c r="Z131" s="58"/>
      <c r="AA131" s="58"/>
      <c r="AB131" s="58"/>
      <c r="AC131" s="60"/>
      <c r="AD131" s="80"/>
      <c r="AE131" s="81"/>
      <c r="AF131" s="79"/>
      <c r="AG131" s="79"/>
      <c r="AH131" s="60"/>
    </row>
    <row r="132" spans="1:34" ht="30" customHeight="1">
      <c r="A132" s="49"/>
      <c r="B132" s="49"/>
      <c r="C132" s="50"/>
      <c r="D132" s="61"/>
      <c r="E132" s="52"/>
      <c r="F132" s="53"/>
      <c r="G132" s="54"/>
      <c r="H132" s="55" t="s">
        <v>108</v>
      </c>
      <c r="I132" s="53" t="s">
        <v>110</v>
      </c>
      <c r="J132" s="50"/>
      <c r="K132" s="50"/>
      <c r="L132" s="50"/>
      <c r="M132" s="56"/>
      <c r="N132" s="53"/>
      <c r="O132" s="49"/>
      <c r="P132" s="50"/>
      <c r="Q132" s="50"/>
      <c r="R132" s="50"/>
      <c r="S132" s="57"/>
      <c r="T132" s="50"/>
      <c r="U132" s="55"/>
      <c r="V132" s="53"/>
      <c r="W132" s="34"/>
      <c r="X132" s="100"/>
      <c r="Y132" s="47"/>
      <c r="Z132" s="58"/>
      <c r="AA132" s="58"/>
      <c r="AB132" s="58"/>
      <c r="AC132" s="60"/>
      <c r="AD132" s="80"/>
      <c r="AE132" s="81"/>
      <c r="AF132" s="79"/>
      <c r="AG132" s="79"/>
      <c r="AH132" s="60"/>
    </row>
    <row r="133" spans="1:34" ht="30" customHeight="1">
      <c r="A133" s="49"/>
      <c r="B133" s="49"/>
      <c r="C133" s="50"/>
      <c r="D133" s="61"/>
      <c r="E133" s="52"/>
      <c r="F133" s="53"/>
      <c r="G133" s="54"/>
      <c r="H133" s="55" t="s">
        <v>108</v>
      </c>
      <c r="I133" s="53" t="s">
        <v>110</v>
      </c>
      <c r="J133" s="50"/>
      <c r="K133" s="50"/>
      <c r="L133" s="50"/>
      <c r="M133" s="56"/>
      <c r="N133" s="53"/>
      <c r="O133" s="49"/>
      <c r="P133" s="50"/>
      <c r="Q133" s="50"/>
      <c r="R133" s="50"/>
      <c r="S133" s="57"/>
      <c r="T133" s="50"/>
      <c r="U133" s="55"/>
      <c r="V133" s="53"/>
      <c r="W133" s="34"/>
      <c r="X133" s="100"/>
      <c r="Y133" s="47"/>
      <c r="Z133" s="58"/>
      <c r="AA133" s="58"/>
      <c r="AB133" s="58"/>
      <c r="AC133" s="60"/>
      <c r="AD133" s="80"/>
      <c r="AE133" s="81"/>
      <c r="AF133" s="79"/>
      <c r="AG133" s="79"/>
      <c r="AH133" s="60"/>
    </row>
    <row r="134" spans="1:34" ht="30" customHeight="1">
      <c r="A134" s="48"/>
      <c r="B134" s="49"/>
      <c r="C134" s="50"/>
      <c r="D134" s="51"/>
      <c r="E134" s="52"/>
      <c r="F134" s="53"/>
      <c r="G134" s="54"/>
      <c r="H134" s="55" t="s">
        <v>108</v>
      </c>
      <c r="I134" s="53" t="s">
        <v>110</v>
      </c>
      <c r="J134" s="50"/>
      <c r="K134" s="50"/>
      <c r="L134" s="50"/>
      <c r="M134" s="56"/>
      <c r="N134" s="53"/>
      <c r="O134" s="49"/>
      <c r="P134" s="50"/>
      <c r="Q134" s="50"/>
      <c r="R134" s="50"/>
      <c r="S134" s="57"/>
      <c r="T134" s="50"/>
      <c r="U134" s="55"/>
      <c r="V134" s="53"/>
      <c r="W134" s="34"/>
      <c r="X134" s="99"/>
      <c r="Y134" s="47"/>
      <c r="Z134" s="58"/>
      <c r="AA134" s="58"/>
      <c r="AB134" s="58"/>
      <c r="AC134" s="60"/>
      <c r="AD134" s="80"/>
      <c r="AE134" s="79"/>
      <c r="AF134" s="79"/>
      <c r="AG134" s="79"/>
      <c r="AH134" s="60"/>
    </row>
    <row r="135" spans="1:34" ht="30" customHeight="1">
      <c r="A135" s="48"/>
      <c r="B135" s="49"/>
      <c r="C135" s="50"/>
      <c r="D135" s="51"/>
      <c r="E135" s="52"/>
      <c r="F135" s="53"/>
      <c r="G135" s="54"/>
      <c r="H135" s="55" t="s">
        <v>108</v>
      </c>
      <c r="I135" s="53" t="s">
        <v>110</v>
      </c>
      <c r="J135" s="50"/>
      <c r="K135" s="50"/>
      <c r="L135" s="50"/>
      <c r="M135" s="56"/>
      <c r="N135" s="53"/>
      <c r="O135" s="49"/>
      <c r="P135" s="50"/>
      <c r="Q135" s="50"/>
      <c r="R135" s="50"/>
      <c r="S135" s="57"/>
      <c r="T135" s="50"/>
      <c r="U135" s="55"/>
      <c r="V135" s="53"/>
      <c r="W135" s="34"/>
      <c r="X135" s="99"/>
      <c r="Y135" s="47"/>
      <c r="Z135" s="58"/>
      <c r="AA135" s="58"/>
      <c r="AB135" s="58"/>
      <c r="AC135" s="60"/>
      <c r="AD135" s="80"/>
      <c r="AE135" s="79"/>
      <c r="AF135" s="79"/>
      <c r="AG135" s="79"/>
      <c r="AH135" s="60"/>
    </row>
    <row r="136" spans="1:34" ht="30" customHeight="1">
      <c r="A136" s="49"/>
      <c r="B136" s="49"/>
      <c r="C136" s="50"/>
      <c r="D136" s="61"/>
      <c r="E136" s="52"/>
      <c r="F136" s="53"/>
      <c r="G136" s="54"/>
      <c r="H136" s="55" t="s">
        <v>108</v>
      </c>
      <c r="I136" s="53" t="s">
        <v>110</v>
      </c>
      <c r="J136" s="50"/>
      <c r="K136" s="50"/>
      <c r="L136" s="50"/>
      <c r="M136" s="56"/>
      <c r="N136" s="53"/>
      <c r="O136" s="49"/>
      <c r="P136" s="50"/>
      <c r="Q136" s="50"/>
      <c r="R136" s="50"/>
      <c r="S136" s="57"/>
      <c r="T136" s="50"/>
      <c r="U136" s="55"/>
      <c r="V136" s="53"/>
      <c r="W136" s="34"/>
      <c r="X136" s="100"/>
      <c r="Y136" s="47"/>
      <c r="Z136" s="58"/>
      <c r="AA136" s="58"/>
      <c r="AB136" s="58"/>
      <c r="AC136" s="60"/>
      <c r="AD136" s="80"/>
      <c r="AE136" s="81"/>
      <c r="AF136" s="79"/>
      <c r="AG136" s="79"/>
      <c r="AH136" s="60"/>
    </row>
    <row r="137" spans="1:34" ht="30" customHeight="1"/>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A995DE70-C48E-4E46-AD34-3B6D1F274D68}">
      <formula1>"PTI 285000, Buyouts 285000, Online 285002, Term Teachers 285003, Grad Students 285004,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37" zoomScale="80" zoomScaleNormal="80" zoomScaleSheetLayoutView="120" workbookViewId="0">
      <pane xSplit="1" topLeftCell="B1" activePane="topRight" state="frozen"/>
      <selection pane="topRight" activeCell="C7" sqref="C7"/>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7.42578125" bestFit="1" customWidth="1"/>
    <col min="9" max="9" width="17.42578125" bestFit="1" customWidth="1"/>
    <col min="10" max="10" width="17" customWidth="1"/>
    <col min="11" max="11" width="14.140625" customWidth="1"/>
    <col min="12" max="12" width="12.140625" bestFit="1" customWidth="1"/>
    <col min="13" max="13" width="15.42578125" customWidth="1"/>
    <col min="14" max="14" width="20.42578125" customWidth="1"/>
    <col min="15" max="15" width="40.42578125" customWidth="1"/>
    <col min="16" max="16" width="12.42578125" customWidth="1"/>
    <col min="17" max="17" width="24.140625" customWidth="1"/>
    <col min="18" max="18" width="17.42578125" bestFit="1" customWidth="1"/>
    <col min="19" max="19" width="26.85546875" customWidth="1"/>
    <col min="20" max="20" width="20.42578125" customWidth="1"/>
    <col min="21" max="21" width="19.85546875" customWidth="1"/>
    <col min="22" max="22" width="18.42578125" customWidth="1"/>
    <col min="23" max="23" width="19.42578125" customWidth="1"/>
    <col min="24" max="24" width="21.42578125" customWidth="1"/>
    <col min="25" max="25" width="50.42578125" customWidth="1"/>
  </cols>
  <sheetData>
    <row r="1" spans="1:14" ht="82.35" customHeight="1">
      <c r="A1" s="158" t="s">
        <v>128</v>
      </c>
      <c r="B1" s="159"/>
      <c r="C1" s="159"/>
      <c r="D1" s="159"/>
      <c r="E1" s="159"/>
      <c r="F1" s="159"/>
      <c r="G1" s="159"/>
    </row>
    <row r="3" spans="1:14">
      <c r="B3" s="2"/>
    </row>
    <row r="4" spans="1:14">
      <c r="B4" s="2"/>
    </row>
    <row r="5" spans="1:14" ht="30" customHeight="1">
      <c r="B5" s="24" t="s">
        <v>2</v>
      </c>
      <c r="C5" s="89" t="s">
        <v>108</v>
      </c>
      <c r="D5" s="89"/>
      <c r="E5" s="91"/>
      <c r="F5" s="91"/>
    </row>
    <row r="6" spans="1:14" ht="20.100000000000001">
      <c r="B6" s="25"/>
      <c r="C6" s="89"/>
      <c r="D6" s="89"/>
      <c r="E6" s="91"/>
      <c r="F6" s="91"/>
    </row>
    <row r="7" spans="1:14" ht="30" customHeight="1">
      <c r="B7" s="24" t="s">
        <v>10</v>
      </c>
      <c r="C7" s="89" t="s">
        <v>11</v>
      </c>
      <c r="D7" s="89"/>
      <c r="E7" s="91"/>
      <c r="F7" s="91"/>
    </row>
    <row r="8" spans="1:14" ht="14.45" customHeight="1">
      <c r="B8" s="25"/>
      <c r="C8" s="89"/>
      <c r="D8" s="89"/>
      <c r="E8" s="91"/>
      <c r="F8" s="91"/>
    </row>
    <row r="9" spans="1:14" ht="30" customHeight="1">
      <c r="B9" s="24" t="s">
        <v>16</v>
      </c>
      <c r="C9" s="89" t="s">
        <v>17</v>
      </c>
      <c r="D9" s="89"/>
      <c r="E9" s="91"/>
      <c r="F9" s="91"/>
    </row>
    <row r="10" spans="1:14" ht="14.45" customHeight="1">
      <c r="B10" s="25"/>
      <c r="C10" s="89"/>
      <c r="D10" s="89"/>
      <c r="E10" s="91"/>
      <c r="F10" s="91"/>
      <c r="G10" s="26"/>
    </row>
    <row r="11" spans="1:14" ht="30" customHeight="1">
      <c r="A11" s="8"/>
      <c r="B11" s="24" t="s">
        <v>23</v>
      </c>
      <c r="C11" s="89" t="s">
        <v>129</v>
      </c>
      <c r="D11" s="89"/>
      <c r="E11" s="91"/>
      <c r="F11" s="91"/>
      <c r="I11" s="9"/>
    </row>
    <row r="12" spans="1:14">
      <c r="C12" s="90"/>
      <c r="D12" s="90"/>
      <c r="E12" s="90"/>
      <c r="F12" s="90"/>
    </row>
    <row r="13" spans="1:14">
      <c r="C13" s="90"/>
      <c r="D13" s="90"/>
      <c r="E13" s="90"/>
      <c r="F13" s="90"/>
    </row>
    <row r="16" spans="1:14" s="3" customFormat="1" ht="20.100000000000001">
      <c r="A16" s="147" t="s">
        <v>48</v>
      </c>
      <c r="B16" s="147"/>
      <c r="C16" s="147"/>
      <c r="D16" s="5"/>
      <c r="E16" s="5"/>
      <c r="F16" s="5"/>
      <c r="G16" s="5"/>
      <c r="H16" s="5"/>
      <c r="I16" s="5"/>
      <c r="J16" s="5"/>
      <c r="K16" s="5"/>
      <c r="L16" s="5"/>
      <c r="M16" s="5"/>
      <c r="N16" s="5"/>
    </row>
    <row r="17" spans="1:14" ht="18.600000000000001">
      <c r="A17" s="4"/>
      <c r="B17" s="4"/>
      <c r="C17" s="4"/>
      <c r="D17" s="4"/>
      <c r="E17" s="4"/>
      <c r="F17" s="4"/>
      <c r="G17" s="4"/>
      <c r="H17" s="4"/>
      <c r="I17" s="4"/>
      <c r="J17" s="4"/>
      <c r="K17" s="4"/>
      <c r="L17" s="4"/>
      <c r="M17" s="4"/>
      <c r="N17" s="4"/>
    </row>
    <row r="18" spans="1:14" ht="38.1" customHeight="1">
      <c r="A18" s="88" t="s">
        <v>49</v>
      </c>
      <c r="B18" s="156" t="s">
        <v>130</v>
      </c>
      <c r="C18" s="156"/>
      <c r="D18" s="156"/>
      <c r="E18" s="156"/>
      <c r="F18" s="156"/>
      <c r="G18" s="4"/>
      <c r="H18" s="4"/>
      <c r="I18" s="4"/>
      <c r="J18" s="4"/>
      <c r="K18" s="4"/>
      <c r="L18" s="4"/>
      <c r="M18" s="4"/>
      <c r="N18" s="4"/>
    </row>
    <row r="19" spans="1:14" ht="18.600000000000001">
      <c r="A19" s="31"/>
      <c r="B19" s="5"/>
      <c r="C19" s="4"/>
      <c r="D19" s="4"/>
      <c r="E19" s="4"/>
      <c r="F19" s="4"/>
      <c r="G19" s="4"/>
      <c r="H19" s="4"/>
      <c r="I19" s="4"/>
      <c r="J19" s="4"/>
      <c r="K19" s="4"/>
      <c r="L19" s="4"/>
      <c r="M19" s="4"/>
      <c r="N19" s="4"/>
    </row>
    <row r="20" spans="1:14" ht="18.600000000000001" customHeight="1">
      <c r="A20" s="31" t="s">
        <v>51</v>
      </c>
      <c r="B20" s="155" t="s">
        <v>131</v>
      </c>
      <c r="C20" s="155"/>
      <c r="D20" s="155"/>
      <c r="E20" s="155"/>
      <c r="F20" s="155"/>
      <c r="G20" s="33"/>
      <c r="H20" s="4"/>
      <c r="I20" s="4"/>
      <c r="J20" s="4"/>
      <c r="K20" s="4"/>
      <c r="L20" s="4"/>
      <c r="M20" s="4"/>
      <c r="N20" s="4"/>
    </row>
    <row r="21" spans="1:14" ht="18.600000000000001">
      <c r="A21" s="32"/>
      <c r="B21" s="155"/>
      <c r="C21" s="155"/>
      <c r="D21" s="155"/>
      <c r="E21" s="155"/>
      <c r="F21" s="155"/>
      <c r="G21" s="33"/>
      <c r="H21" s="4"/>
      <c r="I21" s="4"/>
      <c r="J21" s="4"/>
      <c r="K21" s="4"/>
      <c r="L21" s="4"/>
      <c r="M21" s="4"/>
      <c r="N21" s="4"/>
    </row>
    <row r="22" spans="1:14" ht="18.600000000000001">
      <c r="A22" s="32"/>
      <c r="B22" s="4"/>
      <c r="C22" s="87"/>
      <c r="D22" s="87"/>
      <c r="E22" s="87"/>
      <c r="F22" s="87"/>
      <c r="G22" s="87"/>
      <c r="H22" s="4"/>
      <c r="I22" s="4"/>
      <c r="J22" s="4"/>
      <c r="K22" s="4"/>
      <c r="L22" s="4"/>
      <c r="M22" s="4"/>
      <c r="N22" s="4"/>
    </row>
    <row r="23" spans="1:14" ht="18.600000000000001">
      <c r="A23" s="31" t="s">
        <v>53</v>
      </c>
      <c r="B23" s="5" t="s">
        <v>54</v>
      </c>
      <c r="C23" s="5"/>
      <c r="D23" s="5"/>
      <c r="E23" s="5"/>
      <c r="F23" s="5"/>
      <c r="G23" s="5"/>
      <c r="H23" s="5"/>
      <c r="I23" s="4"/>
      <c r="J23" s="4"/>
      <c r="K23" s="4"/>
      <c r="L23" s="4"/>
      <c r="M23" s="4"/>
      <c r="N23" s="4"/>
    </row>
    <row r="24" spans="1:14" ht="18.600000000000001">
      <c r="A24" s="31"/>
      <c r="B24" s="5"/>
      <c r="C24" s="5"/>
      <c r="D24" s="5"/>
      <c r="E24" s="5"/>
      <c r="F24" s="5"/>
      <c r="G24" s="5"/>
      <c r="H24" s="5"/>
      <c r="I24" s="4"/>
      <c r="J24" s="4"/>
      <c r="K24" s="4"/>
      <c r="L24" s="4"/>
      <c r="M24" s="4"/>
      <c r="N24" s="4"/>
    </row>
    <row r="25" spans="1:14" ht="18.600000000000001">
      <c r="A25" s="31" t="s">
        <v>51</v>
      </c>
      <c r="B25" s="155" t="s">
        <v>55</v>
      </c>
      <c r="C25" s="155"/>
      <c r="D25" s="155"/>
      <c r="E25" s="155"/>
      <c r="F25" s="155"/>
      <c r="G25" s="5"/>
      <c r="H25" s="5"/>
      <c r="I25" s="4"/>
      <c r="J25" s="4"/>
      <c r="K25" s="4"/>
      <c r="L25" s="4"/>
      <c r="M25" s="4"/>
      <c r="N25" s="4"/>
    </row>
    <row r="26" spans="1:14" ht="18.600000000000001">
      <c r="A26" s="31"/>
      <c r="B26" s="155"/>
      <c r="C26" s="155"/>
      <c r="D26" s="155"/>
      <c r="E26" s="155"/>
      <c r="F26" s="155"/>
      <c r="G26" s="5"/>
      <c r="H26" s="5"/>
      <c r="I26" s="4"/>
      <c r="J26" s="4"/>
      <c r="K26" s="4"/>
      <c r="L26" s="4"/>
      <c r="M26" s="4"/>
      <c r="N26" s="4"/>
    </row>
    <row r="27" spans="1:14" ht="18.600000000000001">
      <c r="A27" s="31"/>
      <c r="B27" s="5"/>
      <c r="C27" s="5"/>
      <c r="D27" s="5"/>
      <c r="E27" s="5"/>
      <c r="F27" s="5"/>
      <c r="G27" s="5"/>
      <c r="H27" s="5"/>
      <c r="I27" s="4"/>
      <c r="J27" s="4"/>
      <c r="K27" s="4"/>
      <c r="L27" s="4"/>
      <c r="M27" s="4"/>
      <c r="N27" s="4"/>
    </row>
    <row r="28" spans="1:14" ht="18.600000000000001">
      <c r="A28" s="31" t="s">
        <v>51</v>
      </c>
      <c r="B28" s="5" t="s">
        <v>56</v>
      </c>
      <c r="C28" s="5"/>
      <c r="D28" s="5"/>
      <c r="E28" s="5"/>
      <c r="G28" s="5"/>
      <c r="H28" s="5"/>
      <c r="I28" s="4"/>
      <c r="J28" s="4"/>
      <c r="K28" s="4"/>
      <c r="L28" s="4"/>
      <c r="M28" s="4"/>
      <c r="N28" s="4"/>
    </row>
    <row r="29" spans="1:14" ht="18.600000000000001">
      <c r="A29" s="31"/>
      <c r="B29" s="5"/>
      <c r="C29" s="5"/>
      <c r="D29" s="5"/>
      <c r="E29" s="5"/>
      <c r="G29" s="5"/>
      <c r="H29" s="5"/>
      <c r="I29" s="4"/>
      <c r="J29" s="4"/>
      <c r="K29" s="4"/>
      <c r="L29" s="4"/>
      <c r="M29" s="4"/>
      <c r="N29" s="4"/>
    </row>
    <row r="30" spans="1:14" ht="18.600000000000001">
      <c r="A30" s="31" t="s">
        <v>51</v>
      </c>
      <c r="B30" s="155" t="s">
        <v>57</v>
      </c>
      <c r="C30" s="155"/>
      <c r="D30" s="155"/>
      <c r="E30" s="155"/>
      <c r="F30" s="155"/>
      <c r="G30" s="5"/>
      <c r="H30" s="5"/>
      <c r="I30" s="4"/>
      <c r="J30" s="4"/>
      <c r="K30" s="4"/>
      <c r="L30" s="4"/>
      <c r="M30" s="4"/>
      <c r="N30" s="4"/>
    </row>
    <row r="31" spans="1:14" ht="18.600000000000001">
      <c r="A31" s="31"/>
      <c r="B31" s="155"/>
      <c r="C31" s="155"/>
      <c r="D31" s="155"/>
      <c r="E31" s="155"/>
      <c r="F31" s="155"/>
      <c r="G31" s="5"/>
      <c r="H31" s="5"/>
      <c r="I31" s="4"/>
      <c r="J31" s="4"/>
      <c r="K31" s="4"/>
      <c r="L31" s="4"/>
      <c r="M31" s="4"/>
      <c r="N31" s="4"/>
    </row>
    <row r="32" spans="1:14" ht="18.600000000000001" customHeight="1">
      <c r="A32" s="31"/>
      <c r="B32" s="155" t="s">
        <v>58</v>
      </c>
      <c r="C32" s="155"/>
      <c r="D32" s="155"/>
      <c r="E32" s="155"/>
      <c r="F32" s="155"/>
      <c r="G32" s="33"/>
      <c r="H32" s="33"/>
      <c r="I32" s="33"/>
      <c r="J32" s="4"/>
      <c r="K32" s="4"/>
      <c r="L32" s="4"/>
      <c r="M32" s="4"/>
      <c r="N32" s="4"/>
    </row>
    <row r="33" spans="1:14" ht="18.600000000000001">
      <c r="A33" s="31"/>
      <c r="B33" s="155"/>
      <c r="C33" s="155"/>
      <c r="D33" s="155"/>
      <c r="E33" s="155"/>
      <c r="F33" s="155"/>
      <c r="G33" s="33"/>
      <c r="H33" s="33"/>
      <c r="I33" s="33"/>
      <c r="J33" s="4"/>
      <c r="K33" s="4"/>
      <c r="L33" s="4"/>
      <c r="M33" s="4"/>
      <c r="N33" s="4"/>
    </row>
    <row r="34" spans="1:14" ht="18.600000000000001">
      <c r="A34" s="31"/>
      <c r="B34" s="87"/>
      <c r="C34" s="87"/>
      <c r="D34" s="87"/>
      <c r="E34" s="87"/>
      <c r="F34" s="87"/>
      <c r="G34" s="33"/>
      <c r="H34" s="33"/>
      <c r="I34" s="33"/>
      <c r="J34" s="4"/>
      <c r="K34" s="4"/>
      <c r="L34" s="4"/>
      <c r="M34" s="4"/>
      <c r="N34" s="4"/>
    </row>
    <row r="35" spans="1:14" ht="18.600000000000001">
      <c r="A35" s="31" t="s">
        <v>51</v>
      </c>
      <c r="B35" s="5" t="s">
        <v>59</v>
      </c>
      <c r="C35" s="5"/>
      <c r="D35" s="5"/>
      <c r="E35" s="5"/>
      <c r="G35" s="5"/>
      <c r="H35" s="5"/>
      <c r="I35" s="4"/>
      <c r="J35" s="4"/>
      <c r="K35" s="4"/>
      <c r="L35" s="4"/>
      <c r="M35" s="4"/>
      <c r="N35" s="4"/>
    </row>
    <row r="36" spans="1:14" ht="18.600000000000001">
      <c r="A36" s="31"/>
      <c r="B36" s="5"/>
      <c r="C36" s="5"/>
      <c r="D36" s="5"/>
      <c r="E36" s="5"/>
      <c r="G36" s="5"/>
      <c r="H36" s="5"/>
      <c r="I36" s="4"/>
      <c r="J36" s="4"/>
      <c r="K36" s="4"/>
      <c r="L36" s="4"/>
      <c r="M36" s="4"/>
      <c r="N36" s="4"/>
    </row>
    <row r="37" spans="1:14" ht="18.600000000000001">
      <c r="A37" s="31" t="s">
        <v>51</v>
      </c>
      <c r="B37" s="5" t="s">
        <v>60</v>
      </c>
      <c r="C37" s="5"/>
      <c r="D37" s="5"/>
      <c r="E37" s="5"/>
      <c r="G37" s="5"/>
      <c r="H37" s="5"/>
      <c r="I37" s="4"/>
      <c r="J37" s="4"/>
      <c r="K37" s="4"/>
      <c r="L37" s="4"/>
      <c r="M37" s="4"/>
      <c r="N37" s="4"/>
    </row>
    <row r="38" spans="1:14" ht="18.600000000000001">
      <c r="A38" s="31"/>
      <c r="B38" s="5"/>
      <c r="C38" s="5"/>
      <c r="D38" s="5"/>
      <c r="E38" s="5"/>
      <c r="G38" s="5"/>
      <c r="H38" s="5"/>
      <c r="I38" s="4"/>
      <c r="J38" s="4"/>
      <c r="K38" s="4"/>
      <c r="L38" s="4"/>
      <c r="M38" s="4"/>
      <c r="N38" s="4"/>
    </row>
    <row r="39" spans="1:14" ht="18.600000000000001" customHeight="1">
      <c r="A39" s="31" t="s">
        <v>51</v>
      </c>
      <c r="B39" s="156" t="s">
        <v>61</v>
      </c>
      <c r="C39" s="156"/>
      <c r="D39" s="156"/>
      <c r="E39" s="156"/>
      <c r="F39" s="156"/>
      <c r="G39" s="5"/>
      <c r="H39" s="5"/>
      <c r="I39" s="4"/>
      <c r="J39" s="4"/>
      <c r="K39" s="4"/>
      <c r="L39" s="4"/>
      <c r="M39" s="4"/>
      <c r="N39" s="4"/>
    </row>
    <row r="40" spans="1:14" ht="18.600000000000001">
      <c r="A40" s="31"/>
      <c r="B40" s="156"/>
      <c r="C40" s="156"/>
      <c r="D40" s="156"/>
      <c r="E40" s="156"/>
      <c r="F40" s="156"/>
      <c r="G40" s="5"/>
      <c r="H40" s="5"/>
      <c r="I40" s="4"/>
      <c r="J40" s="4"/>
      <c r="K40" s="4"/>
      <c r="L40" s="4"/>
      <c r="M40" s="4"/>
      <c r="N40" s="4"/>
    </row>
    <row r="41" spans="1:14" ht="18.600000000000001" customHeight="1">
      <c r="A41" s="31"/>
      <c r="B41" s="155" t="s">
        <v>62</v>
      </c>
      <c r="C41" s="155"/>
      <c r="D41" s="155"/>
      <c r="E41" s="155"/>
      <c r="F41" s="155"/>
      <c r="G41" s="5"/>
      <c r="H41" s="5"/>
      <c r="I41" s="4"/>
      <c r="J41" s="4"/>
      <c r="K41" s="4"/>
      <c r="L41" s="4"/>
      <c r="M41" s="4"/>
      <c r="N41" s="4"/>
    </row>
    <row r="42" spans="1:14" ht="18.600000000000001">
      <c r="B42" s="155"/>
      <c r="C42" s="155"/>
      <c r="D42" s="155"/>
      <c r="E42" s="155"/>
      <c r="F42" s="155"/>
      <c r="G42" s="5"/>
      <c r="H42" s="5"/>
      <c r="I42" s="4"/>
      <c r="J42" s="4"/>
      <c r="K42" s="4"/>
      <c r="L42" s="4"/>
      <c r="M42" s="4"/>
      <c r="N42" s="4"/>
    </row>
    <row r="43" spans="1:14" ht="18.600000000000001">
      <c r="A43" s="31"/>
      <c r="B43" s="155"/>
      <c r="C43" s="155"/>
      <c r="D43" s="155"/>
      <c r="E43" s="155"/>
      <c r="F43" s="155"/>
      <c r="G43" s="5"/>
      <c r="H43" s="5"/>
      <c r="I43" s="4"/>
      <c r="J43" s="4"/>
      <c r="K43" s="4"/>
      <c r="L43" s="4"/>
      <c r="M43" s="4"/>
      <c r="N43" s="4"/>
    </row>
    <row r="44" spans="1:14" ht="18.600000000000001">
      <c r="A44" s="31"/>
      <c r="B44" s="87"/>
      <c r="C44" s="87"/>
      <c r="D44" s="87"/>
      <c r="E44" s="87"/>
      <c r="F44" s="87"/>
      <c r="G44" s="5"/>
      <c r="H44" s="5"/>
      <c r="I44" s="4"/>
      <c r="J44" s="4"/>
      <c r="K44" s="4"/>
      <c r="L44" s="4"/>
      <c r="M44" s="4"/>
      <c r="N44" s="4"/>
    </row>
    <row r="45" spans="1:14" ht="18.600000000000001">
      <c r="A45" s="31" t="s">
        <v>63</v>
      </c>
      <c r="B45" s="155" t="s">
        <v>132</v>
      </c>
      <c r="C45" s="155"/>
      <c r="D45" s="155"/>
      <c r="E45" s="155"/>
      <c r="F45" s="155"/>
      <c r="G45" s="5"/>
      <c r="H45" s="5"/>
      <c r="I45" s="5"/>
      <c r="J45" s="5"/>
      <c r="K45" s="5"/>
      <c r="L45" s="5"/>
      <c r="M45" s="4"/>
      <c r="N45" s="4"/>
    </row>
    <row r="46" spans="1:14" ht="18.600000000000001">
      <c r="A46" s="31"/>
      <c r="B46" s="155"/>
      <c r="C46" s="155"/>
      <c r="D46" s="155"/>
      <c r="E46" s="155"/>
      <c r="F46" s="155"/>
      <c r="G46" s="5"/>
      <c r="H46" s="5"/>
      <c r="I46" s="5"/>
      <c r="J46" s="5"/>
      <c r="K46" s="5"/>
      <c r="L46" s="5"/>
      <c r="M46" s="4"/>
      <c r="N46" s="4"/>
    </row>
    <row r="47" spans="1:14" ht="18.600000000000001">
      <c r="A47" s="31"/>
      <c r="B47" s="5"/>
      <c r="C47" s="5"/>
      <c r="D47" s="5"/>
      <c r="E47" s="5"/>
      <c r="F47" s="5"/>
      <c r="G47" s="5"/>
      <c r="H47" s="5"/>
      <c r="I47" s="5"/>
      <c r="J47" s="5"/>
      <c r="K47" s="5"/>
      <c r="L47" s="5"/>
      <c r="M47" s="4"/>
      <c r="N47" s="4"/>
    </row>
    <row r="48" spans="1:14" ht="18.2" customHeight="1">
      <c r="A48" s="31" t="s">
        <v>51</v>
      </c>
      <c r="B48" s="155" t="s">
        <v>133</v>
      </c>
      <c r="C48" s="155"/>
      <c r="D48" s="155"/>
      <c r="E48" s="155"/>
      <c r="F48" s="155"/>
      <c r="G48" s="5"/>
      <c r="H48" s="5"/>
      <c r="I48" s="5"/>
      <c r="J48" s="5"/>
      <c r="K48" s="5"/>
      <c r="L48" s="5"/>
      <c r="M48" s="4"/>
      <c r="N48" s="4"/>
    </row>
    <row r="49" spans="1:25" ht="18.600000000000001">
      <c r="A49" s="31"/>
      <c r="B49" s="155"/>
      <c r="C49" s="155"/>
      <c r="D49" s="155"/>
      <c r="E49" s="155"/>
      <c r="F49" s="155"/>
      <c r="G49" s="5"/>
      <c r="H49" s="5"/>
      <c r="I49" s="5"/>
      <c r="J49" s="5"/>
      <c r="K49" s="5"/>
      <c r="L49" s="5"/>
      <c r="M49" s="4"/>
      <c r="N49" s="4"/>
    </row>
    <row r="50" spans="1:25" ht="18.600000000000001">
      <c r="A50" s="31"/>
      <c r="B50" s="155"/>
      <c r="C50" s="155"/>
      <c r="D50" s="155"/>
      <c r="E50" s="155"/>
      <c r="F50" s="155"/>
      <c r="G50" s="5"/>
      <c r="H50" s="5"/>
      <c r="I50" s="5"/>
      <c r="J50" s="5"/>
      <c r="K50" s="5"/>
      <c r="L50" s="5"/>
      <c r="M50" s="4"/>
      <c r="N50" s="4"/>
    </row>
    <row r="51" spans="1:25" ht="18.600000000000001">
      <c r="A51" s="31"/>
      <c r="B51" s="87"/>
      <c r="C51" s="87"/>
      <c r="D51" s="87"/>
      <c r="E51" s="87"/>
      <c r="F51" s="87"/>
      <c r="G51" s="5"/>
      <c r="H51" s="5"/>
      <c r="I51" s="5"/>
      <c r="J51" s="5"/>
      <c r="K51" s="5"/>
      <c r="L51" s="5"/>
      <c r="M51" s="4"/>
      <c r="N51" s="4"/>
    </row>
    <row r="52" spans="1:25" ht="18.2" customHeight="1">
      <c r="A52" s="31" t="s">
        <v>51</v>
      </c>
      <c r="B52" s="155" t="s">
        <v>134</v>
      </c>
      <c r="C52" s="155"/>
      <c r="D52" s="155"/>
      <c r="E52" s="155"/>
      <c r="F52" s="155"/>
      <c r="G52" s="5"/>
      <c r="H52" s="5"/>
      <c r="I52" s="5"/>
      <c r="J52" s="5"/>
      <c r="K52" s="5"/>
      <c r="L52" s="5"/>
      <c r="M52" s="4"/>
      <c r="N52" s="4"/>
    </row>
    <row r="53" spans="1:25" ht="18.600000000000001">
      <c r="A53" s="31"/>
      <c r="B53" s="155"/>
      <c r="C53" s="155"/>
      <c r="D53" s="155"/>
      <c r="E53" s="155"/>
      <c r="F53" s="155"/>
      <c r="G53" s="5"/>
      <c r="H53" s="5"/>
      <c r="I53" s="4"/>
      <c r="J53" s="4"/>
      <c r="K53" s="4"/>
      <c r="L53" s="4"/>
      <c r="M53" s="4"/>
      <c r="N53" s="4"/>
    </row>
    <row r="54" spans="1:25" ht="18.600000000000001">
      <c r="A54" s="31"/>
      <c r="B54" s="155"/>
      <c r="C54" s="155"/>
      <c r="D54" s="155"/>
      <c r="E54" s="155"/>
      <c r="F54" s="155"/>
      <c r="G54" s="5"/>
      <c r="H54" s="5"/>
      <c r="I54" s="4"/>
      <c r="J54" s="4"/>
      <c r="K54" s="4"/>
      <c r="L54" s="4"/>
      <c r="M54" s="4"/>
      <c r="N54" s="4"/>
    </row>
    <row r="55" spans="1:25" ht="18">
      <c r="A55" s="6"/>
      <c r="B55" s="27"/>
      <c r="C55" s="5"/>
      <c r="D55" s="5"/>
      <c r="E55" s="5"/>
      <c r="F55" s="28"/>
      <c r="G55" s="5"/>
      <c r="H55" s="5"/>
      <c r="I55" s="5"/>
      <c r="J55" s="5"/>
      <c r="K55" s="5"/>
      <c r="L55" s="5"/>
      <c r="M55" s="5"/>
      <c r="N55" s="5"/>
    </row>
    <row r="56" spans="1:25" s="21" customFormat="1" ht="31.5" customHeight="1">
      <c r="A56" s="148" t="s">
        <v>70</v>
      </c>
      <c r="B56" s="149"/>
      <c r="C56" s="149"/>
      <c r="D56" s="149"/>
      <c r="E56" s="149"/>
      <c r="F56" s="149"/>
      <c r="G56" s="150"/>
      <c r="H56" s="153" t="s">
        <v>71</v>
      </c>
      <c r="I56" s="160"/>
      <c r="J56" s="160"/>
      <c r="K56" s="160"/>
      <c r="L56" s="160"/>
      <c r="M56" s="160"/>
      <c r="N56" s="160"/>
      <c r="O56" s="160"/>
      <c r="P56" s="160"/>
      <c r="Q56" s="160"/>
      <c r="R56" s="160"/>
      <c r="S56" s="160"/>
      <c r="T56" s="160"/>
      <c r="U56" s="151" t="s">
        <v>72</v>
      </c>
      <c r="V56" s="157"/>
      <c r="W56" s="157"/>
      <c r="X56" s="157"/>
      <c r="Y56" s="157"/>
    </row>
    <row r="57" spans="1:25" ht="15" customHeight="1"/>
    <row r="58" spans="1:25" s="23" customFormat="1" ht="71.45" customHeight="1">
      <c r="A58" s="62" t="s">
        <v>74</v>
      </c>
      <c r="B58" s="62" t="s">
        <v>75</v>
      </c>
      <c r="C58" s="62" t="s">
        <v>76</v>
      </c>
      <c r="D58" s="62" t="s">
        <v>23</v>
      </c>
      <c r="E58" s="63" t="s">
        <v>77</v>
      </c>
      <c r="F58" s="63" t="s">
        <v>78</v>
      </c>
      <c r="G58" s="63" t="s">
        <v>79</v>
      </c>
      <c r="H58" s="64" t="s">
        <v>80</v>
      </c>
      <c r="I58" s="65" t="s">
        <v>81</v>
      </c>
      <c r="J58" s="66" t="s">
        <v>82</v>
      </c>
      <c r="K58" s="66" t="s">
        <v>83</v>
      </c>
      <c r="L58" s="66" t="s">
        <v>84</v>
      </c>
      <c r="M58" s="67" t="s">
        <v>85</v>
      </c>
      <c r="N58" s="66" t="s">
        <v>86</v>
      </c>
      <c r="O58" s="67" t="s">
        <v>87</v>
      </c>
      <c r="P58" s="66" t="s">
        <v>88</v>
      </c>
      <c r="Q58" s="66" t="s">
        <v>89</v>
      </c>
      <c r="R58" s="66" t="s">
        <v>90</v>
      </c>
      <c r="S58" s="68" t="s">
        <v>91</v>
      </c>
      <c r="T58" s="66" t="s">
        <v>92</v>
      </c>
      <c r="U58" s="69" t="s">
        <v>93</v>
      </c>
      <c r="V58" s="70" t="s">
        <v>135</v>
      </c>
      <c r="W58" s="70" t="s">
        <v>136</v>
      </c>
      <c r="X58" s="70" t="s">
        <v>137</v>
      </c>
      <c r="Y58" s="70" t="s">
        <v>96</v>
      </c>
    </row>
    <row r="59" spans="1:25" ht="45" customHeight="1">
      <c r="A59" s="48"/>
      <c r="B59" s="49"/>
      <c r="C59" s="50"/>
      <c r="D59" s="51"/>
      <c r="E59" s="55"/>
      <c r="F59" s="53"/>
      <c r="G59" s="54"/>
      <c r="H59" s="55"/>
      <c r="I59" s="53"/>
      <c r="J59" s="50"/>
      <c r="K59" s="50"/>
      <c r="L59" s="50"/>
      <c r="M59" s="56"/>
      <c r="N59" s="53"/>
      <c r="O59" s="49"/>
      <c r="P59" s="50"/>
      <c r="Q59" s="50"/>
      <c r="R59" s="50"/>
      <c r="S59" s="57"/>
      <c r="T59" s="50"/>
      <c r="U59" s="55"/>
      <c r="V59" s="53"/>
      <c r="W59" s="34"/>
      <c r="X59" s="51"/>
      <c r="Y59" s="96"/>
    </row>
    <row r="60" spans="1:25" ht="35.1" customHeight="1">
      <c r="A60" s="49"/>
      <c r="B60" s="49"/>
      <c r="C60" s="50"/>
      <c r="D60" s="51"/>
      <c r="E60" s="52"/>
      <c r="F60" s="53"/>
      <c r="G60" s="54"/>
      <c r="H60" s="55"/>
      <c r="I60" s="53"/>
      <c r="J60" s="50"/>
      <c r="K60" s="50"/>
      <c r="L60" s="50"/>
      <c r="M60" s="56"/>
      <c r="N60" s="53"/>
      <c r="O60" s="49"/>
      <c r="P60" s="50"/>
      <c r="Q60" s="50"/>
      <c r="R60" s="50"/>
      <c r="S60" s="57"/>
      <c r="T60" s="50"/>
      <c r="U60" s="55"/>
      <c r="V60" s="53"/>
      <c r="W60" s="34"/>
      <c r="X60" s="51"/>
      <c r="Y60" s="90"/>
    </row>
    <row r="61" spans="1:25" ht="35.1" customHeight="1">
      <c r="A61" s="49"/>
      <c r="B61" s="49"/>
      <c r="C61" s="50"/>
      <c r="D61" s="51"/>
      <c r="E61" s="52"/>
      <c r="F61" s="53"/>
      <c r="G61" s="54"/>
      <c r="H61" s="55"/>
      <c r="I61" s="53"/>
      <c r="J61" s="50"/>
      <c r="K61" s="50"/>
      <c r="L61" s="50"/>
      <c r="M61" s="56"/>
      <c r="N61" s="53"/>
      <c r="O61" s="49"/>
      <c r="P61" s="50"/>
      <c r="Q61" s="50"/>
      <c r="R61" s="50"/>
      <c r="S61" s="57"/>
      <c r="T61" s="50"/>
      <c r="U61" s="55"/>
      <c r="V61" s="53"/>
      <c r="W61" s="34"/>
      <c r="X61" s="51"/>
      <c r="Y61" s="90"/>
    </row>
    <row r="62" spans="1:25" ht="35.1" customHeight="1">
      <c r="A62" s="49"/>
      <c r="B62" s="49"/>
      <c r="C62" s="50"/>
      <c r="D62" s="51"/>
      <c r="E62" s="52"/>
      <c r="F62" s="53"/>
      <c r="G62" s="54"/>
      <c r="H62" s="55"/>
      <c r="I62" s="53"/>
      <c r="J62" s="50"/>
      <c r="K62" s="50"/>
      <c r="L62" s="50"/>
      <c r="M62" s="56"/>
      <c r="N62" s="53"/>
      <c r="O62" s="49"/>
      <c r="P62" s="50"/>
      <c r="Q62" s="50"/>
      <c r="R62" s="50"/>
      <c r="S62" s="57"/>
      <c r="T62" s="50"/>
      <c r="U62" s="55"/>
      <c r="V62" s="53"/>
      <c r="W62" s="34"/>
      <c r="X62" s="51"/>
      <c r="Y62" s="75"/>
    </row>
    <row r="63" spans="1:25" ht="35.1" customHeight="1">
      <c r="A63" s="49"/>
      <c r="B63" s="49"/>
      <c r="C63" s="50"/>
      <c r="D63" s="51"/>
      <c r="E63" s="52"/>
      <c r="F63" s="53"/>
      <c r="G63" s="54"/>
      <c r="H63" s="55"/>
      <c r="I63" s="53"/>
      <c r="J63" s="50"/>
      <c r="K63" s="50"/>
      <c r="L63" s="50"/>
      <c r="M63" s="56"/>
      <c r="N63" s="53"/>
      <c r="O63" s="49"/>
      <c r="P63" s="50"/>
      <c r="Q63" s="50"/>
      <c r="R63" s="50"/>
      <c r="S63" s="57"/>
      <c r="T63" s="50"/>
      <c r="U63" s="55"/>
      <c r="V63" s="53"/>
      <c r="W63" s="34"/>
      <c r="X63" s="51"/>
      <c r="Y63" s="75"/>
    </row>
    <row r="64" spans="1:25" ht="35.1" customHeight="1">
      <c r="A64" s="49"/>
      <c r="B64" s="49"/>
      <c r="C64" s="50"/>
      <c r="D64" s="51"/>
      <c r="E64" s="52"/>
      <c r="F64" s="53"/>
      <c r="G64" s="54"/>
      <c r="H64" s="55"/>
      <c r="I64" s="53"/>
      <c r="J64" s="50"/>
      <c r="K64" s="50"/>
      <c r="L64" s="50"/>
      <c r="M64" s="56"/>
      <c r="N64" s="53"/>
      <c r="O64" s="49"/>
      <c r="P64" s="50"/>
      <c r="Q64" s="50"/>
      <c r="R64" s="50"/>
      <c r="S64" s="57"/>
      <c r="T64" s="50"/>
      <c r="U64" s="55"/>
      <c r="V64" s="53"/>
      <c r="W64" s="34"/>
      <c r="X64" s="51"/>
      <c r="Y64" s="75"/>
    </row>
    <row r="65" spans="1:25" ht="35.1" customHeight="1">
      <c r="A65" s="49"/>
      <c r="B65" s="49"/>
      <c r="C65" s="50"/>
      <c r="D65" s="61"/>
      <c r="E65" s="55"/>
      <c r="F65" s="53"/>
      <c r="G65" s="54"/>
      <c r="H65" s="55"/>
      <c r="I65" s="53"/>
      <c r="J65" s="50"/>
      <c r="K65" s="50"/>
      <c r="L65" s="50"/>
      <c r="M65" s="56"/>
      <c r="N65" s="53"/>
      <c r="O65" s="49"/>
      <c r="P65" s="50"/>
      <c r="Q65" s="50"/>
      <c r="R65" s="50"/>
      <c r="S65" s="57"/>
      <c r="T65" s="50"/>
      <c r="U65" s="55"/>
      <c r="V65" s="53"/>
      <c r="W65" s="34"/>
      <c r="X65" s="51"/>
      <c r="Y65" s="75"/>
    </row>
    <row r="66" spans="1:25" ht="35.1" customHeight="1">
      <c r="A66" s="49"/>
      <c r="B66" s="49"/>
      <c r="C66" s="50"/>
      <c r="D66" s="51"/>
      <c r="E66" s="52"/>
      <c r="F66" s="53"/>
      <c r="G66" s="54"/>
      <c r="H66" s="55" t="s">
        <v>108</v>
      </c>
      <c r="I66" s="53" t="s">
        <v>110</v>
      </c>
      <c r="J66" s="50"/>
      <c r="K66" s="50"/>
      <c r="L66" s="50"/>
      <c r="M66" s="56"/>
      <c r="N66" s="53"/>
      <c r="O66" s="49"/>
      <c r="P66" s="50"/>
      <c r="Q66" s="50"/>
      <c r="R66" s="50"/>
      <c r="S66" s="57"/>
      <c r="T66" s="50"/>
      <c r="U66" s="55"/>
      <c r="V66" s="53"/>
      <c r="W66" s="34"/>
      <c r="X66" s="51"/>
      <c r="Y66" s="75"/>
    </row>
    <row r="67" spans="1:25" ht="35.1" customHeight="1">
      <c r="A67" s="49"/>
      <c r="B67" s="49"/>
      <c r="C67" s="50"/>
      <c r="D67" s="61"/>
      <c r="E67" s="52"/>
      <c r="F67" s="53"/>
      <c r="G67" s="54"/>
      <c r="H67" s="55" t="s">
        <v>108</v>
      </c>
      <c r="I67" s="53" t="s">
        <v>110</v>
      </c>
      <c r="J67" s="50"/>
      <c r="K67" s="50"/>
      <c r="L67" s="50"/>
      <c r="M67" s="56"/>
      <c r="N67" s="53"/>
      <c r="O67" s="49"/>
      <c r="P67" s="50"/>
      <c r="Q67" s="50"/>
      <c r="R67" s="50"/>
      <c r="S67" s="57"/>
      <c r="T67" s="50"/>
      <c r="U67" s="55"/>
      <c r="V67" s="53"/>
      <c r="W67" s="34"/>
      <c r="X67" s="51"/>
      <c r="Y67" s="76"/>
    </row>
    <row r="68" spans="1:25" ht="35.1" customHeight="1">
      <c r="A68" s="49"/>
      <c r="B68" s="49"/>
      <c r="C68" s="50"/>
      <c r="D68" s="61"/>
      <c r="E68" s="52"/>
      <c r="F68" s="53"/>
      <c r="G68" s="54"/>
      <c r="H68" s="55" t="s">
        <v>108</v>
      </c>
      <c r="I68" s="53" t="s">
        <v>110</v>
      </c>
      <c r="J68" s="50"/>
      <c r="K68" s="50"/>
      <c r="L68" s="50"/>
      <c r="M68" s="56"/>
      <c r="N68" s="53"/>
      <c r="O68" s="49"/>
      <c r="P68" s="50"/>
      <c r="Q68" s="50"/>
      <c r="R68" s="50"/>
      <c r="S68" s="57"/>
      <c r="T68" s="50"/>
      <c r="U68" s="55"/>
      <c r="V68" s="53"/>
      <c r="W68" s="34"/>
      <c r="X68" s="51"/>
      <c r="Y68" s="76"/>
    </row>
    <row r="69" spans="1:25" ht="35.1" customHeight="1">
      <c r="A69" s="49"/>
      <c r="B69" s="49"/>
      <c r="C69" s="50"/>
      <c r="D69" s="61"/>
      <c r="E69" s="52"/>
      <c r="F69" s="53"/>
      <c r="G69" s="54"/>
      <c r="H69" s="55" t="s">
        <v>108</v>
      </c>
      <c r="I69" s="53" t="s">
        <v>110</v>
      </c>
      <c r="J69" s="50"/>
      <c r="K69" s="50"/>
      <c r="L69" s="50"/>
      <c r="M69" s="56"/>
      <c r="N69" s="53"/>
      <c r="O69" s="49"/>
      <c r="P69" s="50"/>
      <c r="Q69" s="50"/>
      <c r="R69" s="50"/>
      <c r="S69" s="57"/>
      <c r="T69" s="50"/>
      <c r="U69" s="55"/>
      <c r="V69" s="53"/>
      <c r="W69" s="34"/>
      <c r="X69" s="51"/>
      <c r="Y69" s="76"/>
    </row>
    <row r="70" spans="1:25" ht="35.1" customHeight="1">
      <c r="A70" s="49"/>
      <c r="B70" s="49"/>
      <c r="C70" s="50"/>
      <c r="D70" s="61"/>
      <c r="E70" s="52"/>
      <c r="F70" s="53"/>
      <c r="G70" s="54"/>
      <c r="H70" s="55" t="s">
        <v>108</v>
      </c>
      <c r="I70" s="53" t="s">
        <v>110</v>
      </c>
      <c r="J70" s="50"/>
      <c r="K70" s="50"/>
      <c r="L70" s="50"/>
      <c r="M70" s="56"/>
      <c r="N70" s="53"/>
      <c r="O70" s="49"/>
      <c r="P70" s="50"/>
      <c r="Q70" s="50"/>
      <c r="R70" s="50"/>
      <c r="S70" s="57"/>
      <c r="T70" s="50"/>
      <c r="U70" s="55"/>
      <c r="V70" s="53"/>
      <c r="W70" s="34"/>
      <c r="X70" s="51"/>
      <c r="Y70" s="76"/>
    </row>
    <row r="71" spans="1:25" s="1" customFormat="1" ht="35.1" customHeight="1">
      <c r="A71" s="49"/>
      <c r="B71" s="49"/>
      <c r="C71" s="50"/>
      <c r="D71" s="61"/>
      <c r="E71" s="52"/>
      <c r="F71" s="53"/>
      <c r="G71" s="54"/>
      <c r="H71" s="55" t="s">
        <v>108</v>
      </c>
      <c r="I71" s="53" t="s">
        <v>110</v>
      </c>
      <c r="J71" s="50"/>
      <c r="K71" s="50"/>
      <c r="L71" s="50"/>
      <c r="M71" s="56"/>
      <c r="N71" s="53"/>
      <c r="O71" s="49"/>
      <c r="P71" s="50"/>
      <c r="Q71" s="50"/>
      <c r="R71" s="50"/>
      <c r="S71" s="57"/>
      <c r="T71" s="50"/>
      <c r="U71" s="55"/>
      <c r="V71" s="53"/>
      <c r="W71" s="34"/>
      <c r="X71" s="51"/>
      <c r="Y71" s="76"/>
    </row>
    <row r="72" spans="1:25" ht="35.1" customHeight="1">
      <c r="A72" s="49"/>
      <c r="B72" s="49"/>
      <c r="C72" s="50"/>
      <c r="D72" s="61"/>
      <c r="E72" s="52"/>
      <c r="F72" s="53"/>
      <c r="G72" s="54"/>
      <c r="H72" s="55" t="s">
        <v>108</v>
      </c>
      <c r="I72" s="53" t="s">
        <v>110</v>
      </c>
      <c r="J72" s="50"/>
      <c r="K72" s="50"/>
      <c r="L72" s="50"/>
      <c r="M72" s="56"/>
      <c r="N72" s="53"/>
      <c r="O72" s="49"/>
      <c r="P72" s="50"/>
      <c r="Q72" s="50"/>
      <c r="R72" s="50"/>
      <c r="S72" s="57"/>
      <c r="T72" s="50"/>
      <c r="U72" s="55"/>
      <c r="V72" s="53"/>
      <c r="W72" s="34"/>
      <c r="X72" s="51"/>
      <c r="Y72" s="76"/>
    </row>
    <row r="73" spans="1:25" ht="35.1" customHeight="1">
      <c r="A73" s="49"/>
      <c r="B73" s="49"/>
      <c r="C73" s="50"/>
      <c r="D73" s="61"/>
      <c r="E73" s="52"/>
      <c r="F73" s="53"/>
      <c r="G73" s="54"/>
      <c r="H73" s="55" t="s">
        <v>108</v>
      </c>
      <c r="I73" s="53" t="s">
        <v>110</v>
      </c>
      <c r="J73" s="50"/>
      <c r="K73" s="50"/>
      <c r="L73" s="50"/>
      <c r="M73" s="56"/>
      <c r="N73" s="53"/>
      <c r="O73" s="49"/>
      <c r="P73" s="50"/>
      <c r="Q73" s="50"/>
      <c r="R73" s="50"/>
      <c r="S73" s="57"/>
      <c r="T73" s="50"/>
      <c r="U73" s="55"/>
      <c r="V73" s="53"/>
      <c r="W73" s="34"/>
      <c r="X73" s="51"/>
      <c r="Y73" s="76"/>
    </row>
    <row r="74" spans="1:25" ht="35.1" customHeight="1">
      <c r="A74" s="49"/>
      <c r="B74" s="49"/>
      <c r="C74" s="50"/>
      <c r="D74" s="61"/>
      <c r="E74" s="52"/>
      <c r="F74" s="53"/>
      <c r="G74" s="54"/>
      <c r="H74" s="55" t="s">
        <v>108</v>
      </c>
      <c r="I74" s="53" t="s">
        <v>110</v>
      </c>
      <c r="J74" s="50"/>
      <c r="K74" s="50"/>
      <c r="L74" s="50"/>
      <c r="M74" s="56"/>
      <c r="N74" s="53"/>
      <c r="O74" s="49"/>
      <c r="P74" s="50"/>
      <c r="Q74" s="50"/>
      <c r="R74" s="50"/>
      <c r="S74" s="57"/>
      <c r="T74" s="50"/>
      <c r="U74" s="55"/>
      <c r="V74" s="53"/>
      <c r="W74" s="34"/>
      <c r="X74" s="51"/>
      <c r="Y74" s="76"/>
    </row>
    <row r="75" spans="1:25" ht="35.1" customHeight="1">
      <c r="A75" s="49"/>
      <c r="B75" s="49"/>
      <c r="C75" s="50"/>
      <c r="D75" s="61"/>
      <c r="E75" s="52"/>
      <c r="F75" s="53"/>
      <c r="G75" s="54"/>
      <c r="H75" s="55" t="s">
        <v>108</v>
      </c>
      <c r="I75" s="53" t="s">
        <v>110</v>
      </c>
      <c r="J75" s="50"/>
      <c r="K75" s="50"/>
      <c r="L75" s="50"/>
      <c r="M75" s="56"/>
      <c r="N75" s="53"/>
      <c r="O75" s="49"/>
      <c r="P75" s="50"/>
      <c r="Q75" s="50"/>
      <c r="R75" s="50"/>
      <c r="S75" s="57"/>
      <c r="T75" s="50"/>
      <c r="U75" s="55"/>
      <c r="V75" s="53"/>
      <c r="W75" s="34"/>
      <c r="X75" s="51"/>
      <c r="Y75" s="76"/>
    </row>
    <row r="76" spans="1:25" ht="35.1" customHeight="1">
      <c r="A76" s="49"/>
      <c r="B76" s="49"/>
      <c r="C76" s="50"/>
      <c r="D76" s="61"/>
      <c r="E76" s="52"/>
      <c r="F76" s="53"/>
      <c r="G76" s="54"/>
      <c r="H76" s="55" t="s">
        <v>108</v>
      </c>
      <c r="I76" s="53" t="s">
        <v>110</v>
      </c>
      <c r="J76" s="50"/>
      <c r="K76" s="50"/>
      <c r="L76" s="50"/>
      <c r="M76" s="56"/>
      <c r="N76" s="53"/>
      <c r="O76" s="49"/>
      <c r="P76" s="50"/>
      <c r="Q76" s="50"/>
      <c r="R76" s="50"/>
      <c r="S76" s="57"/>
      <c r="T76" s="50"/>
      <c r="U76" s="55"/>
      <c r="V76" s="53"/>
      <c r="W76" s="34"/>
      <c r="X76" s="51"/>
      <c r="Y76" s="76"/>
    </row>
    <row r="77" spans="1:25" ht="35.1" customHeight="1">
      <c r="A77" s="49"/>
      <c r="B77" s="49"/>
      <c r="C77" s="50"/>
      <c r="D77" s="61"/>
      <c r="E77" s="52"/>
      <c r="F77" s="53"/>
      <c r="G77" s="54"/>
      <c r="H77" s="55" t="s">
        <v>108</v>
      </c>
      <c r="I77" s="53" t="s">
        <v>110</v>
      </c>
      <c r="J77" s="50"/>
      <c r="K77" s="50"/>
      <c r="L77" s="50"/>
      <c r="M77" s="56"/>
      <c r="N77" s="53"/>
      <c r="O77" s="49"/>
      <c r="P77" s="50"/>
      <c r="Q77" s="50"/>
      <c r="R77" s="50"/>
      <c r="S77" s="57"/>
      <c r="T77" s="50"/>
      <c r="U77" s="55"/>
      <c r="V77" s="53"/>
      <c r="W77" s="34"/>
      <c r="X77" s="51"/>
      <c r="Y77" s="76"/>
    </row>
    <row r="78" spans="1:25" ht="35.1" customHeight="1">
      <c r="A78" s="49"/>
      <c r="B78" s="49"/>
      <c r="C78" s="50"/>
      <c r="D78" s="61"/>
      <c r="E78" s="52"/>
      <c r="F78" s="53"/>
      <c r="G78" s="54"/>
      <c r="H78" s="55" t="s">
        <v>108</v>
      </c>
      <c r="I78" s="53" t="s">
        <v>110</v>
      </c>
      <c r="J78" s="50"/>
      <c r="K78" s="50"/>
      <c r="L78" s="50"/>
      <c r="M78" s="56"/>
      <c r="N78" s="53"/>
      <c r="O78" s="49"/>
      <c r="P78" s="50"/>
      <c r="Q78" s="50"/>
      <c r="R78" s="50"/>
      <c r="S78" s="57"/>
      <c r="T78" s="50"/>
      <c r="U78" s="55"/>
      <c r="V78" s="53"/>
      <c r="W78" s="34"/>
      <c r="X78" s="51"/>
      <c r="Y78" s="76"/>
    </row>
    <row r="79" spans="1:25" ht="35.1" customHeight="1">
      <c r="A79" s="49"/>
      <c r="B79" s="49"/>
      <c r="C79" s="50"/>
      <c r="D79" s="61"/>
      <c r="E79" s="52"/>
      <c r="F79" s="53"/>
      <c r="G79" s="54"/>
      <c r="H79" s="55" t="s">
        <v>108</v>
      </c>
      <c r="I79" s="53" t="s">
        <v>110</v>
      </c>
      <c r="J79" s="50"/>
      <c r="K79" s="50"/>
      <c r="L79" s="50"/>
      <c r="M79" s="56"/>
      <c r="N79" s="53"/>
      <c r="O79" s="49"/>
      <c r="P79" s="50"/>
      <c r="Q79" s="50"/>
      <c r="R79" s="50"/>
      <c r="S79" s="57"/>
      <c r="T79" s="50"/>
      <c r="U79" s="55"/>
      <c r="V79" s="53"/>
      <c r="W79" s="34"/>
      <c r="X79" s="51"/>
      <c r="Y79" s="76"/>
    </row>
    <row r="80" spans="1:25" ht="35.1" customHeight="1">
      <c r="A80" s="49"/>
      <c r="B80" s="49"/>
      <c r="C80" s="50"/>
      <c r="D80" s="61"/>
      <c r="E80" s="52"/>
      <c r="F80" s="53"/>
      <c r="G80" s="54"/>
      <c r="H80" s="55" t="s">
        <v>108</v>
      </c>
      <c r="I80" s="53" t="s">
        <v>110</v>
      </c>
      <c r="J80" s="50"/>
      <c r="K80" s="50"/>
      <c r="L80" s="50"/>
      <c r="M80" s="56"/>
      <c r="N80" s="53"/>
      <c r="O80" s="49"/>
      <c r="P80" s="50"/>
      <c r="Q80" s="50"/>
      <c r="R80" s="50"/>
      <c r="S80" s="57"/>
      <c r="T80" s="50"/>
      <c r="U80" s="55"/>
      <c r="V80" s="53"/>
      <c r="W80" s="34"/>
      <c r="X80" s="51"/>
      <c r="Y80" s="76"/>
    </row>
    <row r="81" spans="1:25" ht="35.1" customHeight="1">
      <c r="A81" s="49"/>
      <c r="B81" s="49"/>
      <c r="C81" s="50"/>
      <c r="D81" s="61"/>
      <c r="E81" s="52"/>
      <c r="F81" s="53"/>
      <c r="G81" s="54"/>
      <c r="H81" s="55" t="s">
        <v>108</v>
      </c>
      <c r="I81" s="53" t="s">
        <v>110</v>
      </c>
      <c r="J81" s="50"/>
      <c r="K81" s="50"/>
      <c r="L81" s="50"/>
      <c r="M81" s="56"/>
      <c r="N81" s="53"/>
      <c r="O81" s="49"/>
      <c r="P81" s="50"/>
      <c r="Q81" s="50"/>
      <c r="R81" s="50"/>
      <c r="S81" s="57"/>
      <c r="T81" s="50"/>
      <c r="U81" s="55"/>
      <c r="V81" s="53"/>
      <c r="W81" s="34"/>
      <c r="X81" s="51"/>
      <c r="Y81" s="76"/>
    </row>
    <row r="82" spans="1:25" ht="35.1" customHeight="1">
      <c r="A82" s="49"/>
      <c r="B82" s="49"/>
      <c r="C82" s="50"/>
      <c r="D82" s="61"/>
      <c r="E82" s="52"/>
      <c r="F82" s="53"/>
      <c r="G82" s="54"/>
      <c r="H82" s="55" t="s">
        <v>108</v>
      </c>
      <c r="I82" s="53" t="s">
        <v>110</v>
      </c>
      <c r="J82" s="50"/>
      <c r="K82" s="50"/>
      <c r="L82" s="50"/>
      <c r="M82" s="56"/>
      <c r="N82" s="53"/>
      <c r="O82" s="49"/>
      <c r="P82" s="50"/>
      <c r="Q82" s="50"/>
      <c r="R82" s="50"/>
      <c r="S82" s="57"/>
      <c r="T82" s="50"/>
      <c r="U82" s="55"/>
      <c r="V82" s="53"/>
      <c r="W82" s="34"/>
      <c r="X82" s="51"/>
      <c r="Y82" s="76"/>
    </row>
    <row r="83" spans="1:25" ht="35.1" customHeight="1">
      <c r="A83" s="49"/>
      <c r="B83" s="49"/>
      <c r="C83" s="50"/>
      <c r="D83" s="61"/>
      <c r="E83" s="52"/>
      <c r="F83" s="53"/>
      <c r="G83" s="54"/>
      <c r="H83" s="55" t="s">
        <v>108</v>
      </c>
      <c r="I83" s="53" t="s">
        <v>110</v>
      </c>
      <c r="J83" s="50"/>
      <c r="K83" s="50"/>
      <c r="L83" s="50"/>
      <c r="M83" s="56"/>
      <c r="N83" s="53"/>
      <c r="O83" s="49"/>
      <c r="P83" s="50"/>
      <c r="Q83" s="50"/>
      <c r="R83" s="50"/>
      <c r="S83" s="57"/>
      <c r="T83" s="50"/>
      <c r="U83" s="55"/>
      <c r="V83" s="53"/>
      <c r="W83" s="34"/>
      <c r="X83" s="51"/>
      <c r="Y83" s="76"/>
    </row>
    <row r="84" spans="1:25" ht="30" customHeight="1"/>
    <row r="85" spans="1:25" ht="30" customHeight="1"/>
    <row r="86" spans="1:25" ht="30" customHeight="1"/>
    <row r="87" spans="1:25" ht="30" customHeight="1"/>
    <row r="88" spans="1:25" ht="30" customHeight="1"/>
    <row r="89" spans="1:25" ht="30" customHeight="1"/>
    <row r="90" spans="1:25" ht="30" customHeight="1"/>
    <row r="91" spans="1:25" ht="30" customHeight="1"/>
    <row r="92" spans="1:25" ht="30" customHeight="1"/>
    <row r="93" spans="1:25" ht="30" customHeight="1"/>
    <row r="94" spans="1:25" ht="30" customHeight="1"/>
    <row r="95" spans="1:25" ht="30" customHeight="1"/>
    <row r="96" spans="1:25"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sheetData>
  <sheetProtection algorithmName="SHA-512" hashValue="zQ0ZfzRc09CGJuqTSOZL5jW4rcw/3ax9oH7sim7/e0uQG/KXXpdhiDROBS6hZNv8YLwjTw+xwe2t4GsoiQi/RQ==" saltValue="l2tVGqMWgdZs96rzTRX0Ww=="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5546875" defaultRowHeight="14.45"/>
  <cols>
    <col min="1" max="1" width="11.42578125" bestFit="1" customWidth="1"/>
    <col min="2" max="2" width="10.85546875" bestFit="1" customWidth="1"/>
    <col min="3" max="3" width="10.42578125" bestFit="1" customWidth="1"/>
    <col min="4" max="4" width="12.140625" bestFit="1" customWidth="1"/>
    <col min="5" max="5" width="19.140625" bestFit="1" customWidth="1"/>
    <col min="6" max="6" width="14.7109375" bestFit="1" customWidth="1"/>
    <col min="7" max="7" width="14.85546875" bestFit="1" customWidth="1"/>
    <col min="8" max="8" width="17.42578125" bestFit="1" customWidth="1"/>
    <col min="9" max="9" width="14.7109375" bestFit="1" customWidth="1"/>
    <col min="10" max="10" width="14.7109375" customWidth="1"/>
    <col min="11" max="11" width="12.42578125" bestFit="1" customWidth="1"/>
    <col min="13" max="13" width="8.42578125" bestFit="1" customWidth="1"/>
    <col min="15" max="15" width="6.28515625" bestFit="1" customWidth="1"/>
    <col min="16" max="16" width="25.42578125" bestFit="1" customWidth="1"/>
    <col min="18" max="18" width="11.28515625" bestFit="1" customWidth="1"/>
    <col min="19" max="19" width="13.7109375" customWidth="1"/>
    <col min="20" max="20" width="12.85546875" bestFit="1" customWidth="1"/>
    <col min="21" max="21" width="13.85546875" customWidth="1"/>
    <col min="22" max="22" width="8.42578125" bestFit="1" customWidth="1"/>
    <col min="23" max="23" width="11.42578125" bestFit="1" customWidth="1"/>
    <col min="24" max="24" width="11" bestFit="1" customWidth="1"/>
    <col min="25" max="25" width="12.85546875" customWidth="1"/>
    <col min="26" max="26" width="11.42578125" customWidth="1"/>
    <col min="27" max="27" width="24.42578125" bestFit="1" customWidth="1"/>
    <col min="28" max="28" width="159.28515625" bestFit="1" customWidth="1"/>
  </cols>
  <sheetData>
    <row r="1" spans="1:28" s="39" customFormat="1" ht="84.6" thickBot="1">
      <c r="A1" s="35" t="s">
        <v>74</v>
      </c>
      <c r="B1" s="35" t="s">
        <v>75</v>
      </c>
      <c r="C1" s="35" t="s">
        <v>76</v>
      </c>
      <c r="D1" s="35" t="s">
        <v>138</v>
      </c>
      <c r="E1" s="35" t="s">
        <v>23</v>
      </c>
      <c r="F1" s="36" t="s">
        <v>139</v>
      </c>
      <c r="G1" s="36" t="s">
        <v>140</v>
      </c>
      <c r="H1" s="36" t="s">
        <v>79</v>
      </c>
      <c r="I1" s="37" t="s">
        <v>141</v>
      </c>
      <c r="J1" s="38" t="s">
        <v>81</v>
      </c>
      <c r="K1" s="36" t="s">
        <v>6</v>
      </c>
      <c r="L1" s="36" t="s">
        <v>83</v>
      </c>
      <c r="M1" s="36" t="s">
        <v>84</v>
      </c>
      <c r="N1" s="35" t="s">
        <v>85</v>
      </c>
      <c r="O1" s="35" t="s">
        <v>86</v>
      </c>
      <c r="P1" s="35" t="s">
        <v>87</v>
      </c>
      <c r="Q1" s="36" t="s">
        <v>88</v>
      </c>
      <c r="R1" s="36" t="s">
        <v>142</v>
      </c>
      <c r="S1" s="36" t="s">
        <v>90</v>
      </c>
      <c r="T1" s="40" t="s">
        <v>91</v>
      </c>
      <c r="U1" s="36" t="s">
        <v>143</v>
      </c>
      <c r="V1" s="37" t="s">
        <v>144</v>
      </c>
      <c r="W1" s="36" t="s">
        <v>145</v>
      </c>
      <c r="X1" s="36" t="s">
        <v>95</v>
      </c>
      <c r="Y1" s="41" t="s">
        <v>97</v>
      </c>
      <c r="Z1" s="42" t="s">
        <v>98</v>
      </c>
      <c r="AA1" s="43" t="s">
        <v>146</v>
      </c>
      <c r="AB1" s="44" t="s">
        <v>147</v>
      </c>
    </row>
    <row r="2" spans="1:28">
      <c r="A2" s="1" t="str">
        <f>'Requests - Approvals'!A45</f>
        <v>Nance</v>
      </c>
      <c r="B2" s="1" t="str">
        <f>'Requests - Approvals'!B45</f>
        <v>Ray</v>
      </c>
      <c r="C2" s="1">
        <f>'Requests - Approvals'!C45</f>
        <v>101550306</v>
      </c>
      <c r="D2" s="1">
        <f t="shared" ref="D2:D32" si="0">C3</f>
        <v>101550306</v>
      </c>
      <c r="E2" s="74" t="str">
        <f>'Requests - Approvals'!D45</f>
        <v>nancer@unm.edu</v>
      </c>
      <c r="F2" s="74" t="str">
        <f>'Requests - Approvals'!E45</f>
        <v>Department of Chemistry and Chemical Biology</v>
      </c>
      <c r="G2" s="74" t="str">
        <f>'Requests - Approvals'!F45</f>
        <v>Graduate Student</v>
      </c>
      <c r="H2" s="74" t="str">
        <f>'Requests - Approvals'!G45</f>
        <v>TA</v>
      </c>
      <c r="I2" s="74" t="str">
        <f>'Requests - Approvals'!H45</f>
        <v>Department of Chemistry and Chemical Biology</v>
      </c>
      <c r="J2" s="74" t="str">
        <f>'Requests - Approvals'!I45</f>
        <v>Fall 2022</v>
      </c>
      <c r="K2" s="74" t="str">
        <f>'Requests - Approvals'!J45</f>
        <v>Full-Term</v>
      </c>
      <c r="L2" s="74" t="str">
        <f>'Requests - Approvals'!K45</f>
        <v>CHEM</v>
      </c>
      <c r="M2" s="74">
        <f>'Requests - Approvals'!L45</f>
        <v>1106</v>
      </c>
      <c r="N2" s="74" t="str">
        <f>'Requests - Approvals'!M45</f>
        <v>001</v>
      </c>
      <c r="O2" s="74">
        <f>'Requests - Approvals'!N45</f>
        <v>65163</v>
      </c>
      <c r="P2" s="74" t="str">
        <f>'Requests - Approvals'!O45</f>
        <v>Foundations of Chemistry</v>
      </c>
      <c r="Q2" s="74">
        <f>'Requests - Approvals'!P45</f>
        <v>3</v>
      </c>
      <c r="R2" s="74" t="str">
        <f>'Requests - Approvals'!Q45</f>
        <v>Face-to-Face</v>
      </c>
      <c r="S2" s="74">
        <f>'Requests - Approvals'!R45</f>
        <v>42</v>
      </c>
      <c r="T2" s="74">
        <f>'Requests - Approvals'!S45</f>
        <v>0</v>
      </c>
      <c r="U2" s="74">
        <f>'Requests - Approvals'!T45</f>
        <v>0</v>
      </c>
      <c r="V2" s="74">
        <f>'Requests - Approvals'!U45</f>
        <v>0</v>
      </c>
      <c r="W2" s="74">
        <f>'Requests - Approvals'!V45</f>
        <v>0</v>
      </c>
      <c r="X2" s="74">
        <f>'Requests - Approvals'!W45</f>
        <v>2030</v>
      </c>
      <c r="Y2" s="74">
        <f>'Requests - Approvals'!Y45</f>
        <v>2174.5360000000001</v>
      </c>
      <c r="Z2" s="74">
        <f>'Requests - Approvals'!Z45</f>
        <v>0.5</v>
      </c>
      <c r="AA2" s="1" t="str">
        <f>'Requests - Approvals'!AA45</f>
        <v>Grad Students 285004</v>
      </c>
      <c r="AB2" s="7" t="str">
        <f t="shared" ref="AB2:AB65" si="1">L2&amp;" "&amp;M2&amp;"."&amp;N2&amp;" (CRN: "&amp;O2&amp;"):"&amp;" "&amp;P2&amp;" ("&amp;Q2&amp;" CH"&amp;", "&amp;K2&amp;", " &amp;R2&amp;", Cap = "&amp;S2&amp;" Students"&amp;")"</f>
        <v>CHEM 1106.001 (CRN: 65163): Foundations of Chemistry (3 CH, Full-Term, Face-to-Face, Cap = 42 Students)</v>
      </c>
    </row>
    <row r="3" spans="1:28">
      <c r="A3" s="1" t="str">
        <f>'Requests - Approvals'!A46</f>
        <v>Nance</v>
      </c>
      <c r="B3" s="1" t="str">
        <f>'Requests - Approvals'!B46</f>
        <v>Ray</v>
      </c>
      <c r="C3" s="1">
        <f>'Requests - Approvals'!C46</f>
        <v>101550306</v>
      </c>
      <c r="D3" s="1">
        <f t="shared" si="0"/>
        <v>101550306</v>
      </c>
      <c r="E3" s="74" t="str">
        <f>'Requests - Approvals'!D46</f>
        <v>nancer@unm.edu</v>
      </c>
      <c r="F3" s="74" t="str">
        <f>'Requests - Approvals'!E46</f>
        <v>Department of Chemistry and Chemical Biology</v>
      </c>
      <c r="G3" s="74" t="str">
        <f>'Requests - Approvals'!F46</f>
        <v>Graduate Student</v>
      </c>
      <c r="H3" s="74" t="str">
        <f>'Requests - Approvals'!G46</f>
        <v>TA</v>
      </c>
      <c r="I3" s="74" t="str">
        <f>'Requests - Approvals'!H46</f>
        <v>Department of Chemistry and Chemical Biology</v>
      </c>
      <c r="J3" s="74" t="str">
        <f>'Requests - Approvals'!I46</f>
        <v>Fall 2022</v>
      </c>
      <c r="K3" s="74" t="str">
        <f>'Requests - Approvals'!J46</f>
        <v>Full-Term</v>
      </c>
      <c r="L3" s="74" t="str">
        <f>'Requests - Approvals'!K46</f>
        <v>CHEM</v>
      </c>
      <c r="M3" s="74">
        <f>'Requests - Approvals'!L46</f>
        <v>1106</v>
      </c>
      <c r="N3" s="74" t="str">
        <f>'Requests - Approvals'!M46</f>
        <v>002</v>
      </c>
      <c r="O3" s="74">
        <f>'Requests - Approvals'!N46</f>
        <v>65166</v>
      </c>
      <c r="P3" s="74" t="str">
        <f>'Requests - Approvals'!O46</f>
        <v>Foundations of Chemistry</v>
      </c>
      <c r="Q3" s="74">
        <f>'Requests - Approvals'!P46</f>
        <v>3</v>
      </c>
      <c r="R3" s="74" t="str">
        <f>'Requests - Approvals'!Q46</f>
        <v>Face-to-Face</v>
      </c>
      <c r="S3" s="74">
        <f>'Requests - Approvals'!R46</f>
        <v>48</v>
      </c>
      <c r="T3" s="74">
        <f>'Requests - Approvals'!S46</f>
        <v>0</v>
      </c>
      <c r="U3" s="74">
        <f>'Requests - Approvals'!T46</f>
        <v>0</v>
      </c>
      <c r="V3" s="74">
        <f>'Requests - Approvals'!U46</f>
        <v>0</v>
      </c>
      <c r="W3" s="74">
        <f>'Requests - Approvals'!V46</f>
        <v>0</v>
      </c>
      <c r="X3" s="74">
        <f>'Requests - Approvals'!W46</f>
        <v>2030</v>
      </c>
      <c r="Y3" s="74">
        <f>'Requests - Approvals'!Y46</f>
        <v>2174.5360000000001</v>
      </c>
      <c r="Z3" s="74">
        <f>'Requests - Approvals'!Z46</f>
        <v>0</v>
      </c>
      <c r="AA3" s="1" t="str">
        <f>'Requests - Approvals'!AA46</f>
        <v>Grad Students 285004</v>
      </c>
      <c r="AB3" s="7" t="str">
        <f t="shared" si="1"/>
        <v>CHEM 1106.002 (CRN: 65166): Foundations of Chemistry (3 CH, Full-Term, Face-to-Face, Cap = 48 Students)</v>
      </c>
    </row>
    <row r="4" spans="1:28">
      <c r="A4" s="1" t="str">
        <f>'Requests - Approvals'!A47</f>
        <v>Nance</v>
      </c>
      <c r="B4" s="1" t="str">
        <f>'Requests - Approvals'!B47</f>
        <v>Ray</v>
      </c>
      <c r="C4" s="1">
        <f>'Requests - Approvals'!C47</f>
        <v>101550306</v>
      </c>
      <c r="D4" s="1">
        <f t="shared" si="0"/>
        <v>101550306</v>
      </c>
      <c r="E4" s="74" t="str">
        <f>'Requests - Approvals'!D47</f>
        <v>nancer@unm.edu</v>
      </c>
      <c r="F4" s="74" t="str">
        <f>'Requests - Approvals'!E47</f>
        <v>Department of Chemistry and Chemical Biology</v>
      </c>
      <c r="G4" s="74" t="str">
        <f>'Requests - Approvals'!F47</f>
        <v>Graduate Student</v>
      </c>
      <c r="H4" s="74" t="str">
        <f>'Requests - Approvals'!G47</f>
        <v>TA</v>
      </c>
      <c r="I4" s="74" t="str">
        <f>'Requests - Approvals'!H47</f>
        <v>Department of Chemistry and Chemical Biology</v>
      </c>
      <c r="J4" s="74" t="str">
        <f>'Requests - Approvals'!I47</f>
        <v>Fall 2022</v>
      </c>
      <c r="K4" s="74" t="str">
        <f>'Requests - Approvals'!J47</f>
        <v>Full-Term</v>
      </c>
      <c r="L4" s="74" t="str">
        <f>'Requests - Approvals'!K47</f>
        <v>CHEM</v>
      </c>
      <c r="M4" s="74">
        <f>'Requests - Approvals'!L47</f>
        <v>1106</v>
      </c>
      <c r="N4" s="74" t="str">
        <f>'Requests - Approvals'!M47</f>
        <v>003</v>
      </c>
      <c r="O4" s="74">
        <f>'Requests - Approvals'!N47</f>
        <v>65888</v>
      </c>
      <c r="P4" s="74" t="str">
        <f>'Requests - Approvals'!O47</f>
        <v>Foundations of Chemistry</v>
      </c>
      <c r="Q4" s="74">
        <f>'Requests - Approvals'!P47</f>
        <v>3</v>
      </c>
      <c r="R4" s="74" t="str">
        <f>'Requests - Approvals'!Q47</f>
        <v>Face-to-Face</v>
      </c>
      <c r="S4" s="74">
        <f>'Requests - Approvals'!R47</f>
        <v>48</v>
      </c>
      <c r="T4" s="74">
        <f>'Requests - Approvals'!S47</f>
        <v>0</v>
      </c>
      <c r="U4" s="74">
        <f>'Requests - Approvals'!T47</f>
        <v>0</v>
      </c>
      <c r="V4" s="74">
        <f>'Requests - Approvals'!U47</f>
        <v>0</v>
      </c>
      <c r="W4" s="74">
        <f>'Requests - Approvals'!V47</f>
        <v>0</v>
      </c>
      <c r="X4" s="74">
        <f>'Requests - Approvals'!W47</f>
        <v>2030</v>
      </c>
      <c r="Y4" s="74">
        <f>'Requests - Approvals'!Y47</f>
        <v>2174.5360000000001</v>
      </c>
      <c r="Z4" s="74">
        <f>'Requests - Approvals'!Z47</f>
        <v>0</v>
      </c>
      <c r="AA4" s="1" t="str">
        <f>'Requests - Approvals'!AA47</f>
        <v>Grad Students 285004</v>
      </c>
      <c r="AB4" s="7" t="str">
        <f t="shared" si="1"/>
        <v>CHEM 1106.003 (CRN: 65888): Foundations of Chemistry (3 CH, Full-Term, Face-to-Face, Cap = 48 Students)</v>
      </c>
    </row>
    <row r="5" spans="1:28">
      <c r="A5" s="1" t="str">
        <f>'Requests - Approvals'!A48</f>
        <v>Nance</v>
      </c>
      <c r="B5" s="1" t="str">
        <f>'Requests - Approvals'!B48</f>
        <v>Ray</v>
      </c>
      <c r="C5" s="1">
        <f>'Requests - Approvals'!C48</f>
        <v>101550306</v>
      </c>
      <c r="D5" s="1">
        <f t="shared" si="0"/>
        <v>101982944</v>
      </c>
      <c r="E5" s="74" t="str">
        <f>'Requests - Approvals'!D48</f>
        <v>nancer@unm.edu</v>
      </c>
      <c r="F5" s="74" t="str">
        <f>'Requests - Approvals'!E48</f>
        <v>Department of Chemistry and Chemical Biology</v>
      </c>
      <c r="G5" s="74" t="str">
        <f>'Requests - Approvals'!F48</f>
        <v>Graduate Student</v>
      </c>
      <c r="H5" s="74" t="str">
        <f>'Requests - Approvals'!G48</f>
        <v>TA</v>
      </c>
      <c r="I5" s="74" t="str">
        <f>'Requests - Approvals'!H48</f>
        <v>Department of Chemistry and Chemical Biology</v>
      </c>
      <c r="J5" s="74" t="str">
        <f>'Requests - Approvals'!I48</f>
        <v>Fall 2022</v>
      </c>
      <c r="K5" s="74" t="str">
        <f>'Requests - Approvals'!J48</f>
        <v>Full-Term</v>
      </c>
      <c r="L5" s="74" t="str">
        <f>'Requests - Approvals'!K48</f>
        <v>CHEM</v>
      </c>
      <c r="M5" s="74">
        <f>'Requests - Approvals'!L48</f>
        <v>1106</v>
      </c>
      <c r="N5" s="74" t="str">
        <f>'Requests - Approvals'!M48</f>
        <v>005</v>
      </c>
      <c r="O5" s="74">
        <f>'Requests - Approvals'!N48</f>
        <v>65167</v>
      </c>
      <c r="P5" s="74" t="str">
        <f>'Requests - Approvals'!O48</f>
        <v>Foundations of Chemistry</v>
      </c>
      <c r="Q5" s="74">
        <f>'Requests - Approvals'!P48</f>
        <v>3</v>
      </c>
      <c r="R5" s="74" t="str">
        <f>'Requests - Approvals'!Q48</f>
        <v>Face-to-Face</v>
      </c>
      <c r="S5" s="74" t="str">
        <f>'Requests - Approvals'!R48</f>
        <v>online</v>
      </c>
      <c r="T5" s="74">
        <f>'Requests - Approvals'!S48</f>
        <v>0</v>
      </c>
      <c r="U5" s="74">
        <f>'Requests - Approvals'!T48</f>
        <v>0</v>
      </c>
      <c r="V5" s="74">
        <f>'Requests - Approvals'!U48</f>
        <v>0</v>
      </c>
      <c r="W5" s="74">
        <f>'Requests - Approvals'!V48</f>
        <v>0</v>
      </c>
      <c r="X5" s="74">
        <f>'Requests - Approvals'!W48</f>
        <v>2030</v>
      </c>
      <c r="Y5" s="74">
        <f>'Requests - Approvals'!Y48</f>
        <v>2174.5360000000001</v>
      </c>
      <c r="Z5" s="74">
        <f>'Requests - Approvals'!Z48</f>
        <v>0</v>
      </c>
      <c r="AA5" s="1" t="str">
        <f>'Requests - Approvals'!AA48</f>
        <v>Grad Students 285004</v>
      </c>
      <c r="AB5" s="7" t="str">
        <f t="shared" si="1"/>
        <v>CHEM 1106.005 (CRN: 65167): Foundations of Chemistry (3 CH, Full-Term, Face-to-Face, Cap = online Students)</v>
      </c>
    </row>
    <row r="6" spans="1:28">
      <c r="A6" s="1" t="str">
        <f>'Requests - Approvals'!A49</f>
        <v>Schuchardt</v>
      </c>
      <c r="B6" s="1" t="str">
        <f>'Requests - Approvals'!B49</f>
        <v>Jonathan</v>
      </c>
      <c r="C6" s="1">
        <f>'Requests - Approvals'!C49</f>
        <v>101982944</v>
      </c>
      <c r="D6" s="1">
        <f t="shared" si="0"/>
        <v>101982944</v>
      </c>
      <c r="E6" s="74" t="str">
        <f>'Requests - Approvals'!D49</f>
        <v>jonschu98@unm.edu</v>
      </c>
      <c r="F6" s="74" t="str">
        <f>'Requests - Approvals'!E49</f>
        <v>Department of Chemistry and Chemical Biology</v>
      </c>
      <c r="G6" s="74" t="str">
        <f>'Requests - Approvals'!F49</f>
        <v>Adjunct</v>
      </c>
      <c r="H6" s="74" t="str">
        <f>'Requests - Approvals'!G49</f>
        <v>Adjunct</v>
      </c>
      <c r="I6" s="74" t="str">
        <f>'Requests - Approvals'!H49</f>
        <v>Department of Chemistry and Chemical Biology</v>
      </c>
      <c r="J6" s="74" t="str">
        <f>'Requests - Approvals'!I49</f>
        <v>Fall 2022</v>
      </c>
      <c r="K6" s="74" t="str">
        <f>'Requests - Approvals'!J49</f>
        <v>Full-Term</v>
      </c>
      <c r="L6" s="74" t="str">
        <f>'Requests - Approvals'!K49</f>
        <v>CHEM</v>
      </c>
      <c r="M6" s="74">
        <f>'Requests - Approvals'!L49</f>
        <v>1215</v>
      </c>
      <c r="N6" s="74" t="str">
        <f>'Requests - Approvals'!M49</f>
        <v>005</v>
      </c>
      <c r="O6" s="74">
        <f>'Requests - Approvals'!N49</f>
        <v>64768</v>
      </c>
      <c r="P6" s="74" t="str">
        <f>'Requests - Approvals'!O49</f>
        <v>General Chem I STEM Majors</v>
      </c>
      <c r="Q6" s="74">
        <f>'Requests - Approvals'!P49</f>
        <v>3</v>
      </c>
      <c r="R6" s="74" t="str">
        <f>'Requests - Approvals'!Q49</f>
        <v>Face-to-Face</v>
      </c>
      <c r="S6" s="74">
        <f>'Requests - Approvals'!R49</f>
        <v>125</v>
      </c>
      <c r="T6" s="74">
        <f>'Requests - Approvals'!S49</f>
        <v>0</v>
      </c>
      <c r="U6" s="74">
        <f>'Requests - Approvals'!T49</f>
        <v>0</v>
      </c>
      <c r="V6" s="74">
        <f>'Requests - Approvals'!U49</f>
        <v>0</v>
      </c>
      <c r="W6" s="74">
        <f>'Requests - Approvals'!V49</f>
        <v>0</v>
      </c>
      <c r="X6" s="74">
        <f>'Requests - Approvals'!W49</f>
        <v>6364.8</v>
      </c>
      <c r="Y6" s="74">
        <f>'Requests - Approvals'!Y49</f>
        <v>6817.9737599999999</v>
      </c>
      <c r="Z6" s="74">
        <f>'Requests - Approvals'!Z49</f>
        <v>0.25</v>
      </c>
      <c r="AA6" s="1" t="str">
        <f>'Requests - Approvals'!AA49</f>
        <v>PTI 285000</v>
      </c>
      <c r="AB6" s="7" t="str">
        <f t="shared" si="1"/>
        <v>CHEM 1215.005 (CRN: 64768): General Chem I STEM Majors (3 CH, Full-Term, Face-to-Face, Cap = 125 Students)</v>
      </c>
    </row>
    <row r="7" spans="1:28">
      <c r="A7" s="1" t="str">
        <f>'Requests - Approvals'!A50</f>
        <v>Schuchardt</v>
      </c>
      <c r="B7" s="1" t="str">
        <f>'Requests - Approvals'!B50</f>
        <v>Jonathan</v>
      </c>
      <c r="C7" s="1">
        <f>'Requests - Approvals'!C50</f>
        <v>101982944</v>
      </c>
      <c r="D7" s="1">
        <f t="shared" si="0"/>
        <v>101982944</v>
      </c>
      <c r="E7" s="74" t="str">
        <f>'Requests - Approvals'!D50</f>
        <v>jonschu98@unm.edu</v>
      </c>
      <c r="F7" s="74" t="str">
        <f>'Requests - Approvals'!E50</f>
        <v>Department of Chemistry and Chemical Biology</v>
      </c>
      <c r="G7" s="74" t="str">
        <f>'Requests - Approvals'!F50</f>
        <v>Adjunct</v>
      </c>
      <c r="H7" s="74" t="str">
        <f>'Requests - Approvals'!G50</f>
        <v>Adjunct</v>
      </c>
      <c r="I7" s="74" t="str">
        <f>'Requests - Approvals'!H50</f>
        <v>Department of Chemistry and Chemical Biology</v>
      </c>
      <c r="J7" s="74" t="str">
        <f>'Requests - Approvals'!I50</f>
        <v>Fall 2022</v>
      </c>
      <c r="K7" s="74" t="str">
        <f>'Requests - Approvals'!J50</f>
        <v>Full-Term</v>
      </c>
      <c r="L7" s="74" t="str">
        <f>'Requests - Approvals'!K50</f>
        <v>CHEM</v>
      </c>
      <c r="M7" s="74">
        <f>'Requests - Approvals'!L50</f>
        <v>1215</v>
      </c>
      <c r="N7" s="74" t="str">
        <f>'Requests - Approvals'!M50</f>
        <v>006</v>
      </c>
      <c r="O7" s="74">
        <f>'Requests - Approvals'!N50</f>
        <v>64769</v>
      </c>
      <c r="P7" s="74" t="str">
        <f>'Requests - Approvals'!O50</f>
        <v>General Chem I STEM Majors</v>
      </c>
      <c r="Q7" s="74">
        <f>'Requests - Approvals'!P50</f>
        <v>3</v>
      </c>
      <c r="R7" s="74" t="str">
        <f>'Requests - Approvals'!Q50</f>
        <v>Face-to-Face</v>
      </c>
      <c r="S7" s="74">
        <f>'Requests - Approvals'!R50</f>
        <v>160</v>
      </c>
      <c r="T7" s="74">
        <f>'Requests - Approvals'!S50</f>
        <v>0</v>
      </c>
      <c r="U7" s="74">
        <f>'Requests - Approvals'!T50</f>
        <v>0</v>
      </c>
      <c r="V7" s="74">
        <f>'Requests - Approvals'!U50</f>
        <v>0</v>
      </c>
      <c r="W7" s="74">
        <f>'Requests - Approvals'!V50</f>
        <v>0</v>
      </c>
      <c r="X7" s="74">
        <f>'Requests - Approvals'!W50</f>
        <v>6364.8</v>
      </c>
      <c r="Y7" s="74">
        <f>'Requests - Approvals'!Y50</f>
        <v>6817.9737599999999</v>
      </c>
      <c r="Z7" s="74">
        <f>'Requests - Approvals'!Z50</f>
        <v>0.25</v>
      </c>
      <c r="AA7" s="1" t="str">
        <f>'Requests - Approvals'!AA50</f>
        <v>PTI 285000</v>
      </c>
      <c r="AB7" s="7" t="str">
        <f t="shared" si="1"/>
        <v>CHEM 1215.006 (CRN: 64769): General Chem I STEM Majors (3 CH, Full-Term, Face-to-Face, Cap = 160 Students)</v>
      </c>
    </row>
    <row r="8" spans="1:28">
      <c r="A8" s="1" t="str">
        <f>'Requests - Approvals'!A51</f>
        <v>Schuchardt</v>
      </c>
      <c r="B8" s="1" t="str">
        <f>'Requests - Approvals'!B51</f>
        <v>Jonathan</v>
      </c>
      <c r="C8" s="1">
        <f>'Requests - Approvals'!C51</f>
        <v>101982944</v>
      </c>
      <c r="D8" s="1">
        <f t="shared" si="0"/>
        <v>0</v>
      </c>
      <c r="E8" s="74" t="str">
        <f>'Requests - Approvals'!D51</f>
        <v>jonschu98@unm.edu</v>
      </c>
      <c r="F8" s="74" t="str">
        <f>'Requests - Approvals'!E51</f>
        <v>Department of Chemistry and Chemical Biology</v>
      </c>
      <c r="G8" s="74" t="str">
        <f>'Requests - Approvals'!F51</f>
        <v>Adjunct</v>
      </c>
      <c r="H8" s="74" t="str">
        <f>'Requests - Approvals'!G51</f>
        <v>Adjunct</v>
      </c>
      <c r="I8" s="74" t="str">
        <f>'Requests - Approvals'!H51</f>
        <v>Department of Chemistry and Chemical Biology</v>
      </c>
      <c r="J8" s="74" t="str">
        <f>'Requests - Approvals'!I51</f>
        <v>Fall 2022</v>
      </c>
      <c r="K8" s="74" t="str">
        <f>'Requests - Approvals'!J51</f>
        <v>Full-Term</v>
      </c>
      <c r="L8" s="74" t="str">
        <f>'Requests - Approvals'!K51</f>
        <v>CHEM</v>
      </c>
      <c r="M8" s="74">
        <f>'Requests - Approvals'!L51</f>
        <v>2120</v>
      </c>
      <c r="N8" s="74" t="str">
        <f>'Requests - Approvals'!M51</f>
        <v>001</v>
      </c>
      <c r="O8" s="74">
        <f>'Requests - Approvals'!N51</f>
        <v>71645</v>
      </c>
      <c r="P8" s="74" t="str">
        <f>'Requests - Approvals'!O51</f>
        <v>Integ Organic chem &amp; Biochem</v>
      </c>
      <c r="Q8" s="74">
        <f>'Requests - Approvals'!P51</f>
        <v>4</v>
      </c>
      <c r="R8" s="74" t="str">
        <f>'Requests - Approvals'!Q51</f>
        <v>Face-to-Face</v>
      </c>
      <c r="S8" s="74">
        <f>'Requests - Approvals'!R51</f>
        <v>63</v>
      </c>
      <c r="T8" s="74">
        <f>'Requests - Approvals'!S51</f>
        <v>0</v>
      </c>
      <c r="U8" s="74">
        <f>'Requests - Approvals'!T51</f>
        <v>0</v>
      </c>
      <c r="V8" s="74">
        <f>'Requests - Approvals'!U51</f>
        <v>0</v>
      </c>
      <c r="W8" s="74">
        <f>'Requests - Approvals'!V51</f>
        <v>0</v>
      </c>
      <c r="X8" s="74">
        <f>'Requests - Approvals'!W51</f>
        <v>4284.8</v>
      </c>
      <c r="Y8" s="74">
        <f>'Requests - Approvals'!Y51</f>
        <v>4589.8777600000003</v>
      </c>
      <c r="Z8" s="74">
        <f>'Requests - Approvals'!Z51</f>
        <v>0.25</v>
      </c>
      <c r="AA8" s="1" t="str">
        <f>'Requests - Approvals'!AA51</f>
        <v>PTI 285000</v>
      </c>
      <c r="AB8" s="7" t="str">
        <f t="shared" si="1"/>
        <v>CHEM 2120.001 (CRN: 71645): Integ Organic chem &amp; Biochem (4 CH, Full-Term, Face-to-Face, Cap = 63 Students)</v>
      </c>
    </row>
    <row r="9" spans="1:28">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Department of Chemistry and Chemical Biology</v>
      </c>
      <c r="J9" s="74" t="str">
        <f>'Requests - Approvals'!I52</f>
        <v>Fall 2022</v>
      </c>
      <c r="K9" s="74">
        <f>'Requests - Approvals'!J52</f>
        <v>0</v>
      </c>
      <c r="L9" s="74">
        <f>'Requests - Approvals'!K52</f>
        <v>0</v>
      </c>
      <c r="M9" s="74">
        <f>'Requests - Approvals'!L52</f>
        <v>0</v>
      </c>
      <c r="N9" s="74">
        <f>'Requests - Approvals'!M52</f>
        <v>0</v>
      </c>
      <c r="O9" s="74">
        <f>'Requests - Approvals'!N52</f>
        <v>0</v>
      </c>
      <c r="P9" s="74">
        <f>'Requests - Approvals'!O52</f>
        <v>0</v>
      </c>
      <c r="Q9" s="74">
        <f>'Requests - Approvals'!P52</f>
        <v>0</v>
      </c>
      <c r="R9" s="74">
        <f>'Requests - Approvals'!Q52</f>
        <v>0</v>
      </c>
      <c r="S9" s="74">
        <f>'Requests - Approvals'!R52</f>
        <v>0</v>
      </c>
      <c r="T9" s="74">
        <f>'Requests - Approvals'!S52</f>
        <v>0</v>
      </c>
      <c r="U9" s="74">
        <f>'Requests - Approvals'!T52</f>
        <v>0</v>
      </c>
      <c r="V9" s="74">
        <f>'Requests - Approvals'!U52</f>
        <v>0</v>
      </c>
      <c r="W9" s="74">
        <f>'Requests - Approvals'!V52</f>
        <v>0</v>
      </c>
      <c r="X9" s="74">
        <f>'Requests - Approvals'!W52</f>
        <v>0</v>
      </c>
      <c r="Y9" s="74">
        <f>'Requests - Approvals'!Y52</f>
        <v>0</v>
      </c>
      <c r="Z9" s="74">
        <f>'Requests - Approvals'!Z52</f>
        <v>0</v>
      </c>
      <c r="AA9" s="1">
        <f>'Requests - Approvals'!AA52</f>
        <v>0</v>
      </c>
      <c r="AB9" s="7" t="str">
        <f t="shared" si="1"/>
        <v>0 0.0 (CRN: 0): 0 (0 CH, 0, 0, Cap = 0 Students)</v>
      </c>
    </row>
    <row r="10" spans="1:28">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Department of Chemistry and Chemical Biology</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Department of Chemistry and Chemical Biology</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Department of Chemistry and Chemical Biology</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Department of Chemistry and Chemical Biology</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Chemistry and Chemical Biology</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Chemistry and Chemical Biology</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Chemistry and Chemical Biology</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Chemistry and Chemical Biology</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Chemistry and Chemical Biology</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Chemistry and Chemical Biology</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Chemistry and Chemical Biology</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Chemistry and Chemical Biology</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Chemistry and Chemical Biology</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Chemistry and Chemical Biology</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Chemistry and Chemical Biology</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Chemistry and Chemical Biology</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Chemistry and Chemical Biology</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Chemistry and Chemical Biology</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Chemistry and Chemical Biology</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Chemistry and Chemical Biology</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Chemistry and Chemical Biology</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Chemistry and Chemical Biology</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Chemistry and Chemical Biology</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Chemistry and Chemical Biology</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Chemistry and Chemical Biology</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Chemistry and Chemical Biology</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Chemistry and Chemical Biology</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Chemistry and Chemical Biology</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Chemistry and Chemical Biology</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Chemistry and Chemical Biology</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Chemistry and Chemical Biology</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Chemistry and Chemical Biology</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Chemistry and Chemical Biology</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Chemistry and Chemical Biology</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Chemistry and Chemical Biology</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Chemistry and Chemical Biology</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Chemistry and Chemical Biology</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Chemistry and Chemical Biology</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Chemistry and Chemical Biology</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Chemistry and Chemical Biology</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Chemistry and Chemical Biology</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Chemistry and Chemical Biology</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Chemistry and Chemical Biology</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Chemistry and Chemical Biology</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Chemistry and Chemical Biology</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Chemistry and Chemical Biology</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Chemistry and Chemical Biology</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Chemistry and Chemical Biology</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Chemistry and Chemical Biology</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Chemistry and Chemical Biology</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Chemistry and Chemical Biology</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Chemistry and Chemical Biology</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Chemistry and Chemical Biology</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Chemistry and Chemical Biology</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Chemistry and Chemical Biology</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Chemistry and Chemical Biology</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Chemistry and Chemical Biology</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Chemistry and Chemical Biology</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Chemistry and Chemical Biology</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Chemistry and Chemical Biology</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Chemistry and Chemical Biology</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Chemistry and Chemical Biology</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Chemistry and Chemical Biology</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Chemistry and Chemical Biology</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Chemistry and Chemical Biology</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Chemistry and Chemical Biology</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Chemistry and Chemical Biology</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Chemistry and Chemical Biology</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Chemistry and Chemical Biology</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Chemistry and Chemical Biology</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Chemistry and Chemical Biology</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Chemistry and Chemical Biology</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Chemistry and Chemical Biology</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Chemistry and Chemical Biology</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Chemistry and Chemical Biology</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Chemistry and Chemical Biology</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Chemistry and Chemical Biology</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Chemistry and Chemical Biology</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Chemistry and Chemical Biology</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Chemistry and Chemical Biology</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Chemistry and Chemical Biology</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Chemistry and Chemical Biology</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Chemistry and Chemical Biology</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Chemistry and Chemical Biology</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xmlns:xlrd2="http://schemas.microsoft.com/office/spreadsheetml/2017/richdata2" ref="A2:AB13">
    <sortCondition ref="A1"/>
  </sortState>
  <pageMargins left="0.7" right="0.7" top="0.75" bottom="0.75" header="0.3" footer="0.3"/>
  <pageSetup scale="2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2A9179-0550-4729-B6A0-1FB072BDA8EC}"/>
</file>

<file path=customXml/itemProps2.xml><?xml version="1.0" encoding="utf-8"?>
<ds:datastoreItem xmlns:ds="http://schemas.openxmlformats.org/officeDocument/2006/customXml" ds:itemID="{08F18CE7-D02D-432B-925F-7D5D62B144A6}"/>
</file>

<file path=customXml/itemProps3.xml><?xml version="1.0" encoding="utf-8"?>
<ds:datastoreItem xmlns:ds="http://schemas.openxmlformats.org/officeDocument/2006/customXml" ds:itemID="{A4974ACD-8A3C-4778-89D2-18C6CA93D493}"/>
</file>

<file path=docProps/app.xml><?xml version="1.0" encoding="utf-8"?>
<Properties xmlns="http://schemas.openxmlformats.org/officeDocument/2006/extended-properties" xmlns:vt="http://schemas.openxmlformats.org/officeDocument/2006/docPropsVTypes">
  <Application>Microsoft Excel Online</Application>
  <Manager/>
  <Company>University of New Mexico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Fred Gibbs</cp:lastModifiedBy>
  <cp:revision/>
  <dcterms:created xsi:type="dcterms:W3CDTF">2021-08-21T08:54:03Z</dcterms:created>
  <dcterms:modified xsi:type="dcterms:W3CDTF">2023-12-04T18:59:54Z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