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33" documentId="13_ncr:1_{47260A23-40CB-4F3E-B7CB-8A1765260EB6}" xr6:coauthVersionLast="36" xr6:coauthVersionMax="47" xr10:uidLastSave="{8FA4CD56-D997-4769-B788-F3743B4A88E7}"/>
  <bookViews>
    <workbookView xWindow="0" yWindow="0" windowWidth="10300" windowHeight="3400" xr2:uid="{00000000-000D-0000-FFFF-FFFF00000000}"/>
  </bookViews>
  <sheets>
    <sheet name="Cover Sheet" sheetId="5" r:id="rId1"/>
    <sheet name="Requests - Approvals" sheetId="4" r:id="rId2"/>
    <sheet name="PTI - Unit Funds" sheetId="13" r:id="rId3"/>
    <sheet name="Info for CBA Letters" sheetId="14" r:id="rId4"/>
    <sheet name="A&amp;S USE ONLY" sheetId="12" r:id="rId5"/>
  </sheets>
  <calcPr calcId="191028"/>
  <pivotCaches>
    <pivotCache cacheId="8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Y74" i="4" l="1"/>
  <c r="Y67" i="4"/>
  <c r="Y59" i="4"/>
  <c r="Y51" i="4"/>
  <c r="Y69" i="4"/>
  <c r="Y66" i="4"/>
  <c r="Y64" i="4"/>
  <c r="Y63" i="4"/>
  <c r="Y58" i="4"/>
  <c r="Y57" i="4"/>
  <c r="Y55" i="4"/>
  <c r="Y53" i="4"/>
  <c r="Y50" i="4"/>
  <c r="Y73" i="4"/>
  <c r="Y72" i="4"/>
  <c r="Y70" i="4"/>
  <c r="Y68" i="4"/>
  <c r="Y65" i="4"/>
  <c r="Y62" i="4"/>
  <c r="Y61" i="4"/>
  <c r="Y60" i="4"/>
  <c r="Y56" i="4"/>
  <c r="Y54" i="4"/>
  <c r="Y49" i="4"/>
  <c r="Y48" i="4"/>
  <c r="Y47" i="4"/>
  <c r="Y46" i="4"/>
  <c r="Y45" i="4"/>
  <c r="E2" i="12" l="1"/>
  <c r="F2" i="12"/>
  <c r="G2" i="12"/>
  <c r="H2" i="12"/>
  <c r="I2" i="12"/>
  <c r="J2" i="12"/>
  <c r="K2" i="12"/>
  <c r="L2" i="12"/>
  <c r="M2" i="12"/>
  <c r="N2" i="12"/>
  <c r="O2" i="12"/>
  <c r="P2" i="12"/>
  <c r="Q2" i="12"/>
  <c r="R2" i="12"/>
  <c r="S2" i="12"/>
  <c r="T2" i="12"/>
  <c r="U2" i="12"/>
  <c r="E3" i="12"/>
  <c r="F3" i="12"/>
  <c r="G3" i="12"/>
  <c r="H3" i="12"/>
  <c r="I3" i="12"/>
  <c r="J3" i="12"/>
  <c r="K3" i="12"/>
  <c r="L3" i="12"/>
  <c r="M3" i="12"/>
  <c r="N3" i="12"/>
  <c r="O3" i="12"/>
  <c r="P3" i="12"/>
  <c r="Q3" i="12"/>
  <c r="R3" i="12"/>
  <c r="S3" i="12"/>
  <c r="T3" i="12"/>
  <c r="U3" i="12"/>
  <c r="E4" i="12"/>
  <c r="F4" i="12"/>
  <c r="G4" i="12"/>
  <c r="H4" i="12"/>
  <c r="I4" i="12"/>
  <c r="J4" i="12"/>
  <c r="K4" i="12"/>
  <c r="L4" i="12"/>
  <c r="M4" i="12"/>
  <c r="N4" i="12"/>
  <c r="O4" i="12"/>
  <c r="P4" i="12"/>
  <c r="Q4" i="12"/>
  <c r="R4" i="12"/>
  <c r="S4" i="12"/>
  <c r="T4" i="12"/>
  <c r="U4" i="12"/>
  <c r="E5" i="12"/>
  <c r="F5" i="12"/>
  <c r="G5" i="12"/>
  <c r="H5" i="12"/>
  <c r="I5" i="12"/>
  <c r="J5" i="12"/>
  <c r="K5" i="12"/>
  <c r="L5" i="12"/>
  <c r="M5" i="12"/>
  <c r="N5" i="12"/>
  <c r="O5" i="12"/>
  <c r="P5" i="12"/>
  <c r="Q5" i="12"/>
  <c r="R5" i="12"/>
  <c r="S5" i="12"/>
  <c r="T5" i="12"/>
  <c r="U5" i="12"/>
  <c r="E6" i="12"/>
  <c r="F6" i="12"/>
  <c r="G6" i="12"/>
  <c r="H6" i="12"/>
  <c r="I6" i="12"/>
  <c r="J6" i="12"/>
  <c r="K6" i="12"/>
  <c r="L6" i="12"/>
  <c r="M6" i="12"/>
  <c r="N6" i="12"/>
  <c r="O6" i="12"/>
  <c r="P6" i="12"/>
  <c r="Q6" i="12"/>
  <c r="R6" i="12"/>
  <c r="S6" i="12"/>
  <c r="T6" i="12"/>
  <c r="U6" i="12"/>
  <c r="E7" i="12"/>
  <c r="F7" i="12"/>
  <c r="G7" i="12"/>
  <c r="H7" i="12"/>
  <c r="I7" i="12"/>
  <c r="J7" i="12"/>
  <c r="K7" i="12"/>
  <c r="L7" i="12"/>
  <c r="M7" i="12"/>
  <c r="N7" i="12"/>
  <c r="O7" i="12"/>
  <c r="P7" i="12"/>
  <c r="Q7" i="12"/>
  <c r="R7" i="12"/>
  <c r="S7" i="12"/>
  <c r="T7" i="12"/>
  <c r="U7" i="12"/>
  <c r="E8" i="12"/>
  <c r="F8" i="12"/>
  <c r="G8" i="12"/>
  <c r="H8" i="12"/>
  <c r="I8" i="12"/>
  <c r="J8" i="12"/>
  <c r="K8" i="12"/>
  <c r="L8" i="12"/>
  <c r="M8" i="12"/>
  <c r="N8" i="12"/>
  <c r="O8" i="12"/>
  <c r="P8" i="12"/>
  <c r="Q8" i="12"/>
  <c r="R8" i="12"/>
  <c r="S8" i="12"/>
  <c r="T8" i="12"/>
  <c r="U8" i="12"/>
  <c r="E9" i="12"/>
  <c r="F9" i="12"/>
  <c r="G9" i="12"/>
  <c r="H9" i="12"/>
  <c r="I9" i="12"/>
  <c r="J9" i="12"/>
  <c r="K9" i="12"/>
  <c r="L9" i="12"/>
  <c r="M9" i="12"/>
  <c r="N9" i="12"/>
  <c r="O9" i="12"/>
  <c r="P9" i="12"/>
  <c r="Q9" i="12"/>
  <c r="R9" i="12"/>
  <c r="S9" i="12"/>
  <c r="T9" i="12"/>
  <c r="U9" i="12"/>
  <c r="E10" i="12"/>
  <c r="F10" i="12"/>
  <c r="G10" i="12"/>
  <c r="H10" i="12"/>
  <c r="I10" i="12"/>
  <c r="J10" i="12"/>
  <c r="K10" i="12"/>
  <c r="L10" i="12"/>
  <c r="M10" i="12"/>
  <c r="N10" i="12"/>
  <c r="O10" i="12"/>
  <c r="P10" i="12"/>
  <c r="Q10" i="12"/>
  <c r="R10" i="12"/>
  <c r="S10" i="12"/>
  <c r="T10" i="12"/>
  <c r="U10" i="12"/>
  <c r="E11" i="12"/>
  <c r="F11" i="12"/>
  <c r="G11" i="12"/>
  <c r="H11" i="12"/>
  <c r="I11" i="12"/>
  <c r="J11" i="12"/>
  <c r="K11" i="12"/>
  <c r="L11" i="12"/>
  <c r="M11" i="12"/>
  <c r="N11" i="12"/>
  <c r="O11" i="12"/>
  <c r="P11" i="12"/>
  <c r="Q11" i="12"/>
  <c r="R11" i="12"/>
  <c r="S11" i="12"/>
  <c r="T11" i="12"/>
  <c r="U11" i="12"/>
  <c r="E12" i="12"/>
  <c r="F12" i="12"/>
  <c r="G12" i="12"/>
  <c r="H12" i="12"/>
  <c r="I12" i="12"/>
  <c r="J12" i="12"/>
  <c r="K12" i="12"/>
  <c r="L12" i="12"/>
  <c r="M12" i="12"/>
  <c r="N12" i="12"/>
  <c r="O12" i="12"/>
  <c r="P12" i="12"/>
  <c r="Q12" i="12"/>
  <c r="R12" i="12"/>
  <c r="S12" i="12"/>
  <c r="T12" i="12"/>
  <c r="U12" i="12"/>
  <c r="E13" i="12"/>
  <c r="F13" i="12"/>
  <c r="G13" i="12"/>
  <c r="H13" i="12"/>
  <c r="I13" i="12"/>
  <c r="J13" i="12"/>
  <c r="K13" i="12"/>
  <c r="L13" i="12"/>
  <c r="M13" i="12"/>
  <c r="N13" i="12"/>
  <c r="O13" i="12"/>
  <c r="P13" i="12"/>
  <c r="Q13" i="12"/>
  <c r="R13" i="12"/>
  <c r="S13" i="12"/>
  <c r="T13" i="12"/>
  <c r="U13" i="12"/>
  <c r="E14" i="12"/>
  <c r="F14" i="12"/>
  <c r="G14" i="12"/>
  <c r="H14" i="12"/>
  <c r="I14" i="12"/>
  <c r="J14" i="12"/>
  <c r="K14" i="12"/>
  <c r="L14" i="12"/>
  <c r="M14" i="12"/>
  <c r="N14" i="12"/>
  <c r="O14" i="12"/>
  <c r="P14" i="12"/>
  <c r="Q14" i="12"/>
  <c r="R14" i="12"/>
  <c r="S14" i="12"/>
  <c r="T14" i="12"/>
  <c r="U14" i="12"/>
  <c r="E15" i="12"/>
  <c r="F15" i="12"/>
  <c r="G15" i="12"/>
  <c r="H15" i="12"/>
  <c r="I15" i="12"/>
  <c r="J15" i="12"/>
  <c r="K15" i="12"/>
  <c r="L15" i="12"/>
  <c r="M15" i="12"/>
  <c r="N15" i="12"/>
  <c r="O15" i="12"/>
  <c r="P15" i="12"/>
  <c r="Q15" i="12"/>
  <c r="R15" i="12"/>
  <c r="S15" i="12"/>
  <c r="T15" i="12"/>
  <c r="U15" i="12"/>
  <c r="E16" i="12"/>
  <c r="F16" i="12"/>
  <c r="G16" i="12"/>
  <c r="H16" i="12"/>
  <c r="I16" i="12"/>
  <c r="J16" i="12"/>
  <c r="K16" i="12"/>
  <c r="L16" i="12"/>
  <c r="M16" i="12"/>
  <c r="N16" i="12"/>
  <c r="O16" i="12"/>
  <c r="P16" i="12"/>
  <c r="Q16" i="12"/>
  <c r="R16" i="12"/>
  <c r="S16" i="12"/>
  <c r="T16" i="12"/>
  <c r="U16" i="12"/>
  <c r="E17" i="12"/>
  <c r="F17" i="12"/>
  <c r="G17" i="12"/>
  <c r="H17" i="12"/>
  <c r="I17" i="12"/>
  <c r="J17" i="12"/>
  <c r="K17" i="12"/>
  <c r="L17" i="12"/>
  <c r="M17" i="12"/>
  <c r="N17" i="12"/>
  <c r="O17" i="12"/>
  <c r="P17" i="12"/>
  <c r="Q17" i="12"/>
  <c r="R17" i="12"/>
  <c r="S17" i="12"/>
  <c r="T17" i="12"/>
  <c r="U17" i="12"/>
  <c r="E18" i="12"/>
  <c r="F18" i="12"/>
  <c r="G18" i="12"/>
  <c r="H18" i="12"/>
  <c r="I18" i="12"/>
  <c r="J18" i="12"/>
  <c r="K18" i="12"/>
  <c r="L18" i="12"/>
  <c r="M18" i="12"/>
  <c r="N18" i="12"/>
  <c r="O18" i="12"/>
  <c r="P18" i="12"/>
  <c r="Q18" i="12"/>
  <c r="R18" i="12"/>
  <c r="S18" i="12"/>
  <c r="T18" i="12"/>
  <c r="U18" i="12"/>
  <c r="E19" i="12"/>
  <c r="F19" i="12"/>
  <c r="G19" i="12"/>
  <c r="H19" i="12"/>
  <c r="I19" i="12"/>
  <c r="J19" i="12"/>
  <c r="K19" i="12"/>
  <c r="L19" i="12"/>
  <c r="M19" i="12"/>
  <c r="N19" i="12"/>
  <c r="O19" i="12"/>
  <c r="P19" i="12"/>
  <c r="Q19" i="12"/>
  <c r="R19" i="12"/>
  <c r="S19" i="12"/>
  <c r="T19" i="12"/>
  <c r="U19" i="12"/>
  <c r="E20" i="12"/>
  <c r="F20" i="12"/>
  <c r="G20" i="12"/>
  <c r="H20" i="12"/>
  <c r="I20" i="12"/>
  <c r="J20" i="12"/>
  <c r="K20" i="12"/>
  <c r="L20" i="12"/>
  <c r="M20" i="12"/>
  <c r="N20" i="12"/>
  <c r="O20" i="12"/>
  <c r="P20" i="12"/>
  <c r="Q20" i="12"/>
  <c r="R20" i="12"/>
  <c r="S20" i="12"/>
  <c r="T20" i="12"/>
  <c r="U20"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H6" i="5" l="1"/>
  <c r="Y2" i="12"/>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AB2" i="12"/>
  <c r="V2" i="12"/>
  <c r="W2" i="12"/>
  <c r="X2" i="12"/>
  <c r="V3" i="12"/>
  <c r="W3" i="12"/>
  <c r="X3" i="12"/>
  <c r="V4" i="12"/>
  <c r="W4" i="12"/>
  <c r="X4" i="12"/>
  <c r="V5" i="12"/>
  <c r="W5" i="12"/>
  <c r="X5" i="12"/>
  <c r="AB6" i="12"/>
  <c r="V6" i="12"/>
  <c r="W6" i="12"/>
  <c r="X6" i="12"/>
  <c r="V7" i="12"/>
  <c r="W7" i="12"/>
  <c r="X7" i="12"/>
  <c r="AB8" i="12"/>
  <c r="V8" i="12"/>
  <c r="W8" i="12"/>
  <c r="X8" i="12"/>
  <c r="AB9" i="12"/>
  <c r="V9" i="12"/>
  <c r="W9" i="12"/>
  <c r="X9" i="12"/>
  <c r="V10" i="12"/>
  <c r="W10" i="12"/>
  <c r="X10" i="12"/>
  <c r="V11" i="12"/>
  <c r="W11" i="12"/>
  <c r="X11" i="12"/>
  <c r="V12" i="12"/>
  <c r="W12" i="12"/>
  <c r="X12" i="12"/>
  <c r="AB13" i="12"/>
  <c r="V13" i="12"/>
  <c r="W13" i="12"/>
  <c r="X13" i="12"/>
  <c r="V14" i="12"/>
  <c r="W14" i="12"/>
  <c r="X14" i="12"/>
  <c r="D5" i="12"/>
  <c r="D6" i="12"/>
  <c r="D10" i="12"/>
  <c r="I15" i="5"/>
  <c r="I10" i="5"/>
  <c r="I5" i="5"/>
  <c r="AB3" i="12"/>
  <c r="D13" i="12"/>
  <c r="D12" i="12"/>
  <c r="D11" i="12"/>
  <c r="D9" i="12"/>
  <c r="D8" i="12"/>
  <c r="D7" i="12"/>
  <c r="D4" i="12"/>
  <c r="D3" i="12"/>
  <c r="D2" i="12"/>
  <c r="AB5" i="12" l="1"/>
  <c r="AB12" i="12"/>
  <c r="AB4" i="12"/>
  <c r="AB14" i="12"/>
  <c r="AB11" i="12"/>
  <c r="AB10" i="12"/>
  <c r="AB7" i="12"/>
</calcChain>
</file>

<file path=xl/sharedStrings.xml><?xml version="1.0" encoding="utf-8"?>
<sst xmlns="http://schemas.openxmlformats.org/spreadsheetml/2006/main" count="1686" uniqueCount="318">
  <si>
    <r>
      <t xml:space="preserve">UNM College of Arts &amp; Sciences
Request for Funding for Part-Time/Contingent Instruction
</t>
    </r>
    <r>
      <rPr>
        <b/>
        <sz val="20"/>
        <color rgb="FFFFFF00"/>
        <rFont val="Arial"/>
        <family val="2"/>
      </rPr>
      <t>FALL 2022</t>
    </r>
  </si>
  <si>
    <t>SUMMARY OF APPROVALS</t>
  </si>
  <si>
    <t>Department/Program</t>
  </si>
  <si>
    <t>Department of Communication
and Journalism</t>
  </si>
  <si>
    <t>FALL 2021 A&amp;S PTI FUNDING, TOTAL EXPENDITURES</t>
  </si>
  <si>
    <t>Full-Term</t>
  </si>
  <si>
    <t>Part of Term</t>
  </si>
  <si>
    <t>Approved Classes</t>
  </si>
  <si>
    <t>Approved Salary</t>
  </si>
  <si>
    <t>Employee Category</t>
  </si>
  <si>
    <t>Submitter</t>
  </si>
  <si>
    <t>Hazel Mendoza Jayme</t>
  </si>
  <si>
    <t>First-Half (MOP Core)</t>
  </si>
  <si>
    <t>(blank)</t>
  </si>
  <si>
    <t>Second-Half</t>
  </si>
  <si>
    <t>Adjunct</t>
  </si>
  <si>
    <t>Phone</t>
  </si>
  <si>
    <t>277-2078</t>
  </si>
  <si>
    <t>Winter Intersession</t>
  </si>
  <si>
    <t>First-Half</t>
  </si>
  <si>
    <t>Knight</t>
  </si>
  <si>
    <t>FALL 2020 A&amp;S PTI FUNDING, TOTAL EXPENDITURES</t>
  </si>
  <si>
    <t>Eliot</t>
  </si>
  <si>
    <t>Email</t>
  </si>
  <si>
    <t>hazeltm@unm.edu</t>
  </si>
  <si>
    <t>Grand Total</t>
  </si>
  <si>
    <t>Blankenship</t>
  </si>
  <si>
    <t>Christina</t>
  </si>
  <si>
    <t>Contreras</t>
  </si>
  <si>
    <t>Carolina</t>
  </si>
  <si>
    <t>FALL 2019 A&amp;S PTI FUNDING, TOTAL EXPENDITURES</t>
  </si>
  <si>
    <t>Teaching Modality</t>
  </si>
  <si>
    <t>Stilwell-Jensen</t>
  </si>
  <si>
    <t>Chenoa Bah</t>
  </si>
  <si>
    <t>Online MAX</t>
  </si>
  <si>
    <t>Camp</t>
  </si>
  <si>
    <t>Face-to-Face</t>
  </si>
  <si>
    <t>Minerva</t>
  </si>
  <si>
    <t>Banu</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</si>
  <si>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</si>
  <si>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</si>
  <si>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Nifida</t>
  </si>
  <si>
    <t>Full-Time Faculty</t>
  </si>
  <si>
    <t>Muneri</t>
  </si>
  <si>
    <t>Cleophas</t>
  </si>
  <si>
    <t>TO UPDATE THE TABLES</t>
  </si>
  <si>
    <t xml:space="preserve">[1] After you have filled in all the information in the "Requests - Approvals" workseet, </t>
  </si>
  <si>
    <t>tbd</t>
  </si>
  <si>
    <t>save the workbook and return to this sheet.</t>
  </si>
  <si>
    <t>Approved Index</t>
  </si>
  <si>
    <t>Online 285002</t>
  </si>
  <si>
    <t>Ashworth</t>
  </si>
  <si>
    <t>[2] Put the cursor on any cell in a Pivot table, and then, in the top menu, select:</t>
  </si>
  <si>
    <t>Evan</t>
  </si>
  <si>
    <t>Analyze --&gt; Refresh --&gt; Refresh All</t>
  </si>
  <si>
    <t>Grad Students 285004</t>
  </si>
  <si>
    <t>Graduate Student</t>
  </si>
  <si>
    <t>Term Teachers 285003</t>
  </si>
  <si>
    <t>Miller</t>
  </si>
  <si>
    <t>(The data source for all tables is Table1 in "Requests-Approvals" worksheet.)</t>
  </si>
  <si>
    <t>PTI 285000</t>
  </si>
  <si>
    <t>Austin</t>
  </si>
  <si>
    <t>MOPs 366002</t>
  </si>
  <si>
    <t>Islam</t>
  </si>
  <si>
    <t>Intersession 285007</t>
  </si>
  <si>
    <t>Md Didarul</t>
  </si>
  <si>
    <t>Ramirez</t>
  </si>
  <si>
    <t>SUMMARY OF REQUESTS</t>
  </si>
  <si>
    <t>Ivonne</t>
  </si>
  <si>
    <t>Roe</t>
  </si>
  <si>
    <t>Requested Classes</t>
  </si>
  <si>
    <t>Requested Salary</t>
  </si>
  <si>
    <t>Chelsea</t>
  </si>
  <si>
    <t>Iddrisu</t>
  </si>
  <si>
    <t>Naadiyahtu</t>
  </si>
  <si>
    <t>Armstrong</t>
  </si>
  <si>
    <t>Emerson</t>
  </si>
  <si>
    <t>Ellis</t>
  </si>
  <si>
    <t>Cassidy</t>
  </si>
  <si>
    <t>Nguyen</t>
  </si>
  <si>
    <t>Anh</t>
  </si>
  <si>
    <t>Oloruntobi</t>
  </si>
  <si>
    <t>Tomide</t>
  </si>
  <si>
    <t>Sanchez</t>
  </si>
  <si>
    <t>Andrea</t>
  </si>
  <si>
    <t>Habib</t>
  </si>
  <si>
    <t>Arif Md Tareque</t>
  </si>
  <si>
    <t>Mohammed</t>
  </si>
  <si>
    <t>Inusah</t>
  </si>
  <si>
    <t>Term Teacher</t>
  </si>
  <si>
    <t>Doland Parker</t>
  </si>
  <si>
    <t>Gwyneth</t>
  </si>
  <si>
    <t>Ricci</t>
  </si>
  <si>
    <t>Heidi</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</si>
  <si>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</si>
  <si>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</si>
  <si>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</si>
  <si>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</si>
  <si>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</si>
  <si>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</si>
  <si>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</si>
  <si>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</si>
  <si>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</si>
  <si>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</si>
  <si>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</si>
  <si>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</si>
  <si>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</si>
  <si>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</si>
  <si>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</si>
  <si>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</si>
  <si>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</si>
  <si>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</si>
  <si>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</si>
  <si>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</si>
  <si>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</si>
  <si>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</si>
  <si>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</si>
  <si>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</si>
  <si>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</si>
  <si>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</si>
  <si>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</si>
  <si>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</si>
  <si>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</si>
  <si>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</si>
  <si>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</si>
  <si>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</si>
  <si>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</si>
  <si>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</si>
  <si>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</si>
  <si>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</si>
  <si>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</si>
  <si>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</si>
  <si>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</si>
  <si>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</si>
  <si>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</si>
  <si>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</si>
  <si>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</si>
  <si>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</si>
  <si>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</si>
  <si>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</si>
  <si>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</si>
  <si>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</si>
  <si>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</si>
  <si>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</si>
  <si>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</si>
  <si>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</si>
  <si>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</si>
  <si>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</si>
  <si>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</si>
  <si>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</si>
  <si>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</si>
  <si>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</si>
  <si>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</si>
  <si>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</si>
  <si>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</si>
  <si>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armstrongek@unm.edu</t>
  </si>
  <si>
    <t>Communication &amp; Journalism</t>
  </si>
  <si>
    <t>Teaching Assistant</t>
  </si>
  <si>
    <t>Department of Communication and Journalism</t>
  </si>
  <si>
    <t>Fall 2022</t>
  </si>
  <si>
    <t>CJ</t>
  </si>
  <si>
    <t>001</t>
  </si>
  <si>
    <t>Comm Research Methods</t>
  </si>
  <si>
    <t>No</t>
  </si>
  <si>
    <t>Coursework Hrs</t>
  </si>
  <si>
    <t>added instructor 3/30/22</t>
  </si>
  <si>
    <t>20A0</t>
  </si>
  <si>
    <t>.25</t>
  </si>
  <si>
    <t>7/13 BCG</t>
  </si>
  <si>
    <t>carolina@unm.edu</t>
  </si>
  <si>
    <t>Part-time instructor</t>
  </si>
  <si>
    <t>003</t>
  </si>
  <si>
    <t>Design &amp; Visual Presentation</t>
  </si>
  <si>
    <t>N/A</t>
  </si>
  <si>
    <t>8/5 BCG</t>
  </si>
  <si>
    <t>gwynethd@unm.edu</t>
  </si>
  <si>
    <t>COMM</t>
  </si>
  <si>
    <t>Intro to Media Writing</t>
  </si>
  <si>
    <t>7/25 BCG</t>
  </si>
  <si>
    <t>Media Ethics and Law</t>
  </si>
  <si>
    <t>Intermediate Reporting</t>
  </si>
  <si>
    <r>
      <rPr>
        <sz val="12"/>
        <color rgb="FF000000"/>
        <rFont val="Arial"/>
      </rPr>
      <t xml:space="preserve">7/25 BCG </t>
    </r>
    <r>
      <rPr>
        <sz val="12"/>
        <color rgb="FFFF0000"/>
        <rFont val="Arial"/>
      </rPr>
      <t>enr=9</t>
    </r>
  </si>
  <si>
    <t>cdellis@unm.edu</t>
  </si>
  <si>
    <t>Introduction to Communication</t>
  </si>
  <si>
    <t>7/15 BCG</t>
  </si>
  <si>
    <t>tarequehabib@unm.edu</t>
  </si>
  <si>
    <t>Theories of Communication</t>
  </si>
  <si>
    <t>8/18 BCG</t>
  </si>
  <si>
    <t>niddrisu@unm.edu</t>
  </si>
  <si>
    <t>028</t>
  </si>
  <si>
    <t>Public Speaking</t>
  </si>
  <si>
    <t>added TA; section no. and CRN; adjusted for MA salary</t>
  </si>
  <si>
    <t>mdidarulislam@unm.edu</t>
  </si>
  <si>
    <t>002</t>
  </si>
  <si>
    <t>Senior Seminar: Perspectives on Comm</t>
  </si>
  <si>
    <t>eknight@salud.unm.edu</t>
  </si>
  <si>
    <t>Web Design</t>
  </si>
  <si>
    <t>austinwmiller@unm.edu</t>
  </si>
  <si>
    <t>Professional Comm</t>
  </si>
  <si>
    <t>Dissertation Hrs</t>
  </si>
  <si>
    <t>cmuneri@unm.edu</t>
  </si>
  <si>
    <t>Sr. Lecturer III</t>
  </si>
  <si>
    <t>004/005</t>
  </si>
  <si>
    <t>69105/69106</t>
  </si>
  <si>
    <t>Introduction to Comm</t>
  </si>
  <si>
    <t>20/20</t>
  </si>
  <si>
    <t>COMM 1115 004/005  20/20 cap</t>
  </si>
  <si>
    <t>Yes</t>
  </si>
  <si>
    <t>atnguyen92@unm.edu</t>
  </si>
  <si>
    <t>004</t>
  </si>
  <si>
    <t>7/27 BCG</t>
  </si>
  <si>
    <t>toloruntobi@unm.edu</t>
  </si>
  <si>
    <t>006</t>
  </si>
  <si>
    <t>Nonverbal Comm</t>
  </si>
  <si>
    <t>7/14 BCG</t>
  </si>
  <si>
    <t>ilsalas@unm.edu</t>
  </si>
  <si>
    <t>Interpersonal Comm</t>
  </si>
  <si>
    <t>hricci@unm.edu</t>
  </si>
  <si>
    <t>Conflict Management and Mediation</t>
  </si>
  <si>
    <t xml:space="preserve">7/25 BCG </t>
  </si>
  <si>
    <t>T: Advanced Mediation</t>
  </si>
  <si>
    <t>clroe@unm.edu</t>
  </si>
  <si>
    <t>Health Communication</t>
  </si>
  <si>
    <t>asanchez13@unm.edu</t>
  </si>
  <si>
    <t>Persuasive Comm</t>
  </si>
  <si>
    <t>28</t>
  </si>
  <si>
    <t>cjensen2@unm.edu</t>
  </si>
  <si>
    <t>Intro to Interpersonal Health Comm</t>
  </si>
  <si>
    <t>007</t>
  </si>
  <si>
    <t>riosmi@unm.ledu</t>
  </si>
  <si>
    <t>Business and Professional Speaking</t>
  </si>
  <si>
    <t xml:space="preserve">8/19 BCG  </t>
  </si>
  <si>
    <t>015</t>
  </si>
  <si>
    <t>8/19 BCG Added 8/15 to accommodate incoming freshman</t>
  </si>
  <si>
    <t>imohammed@unm.edu</t>
  </si>
  <si>
    <t>618</t>
  </si>
  <si>
    <t>Public Speaking (FLC)</t>
  </si>
  <si>
    <t>replaced 393 with 1130 FLC section</t>
  </si>
  <si>
    <t>014</t>
  </si>
  <si>
    <t>eashworth@unm.edu</t>
  </si>
  <si>
    <t>Lecturer III</t>
  </si>
  <si>
    <t>012</t>
  </si>
  <si>
    <t>009</t>
  </si>
  <si>
    <t>Intersession course</t>
  </si>
  <si>
    <t>12/6 BCG</t>
  </si>
  <si>
    <t>Brizziarelli</t>
  </si>
  <si>
    <t>Marco</t>
  </si>
  <si>
    <t>008</t>
  </si>
  <si>
    <t>12/13 BCG</t>
  </si>
  <si>
    <t>Intercultural Comm</t>
  </si>
  <si>
    <t>021</t>
  </si>
  <si>
    <t>8/22 BCG Added 8/15 to accommodate incoming freshman</t>
  </si>
  <si>
    <t>033</t>
  </si>
  <si>
    <t>10/11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</si>
  <si>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</si>
  <si>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277-278</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</si>
  <si>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</si>
  <si>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</si>
  <si>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</si>
  <si>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</si>
  <si>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</si>
  <si>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</si>
  <si>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</si>
  <si>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</si>
  <si>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Cunningham</t>
  </si>
  <si>
    <t>Kate</t>
  </si>
  <si>
    <t>knc2011@unm.edu</t>
  </si>
  <si>
    <t>Part-time Instructor</t>
  </si>
  <si>
    <t>001/002</t>
  </si>
  <si>
    <t>8897/68895</t>
  </si>
  <si>
    <t>Social Media for Journalists</t>
  </si>
  <si>
    <t>8/28</t>
  </si>
  <si>
    <t>CJ 367 001/002; 6/28 cap</t>
  </si>
  <si>
    <t>366004</t>
  </si>
  <si>
    <t>Naskar</t>
  </si>
  <si>
    <t>Sudhiti</t>
  </si>
  <si>
    <t>snaskar@unm.edu</t>
  </si>
  <si>
    <t>003/004</t>
  </si>
  <si>
    <t>65055/65056</t>
  </si>
  <si>
    <t>5/15</t>
  </si>
  <si>
    <t>COMM 1140 003/004 5/15 cap</t>
  </si>
  <si>
    <t>Added sect no, CRN, instructor, updated salary</t>
  </si>
  <si>
    <t>005/006</t>
  </si>
  <si>
    <t>70924/65052</t>
  </si>
  <si>
    <t>COMM 1140 005/006 5/15 cap</t>
  </si>
  <si>
    <t>Olivia</t>
  </si>
  <si>
    <t>aroe@unm.edu</t>
  </si>
  <si>
    <t>6206/66259</t>
  </si>
  <si>
    <t>Multimedia &amp; Visual Comm</t>
  </si>
  <si>
    <t>COMM 2185 001/002 5/15 cap</t>
  </si>
  <si>
    <t>replaced 334 w/ 1130 FLC section; Buy out from University College - David's new position</t>
  </si>
  <si>
    <t>002/001</t>
  </si>
  <si>
    <t>66250/66249</t>
  </si>
  <si>
    <t>Comm in Organizations</t>
  </si>
  <si>
    <t>8/20</t>
  </si>
  <si>
    <t>CJ 340 002/001; 8/20 cap</t>
  </si>
  <si>
    <t>Added sect no, CRN</t>
  </si>
  <si>
    <t>62591/62592</t>
  </si>
  <si>
    <t>CJ 374 001/002; 8/20 cap</t>
  </si>
  <si>
    <t>Schiotis</t>
  </si>
  <si>
    <t>Christopher</t>
  </si>
  <si>
    <t>cschiotis@unm.edu</t>
  </si>
  <si>
    <t>71698/71697</t>
  </si>
  <si>
    <t>Creative Concepts</t>
  </si>
  <si>
    <t>CJ 389 003/004; 5/15 cap</t>
  </si>
  <si>
    <t>71992/71991</t>
  </si>
  <si>
    <t>Strategic Social Media</t>
  </si>
  <si>
    <t>CJ 391 003/004 5/15 cap</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</si>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</sst>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5"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2"/>
      <color rgb="FF000000"/>
      <name val="Arial"/>
    </font>
    <font>
      <sz val="12"/>
      <color rgb="FFFF0000"/>
      <name val="Arial"/>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80">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16" fontId="21" fillId="0" borderId="0" xfId="0" quotePrefix="1" applyNumberFormat="1" applyFont="1" applyAlignment="1" applyProtection="1">
      <alignment horizontal="center" vertical="center" wrapText="1"/>
      <protection locked="0"/>
    </xf>
    <xf numFmtId="0" fontId="21" fillId="0" borderId="0" xfId="0" quotePrefix="1" applyFont="1" applyAlignment="1" applyProtection="1">
      <alignment horizontal="center" vertical="center" wrapText="1"/>
      <protection locked="0"/>
    </xf>
    <xf numFmtId="8" fontId="4" fillId="0" borderId="0" xfId="0" applyNumberFormat="1" applyFont="1" applyAlignment="1" applyProtection="1">
      <alignment horizontal="center" vertical="center"/>
      <protection locked="0"/>
    </xf>
    <xf numFmtId="0" fontId="3" fillId="0" borderId="0" xfId="0" applyFont="1" applyAlignment="1" applyProtection="1">
      <alignment horizontal="center" vertical="center"/>
      <protection locked="0"/>
    </xf>
    <xf numFmtId="49" fontId="3" fillId="0" borderId="0" xfId="0" applyNumberFormat="1" applyFont="1" applyAlignment="1" applyProtection="1">
      <alignment horizontal="center" vertical="center"/>
      <protection locked="0"/>
    </xf>
    <xf numFmtId="0" fontId="4" fillId="0" borderId="0" xfId="0" applyFont="1" applyAlignment="1" applyProtection="1">
      <alignment horizontal="left" vertical="center"/>
      <protection locked="0"/>
    </xf>
    <xf numFmtId="49" fontId="21" fillId="0" borderId="0" xfId="0" quotePrefix="1" applyNumberFormat="1" applyFont="1" applyAlignment="1" applyProtection="1">
      <alignment horizontal="center" vertical="center" wrapText="1"/>
      <protection locked="0"/>
    </xf>
    <xf numFmtId="49" fontId="3" fillId="0" borderId="0" xfId="0" quotePrefix="1" applyNumberFormat="1" applyFont="1" applyAlignment="1" applyProtection="1">
      <alignment horizontal="center" vertical="center"/>
      <protection locked="0"/>
    </xf>
    <xf numFmtId="164" fontId="4" fillId="2" borderId="0" xfId="0" applyNumberFormat="1" applyFont="1" applyFill="1" applyAlignment="1" applyProtection="1">
      <alignment horizontal="center" vertical="center"/>
      <protection locked="0"/>
    </xf>
    <xf numFmtId="0" fontId="21" fillId="2" borderId="0" xfId="0" applyFont="1" applyFill="1" applyAlignment="1" applyProtection="1">
      <alignment horizontal="center" vertical="center" wrapText="1"/>
      <protection locked="0"/>
    </xf>
    <xf numFmtId="0" fontId="3" fillId="0" borderId="2" xfId="0" applyFont="1" applyBorder="1" applyAlignment="1" applyProtection="1">
      <alignment horizontal="center" vertical="center"/>
      <protection locked="0"/>
    </xf>
    <xf numFmtId="0" fontId="3" fillId="0" borderId="2" xfId="0" applyFont="1" applyBorder="1" applyAlignment="1" applyProtection="1">
      <alignment horizontal="center" vertical="center" wrapText="1"/>
      <protection locked="0"/>
    </xf>
    <xf numFmtId="0" fontId="3" fillId="0" borderId="2" xfId="0" applyFont="1" applyBorder="1" applyAlignment="1" applyProtection="1">
      <alignment wrapText="1"/>
      <protection locked="0"/>
    </xf>
    <xf numFmtId="0" fontId="3" fillId="0" borderId="2" xfId="0" applyFont="1" applyBorder="1" applyAlignment="1" applyProtection="1">
      <alignment horizontal="left" vertical="center" wrapText="1"/>
      <protection locked="0"/>
    </xf>
    <xf numFmtId="164" fontId="21" fillId="0" borderId="0" xfId="0" applyNumberFormat="1" applyFont="1" applyAlignment="1">
      <alignment horizontal="center" vertical="center"/>
    </xf>
    <xf numFmtId="0" fontId="4" fillId="13" borderId="0" xfId="0" applyFont="1" applyFill="1" applyAlignment="1" applyProtection="1">
      <alignment horizontal="center" vertical="center"/>
      <protection locked="0"/>
    </xf>
    <xf numFmtId="0" fontId="0" fillId="0" borderId="2" xfId="0" applyBorder="1" applyProtection="1">
      <protection locked="0"/>
    </xf>
    <xf numFmtId="49" fontId="0" fillId="0" borderId="0" xfId="0" applyNumberFormat="1"/>
    <xf numFmtId="164" fontId="30" fillId="0" borderId="0" xfId="0" applyNumberFormat="1" applyFont="1" applyAlignment="1">
      <alignment horizontal="center" vertical="center"/>
    </xf>
    <xf numFmtId="164" fontId="30" fillId="0" borderId="1" xfId="0" applyNumberFormat="1" applyFont="1" applyBorder="1" applyAlignment="1" applyProtection="1">
      <alignment horizontal="center" vertical="center"/>
      <protection locked="0"/>
    </xf>
    <xf numFmtId="8" fontId="30" fillId="0" borderId="1" xfId="0" applyNumberFormat="1" applyFont="1" applyBorder="1" applyAlignment="1" applyProtection="1">
      <alignment horizontal="center" vertical="center"/>
      <protection locked="0"/>
    </xf>
    <xf numFmtId="164" fontId="30" fillId="0" borderId="1" xfId="0" applyNumberFormat="1" applyFont="1" applyBorder="1" applyAlignment="1">
      <alignment horizontal="center" vertical="center"/>
    </xf>
    <xf numFmtId="0" fontId="31" fillId="0" borderId="0" xfId="0" applyFont="1" applyAlignment="1">
      <alignment horizontal="left" vertical="center"/>
    </xf>
    <xf numFmtId="49" fontId="24" fillId="0" borderId="0" xfId="1" applyNumberFormat="1" applyAlignment="1" applyProtection="1">
      <alignment horizontal="center" vertical="center"/>
      <protection locked="0"/>
    </xf>
    <xf numFmtId="0" fontId="21" fillId="0" borderId="0" xfId="0" applyFont="1" applyAlignment="1">
      <alignment horizontal="left" vertical="center" wrapText="1"/>
    </xf>
    <xf numFmtId="164" fontId="4" fillId="0" borderId="0" xfId="0" applyNumberFormat="1" applyFont="1" applyAlignment="1">
      <alignment horizontal="center" vertical="center"/>
    </xf>
    <xf numFmtId="49" fontId="4" fillId="0" borderId="0" xfId="0" applyNumberFormat="1" applyFont="1" applyAlignment="1">
      <alignment horizontal="center" vertical="center"/>
    </xf>
    <xf numFmtId="0" fontId="34" fillId="0" borderId="0" xfId="0" pivotButton="1" applyFont="1"/>
    <xf numFmtId="0" fontId="34" fillId="0" borderId="0" xfId="0" applyFont="1"/>
    <xf numFmtId="0" fontId="34" fillId="0" borderId="0" xfId="0" applyFont="1" applyAlignment="1">
      <alignment horizontal="center"/>
    </xf>
    <xf numFmtId="0" fontId="34" fillId="0" borderId="0" xfId="0" applyFont="1" applyAlignment="1">
      <alignment horizontal="left"/>
    </xf>
    <xf numFmtId="164" fontId="34" fillId="0" borderId="0" xfId="0" applyNumberFormat="1" applyFont="1" applyAlignment="1">
      <alignment horizontal="center" vertical="center"/>
    </xf>
    <xf numFmtId="0" fontId="34" fillId="0" borderId="0" xfId="0" applyFont="1" applyAlignment="1">
      <alignment horizontal="left" vertical="center"/>
    </xf>
    <xf numFmtId="0" fontId="34" fillId="3" borderId="0" xfId="0" applyFont="1" applyFill="1" applyAlignment="1">
      <alignment horizontal="center"/>
    </xf>
    <xf numFmtId="0" fontId="34" fillId="0" borderId="0" xfId="0" applyFont="1" applyAlignment="1">
      <alignment horizontal="left" indent="2"/>
    </xf>
    <xf numFmtId="0" fontId="34" fillId="3" borderId="0" xfId="0" applyFont="1" applyFill="1" applyAlignment="1">
      <alignment horizontal="left"/>
    </xf>
    <xf numFmtId="164" fontId="34" fillId="3" borderId="0" xfId="0" applyNumberFormat="1" applyFont="1" applyFill="1" applyAlignment="1">
      <alignment horizontal="center" vertical="center"/>
    </xf>
    <xf numFmtId="0" fontId="34" fillId="3" borderId="0" xfId="0" applyFont="1" applyFill="1" applyAlignment="1">
      <alignment horizontal="center" vertical="center" wrapText="1"/>
    </xf>
    <xf numFmtId="0" fontId="34" fillId="3" borderId="0" xfId="0" applyFont="1" applyFill="1" applyAlignment="1">
      <alignment horizontal="left" vertical="center" wrapText="1"/>
    </xf>
    <xf numFmtId="0" fontId="34" fillId="15" borderId="0" xfId="0" applyFont="1" applyFill="1" applyAlignment="1">
      <alignment horizontal="left" indent="1"/>
    </xf>
    <xf numFmtId="0" fontId="34" fillId="2" borderId="0" xfId="0" applyFont="1" applyFill="1" applyAlignment="1">
      <alignment horizontal="left"/>
    </xf>
    <xf numFmtId="0" fontId="34" fillId="13" borderId="0" xfId="0" applyFont="1" applyFill="1" applyAlignment="1">
      <alignment horizontal="left" vertical="center" wrapText="1"/>
    </xf>
    <xf numFmtId="0" fontId="34" fillId="13" borderId="0" xfId="0" applyFont="1" applyFill="1" applyAlignment="1">
      <alignment horizontal="left"/>
    </xf>
    <xf numFmtId="0" fontId="34" fillId="3" borderId="0" xfId="0" applyFont="1" applyFill="1" applyAlignment="1">
      <alignment horizontal="center" vertical="center"/>
    </xf>
    <xf numFmtId="0" fontId="34" fillId="13" borderId="0" xfId="0" applyFont="1" applyFill="1"/>
    <xf numFmtId="0" fontId="34" fillId="0" borderId="0" xfId="0" pivotButton="1" applyFont="1" applyAlignment="1">
      <alignment horizontal="center" vertical="center" wrapText="1"/>
    </xf>
    <xf numFmtId="0" fontId="34" fillId="0" borderId="0" xfId="0" applyFont="1" applyAlignment="1">
      <alignment horizontal="center" vertical="center" wrapText="1"/>
    </xf>
    <xf numFmtId="0" fontId="34" fillId="2" borderId="0" xfId="0" applyFont="1" applyFill="1" applyAlignment="1">
      <alignment horizontal="left" vertical="center"/>
    </xf>
    <xf numFmtId="0" fontId="34" fillId="13" borderId="0" xfId="0" applyFont="1" applyFill="1" applyAlignment="1">
      <alignment horizontal="left" vertical="center"/>
    </xf>
    <xf numFmtId="0" fontId="34" fillId="15" borderId="0" xfId="0" applyFont="1" applyFill="1" applyAlignment="1">
      <alignment horizontal="left" vertical="center" inden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xf numFmtId="0" fontId="34" fillId="0" borderId="0" xfId="0" applyNumberFormat="1" applyFont="1" applyAlignment="1">
      <alignment horizontal="center" vertical="center"/>
    </xf>
    <xf numFmtId="0" fontId="34" fillId="13" borderId="0" xfId="0" applyNumberFormat="1" applyFont="1" applyFill="1" applyAlignment="1">
      <alignment horizontal="center" vertical="center"/>
    </xf>
    <xf numFmtId="0" fontId="34" fillId="13" borderId="0" xfId="0" applyNumberFormat="1" applyFont="1" applyFill="1" applyAlignment="1">
      <alignment horizontal="center" vertical="center" wrapText="1"/>
    </xf>
    <xf numFmtId="0" fontId="34" fillId="0" borderId="0" xfId="0" applyNumberFormat="1" applyFont="1" applyAlignment="1">
      <alignment horizontal="center"/>
    </xf>
    <xf numFmtId="0" fontId="34" fillId="3" borderId="0" xfId="0" applyNumberFormat="1" applyFont="1" applyFill="1" applyAlignment="1">
      <alignment horizontal="center" vertical="center"/>
    </xf>
    <xf numFmtId="0" fontId="34" fillId="13" borderId="0" xfId="0" applyNumberFormat="1" applyFont="1" applyFill="1" applyAlignment="1">
      <alignment horizontal="center"/>
    </xf>
    <xf numFmtId="0" fontId="33" fillId="0" borderId="0" xfId="0" applyNumberFormat="1" applyFont="1" applyAlignment="1">
      <alignment horizontal="center" vertical="center"/>
    </xf>
  </cellXfs>
  <cellStyles count="2">
    <cellStyle name="Hyperlink" xfId="1" builtinId="8"/>
    <cellStyle name="Normal" xfId="0" builtinId="0"/>
  </cellStyles>
  <dxfs count="1124">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19840393521" createdVersion="6" refreshedVersion="6" minRefreshableVersion="3" recordCount="93" xr:uid="{00000000-000A-0000-FFFF-FFFF4B000000}">
  <cacheSource type="worksheet">
    <worksheetSource name="Table1"/>
  </cacheSource>
  <cacheFields count="34">
    <cacheField name="Last Name" numFmtId="0">
      <sharedItems containsBlank="1" count="45">
        <s v="Armstrong"/>
        <s v="Contreras"/>
        <s v="Doland Parker"/>
        <s v="Ellis"/>
        <s v="Habib"/>
        <s v="Iddrisu"/>
        <s v="Islam"/>
        <s v="Knight"/>
        <s v="Miller"/>
        <s v="Muneri"/>
        <s v="Nguyen"/>
        <s v="Oloruntobi"/>
        <s v="Ramirez"/>
        <s v="Ricci"/>
        <s v="Roe"/>
        <s v="Sanchez"/>
        <s v="Stilwell-Jensen"/>
        <s v="Camp"/>
        <s v="Mohammed"/>
        <s v="Ashworth"/>
        <s v="Brizziarelli"/>
        <s v="tbd"/>
        <s v="Banu"/>
        <s v="Blankenship"/>
        <m/>
        <s v="STAFF" u="1"/>
        <s v="Lipka" u="1"/>
        <s v="Nana Kwame" u="1"/>
        <s v="Jones" u="1"/>
        <s v="Yates" u="1"/>
        <s v="Van Andel" u="1"/>
        <s v="Banihashemi" u="1"/>
        <s v="Zarinana" u="1"/>
        <s v="Ulrich" u="1"/>
        <s v="Peavy" u="1"/>
        <s v="Shetiya" u="1"/>
        <s v="Becknell" u="1"/>
        <s v="Rasmussen" u="1"/>
        <s v="Hersey" u="1"/>
        <s v="LaCroix" u="1"/>
        <s v="Woodley" u="1"/>
        <s v="Candelaria" u="1"/>
        <s v="Stillwell-Jensen" u="1"/>
        <s v="Hardeman" u="1"/>
        <s v="Todd" u="1"/>
      </sharedItems>
    </cacheField>
    <cacheField name="First Name" numFmtId="0">
      <sharedItems containsBlank="1" count="37">
        <s v="Emerson"/>
        <s v="Carolina"/>
        <s v="Gwyneth"/>
        <s v="Cassidy"/>
        <s v="Arif Md Tareque"/>
        <s v="Naadiyahtu"/>
        <s v="Md Didarul"/>
        <s v="Eliot"/>
        <s v="Austin"/>
        <s v="Cleophas"/>
        <s v="Anh"/>
        <s v="Tomide"/>
        <s v="Ivonne"/>
        <s v="Heidi"/>
        <s v="Chelsea"/>
        <s v="Andrea"/>
        <s v="Chenoa Bah"/>
        <s v="Minerva"/>
        <s v="Inusah"/>
        <s v="Evan"/>
        <s v="Marco"/>
        <s v="tbd"/>
        <s v="Nifida"/>
        <s v="Christina"/>
        <m/>
        <s v="Marsha K." u="1"/>
        <s v="tbd           (ID field is locked and cannot be changed)" u="1"/>
        <s v="Sophie" u="1"/>
        <s v="Marsha" u="1"/>
        <s v="Xeturah" u="1"/>
        <s v="Charles" u="1"/>
        <s v="Anthony" u="1"/>
        <s v="Crystle" u="1"/>
        <s v="Osei Fordjour" u="1"/>
        <s v="tbd           (can't remove ID)" u="1"/>
        <s v="Janice" u="1"/>
        <s v="Kamela" u="1"/>
      </sharedItems>
    </cacheField>
    <cacheField name="Banner ID" numFmtId="0">
      <sharedItems containsBlank="1" containsMixedTypes="1" containsNumber="1" containsInteger="1" minValue="100042404" maxValue="101983356"/>
    </cacheField>
    <cacheField name="Email" numFmtId="49">
      <sharedItems containsBlank="1"/>
    </cacheField>
    <cacheField name="Name of_x000a_Employee Home Org" numFmtId="0">
      <sharedItems containsBlank="1"/>
    </cacheField>
    <cacheField name="Employee_x000a_Category_x000a_(drop-down)" numFmtId="0">
      <sharedItems containsBlank="1" count="5">
        <s v="Graduate Student"/>
        <s v="Adjunct"/>
        <s v="Term Teacher"/>
        <s v="Full-Time Faculty"/>
        <m/>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First-Half"/>
        <s v="Winter Intersession"/>
        <s v="Second-Half"/>
        <m/>
      </sharedItems>
    </cacheField>
    <cacheField name="Subject" numFmtId="0">
      <sharedItems containsBlank="1" containsMixedTypes="1" containsNumber="1" containsInteger="1" minValue="1130" maxValue="1130"/>
    </cacheField>
    <cacheField name="Number" numFmtId="0">
      <sharedItems containsString="0" containsBlank="1" containsNumber="1" containsInteger="1" minValue="300" maxValue="2245"/>
    </cacheField>
    <cacheField name="Section" numFmtId="49">
      <sharedItems containsBlank="1"/>
    </cacheField>
    <cacheField name="CRN" numFmtId="0">
      <sharedItems containsBlank="1" containsMixedTypes="1" containsNumber="1" containsInteger="1" minValue="15040" maxValue="74769"/>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Blank="1" containsMixedTypes="1" containsNumber="1" containsInteger="1" minValue="17" maxValue="35"/>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3806.25" maxValue="4589.88"/>
    </cacheField>
    <cacheField name="Submitter_x000a_Comments" numFmtId="0">
      <sharedItems containsBlank="1"/>
    </cacheField>
    <cacheField name="Approved_x000a_Salary" numFmtId="0">
      <sharedItems containsString="0" containsBlank="1" containsNumber="1" minValue="4077.2549999999997" maxValue="4589.88"/>
    </cacheField>
    <cacheField name="Approved_x000a_FTE" numFmtId="0">
      <sharedItems containsString="0" containsBlank="1" containsNumber="1" minValue="0.25" maxValue="0.25"/>
    </cacheField>
    <cacheField name="Approved_x000a_Index_x000a_(drop-down)" numFmtId="0">
      <sharedItems containsBlank="1" count="7">
        <s v="Grad Students 285004"/>
        <s v="Online 285002"/>
        <s v="Term Teachers 285003"/>
        <m/>
        <s v="MOPs 366002"/>
        <s v="PTI 285000"/>
        <s v="Intersession 285007"/>
      </sharedItems>
    </cacheField>
    <cacheField name="Approved_x000a_Account_x000a_(drop-down)" numFmtId="0">
      <sharedItems containsBlank="1" containsMixedTypes="1" containsNumber="1" containsInteger="1" minValue="2000" maxValue="2007"/>
    </cacheField>
    <cacheField name="BCG Comments_x000a_on Approvals" numFmtId="0">
      <sharedItems containsNonDate="0" containsString="0" containsBlank="1"/>
    </cacheField>
    <cacheField name="Actual_x000a_Salary" numFmtId="164">
      <sharedItems containsString="0" containsBlank="1" containsNumber="1" minValue="3806.25" maxValue="4589.88"/>
    </cacheField>
    <cacheField name="Actual_x000a_FTE" numFmtId="0">
      <sharedItems containsBlank="1" containsMixedTypes="1" containsNumber="1" minValue="0.25" maxValue="0.25"/>
    </cacheField>
    <cacheField name="Actual_x000a_Index_x000a_(drop-down)" numFmtId="0">
      <sharedItems containsBlank="1" count="5">
        <s v="Grad Students 285004"/>
        <s v="Online 285002"/>
        <s v="Term Teachers 285003"/>
        <m/>
        <s v="PTI 285000"/>
      </sharedItems>
    </cacheField>
    <cacheField name="Actual_x000a_Account_x000a_(drop-down)" numFmtId="0">
      <sharedItems containsBlank="1" containsMixedTypes="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n v="101623589"/>
    <s v="armstrongek@unm.edu"/>
    <s v="Communication &amp; Journalism"/>
    <x v="0"/>
    <s v="Teaching Assistant"/>
    <s v="Department of Communication and Journalism"/>
    <s v="Fall 2022"/>
    <x v="0"/>
    <s v="CJ"/>
    <n v="301"/>
    <s v="001"/>
    <n v="15040"/>
    <s v="Comm Research Methods"/>
    <n v="3"/>
    <x v="0"/>
    <n v="28"/>
    <m/>
    <s v="No"/>
    <s v="No"/>
    <s v="Coursework Hrs"/>
    <n v="4060"/>
    <s v="added instructor 3/30/22"/>
    <n v="4349.0720000000001"/>
    <n v="0.25"/>
    <x v="0"/>
    <s v="20A0"/>
    <m/>
    <n v="4060"/>
    <s v=".25"/>
    <x v="0"/>
    <s v="20A0"/>
    <s v="7/13 BCG"/>
  </r>
  <r>
    <x v="1"/>
    <x v="1"/>
    <n v="100426282"/>
    <s v="carolina@unm.edu"/>
    <s v="Communication &amp; Journalism"/>
    <x v="1"/>
    <s v="Part-time instructor"/>
    <s v="Department of Communication and Journalism"/>
    <s v="Fall 2022"/>
    <x v="0"/>
    <s v="CJ"/>
    <n v="374"/>
    <s v="003"/>
    <n v="54697"/>
    <s v="Design &amp; Visual Presentation"/>
    <n v="3"/>
    <x v="1"/>
    <n v="34"/>
    <m/>
    <s v="No"/>
    <s v="No"/>
    <s v="N/A"/>
    <n v="4284.8"/>
    <m/>
    <n v="4589.8777600000003"/>
    <n v="0.25"/>
    <x v="1"/>
    <n v="2007"/>
    <m/>
    <n v="4589.88"/>
    <s v=".25"/>
    <x v="1"/>
    <n v="2007"/>
    <s v="8/5 BCG"/>
  </r>
  <r>
    <x v="2"/>
    <x v="2"/>
    <n v="100801040"/>
    <s v="gwynethd@unm.edu"/>
    <s v="Communication &amp; Journalism"/>
    <x v="2"/>
    <s v="Term Teacher"/>
    <s v="Department of Communication and Journalism"/>
    <s v="Fall 2022"/>
    <x v="0"/>
    <s v="COMM"/>
    <n v="1140"/>
    <s v="001"/>
    <n v="69341"/>
    <s v="Intro to Media Writing"/>
    <n v="3"/>
    <x v="0"/>
    <n v="20"/>
    <m/>
    <s v="No"/>
    <s v="No"/>
    <s v="N/A"/>
    <n v="4284.8"/>
    <m/>
    <n v="4589.8777600000003"/>
    <n v="0.25"/>
    <x v="2"/>
    <n v="2000"/>
    <m/>
    <n v="4589.88"/>
    <s v=".25"/>
    <x v="2"/>
    <n v="2000"/>
    <s v="7/25 BCG"/>
  </r>
  <r>
    <x v="2"/>
    <x v="2"/>
    <n v="100801040"/>
    <s v="gwynethd@unm.edu"/>
    <s v="Communication &amp; Journalism"/>
    <x v="2"/>
    <s v="Term Teacher"/>
    <s v="Department of Communication and Journalism"/>
    <s v="Fall 2022"/>
    <x v="0"/>
    <s v="COMM"/>
    <n v="2135"/>
    <s v="001"/>
    <n v="72381"/>
    <s v="Media Ethics and Law"/>
    <n v="3"/>
    <x v="0"/>
    <n v="25"/>
    <m/>
    <s v="No"/>
    <s v="No"/>
    <s v="N/A"/>
    <n v="4284.8"/>
    <m/>
    <n v="4589.8777600000003"/>
    <n v="0.25"/>
    <x v="2"/>
    <n v="2000"/>
    <m/>
    <n v="4589.88"/>
    <s v=".25"/>
    <x v="2"/>
    <n v="2000"/>
    <s v="7/25 BCG"/>
  </r>
  <r>
    <x v="2"/>
    <x v="2"/>
    <n v="100801040"/>
    <s v="gwynethd@unm.edu"/>
    <s v="Communication &amp; Journalism"/>
    <x v="2"/>
    <s v="Term Teacher"/>
    <s v="Department of Communication and Journalism"/>
    <s v="Fall 2022"/>
    <x v="0"/>
    <s v="CJ"/>
    <n v="375"/>
    <s v="001"/>
    <n v="15326"/>
    <s v="Intermediate Reporting"/>
    <n v="3"/>
    <x v="0"/>
    <n v="20"/>
    <m/>
    <s v="No"/>
    <s v="No"/>
    <s v="N/A"/>
    <n v="4284.8"/>
    <m/>
    <n v="4589.8777600000003"/>
    <n v="0.25"/>
    <x v="2"/>
    <n v="2000"/>
    <m/>
    <n v="4589.88"/>
    <s v=".25"/>
    <x v="2"/>
    <n v="2000"/>
    <s v="7/25 BCG enr=9"/>
  </r>
  <r>
    <x v="3"/>
    <x v="3"/>
    <n v="101786190"/>
    <s v="cdellis@unm.edu"/>
    <s v="Communication &amp; Journalism"/>
    <x v="0"/>
    <s v="Teaching Assistant"/>
    <s v="Department of Communication and Journalism"/>
    <s v="Fall 2022"/>
    <x v="0"/>
    <s v="COMM"/>
    <n v="1115"/>
    <s v="003"/>
    <n v="70743"/>
    <s v="Introduction to Communication"/>
    <n v="3"/>
    <x v="1"/>
    <n v="34"/>
    <m/>
    <s v="No"/>
    <s v="No"/>
    <s v="N/A"/>
    <n v="4060"/>
    <s v="added instructor 3/30/22"/>
    <n v="4349.0720000000001"/>
    <n v="0.25"/>
    <x v="0"/>
    <s v="20A0"/>
    <m/>
    <n v="4060"/>
    <s v=".25"/>
    <x v="0"/>
    <s v="20A0"/>
    <s v="7/15 BCG"/>
  </r>
  <r>
    <x v="4"/>
    <x v="4"/>
    <n v="101911618"/>
    <s v="tarequehabib@unm.edu"/>
    <s v="Communication &amp; Journalism"/>
    <x v="0"/>
    <s v="Teaching Assistant"/>
    <s v="Department of Communication and Journalism"/>
    <s v="Fall 2022"/>
    <x v="0"/>
    <s v="CJ"/>
    <n v="300"/>
    <s v="001"/>
    <n v="72439"/>
    <s v="Theories of Communication"/>
    <n v="3"/>
    <x v="1"/>
    <n v="28"/>
    <m/>
    <s v="No"/>
    <s v="No"/>
    <s v="N/A"/>
    <n v="3806.25"/>
    <m/>
    <n v="4077.2549999999997"/>
    <n v="0.25"/>
    <x v="0"/>
    <s v="20A0"/>
    <m/>
    <n v="3806.25"/>
    <n v="0.25"/>
    <x v="0"/>
    <s v="20A0"/>
    <s v="8/18 BCG"/>
  </r>
  <r>
    <x v="5"/>
    <x v="5"/>
    <n v="101983356"/>
    <s v="niddrisu@unm.edu"/>
    <s v="Communication &amp; Journalism"/>
    <x v="0"/>
    <s v="Teaching Assistant"/>
    <s v="Department of Communication and Journalism"/>
    <s v="Fall 2022"/>
    <x v="0"/>
    <s v="CJ"/>
    <n v="1130"/>
    <s v="028"/>
    <n v="64694"/>
    <s v="Public Speaking"/>
    <n v="3"/>
    <x v="0"/>
    <n v="17"/>
    <m/>
    <s v="No"/>
    <s v="No"/>
    <m/>
    <n v="3806.25"/>
    <s v="added TA; section no. and CRN; adjusted for MA salary"/>
    <m/>
    <m/>
    <x v="3"/>
    <m/>
    <m/>
    <m/>
    <m/>
    <x v="3"/>
    <m/>
    <m/>
  </r>
  <r>
    <x v="6"/>
    <x v="6"/>
    <n v="101710374"/>
    <s v="mdidarulislam@unm.edu"/>
    <s v="Communication &amp; Journalism"/>
    <x v="0"/>
    <s v="Teaching Assistant"/>
    <s v="Department of Communication and Journalism"/>
    <s v="Fall 2022"/>
    <x v="0"/>
    <s v="CJ"/>
    <n v="400"/>
    <s v="002"/>
    <n v="59389"/>
    <s v="Senior Seminar: Perspectives on Comm"/>
    <n v="3"/>
    <x v="1"/>
    <n v="17"/>
    <m/>
    <s v="No"/>
    <s v="No"/>
    <s v="Coursework Hrs"/>
    <n v="4060"/>
    <s v="added instructor 3/30/22"/>
    <n v="4349.0720000000001"/>
    <n v="0.25"/>
    <x v="0"/>
    <s v="20A0"/>
    <m/>
    <n v="4060"/>
    <s v=".25"/>
    <x v="0"/>
    <s v="20A0"/>
    <s v="7/13 BCG"/>
  </r>
  <r>
    <x v="7"/>
    <x v="7"/>
    <n v="100632590"/>
    <s v="eknight@salud.unm.edu"/>
    <s v="Communication &amp; Journalism"/>
    <x v="1"/>
    <s v="Part-time instructor"/>
    <s v="Department of Communication and Journalism"/>
    <s v="Fall 2022"/>
    <x v="0"/>
    <s v="COMM"/>
    <n v="2245"/>
    <s v="001"/>
    <n v="65060"/>
    <s v="Web Design"/>
    <n v="3"/>
    <x v="1"/>
    <n v="34"/>
    <m/>
    <s v="No"/>
    <s v="No"/>
    <s v="N/A"/>
    <n v="4284.8"/>
    <m/>
    <n v="4589.8777600000003"/>
    <n v="0.25"/>
    <x v="1"/>
    <n v="2007"/>
    <m/>
    <n v="4589.88"/>
    <n v="0.25"/>
    <x v="1"/>
    <n v="2007"/>
    <s v="8/18 BCG"/>
  </r>
  <r>
    <x v="8"/>
    <x v="8"/>
    <n v="101872092"/>
    <s v="austinwmiller@unm.edu"/>
    <s v="Communication &amp; Journalism"/>
    <x v="0"/>
    <s v="Teaching Assistant"/>
    <s v="Department of Communication and Journalism"/>
    <s v="Fall 2022"/>
    <x v="0"/>
    <s v="CJ"/>
    <n v="333"/>
    <s v="002"/>
    <n v="51865"/>
    <s v="Professional Comm"/>
    <n v="3"/>
    <x v="1"/>
    <n v="34"/>
    <m/>
    <s v="No"/>
    <s v="No"/>
    <s v="Dissertation Hrs"/>
    <n v="4060"/>
    <s v="added instructor 3/30/22"/>
    <n v="4349.0720000000001"/>
    <n v="0.25"/>
    <x v="0"/>
    <s v="20A0"/>
    <m/>
    <n v="4060"/>
    <s v=".25"/>
    <x v="0"/>
    <s v="20A0"/>
    <s v="7/13 BCG"/>
  </r>
  <r>
    <x v="9"/>
    <x v="9"/>
    <n v="101260469"/>
    <s v="cmuneri@unm.edu"/>
    <s v="Communication &amp; Journalism"/>
    <x v="3"/>
    <s v="Sr. Lecturer III"/>
    <s v="Department of Communication and Journalism"/>
    <s v="Fall 2022"/>
    <x v="1"/>
    <s v="COMM"/>
    <n v="1115"/>
    <s v="004/005"/>
    <s v="69105/69106"/>
    <s v="Introduction to Comm"/>
    <n v="3"/>
    <x v="1"/>
    <s v="20/20"/>
    <s v="COMM 1115 004/005  20/20 cap"/>
    <s v="Yes"/>
    <s v="No"/>
    <s v="N/A"/>
    <n v="4284.8"/>
    <m/>
    <n v="4589.8777600000003"/>
    <n v="0.25"/>
    <x v="4"/>
    <n v="2004"/>
    <m/>
    <m/>
    <m/>
    <x v="3"/>
    <m/>
    <m/>
  </r>
  <r>
    <x v="10"/>
    <x v="10"/>
    <n v="101909254"/>
    <s v="atnguyen92@unm.edu"/>
    <s v="Communication &amp; Journalism"/>
    <x v="0"/>
    <s v="Teaching Assistant"/>
    <s v="Department of Communication and Journalism"/>
    <s v="Fall 2022"/>
    <x v="0"/>
    <s v="CJ"/>
    <n v="333"/>
    <s v="004"/>
    <n v="70345"/>
    <s v="Professional Comm"/>
    <n v="3"/>
    <x v="1"/>
    <n v="34"/>
    <m/>
    <s v="No"/>
    <s v="No"/>
    <s v="Dissertation Hrs"/>
    <n v="4060"/>
    <s v="added instructor 3/30/22"/>
    <n v="4349.0720000000001"/>
    <n v="0.25"/>
    <x v="0"/>
    <s v="20A0"/>
    <m/>
    <n v="4060"/>
    <s v=".25"/>
    <x v="0"/>
    <s v="20A0"/>
    <s v="7/27 BCG"/>
  </r>
  <r>
    <x v="11"/>
    <x v="11"/>
    <n v="101912243"/>
    <s v="toloruntobi@unm.edu"/>
    <s v="Communication &amp; Journalism"/>
    <x v="0"/>
    <s v="Teaching Assistant"/>
    <s v="Department of Communication and Journalism"/>
    <s v="Fall 2022"/>
    <x v="0"/>
    <s v="CJ"/>
    <n v="323"/>
    <s v="006"/>
    <n v="46259"/>
    <s v="Nonverbal Comm"/>
    <n v="3"/>
    <x v="1"/>
    <n v="28"/>
    <m/>
    <s v="No"/>
    <s v="No"/>
    <s v="Coursework Hrs"/>
    <n v="4060"/>
    <s v="added instructor 3/30/22"/>
    <n v="4349.0720000000001"/>
    <n v="0.25"/>
    <x v="0"/>
    <s v="20A0"/>
    <m/>
    <n v="4060"/>
    <n v="0.25"/>
    <x v="0"/>
    <s v="20A0"/>
    <s v="7/14 BCG"/>
  </r>
  <r>
    <x v="12"/>
    <x v="12"/>
    <n v="101912577"/>
    <s v="ilsalas@unm.edu"/>
    <s v="Communication &amp; Journalism"/>
    <x v="0"/>
    <s v="Teaching Assistant"/>
    <s v="Department of Communication and Journalism"/>
    <s v="Fall 2022"/>
    <x v="0"/>
    <s v="COMM"/>
    <n v="2120"/>
    <s v="004"/>
    <n v="64730"/>
    <s v="Interpersonal Comm"/>
    <n v="3"/>
    <x v="1"/>
    <n v="34"/>
    <m/>
    <s v="No"/>
    <s v="No"/>
    <s v="Coursework Hrs"/>
    <n v="3806.25"/>
    <m/>
    <n v="4077.2549999999997"/>
    <n v="0.25"/>
    <x v="0"/>
    <s v="20A0"/>
    <m/>
    <n v="3806.25"/>
    <n v="0.25"/>
    <x v="0"/>
    <s v="20A0"/>
    <s v="7/15 BCG"/>
  </r>
  <r>
    <x v="13"/>
    <x v="13"/>
    <n v="101629746"/>
    <s v="hricci@unm.edu"/>
    <s v="Communication &amp; Journalism"/>
    <x v="2"/>
    <s v="Term Teacher"/>
    <s v="Department of Communication and Journalism"/>
    <s v="Fall 2022"/>
    <x v="0"/>
    <s v="CJ"/>
    <n v="320"/>
    <s v="001"/>
    <n v="49785"/>
    <s v="Conflict Management and Mediation"/>
    <n v="3"/>
    <x v="0"/>
    <n v="28"/>
    <m/>
    <s v="No"/>
    <s v="No"/>
    <s v="N/A"/>
    <n v="4284.8"/>
    <m/>
    <n v="4589.8777600000003"/>
    <n v="0.25"/>
    <x v="2"/>
    <n v="2000"/>
    <m/>
    <n v="4589.88"/>
    <s v=".25"/>
    <x v="2"/>
    <n v="2000"/>
    <s v="7/25 BCG "/>
  </r>
  <r>
    <x v="13"/>
    <x v="13"/>
    <n v="101629746"/>
    <s v="hricci@unm.edu"/>
    <s v="Communication &amp; Journalism"/>
    <x v="2"/>
    <s v="Term Teacher"/>
    <s v="Department of Communication and Journalism"/>
    <s v="Fall 2022"/>
    <x v="0"/>
    <s v="CJ"/>
    <n v="320"/>
    <s v="002"/>
    <n v="59011"/>
    <s v="Conflict Management and Mediation"/>
    <n v="3"/>
    <x v="0"/>
    <n v="28"/>
    <m/>
    <s v="No"/>
    <s v="No"/>
    <s v="N/A"/>
    <n v="4284.8"/>
    <m/>
    <n v="4589.8777600000003"/>
    <n v="0.25"/>
    <x v="2"/>
    <n v="2000"/>
    <m/>
    <n v="4589.88"/>
    <s v=".25"/>
    <x v="2"/>
    <n v="2000"/>
    <s v="7/25 BCG "/>
  </r>
  <r>
    <x v="13"/>
    <x v="13"/>
    <n v="101629746"/>
    <s v="hricci@unm.edu"/>
    <s v="Communication &amp; Journalism"/>
    <x v="2"/>
    <s v="Term Teacher"/>
    <s v="Department of Communication and Journalism"/>
    <s v="Fall 2022"/>
    <x v="0"/>
    <s v="CJ"/>
    <n v="393"/>
    <s v="002"/>
    <n v="70414"/>
    <s v="T: Advanced Mediation"/>
    <n v="3"/>
    <x v="0"/>
    <n v="28"/>
    <m/>
    <s v="No"/>
    <s v="No"/>
    <s v="N/A"/>
    <n v="4284.8"/>
    <m/>
    <n v="4589.8777600000003"/>
    <n v="0.25"/>
    <x v="2"/>
    <n v="2000"/>
    <m/>
    <n v="4589.88"/>
    <s v=".25"/>
    <x v="2"/>
    <n v="2000"/>
    <s v="7/25 BCG"/>
  </r>
  <r>
    <x v="14"/>
    <x v="14"/>
    <n v="101911992"/>
    <s v="clroe@unm.edu"/>
    <s v="Communication &amp; Journalism"/>
    <x v="0"/>
    <s v="Teaching Assistant"/>
    <s v="Department of Communication and Journalism"/>
    <s v="Fall 2022"/>
    <x v="0"/>
    <s v="CJ"/>
    <n v="450"/>
    <s v="001"/>
    <n v="49807"/>
    <s v="Health Communication"/>
    <n v="3"/>
    <x v="0"/>
    <n v="28"/>
    <m/>
    <s v="No"/>
    <s v="No"/>
    <s v="Coursework Hrs"/>
    <n v="4060"/>
    <m/>
    <n v="4349.0720000000001"/>
    <n v="0.25"/>
    <x v="0"/>
    <s v="20A0"/>
    <m/>
    <n v="4060"/>
    <s v=".25"/>
    <x v="0"/>
    <s v="20A0"/>
    <s v="7/15 BCG"/>
  </r>
  <r>
    <x v="15"/>
    <x v="15"/>
    <n v="101945387"/>
    <s v="asanchez13@unm.edu"/>
    <s v="Communication &amp; Journalism"/>
    <x v="0"/>
    <s v="Teaching Assistant"/>
    <s v="Department of Communication and Journalism"/>
    <s v="Fall 2022"/>
    <x v="0"/>
    <s v="CJ"/>
    <n v="327"/>
    <s v="003"/>
    <n v="61777"/>
    <s v="Persuasive Comm"/>
    <n v="3"/>
    <x v="1"/>
    <s v="28"/>
    <m/>
    <s v="No"/>
    <s v="No"/>
    <s v="Coursework Hrs"/>
    <n v="4060"/>
    <s v="added instructor 3/30/22"/>
    <n v="4349.0720000000001"/>
    <n v="0.25"/>
    <x v="0"/>
    <s v="20A0"/>
    <m/>
    <n v="4060"/>
    <s v=".25"/>
    <x v="0"/>
    <s v="20A0"/>
    <s v="7/13 BCG"/>
  </r>
  <r>
    <x v="16"/>
    <x v="16"/>
    <n v="100056236"/>
    <s v="cjensen2@unm.edu"/>
    <s v="Communication &amp; Journalism"/>
    <x v="1"/>
    <s v="Part-time instructor"/>
    <s v="Department of Communication and Journalism"/>
    <s v="Fall 2022"/>
    <x v="0"/>
    <s v="COMM"/>
    <n v="2121"/>
    <s v="001"/>
    <n v="70917"/>
    <s v="Intro to Interpersonal Health Comm"/>
    <n v="3"/>
    <x v="0"/>
    <n v="34"/>
    <m/>
    <s v="No"/>
    <s v="No"/>
    <s v="N/A"/>
    <n v="4284.8"/>
    <m/>
    <n v="4589.8777600000003"/>
    <n v="0.25"/>
    <x v="5"/>
    <n v="2007"/>
    <m/>
    <n v="4589.88"/>
    <n v="0.25"/>
    <x v="4"/>
    <n v="2007"/>
    <s v="8/18 BCG"/>
  </r>
  <r>
    <x v="4"/>
    <x v="4"/>
    <n v="101911618"/>
    <s v="tarequehabib@unm.edu"/>
    <s v="Communication &amp; Journalism"/>
    <x v="0"/>
    <s v="Teaching Assistant"/>
    <s v="Department of Communication and Journalism"/>
    <s v="Fall 2022"/>
    <x v="0"/>
    <s v="CJ"/>
    <n v="323"/>
    <s v="007"/>
    <n v="71234"/>
    <s v="Nonverbal Comm"/>
    <n v="3"/>
    <x v="1"/>
    <n v="28"/>
    <m/>
    <s v="No"/>
    <s v="No"/>
    <s v="Coursework Hrs"/>
    <n v="4060"/>
    <m/>
    <n v="4349.0720000000001"/>
    <n v="0.25"/>
    <x v="0"/>
    <s v="20A0"/>
    <m/>
    <n v="3806.25"/>
    <s v=".25"/>
    <x v="0"/>
    <n v="2007"/>
    <s v="7/15 BCG"/>
  </r>
  <r>
    <x v="17"/>
    <x v="17"/>
    <n v="100042404"/>
    <s v="riosmi@unm.ledu"/>
    <s v="Communication &amp; Journalism"/>
    <x v="1"/>
    <s v="Part-time instructor"/>
    <s v="Department of Communication and Journalism"/>
    <s v="Fall 2022"/>
    <x v="0"/>
    <s v="CJ"/>
    <n v="332"/>
    <s v="001"/>
    <n v="15299"/>
    <s v="Business and Professional Speaking"/>
    <n v="3"/>
    <x v="0"/>
    <n v="28"/>
    <m/>
    <s v="No"/>
    <s v="No"/>
    <m/>
    <n v="4284.8"/>
    <m/>
    <n v="4589.8777600000003"/>
    <n v="0.25"/>
    <x v="5"/>
    <n v="2007"/>
    <m/>
    <n v="4589.88"/>
    <s v=".25"/>
    <x v="4"/>
    <n v="2007"/>
    <s v="8/19 BCG  "/>
  </r>
  <r>
    <x v="1"/>
    <x v="1"/>
    <n v="100426282"/>
    <s v="carolina@unm.edu"/>
    <s v="Communication &amp; Journalism"/>
    <x v="1"/>
    <s v="Part-time instructor"/>
    <s v="Department of Communication and Journalism"/>
    <s v="Fall 2022"/>
    <x v="0"/>
    <s v="CJ"/>
    <n v="1130"/>
    <s v="015"/>
    <n v="64689"/>
    <s v="Public Speaking"/>
    <n v="3"/>
    <x v="0"/>
    <n v="24"/>
    <m/>
    <s v="No"/>
    <s v="No"/>
    <s v="N/A"/>
    <n v="4284.8"/>
    <m/>
    <n v="4589.8777600000003"/>
    <n v="0.25"/>
    <x v="5"/>
    <n v="2007"/>
    <m/>
    <n v="4589.88"/>
    <s v=".25"/>
    <x v="4"/>
    <n v="2007"/>
    <s v="8/19 BCG Added 8/15 to accommodate incoming freshman"/>
  </r>
  <r>
    <x v="18"/>
    <x v="18"/>
    <n v="101945581"/>
    <s v="imohammed@unm.edu"/>
    <s v="Communication &amp; Journalism"/>
    <x v="0"/>
    <s v="Teaching Assistant"/>
    <s v="Department of Communication and Journalism"/>
    <s v="Fall 2022"/>
    <x v="0"/>
    <s v="CJ"/>
    <n v="1130"/>
    <s v="618"/>
    <n v="64707"/>
    <s v="Public Speaking (FLC)"/>
    <n v="3"/>
    <x v="0"/>
    <n v="28"/>
    <m/>
    <s v="No"/>
    <s v="No"/>
    <s v="N/A"/>
    <n v="4060"/>
    <s v="replaced 393 with 1130 FLC section"/>
    <n v="4349.0720000000001"/>
    <n v="0.25"/>
    <x v="0"/>
    <s v="20A0"/>
    <m/>
    <n v="4060"/>
    <s v=".25"/>
    <x v="0"/>
    <s v="20A0"/>
    <s v="8/5 BCG"/>
  </r>
  <r>
    <x v="17"/>
    <x v="17"/>
    <n v="100042404"/>
    <s v="riosmi@unm.ledu"/>
    <s v="Communication &amp; Journalism"/>
    <x v="1"/>
    <s v="Part-time instructor"/>
    <s v="Department of Communication and Journalism"/>
    <s v="Fall 2022"/>
    <x v="0"/>
    <s v="CJ"/>
    <n v="1130"/>
    <s v="014"/>
    <n v="64688"/>
    <s v="Public Speaking"/>
    <n v="3"/>
    <x v="0"/>
    <n v="24"/>
    <m/>
    <s v="No"/>
    <s v="No"/>
    <s v="N/A"/>
    <n v="4284.8"/>
    <m/>
    <n v="4589.8777600000003"/>
    <n v="0.25"/>
    <x v="5"/>
    <n v="2007"/>
    <m/>
    <n v="4589.88"/>
    <s v=".25"/>
    <x v="4"/>
    <n v="2007"/>
    <s v="8/19 BCG Added 8/15 to accommodate incoming freshman"/>
  </r>
  <r>
    <x v="19"/>
    <x v="19"/>
    <n v="100053157"/>
    <s v="eashworth@unm.edu"/>
    <s v="Communication &amp; Journalism"/>
    <x v="3"/>
    <s v="Lecturer III"/>
    <s v="Department of Communication and Journalism"/>
    <s v="Fall 2022"/>
    <x v="0"/>
    <s v="CJ"/>
    <n v="1130"/>
    <s v="012"/>
    <n v="64696"/>
    <s v="Public Speaking"/>
    <n v="3"/>
    <x v="0"/>
    <n v="24"/>
    <m/>
    <s v="No"/>
    <s v="No"/>
    <s v="N/A"/>
    <n v="4589.88"/>
    <m/>
    <n v="4589.88"/>
    <n v="0.25"/>
    <x v="5"/>
    <n v="2007"/>
    <m/>
    <n v="4589.88"/>
    <s v=".25"/>
    <x v="4"/>
    <n v="2007"/>
    <s v="8/19 BCG Added 8/15 to accommodate incoming freshman"/>
  </r>
  <r>
    <x v="9"/>
    <x v="9"/>
    <n v="101260469"/>
    <s v="cmuneri@unm.edu"/>
    <s v="Communication &amp; Journalism"/>
    <x v="3"/>
    <s v="Sr. Lecturer III"/>
    <s v="Department of Communication and Journalism"/>
    <s v="Fall 2022"/>
    <x v="2"/>
    <s v="CJ"/>
    <n v="323"/>
    <s v="009"/>
    <n v="68630"/>
    <s v="Nonverbal Comm"/>
    <n v="3"/>
    <x v="1"/>
    <n v="34"/>
    <m/>
    <s v="No"/>
    <s v="No"/>
    <m/>
    <n v="4284.8"/>
    <s v="Intersession course"/>
    <n v="4589.8777600000003"/>
    <n v="0.25"/>
    <x v="6"/>
    <n v="2004"/>
    <m/>
    <n v="4589.88"/>
    <s v=".25"/>
    <x v="3"/>
    <n v="2004"/>
    <s v="12/6 BCG"/>
  </r>
  <r>
    <x v="20"/>
    <x v="20"/>
    <n v="101615034"/>
    <s v="tbd"/>
    <s v="Communication &amp; Journalism"/>
    <x v="3"/>
    <m/>
    <s v="Department of Communication and Journalism"/>
    <s v="Fall 2022"/>
    <x v="2"/>
    <s v="CJ"/>
    <n v="327"/>
    <s v="008"/>
    <n v="72140"/>
    <s v="Persuasive Comm"/>
    <n v="3"/>
    <x v="1"/>
    <n v="35"/>
    <m/>
    <s v="No"/>
    <s v="No"/>
    <m/>
    <n v="4284.8"/>
    <s v="Intersession course"/>
    <n v="4589.8777600000003"/>
    <n v="0.25"/>
    <x v="6"/>
    <n v="2004"/>
    <m/>
    <n v="4589.88"/>
    <s v=".25"/>
    <x v="3"/>
    <n v="2004"/>
    <s v="12/13 BCG"/>
  </r>
  <r>
    <x v="21"/>
    <x v="21"/>
    <s v="tbd"/>
    <s v="tbd"/>
    <m/>
    <x v="4"/>
    <m/>
    <s v="Department of Communication and Journalism"/>
    <s v="Fall 2022"/>
    <x v="2"/>
    <s v="CJ"/>
    <n v="314"/>
    <s v="008"/>
    <m/>
    <s v="Intercultural Comm"/>
    <n v="3"/>
    <x v="1"/>
    <n v="35"/>
    <m/>
    <s v="No"/>
    <s v="No"/>
    <m/>
    <n v="4284.8"/>
    <s v="Intersession course"/>
    <n v="4589.8777600000003"/>
    <n v="0.25"/>
    <x v="6"/>
    <n v="2004"/>
    <m/>
    <m/>
    <m/>
    <x v="3"/>
    <m/>
    <m/>
  </r>
  <r>
    <x v="22"/>
    <x v="22"/>
    <m/>
    <m/>
    <s v="Communication &amp; Journalism"/>
    <x v="1"/>
    <s v="Adjunct"/>
    <s v="Department of Communication and Journalism"/>
    <s v="Fall 2022"/>
    <x v="0"/>
    <s v="COMM"/>
    <n v="1130"/>
    <s v="021"/>
    <n v="64704"/>
    <s v="Public Speaking"/>
    <n v="3"/>
    <x v="0"/>
    <n v="24"/>
    <m/>
    <s v="No"/>
    <s v="No"/>
    <s v="N/A"/>
    <n v="4589.88"/>
    <m/>
    <n v="4589.88"/>
    <n v="0.25"/>
    <x v="5"/>
    <n v="2007"/>
    <m/>
    <n v="4589.88"/>
    <s v=".25"/>
    <x v="4"/>
    <n v="2007"/>
    <s v="8/19 BCG Added 8/15 to accommodate incoming freshman"/>
  </r>
  <r>
    <x v="23"/>
    <x v="23"/>
    <n v="101786857"/>
    <m/>
    <s v="Communication &amp; Journalism"/>
    <x v="1"/>
    <s v="Adjunct"/>
    <s v="Department of Communication and Journalism"/>
    <s v="Fall 2022"/>
    <x v="0"/>
    <n v="1130"/>
    <n v="1130"/>
    <s v="003"/>
    <n v="64714"/>
    <s v="Public Speaking"/>
    <n v="3"/>
    <x v="1"/>
    <n v="30"/>
    <m/>
    <s v="No"/>
    <s v="No"/>
    <s v="N/A"/>
    <n v="4589.88"/>
    <m/>
    <n v="4589.88"/>
    <n v="0.25"/>
    <x v="5"/>
    <n v="2007"/>
    <m/>
    <n v="4589.88"/>
    <s v=".25"/>
    <x v="1"/>
    <n v="2007"/>
    <s v="8/22 BCG Added 8/15 to accommodate incoming freshman"/>
  </r>
  <r>
    <x v="23"/>
    <x v="23"/>
    <n v="101786857"/>
    <m/>
    <s v="Communication &amp; Journalism"/>
    <x v="1"/>
    <s v="Adjunct"/>
    <s v="Department of Communication and Journalism"/>
    <s v="Fall 2022"/>
    <x v="3"/>
    <n v="1130"/>
    <n v="1130"/>
    <s v="033"/>
    <n v="74769"/>
    <s v="Public Speaking"/>
    <n v="3"/>
    <x v="1"/>
    <n v="30"/>
    <m/>
    <s v="No"/>
    <s v="No"/>
    <m/>
    <n v="4589.88"/>
    <m/>
    <n v="4589.88"/>
    <n v="0.25"/>
    <x v="1"/>
    <n v="2007"/>
    <m/>
    <n v="4589.88"/>
    <s v=".25"/>
    <x v="1"/>
    <n v="2007"/>
    <s v="10/11 BCG"/>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r>
    <x v="24"/>
    <x v="24"/>
    <m/>
    <m/>
    <m/>
    <x v="4"/>
    <m/>
    <s v="Department of Communication and Journalism"/>
    <s v="Fall 2022"/>
    <x v="4"/>
    <m/>
    <m/>
    <m/>
    <m/>
    <m/>
    <m/>
    <x v="2"/>
    <m/>
    <m/>
    <m/>
    <m/>
    <m/>
    <m/>
    <m/>
    <m/>
    <m/>
    <x v="3"/>
    <m/>
    <m/>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6:D88" firstHeaderRow="0" firstDataRow="1" firstDataCol="1"/>
  <pivotFields count="34">
    <pivotField axis="axisRow" showAll="0">
      <items count="46">
        <item m="1" x="31"/>
        <item m="1" x="41"/>
        <item m="1" x="26"/>
        <item m="1" x="35"/>
        <item m="1" x="25"/>
        <item m="1" x="44"/>
        <item m="1" x="33"/>
        <item m="1" x="30"/>
        <item m="1" x="29"/>
        <item sd="0" x="24"/>
        <item m="1" x="43"/>
        <item m="1" x="40"/>
        <item m="1" x="36"/>
        <item x="9"/>
        <item x="21"/>
        <item x="8"/>
        <item x="2"/>
        <item m="1" x="42"/>
        <item x="6"/>
        <item x="7"/>
        <item m="1" x="32"/>
        <item m="1" x="38"/>
        <item x="13"/>
        <item m="1" x="37"/>
        <item m="1" x="27"/>
        <item m="1" x="28"/>
        <item m="1" x="34"/>
        <item m="1" x="39"/>
        <item x="23"/>
        <item x="12"/>
        <item x="14"/>
        <item x="5"/>
        <item x="1"/>
        <item x="0"/>
        <item x="3"/>
        <item x="10"/>
        <item x="11"/>
        <item x="15"/>
        <item x="16"/>
        <item x="4"/>
        <item x="17"/>
        <item x="18"/>
        <item x="19"/>
        <item x="22"/>
        <item x="20"/>
        <item t="default"/>
      </items>
    </pivotField>
    <pivotField axis="axisRow" showAll="0">
      <items count="38">
        <item x="24"/>
        <item m="1" x="28"/>
        <item m="1" x="29"/>
        <item m="1" x="30"/>
        <item m="1" x="25"/>
        <item x="9"/>
        <item x="21"/>
        <item x="8"/>
        <item x="2"/>
        <item x="16"/>
        <item x="6"/>
        <item x="7"/>
        <item m="1" x="31"/>
        <item m="1" x="35"/>
        <item x="13"/>
        <item m="1" x="36"/>
        <item m="1" x="33"/>
        <item m="1" x="27"/>
        <item m="1" x="32"/>
        <item x="23"/>
        <item x="12"/>
        <item x="14"/>
        <item m="1" x="34"/>
        <item x="5"/>
        <item x="1"/>
        <item m="1" x="26"/>
        <item x="0"/>
        <item x="3"/>
        <item x="10"/>
        <item x="11"/>
        <item x="15"/>
        <item x="4"/>
        <item x="17"/>
        <item x="18"/>
        <item x="19"/>
        <item x="22"/>
        <item x="20"/>
        <item t="default"/>
      </items>
    </pivotField>
    <pivotField showAll="0"/>
    <pivotField showAll="0"/>
    <pivotField showAll="0"/>
    <pivotField axis="axisRow" showAll="0" defaultSubtotal="0">
      <items count="5">
        <item sd="0" x="4"/>
        <item x="1"/>
        <item x="3"/>
        <item x="0"/>
        <item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52">
    <i>
      <x/>
    </i>
    <i>
      <x v="1"/>
    </i>
    <i r="1">
      <x v="19"/>
    </i>
    <i r="2">
      <x v="11"/>
    </i>
    <i r="1">
      <x v="28"/>
    </i>
    <i r="2">
      <x v="19"/>
    </i>
    <i r="1">
      <x v="32"/>
    </i>
    <i r="2">
      <x v="24"/>
    </i>
    <i r="1">
      <x v="38"/>
    </i>
    <i r="2">
      <x v="9"/>
    </i>
    <i r="1">
      <x v="40"/>
    </i>
    <i r="2">
      <x v="32"/>
    </i>
    <i r="1">
      <x v="43"/>
    </i>
    <i r="2">
      <x v="35"/>
    </i>
    <i>
      <x v="2"/>
    </i>
    <i r="1">
      <x v="13"/>
    </i>
    <i r="2">
      <x v="5"/>
    </i>
    <i r="1">
      <x v="42"/>
    </i>
    <i r="2">
      <x v="34"/>
    </i>
    <i r="1">
      <x v="44"/>
    </i>
    <i r="2">
      <x v="36"/>
    </i>
    <i>
      <x v="3"/>
    </i>
    <i r="1">
      <x v="15"/>
    </i>
    <i r="2">
      <x v="7"/>
    </i>
    <i r="1">
      <x v="18"/>
    </i>
    <i r="2">
      <x v="10"/>
    </i>
    <i r="1">
      <x v="29"/>
    </i>
    <i r="2">
      <x v="20"/>
    </i>
    <i r="1">
      <x v="30"/>
    </i>
    <i r="2">
      <x v="21"/>
    </i>
    <i r="1">
      <x v="31"/>
    </i>
    <i r="2">
      <x v="23"/>
    </i>
    <i r="1">
      <x v="33"/>
    </i>
    <i r="2">
      <x v="26"/>
    </i>
    <i r="1">
      <x v="34"/>
    </i>
    <i r="2">
      <x v="27"/>
    </i>
    <i r="1">
      <x v="35"/>
    </i>
    <i r="2">
      <x v="28"/>
    </i>
    <i r="1">
      <x v="36"/>
    </i>
    <i r="2">
      <x v="29"/>
    </i>
    <i r="1">
      <x v="37"/>
    </i>
    <i r="2">
      <x v="30"/>
    </i>
    <i r="1">
      <x v="39"/>
    </i>
    <i r="2">
      <x v="31"/>
    </i>
    <i r="1">
      <x v="41"/>
    </i>
    <i r="2">
      <x v="33"/>
    </i>
    <i>
      <x v="4"/>
    </i>
    <i r="1">
      <x v="16"/>
    </i>
    <i r="2">
      <x v="8"/>
    </i>
    <i r="1">
      <x v="22"/>
    </i>
    <i r="2">
      <x v="14"/>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653">
      <pivotArea outline="0" collapsedLevelsAreSubtotals="1" fieldPosition="0"/>
    </format>
    <format dxfId="652">
      <pivotArea outline="0" collapsedLevelsAreSubtotals="1" fieldPosition="0"/>
    </format>
    <format dxfId="651">
      <pivotArea outline="0" collapsedLevelsAreSubtotals="1" fieldPosition="0"/>
    </format>
    <format dxfId="650">
      <pivotArea type="all" dataOnly="0" outline="0" fieldPosition="0"/>
    </format>
    <format dxfId="649">
      <pivotArea outline="0" collapsedLevelsAreSubtotals="1" fieldPosition="0"/>
    </format>
    <format dxfId="648">
      <pivotArea dataOnly="0" labelOnly="1" outline="0" axis="axisValues" fieldPosition="0"/>
    </format>
    <format dxfId="647">
      <pivotArea dataOnly="0" labelOnly="1" grandRow="1" outline="0" fieldPosition="0"/>
    </format>
    <format dxfId="646">
      <pivotArea dataOnly="0" labelOnly="1" outline="0" axis="axisValues" fieldPosition="0"/>
    </format>
    <format dxfId="645">
      <pivotArea type="all" dataOnly="0" outline="0" fieldPosition="0"/>
    </format>
    <format dxfId="644">
      <pivotArea outline="0" collapsedLevelsAreSubtotals="1" fieldPosition="0"/>
    </format>
    <format dxfId="643">
      <pivotArea dataOnly="0" labelOnly="1" outline="0" axis="axisValues" fieldPosition="0"/>
    </format>
    <format dxfId="642">
      <pivotArea dataOnly="0" labelOnly="1" grandRow="1" outline="0" fieldPosition="0"/>
    </format>
    <format dxfId="641">
      <pivotArea dataOnly="0" labelOnly="1" outline="0" axis="axisValues" fieldPosition="0"/>
    </format>
    <format dxfId="640">
      <pivotArea dataOnly="0" labelOnly="1" outline="0" axis="axisValues" fieldPosition="0"/>
    </format>
    <format dxfId="639">
      <pivotArea dataOnly="0" labelOnly="1" outline="0" axis="axisValues" fieldPosition="0"/>
    </format>
    <format dxfId="638">
      <pivotArea dataOnly="0" labelOnly="1" outline="0" axis="axisValues" fieldPosition="0"/>
    </format>
    <format dxfId="637">
      <pivotArea dataOnly="0" labelOnly="1" outline="0" axis="axisValues" fieldPosition="0"/>
    </format>
    <format dxfId="636">
      <pivotArea dataOnly="0" labelOnly="1" outline="0" axis="axisValues" fieldPosition="0"/>
    </format>
    <format dxfId="635">
      <pivotArea dataOnly="0" labelOnly="1" outline="0" axis="axisValues" fieldPosition="0"/>
    </format>
    <format dxfId="634">
      <pivotArea dataOnly="0" labelOnly="1" outline="0" axis="axisValues" fieldPosition="0"/>
    </format>
    <format dxfId="633">
      <pivotArea dataOnly="0" labelOnly="1" outline="0" axis="axisValues" fieldPosition="0"/>
    </format>
    <format dxfId="632">
      <pivotArea dataOnly="0" labelOnly="1" outline="0" axis="axisValues" fieldPosition="0"/>
    </format>
    <format dxfId="631">
      <pivotArea dataOnly="0" labelOnly="1" outline="0" axis="axisValues" fieldPosition="0"/>
    </format>
    <format dxfId="630">
      <pivotArea type="all" dataOnly="0" outline="0" fieldPosition="0"/>
    </format>
    <format dxfId="629">
      <pivotArea outline="0" collapsedLevelsAreSubtotals="1" fieldPosition="0"/>
    </format>
    <format dxfId="628">
      <pivotArea dataOnly="0" labelOnly="1" outline="0" axis="axisValues" fieldPosition="0"/>
    </format>
    <format dxfId="627">
      <pivotArea dataOnly="0" labelOnly="1" grandRow="1" outline="0" fieldPosition="0"/>
    </format>
    <format dxfId="626">
      <pivotArea dataOnly="0" labelOnly="1" outline="0" axis="axisValues" fieldPosition="0"/>
    </format>
    <format dxfId="625">
      <pivotArea dataOnly="0" labelOnly="1" fieldPosition="0">
        <references count="1">
          <reference field="0" count="0"/>
        </references>
      </pivotArea>
    </format>
    <format dxfId="624">
      <pivotArea field="0" type="button" dataOnly="0" labelOnly="1" outline="0" axis="axisRow" fieldPosition="1"/>
    </format>
    <format dxfId="623">
      <pivotArea dataOnly="0" labelOnly="1" outline="0" fieldPosition="0">
        <references count="1">
          <reference field="4294967294" count="1">
            <x v="1"/>
          </reference>
        </references>
      </pivotArea>
    </format>
    <format dxfId="622">
      <pivotArea field="0" type="button" dataOnly="0" labelOnly="1" outline="0" axis="axisRow" fieldPosition="1"/>
    </format>
    <format dxfId="621">
      <pivotArea dataOnly="0" labelOnly="1" outline="0" fieldPosition="0">
        <references count="1">
          <reference field="4294967294" count="1">
            <x v="1"/>
          </reference>
        </references>
      </pivotArea>
    </format>
    <format dxfId="620">
      <pivotArea field="0" type="button" dataOnly="0" labelOnly="1" outline="0" axis="axisRow" fieldPosition="1"/>
    </format>
    <format dxfId="619">
      <pivotArea dataOnly="0" labelOnly="1" outline="0" fieldPosition="0">
        <references count="1">
          <reference field="4294967294" count="1">
            <x v="1"/>
          </reference>
        </references>
      </pivotArea>
    </format>
    <format dxfId="618">
      <pivotArea dataOnly="0" labelOnly="1" fieldPosition="0">
        <references count="1">
          <reference field="0" count="0"/>
        </references>
      </pivotArea>
    </format>
    <format dxfId="617">
      <pivotArea dataOnly="0" labelOnly="1" fieldPosition="0">
        <references count="1">
          <reference field="5" count="0"/>
        </references>
      </pivotArea>
    </format>
    <format dxfId="616">
      <pivotArea collapsedLevelsAreSubtotals="1" fieldPosition="0">
        <references count="1">
          <reference field="5" count="0"/>
        </references>
      </pivotArea>
    </format>
    <format dxfId="615">
      <pivotArea dataOnly="0" labelOnly="1" fieldPosition="0">
        <references count="1">
          <reference field="5" count="0"/>
        </references>
      </pivotArea>
    </format>
    <format dxfId="614">
      <pivotArea collapsedLevelsAreSubtotals="1" fieldPosition="0">
        <references count="3">
          <reference field="4294967294" count="1" selected="0">
            <x v="0"/>
          </reference>
          <reference field="0" count="1">
            <x v="10"/>
          </reference>
          <reference field="5" count="1" selected="0">
            <x v="1"/>
          </reference>
        </references>
      </pivotArea>
    </format>
    <format dxfId="613">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612">
      <pivotArea collapsedLevelsAreSubtotals="1" fieldPosition="0">
        <references count="3">
          <reference field="4294967294" count="1" selected="0">
            <x v="0"/>
          </reference>
          <reference field="0" count="1">
            <x v="11"/>
          </reference>
          <reference field="5" count="1" selected="0">
            <x v="1"/>
          </reference>
        </references>
      </pivotArea>
    </format>
    <format dxfId="611">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610">
      <pivotArea field="5" grandRow="1" outline="0" collapsedLevelsAreSubtotals="1" axis="axisRow" fieldPosition="0">
        <references count="1">
          <reference field="4294967294" count="1" selected="0">
            <x v="0"/>
          </reference>
        </references>
      </pivotArea>
    </format>
    <format dxfId="609">
      <pivotArea dataOnly="0" labelOnly="1" outline="0" fieldPosition="0">
        <references count="1">
          <reference field="4294967294" count="1">
            <x v="0"/>
          </reference>
        </references>
      </pivotArea>
    </format>
    <format dxfId="608">
      <pivotArea collapsedLevelsAreSubtotals="1" fieldPosition="0">
        <references count="2">
          <reference field="4294967294" count="1" selected="0">
            <x v="0"/>
          </reference>
          <reference field="5" count="1">
            <x v="1"/>
          </reference>
        </references>
      </pivotArea>
    </format>
    <format dxfId="60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5: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1074">
      <pivotArea outline="0" collapsedLevelsAreSubtotals="1" fieldPosition="0"/>
    </format>
    <format dxfId="1073">
      <pivotArea outline="0" collapsedLevelsAreSubtotals="1" fieldPosition="0"/>
    </format>
    <format dxfId="1072">
      <pivotArea outline="0" collapsedLevelsAreSubtotals="1" fieldPosition="0"/>
    </format>
    <format dxfId="1071">
      <pivotArea type="all" dataOnly="0" outline="0" fieldPosition="0"/>
    </format>
    <format dxfId="1070">
      <pivotArea outline="0" collapsedLevelsAreSubtotals="1" fieldPosition="0"/>
    </format>
    <format dxfId="1069">
      <pivotArea dataOnly="0" labelOnly="1" outline="0" axis="axisValues" fieldPosition="0"/>
    </format>
    <format dxfId="1068">
      <pivotArea dataOnly="0" labelOnly="1" grandRow="1" outline="0" fieldPosition="0"/>
    </format>
    <format dxfId="1067">
      <pivotArea dataOnly="0" labelOnly="1" outline="0" axis="axisValues" fieldPosition="0"/>
    </format>
    <format dxfId="1066">
      <pivotArea type="all" dataOnly="0" outline="0" fieldPosition="0"/>
    </format>
    <format dxfId="1065">
      <pivotArea outline="0" collapsedLevelsAreSubtotals="1" fieldPosition="0"/>
    </format>
    <format dxfId="1064">
      <pivotArea dataOnly="0" labelOnly="1" outline="0" axis="axisValues" fieldPosition="0"/>
    </format>
    <format dxfId="1063">
      <pivotArea dataOnly="0" labelOnly="1" grandRow="1" outline="0" fieldPosition="0"/>
    </format>
    <format dxfId="1062">
      <pivotArea dataOnly="0" labelOnly="1" outline="0" axis="axisValues" fieldPosition="0"/>
    </format>
    <format dxfId="1061">
      <pivotArea dataOnly="0" labelOnly="1" outline="0" axis="axisValues" fieldPosition="0"/>
    </format>
    <format dxfId="1060">
      <pivotArea dataOnly="0" labelOnly="1" outline="0" axis="axisValues" fieldPosition="0"/>
    </format>
    <format dxfId="1059">
      <pivotArea dataOnly="0" labelOnly="1" outline="0" axis="axisValues" fieldPosition="0"/>
    </format>
    <format dxfId="1058">
      <pivotArea dataOnly="0" labelOnly="1" outline="0" axis="axisValues" fieldPosition="0"/>
    </format>
    <format dxfId="1057">
      <pivotArea dataOnly="0" labelOnly="1" outline="0" axis="axisValues" fieldPosition="0"/>
    </format>
    <format dxfId="1056">
      <pivotArea dataOnly="0" labelOnly="1" outline="0" axis="axisValues" fieldPosition="0"/>
    </format>
    <format dxfId="1055">
      <pivotArea dataOnly="0" labelOnly="1" outline="0" axis="axisValues" fieldPosition="0"/>
    </format>
    <format dxfId="1054">
      <pivotArea dataOnly="0" labelOnly="1" outline="0" axis="axisValues" fieldPosition="0"/>
    </format>
    <format dxfId="1053">
      <pivotArea dataOnly="0" labelOnly="1" outline="0" axis="axisValues" fieldPosition="0"/>
    </format>
    <format dxfId="1052">
      <pivotArea dataOnly="0" labelOnly="1" outline="0" axis="axisValues" fieldPosition="0"/>
    </format>
    <format dxfId="1051">
      <pivotArea grandRow="1" outline="0" collapsedLevelsAreSubtotals="1" fieldPosition="0"/>
    </format>
    <format dxfId="1050">
      <pivotArea dataOnly="0" labelOnly="1" grandRow="1" outline="0" fieldPosition="0"/>
    </format>
    <format dxfId="1049">
      <pivotArea dataOnly="0" labelOnly="1" grandRow="1" outline="0" fieldPosition="0"/>
    </format>
    <format dxfId="1048">
      <pivotArea field="16" type="button" dataOnly="0" labelOnly="1" outline="0" axis="axisRow" fieldPosition="0"/>
    </format>
    <format dxfId="1047">
      <pivotArea field="16" type="button" dataOnly="0" labelOnly="1" outline="0" axis="axisRow" fieldPosition="0"/>
    </format>
    <format dxfId="1046">
      <pivotArea field="16" type="button" dataOnly="0" labelOnly="1" outline="0" axis="axisRow" fieldPosition="0"/>
    </format>
    <format dxfId="1045">
      <pivotArea field="16" type="button" dataOnly="0" labelOnly="1" outline="0" axis="axisRow" fieldPosition="0"/>
    </format>
    <format dxfId="1044">
      <pivotArea field="16" type="button" dataOnly="0" labelOnly="1" outline="0" axis="axisRow" fieldPosition="0"/>
    </format>
    <format dxfId="1043">
      <pivotArea field="16" type="button" dataOnly="0" labelOnly="1" outline="0" axis="axisRow" fieldPosition="0"/>
    </format>
    <format dxfId="1042">
      <pivotArea field="16" type="button" dataOnly="0" labelOnly="1" outline="0" axis="axisRow" fieldPosition="0"/>
    </format>
    <format dxfId="1041">
      <pivotArea field="16" type="button" dataOnly="0" labelOnly="1" outline="0" axis="axisRow" fieldPosition="0"/>
    </format>
    <format dxfId="1040">
      <pivotArea dataOnly="0" labelOnly="1" fieldPosition="0">
        <references count="1">
          <reference field="16" count="0"/>
        </references>
      </pivotArea>
    </format>
    <format dxfId="1039">
      <pivotArea dataOnly="0" labelOnly="1" fieldPosition="0">
        <references count="1">
          <reference field="16" count="0"/>
        </references>
      </pivotArea>
    </format>
    <format dxfId="1038">
      <pivotArea outline="0" collapsedLevelsAreSubtotals="1" fieldPosition="0">
        <references count="1">
          <reference field="4294967294" count="1" selected="0">
            <x v="0"/>
          </reference>
        </references>
      </pivotArea>
    </format>
    <format dxfId="1037">
      <pivotArea dataOnly="0" labelOnly="1" outline="0" fieldPosition="0">
        <references count="1">
          <reference field="4294967294" count="1">
            <x v="0"/>
          </reference>
        </references>
      </pivotArea>
    </format>
    <format dxfId="1036">
      <pivotArea outline="0" collapsedLevelsAreSubtotals="1" fieldPosition="0">
        <references count="1">
          <reference field="4294967294" count="1" selected="0">
            <x v="0"/>
          </reference>
        </references>
      </pivotArea>
    </format>
    <format dxfId="1035">
      <pivotArea dataOnly="0" labelOnly="1" outline="0" fieldPosition="0">
        <references count="1">
          <reference field="4294967294" count="1">
            <x v="0"/>
          </reference>
        </references>
      </pivotArea>
    </format>
    <format dxfId="1034">
      <pivotArea dataOnly="0" labelOnly="1" outline="0" fieldPosition="0">
        <references count="1">
          <reference field="4294967294" count="1">
            <x v="0"/>
          </reference>
        </references>
      </pivotArea>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dataOnly="0" labelOnly="1" outline="0" axis="axisValues" fieldPosition="0"/>
    </format>
    <format dxfId="1027">
      <pivotArea dataOnly="0" labelOnly="1" outline="0" axis="axisValues" fieldPosition="0"/>
    </format>
    <format dxfId="1026">
      <pivotArea dataOnly="0" labelOnly="1" outline="0" axis="axisValues" fieldPosition="0"/>
    </format>
    <format dxfId="1025">
      <pivotArea field="16" type="button" dataOnly="0" labelOnly="1" outline="0" axis="axisRow" fieldPosition="0"/>
    </format>
    <format dxfId="1024">
      <pivotArea dataOnly="0" labelOnly="1" outline="0" axis="axisValues" fieldPosition="0"/>
    </format>
    <format dxfId="1023">
      <pivotArea dataOnly="0" labelOnly="1" outline="0" axis="axisValues" fieldPosition="0"/>
    </format>
    <format dxfId="1022">
      <pivotArea grandRow="1" outline="0" collapsedLevelsAreSubtotals="1" fieldPosition="0"/>
    </format>
    <format dxfId="1021">
      <pivotArea dataOnly="0" labelOnly="1" grandRow="1" outline="0" fieldPosition="0"/>
    </format>
    <format dxfId="1020">
      <pivotArea grandRow="1" outline="0" collapsedLevelsAreSubtotals="1" fieldPosition="0"/>
    </format>
    <format dxfId="1019">
      <pivotArea dataOnly="0" labelOnly="1" grandRow="1" outline="0" fieldPosition="0"/>
    </format>
    <format dxfId="1018">
      <pivotArea field="16" type="button" dataOnly="0" labelOnly="1" outline="0" axis="axisRow" fieldPosition="0"/>
    </format>
    <format dxfId="1017">
      <pivotArea dataOnly="0" labelOnly="1" outline="0" axis="axisValues" fieldPosition="0"/>
    </format>
    <format dxfId="1016">
      <pivotArea dataOnly="0" labelOnly="1" outline="0" axis="axisValues" fieldPosition="0"/>
    </format>
    <format dxfId="1015">
      <pivotArea outline="0" collapsedLevelsAreSubtotals="1" fieldPosition="0"/>
    </format>
    <format dxfId="10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5:O3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7">
        <item x="1"/>
        <item x="3"/>
        <item x="0"/>
        <item x="2"/>
        <item x="5"/>
        <item x="4"/>
        <item x="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8">
    <i>
      <x/>
    </i>
    <i>
      <x v="1"/>
    </i>
    <i>
      <x v="2"/>
    </i>
    <i>
      <x v="3"/>
    </i>
    <i>
      <x v="4"/>
    </i>
    <i>
      <x v="5"/>
    </i>
    <i>
      <x v="6"/>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123">
      <pivotArea outline="0" collapsedLevelsAreSubtotals="1" fieldPosition="0"/>
    </format>
    <format dxfId="1122">
      <pivotArea outline="0" collapsedLevelsAreSubtotals="1" fieldPosition="0"/>
    </format>
    <format dxfId="1121">
      <pivotArea outline="0" collapsedLevelsAreSubtotals="1" fieldPosition="0"/>
    </format>
    <format dxfId="1120">
      <pivotArea type="all" dataOnly="0" outline="0" fieldPosition="0"/>
    </format>
    <format dxfId="1119">
      <pivotArea outline="0" collapsedLevelsAreSubtotals="1" fieldPosition="0"/>
    </format>
    <format dxfId="1118">
      <pivotArea dataOnly="0" labelOnly="1" outline="0" axis="axisValues" fieldPosition="0"/>
    </format>
    <format dxfId="1117">
      <pivotArea dataOnly="0" labelOnly="1" grandRow="1" outline="0" fieldPosition="0"/>
    </format>
    <format dxfId="1116">
      <pivotArea dataOnly="0" labelOnly="1" outline="0" axis="axisValues" fieldPosition="0"/>
    </format>
    <format dxfId="1115">
      <pivotArea type="all" dataOnly="0" outline="0" fieldPosition="0"/>
    </format>
    <format dxfId="1114">
      <pivotArea outline="0" collapsedLevelsAreSubtotals="1" fieldPosition="0"/>
    </format>
    <format dxfId="1113">
      <pivotArea dataOnly="0" labelOnly="1" outline="0" axis="axisValues" fieldPosition="0"/>
    </format>
    <format dxfId="1112">
      <pivotArea dataOnly="0" labelOnly="1" grandRow="1" outline="0" fieldPosition="0"/>
    </format>
    <format dxfId="1111">
      <pivotArea dataOnly="0" labelOnly="1" outline="0" axis="axisValues" fieldPosition="0"/>
    </format>
    <format dxfId="1110">
      <pivotArea dataOnly="0" labelOnly="1" outline="0" axis="axisValues" fieldPosition="0"/>
    </format>
    <format dxfId="1109">
      <pivotArea dataOnly="0" labelOnly="1" outline="0" axis="axisValues" fieldPosition="0"/>
    </format>
    <format dxfId="1108">
      <pivotArea dataOnly="0" labelOnly="1" outline="0" axis="axisValues" fieldPosition="0"/>
    </format>
    <format dxfId="1107">
      <pivotArea dataOnly="0" labelOnly="1" outline="0" axis="axisValues" fieldPosition="0"/>
    </format>
    <format dxfId="1106">
      <pivotArea dataOnly="0" labelOnly="1" outline="0" axis="axisValues" fieldPosition="0"/>
    </format>
    <format dxfId="1105">
      <pivotArea dataOnly="0" labelOnly="1" outline="0" axis="axisValues" fieldPosition="0"/>
    </format>
    <format dxfId="1104">
      <pivotArea dataOnly="0" labelOnly="1" outline="0" axis="axisValues" fieldPosition="0"/>
    </format>
    <format dxfId="1103">
      <pivotArea dataOnly="0" labelOnly="1" outline="0" axis="axisValues" fieldPosition="0"/>
    </format>
    <format dxfId="1102">
      <pivotArea dataOnly="0" labelOnly="1" outline="0" axis="axisValues" fieldPosition="0"/>
    </format>
    <format dxfId="1101">
      <pivotArea dataOnly="0" labelOnly="1" outline="0" axis="axisValues" fieldPosition="0"/>
    </format>
    <format dxfId="1100">
      <pivotArea grandRow="1" outline="0" collapsedLevelsAreSubtotals="1" fieldPosition="0"/>
    </format>
    <format dxfId="1099">
      <pivotArea dataOnly="0" labelOnly="1" grandRow="1" outline="0" fieldPosition="0"/>
    </format>
    <format dxfId="1098">
      <pivotArea dataOnly="0" labelOnly="1" outline="0" axis="axisValues" fieldPosition="0"/>
    </format>
    <format dxfId="1097">
      <pivotArea dataOnly="0" labelOnly="1" outline="0" axis="axisValues" fieldPosition="0"/>
    </format>
    <format dxfId="1096">
      <pivotArea type="all" dataOnly="0" outline="0" fieldPosition="0"/>
    </format>
    <format dxfId="1095">
      <pivotArea outline="0" collapsedLevelsAreSubtotals="1" fieldPosition="0"/>
    </format>
    <format dxfId="1094">
      <pivotArea dataOnly="0" labelOnly="1" outline="0" axis="axisValues" fieldPosition="0"/>
    </format>
    <format dxfId="1093">
      <pivotArea dataOnly="0" labelOnly="1" grandRow="1" outline="0" fieldPosition="0"/>
    </format>
    <format dxfId="1092">
      <pivotArea dataOnly="0" labelOnly="1" outline="0" axis="axisValues" fieldPosition="0"/>
    </format>
    <format dxfId="1091">
      <pivotArea dataOnly="0" labelOnly="1" outline="0" axis="axisValues" fieldPosition="0"/>
    </format>
    <format dxfId="1090">
      <pivotArea dataOnly="0" labelOnly="1" outline="0" axis="axisValues" fieldPosition="0"/>
    </format>
    <format dxfId="1089">
      <pivotArea dataOnly="0" labelOnly="1" outline="0" axis="axisValues" fieldPosition="0"/>
    </format>
    <format dxfId="1088">
      <pivotArea dataOnly="0" labelOnly="1" outline="0" axis="axisValues" fieldPosition="0"/>
    </format>
    <format dxfId="1087">
      <pivotArea dataOnly="0" labelOnly="1" outline="0" axis="axisValues" fieldPosition="0"/>
    </format>
    <format dxfId="1086">
      <pivotArea dataOnly="0" labelOnly="1" outline="0" axis="axisValues" fieldPosition="0"/>
    </format>
    <format dxfId="1085">
      <pivotArea field="26" type="button" dataOnly="0" labelOnly="1" outline="0" axis="axisRow" fieldPosition="0"/>
    </format>
    <format dxfId="1084">
      <pivotArea field="26" type="button" dataOnly="0" labelOnly="1" outline="0" axis="axisRow" fieldPosition="0"/>
    </format>
    <format dxfId="1083">
      <pivotArea field="26" type="button" dataOnly="0" labelOnly="1" outline="0" axis="axisRow" fieldPosition="0"/>
    </format>
    <format dxfId="1082">
      <pivotArea dataOnly="0" labelOnly="1" outline="0" fieldPosition="0">
        <references count="1">
          <reference field="4294967294" count="1">
            <x v="1"/>
          </reference>
        </references>
      </pivotArea>
    </format>
    <format dxfId="1081">
      <pivotArea dataOnly="0" labelOnly="1" outline="0" fieldPosition="0">
        <references count="1">
          <reference field="4294967294" count="1">
            <x v="1"/>
          </reference>
        </references>
      </pivotArea>
    </format>
    <format dxfId="1080">
      <pivotArea outline="0" collapsedLevelsAreSubtotals="1" fieldPosition="0">
        <references count="1">
          <reference field="4294967294" count="1" selected="0">
            <x v="0"/>
          </reference>
        </references>
      </pivotArea>
    </format>
    <format dxfId="1079">
      <pivotArea dataOnly="0" labelOnly="1" outline="0" fieldPosition="0">
        <references count="1">
          <reference field="4294967294" count="1">
            <x v="0"/>
          </reference>
        </references>
      </pivotArea>
    </format>
    <format dxfId="1078">
      <pivotArea dataOnly="0" labelOnly="1" outline="0" fieldPosition="0">
        <references count="1">
          <reference field="4294967294" count="1">
            <x v="0"/>
          </reference>
        </references>
      </pivotArea>
    </format>
    <format dxfId="1077">
      <pivotArea dataOnly="0" labelOnly="1" outline="0" fieldPosition="0">
        <references count="1">
          <reference field="4294967294" count="1">
            <x v="0"/>
          </reference>
        </references>
      </pivotArea>
    </format>
    <format dxfId="1076">
      <pivotArea dataOnly="0" labelOnly="1" outline="0" fieldPosition="0">
        <references count="1">
          <reference field="4294967294" count="1">
            <x v="0"/>
          </reference>
        </references>
      </pivotArea>
    </format>
    <format dxfId="10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3:N8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5">
        <item x="3"/>
        <item x="0"/>
        <item x="1"/>
        <item x="2"/>
        <item x="4"/>
      </items>
    </pivotField>
    <pivotField showAll="0" defaultSubtotal="0"/>
    <pivotField showAll="0" defaultSubtotal="0"/>
  </pivotFields>
  <rowFields count="1">
    <field x="31"/>
  </rowFields>
  <rowItems count="6">
    <i>
      <x/>
    </i>
    <i>
      <x v="1"/>
    </i>
    <i>
      <x v="2"/>
    </i>
    <i>
      <x v="3"/>
    </i>
    <i>
      <x v="4"/>
    </i>
    <i t="grand">
      <x/>
    </i>
  </rowItems>
  <colItems count="1">
    <i/>
  </colItems>
  <dataFields count="1">
    <dataField name="Actual Salaries" fld="29" baseField="26" baseItem="0"/>
  </dataFields>
  <formats count="45">
    <format dxfId="698">
      <pivotArea outline="0" collapsedLevelsAreSubtotals="1" fieldPosition="0"/>
    </format>
    <format dxfId="697">
      <pivotArea outline="0" collapsedLevelsAreSubtotals="1" fieldPosition="0"/>
    </format>
    <format dxfId="696">
      <pivotArea outline="0" collapsedLevelsAreSubtotals="1" fieldPosition="0"/>
    </format>
    <format dxfId="695">
      <pivotArea type="all" dataOnly="0" outline="0" fieldPosition="0"/>
    </format>
    <format dxfId="694">
      <pivotArea outline="0" collapsedLevelsAreSubtotals="1" fieldPosition="0"/>
    </format>
    <format dxfId="693">
      <pivotArea dataOnly="0" labelOnly="1" outline="0" axis="axisValues" fieldPosition="0"/>
    </format>
    <format dxfId="692">
      <pivotArea dataOnly="0" labelOnly="1" grandRow="1" outline="0" fieldPosition="0"/>
    </format>
    <format dxfId="691">
      <pivotArea dataOnly="0" labelOnly="1" outline="0" axis="axisValues" fieldPosition="0"/>
    </format>
    <format dxfId="690">
      <pivotArea type="all" dataOnly="0" outline="0" fieldPosition="0"/>
    </format>
    <format dxfId="689">
      <pivotArea outline="0" collapsedLevelsAreSubtotals="1" fieldPosition="0"/>
    </format>
    <format dxfId="688">
      <pivotArea dataOnly="0" labelOnly="1" outline="0" axis="axisValues" fieldPosition="0"/>
    </format>
    <format dxfId="687">
      <pivotArea dataOnly="0" labelOnly="1" grandRow="1" outline="0" fieldPosition="0"/>
    </format>
    <format dxfId="686">
      <pivotArea dataOnly="0" labelOnly="1" outline="0" axis="axisValues" fieldPosition="0"/>
    </format>
    <format dxfId="685">
      <pivotArea dataOnly="0" labelOnly="1" outline="0" axis="axisValues" fieldPosition="0"/>
    </format>
    <format dxfId="684">
      <pivotArea dataOnly="0" labelOnly="1" outline="0" axis="axisValues" fieldPosition="0"/>
    </format>
    <format dxfId="683">
      <pivotArea dataOnly="0" labelOnly="1" outline="0" axis="axisValues" fieldPosition="0"/>
    </format>
    <format dxfId="682">
      <pivotArea dataOnly="0" labelOnly="1" outline="0" axis="axisValues" fieldPosition="0"/>
    </format>
    <format dxfId="681">
      <pivotArea dataOnly="0" labelOnly="1" outline="0" axis="axisValues" fieldPosition="0"/>
    </format>
    <format dxfId="680">
      <pivotArea dataOnly="0" labelOnly="1" outline="0" axis="axisValues" fieldPosition="0"/>
    </format>
    <format dxfId="679">
      <pivotArea dataOnly="0" labelOnly="1" outline="0" axis="axisValues" fieldPosition="0"/>
    </format>
    <format dxfId="678">
      <pivotArea dataOnly="0" labelOnly="1" outline="0" axis="axisValues" fieldPosition="0"/>
    </format>
    <format dxfId="677">
      <pivotArea dataOnly="0" labelOnly="1" outline="0" axis="axisValues" fieldPosition="0"/>
    </format>
    <format dxfId="676">
      <pivotArea dataOnly="0" labelOnly="1" outline="0" axis="axisValues" fieldPosition="0"/>
    </format>
    <format dxfId="675">
      <pivotArea grandRow="1" outline="0" collapsedLevelsAreSubtotals="1" fieldPosition="0"/>
    </format>
    <format dxfId="674">
      <pivotArea dataOnly="0" labelOnly="1" grandRow="1" outline="0" fieldPosition="0"/>
    </format>
    <format dxfId="673">
      <pivotArea dataOnly="0" labelOnly="1" outline="0" axis="axisValues" fieldPosition="0"/>
    </format>
    <format dxfId="672">
      <pivotArea dataOnly="0" labelOnly="1" outline="0" axis="axisValues" fieldPosition="0"/>
    </format>
    <format dxfId="671">
      <pivotArea type="all" dataOnly="0" outline="0" fieldPosition="0"/>
    </format>
    <format dxfId="670">
      <pivotArea outline="0" collapsedLevelsAreSubtotals="1" fieldPosition="0"/>
    </format>
    <format dxfId="669">
      <pivotArea dataOnly="0" labelOnly="1" outline="0" axis="axisValues" fieldPosition="0"/>
    </format>
    <format dxfId="668">
      <pivotArea dataOnly="0" labelOnly="1" grandRow="1" outline="0" fieldPosition="0"/>
    </format>
    <format dxfId="667">
      <pivotArea dataOnly="0" labelOnly="1" outline="0" axis="axisValues" fieldPosition="0"/>
    </format>
    <format dxfId="666">
      <pivotArea dataOnly="0" labelOnly="1" outline="0" axis="axisValues" fieldPosition="0"/>
    </format>
    <format dxfId="665">
      <pivotArea dataOnly="0" labelOnly="1" outline="0" axis="axisValues" fieldPosition="0"/>
    </format>
    <format dxfId="664">
      <pivotArea dataOnly="0" labelOnly="1" outline="0" axis="axisValues" fieldPosition="0"/>
    </format>
    <format dxfId="663">
      <pivotArea dataOnly="0" labelOnly="1" outline="0" axis="axisValues" fieldPosition="0"/>
    </format>
    <format dxfId="662">
      <pivotArea dataOnly="0" labelOnly="1" outline="0" axis="axisValues" fieldPosition="0"/>
    </format>
    <format dxfId="661">
      <pivotArea dataOnly="0" labelOnly="1" outline="0" axis="axisValues" fieldPosition="0"/>
    </format>
    <format dxfId="660">
      <pivotArea dataOnly="0" labelOnly="1" outline="0" axis="axisValues" fieldPosition="0"/>
    </format>
    <format dxfId="659">
      <pivotArea dataOnly="0" labelOnly="1" outline="0" axis="axisValues" fieldPosition="0"/>
    </format>
    <format dxfId="658">
      <pivotArea grandRow="1" outline="0" collapsedLevelsAreSubtotals="1" fieldPosition="0"/>
    </format>
    <format dxfId="657">
      <pivotArea dataOnly="0" labelOnly="1" grandRow="1" outline="0" fieldPosition="0"/>
    </format>
    <format dxfId="656">
      <pivotArea field="31" type="button" dataOnly="0" labelOnly="1" outline="0" axis="axisRow" fieldPosition="0"/>
    </format>
    <format dxfId="655">
      <pivotArea outline="0" collapsedLevelsAreSubtotals="1" fieldPosition="0"/>
    </format>
    <format dxfId="6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6:H4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4"/>
        <item x="0"/>
        <item x="3"/>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6">
    <i>
      <x/>
    </i>
    <i>
      <x v="1"/>
    </i>
    <i>
      <x v="2"/>
    </i>
    <i>
      <x v="3"/>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727">
      <pivotArea outline="0" collapsedLevelsAreSubtotals="1" fieldPosition="0"/>
    </format>
    <format dxfId="726">
      <pivotArea dataOnly="0" labelOnly="1" outline="0" axis="axisValues" fieldPosition="0"/>
    </format>
    <format dxfId="725">
      <pivotArea dataOnly="0" labelOnly="1" outline="0" axis="axisValues" fieldPosition="0"/>
    </format>
    <format dxfId="724">
      <pivotArea dataOnly="0" labelOnly="1" outline="0" axis="axisValues" fieldPosition="0"/>
    </format>
    <format dxfId="723">
      <pivotArea dataOnly="0" labelOnly="1" outline="0" axis="axisValues" fieldPosition="0"/>
    </format>
    <format dxfId="722">
      <pivotArea outline="0" collapsedLevelsAreSubtotals="1" fieldPosition="0"/>
    </format>
    <format dxfId="721">
      <pivotArea outline="0" collapsedLevelsAreSubtotals="1" fieldPosition="0"/>
    </format>
    <format dxfId="720">
      <pivotArea type="all" dataOnly="0" outline="0" fieldPosition="0"/>
    </format>
    <format dxfId="719">
      <pivotArea outline="0" collapsedLevelsAreSubtotals="1" fieldPosition="0"/>
    </format>
    <format dxfId="718">
      <pivotArea dataOnly="0" labelOnly="1" outline="0" axis="axisValues" fieldPosition="0"/>
    </format>
    <format dxfId="717">
      <pivotArea dataOnly="0" labelOnly="1" grandRow="1" outline="0" fieldPosition="0"/>
    </format>
    <format dxfId="716">
      <pivotArea dataOnly="0" labelOnly="1" outline="0" axis="axisValues" fieldPosition="0"/>
    </format>
    <format dxfId="715">
      <pivotArea type="all" dataOnly="0" outline="0" fieldPosition="0"/>
    </format>
    <format dxfId="714">
      <pivotArea outline="0" collapsedLevelsAreSubtotals="1" fieldPosition="0"/>
    </format>
    <format dxfId="713">
      <pivotArea dataOnly="0" labelOnly="1" outline="0" axis="axisValues" fieldPosition="0"/>
    </format>
    <format dxfId="712">
      <pivotArea dataOnly="0" labelOnly="1" grandRow="1" outline="0" fieldPosition="0"/>
    </format>
    <format dxfId="711">
      <pivotArea dataOnly="0" labelOnly="1" outline="0" axis="axisValues" fieldPosition="0"/>
    </format>
    <format dxfId="710">
      <pivotArea dataOnly="0" labelOnly="1" outline="0" axis="axisValues" fieldPosition="0"/>
    </format>
    <format dxfId="709">
      <pivotArea dataOnly="0" labelOnly="1" outline="0" axis="axisValues" fieldPosition="0"/>
    </format>
    <format dxfId="708">
      <pivotArea type="all" dataOnly="0" outline="0" fieldPosition="0"/>
    </format>
    <format dxfId="707">
      <pivotArea outline="0" collapsedLevelsAreSubtotals="1" fieldPosition="0"/>
    </format>
    <format dxfId="706">
      <pivotArea dataOnly="0" labelOnly="1" outline="0" axis="axisValues" fieldPosition="0"/>
    </format>
    <format dxfId="705">
      <pivotArea dataOnly="0" labelOnly="1" grandRow="1" outline="0" fieldPosition="0"/>
    </format>
    <format dxfId="704">
      <pivotArea dataOnly="0" labelOnly="1" outline="0" axis="axisValues" fieldPosition="0"/>
    </format>
    <format dxfId="703">
      <pivotArea collapsedLevelsAreSubtotals="1" fieldPosition="0">
        <references count="1">
          <reference field="9" count="0"/>
        </references>
      </pivotArea>
    </format>
    <format dxfId="702">
      <pivotArea dataOnly="0" labelOnly="1" fieldPosition="0">
        <references count="1">
          <reference field="9" count="0"/>
        </references>
      </pivotArea>
    </format>
    <format dxfId="701">
      <pivotArea outline="0" collapsedLevelsAreSubtotals="1" fieldPosition="0">
        <references count="1">
          <reference field="4294967294" count="1" selected="0">
            <x v="0"/>
          </reference>
        </references>
      </pivotArea>
    </format>
    <format dxfId="700">
      <pivotArea dataOnly="0" labelOnly="1" outline="0" fieldPosition="0">
        <references count="1">
          <reference field="4294967294" count="1">
            <x v="0"/>
          </reference>
        </references>
      </pivotArea>
    </format>
    <format dxfId="69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4"/>
        <item x="0"/>
        <item x="3"/>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6">
    <i>
      <x/>
    </i>
    <i>
      <x v="1"/>
    </i>
    <i>
      <x v="2"/>
    </i>
    <i>
      <x v="3"/>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776">
      <pivotArea outline="0" collapsedLevelsAreSubtotals="1" fieldPosition="0"/>
    </format>
    <format dxfId="775">
      <pivotArea dataOnly="0" labelOnly="1" outline="0" axis="axisValues" fieldPosition="0"/>
    </format>
    <format dxfId="774">
      <pivotArea dataOnly="0" labelOnly="1" outline="0" axis="axisValues" fieldPosition="0"/>
    </format>
    <format dxfId="773">
      <pivotArea dataOnly="0" labelOnly="1" outline="0" axis="axisValues" fieldPosition="0"/>
    </format>
    <format dxfId="772">
      <pivotArea dataOnly="0" labelOnly="1" outline="0" axis="axisValues" fieldPosition="0"/>
    </format>
    <format dxfId="771">
      <pivotArea outline="0" collapsedLevelsAreSubtotals="1" fieldPosition="0"/>
    </format>
    <format dxfId="770">
      <pivotArea outline="0" collapsedLevelsAreSubtotals="1" fieldPosition="0"/>
    </format>
    <format dxfId="769">
      <pivotArea type="all" dataOnly="0" outline="0" fieldPosition="0"/>
    </format>
    <format dxfId="768">
      <pivotArea outline="0" collapsedLevelsAreSubtotals="1" fieldPosition="0"/>
    </format>
    <format dxfId="767">
      <pivotArea dataOnly="0" labelOnly="1" outline="0" axis="axisValues" fieldPosition="0"/>
    </format>
    <format dxfId="766">
      <pivotArea dataOnly="0" labelOnly="1" grandRow="1" outline="0" fieldPosition="0"/>
    </format>
    <format dxfId="765">
      <pivotArea dataOnly="0" labelOnly="1" outline="0" axis="axisValues" fieldPosition="0"/>
    </format>
    <format dxfId="764">
      <pivotArea type="all" dataOnly="0" outline="0" fieldPosition="0"/>
    </format>
    <format dxfId="763">
      <pivotArea outline="0" collapsedLevelsAreSubtotals="1" fieldPosition="0"/>
    </format>
    <format dxfId="762">
      <pivotArea dataOnly="0" labelOnly="1" outline="0" axis="axisValues" fieldPosition="0"/>
    </format>
    <format dxfId="761">
      <pivotArea dataOnly="0" labelOnly="1" grandRow="1" outline="0" fieldPosition="0"/>
    </format>
    <format dxfId="760">
      <pivotArea dataOnly="0" labelOnly="1" outline="0" axis="axisValues" fieldPosition="0"/>
    </format>
    <format dxfId="759">
      <pivotArea dataOnly="0" labelOnly="1" outline="0" axis="axisValues" fieldPosition="0"/>
    </format>
    <format dxfId="758">
      <pivotArea dataOnly="0" labelOnly="1" outline="0" axis="axisValues" fieldPosition="0"/>
    </format>
    <format dxfId="757">
      <pivotArea grandRow="1" outline="0" collapsedLevelsAreSubtotals="1" fieldPosition="0"/>
    </format>
    <format dxfId="756">
      <pivotArea dataOnly="0" labelOnly="1" grandRow="1" outline="0" fieldPosition="0"/>
    </format>
    <format dxfId="755">
      <pivotArea dataOnly="0" labelOnly="1" outline="0" axis="axisValues" fieldPosition="0"/>
    </format>
    <format dxfId="754">
      <pivotArea dataOnly="0" labelOnly="1" outline="0" axis="axisValues" fieldPosition="0"/>
    </format>
    <format dxfId="753">
      <pivotArea type="all" dataOnly="0" outline="0" fieldPosition="0"/>
    </format>
    <format dxfId="752">
      <pivotArea outline="0" collapsedLevelsAreSubtotals="1" fieldPosition="0"/>
    </format>
    <format dxfId="751">
      <pivotArea dataOnly="0" labelOnly="1" outline="0" axis="axisValues" fieldPosition="0"/>
    </format>
    <format dxfId="750">
      <pivotArea dataOnly="0" labelOnly="1" grandRow="1" outline="0" fieldPosition="0"/>
    </format>
    <format dxfId="749">
      <pivotArea dataOnly="0" labelOnly="1" outline="0" axis="axisValues" fieldPosition="0"/>
    </format>
    <format dxfId="748">
      <pivotArea field="9" type="button" dataOnly="0" labelOnly="1" outline="0" axis="axisRow" fieldPosition="0"/>
    </format>
    <format dxfId="747">
      <pivotArea field="9" type="button" dataOnly="0" labelOnly="1" outline="0" axis="axisRow" fieldPosition="0"/>
    </format>
    <format dxfId="746">
      <pivotArea dataOnly="0" labelOnly="1" outline="0" axis="axisValues" fieldPosition="0"/>
    </format>
    <format dxfId="745">
      <pivotArea dataOnly="0" labelOnly="1" outline="0" axis="axisValues" fieldPosition="0"/>
    </format>
    <format dxfId="744">
      <pivotArea field="9" type="button" dataOnly="0" labelOnly="1" outline="0" axis="axisRow" fieldPosition="0"/>
    </format>
    <format dxfId="743">
      <pivotArea dataOnly="0" labelOnly="1" outline="0" axis="axisValues" fieldPosition="0"/>
    </format>
    <format dxfId="742">
      <pivotArea dataOnly="0" labelOnly="1" outline="0" axis="axisValues" fieldPosition="0"/>
    </format>
    <format dxfId="741">
      <pivotArea field="9" type="button" dataOnly="0" labelOnly="1" outline="0" axis="axisRow" fieldPosition="0"/>
    </format>
    <format dxfId="740">
      <pivotArea dataOnly="0" labelOnly="1" outline="0" axis="axisValues" fieldPosition="0"/>
    </format>
    <format dxfId="739">
      <pivotArea dataOnly="0" labelOnly="1" outline="0" axis="axisValues" fieldPosition="0"/>
    </format>
    <format dxfId="738">
      <pivotArea field="9" type="button" dataOnly="0" labelOnly="1" outline="0" axis="axisRow" fieldPosition="0"/>
    </format>
    <format dxfId="737">
      <pivotArea collapsedLevelsAreSubtotals="1" fieldPosition="0">
        <references count="1">
          <reference field="9" count="0"/>
        </references>
      </pivotArea>
    </format>
    <format dxfId="736">
      <pivotArea dataOnly="0" labelOnly="1" fieldPosition="0">
        <references count="1">
          <reference field="9" count="0"/>
        </references>
      </pivotArea>
    </format>
    <format dxfId="735">
      <pivotArea dataOnly="0" labelOnly="1" outline="0" fieldPosition="0">
        <references count="1">
          <reference field="4294967294" count="1">
            <x v="1"/>
          </reference>
        </references>
      </pivotArea>
    </format>
    <format dxfId="734">
      <pivotArea dataOnly="0" labelOnly="1" outline="0" fieldPosition="0">
        <references count="1">
          <reference field="4294967294" count="1">
            <x v="1"/>
          </reference>
        </references>
      </pivotArea>
    </format>
    <format dxfId="733">
      <pivotArea dataOnly="0" labelOnly="1" outline="0" fieldPosition="0">
        <references count="1">
          <reference field="4294967294" count="1">
            <x v="1"/>
          </reference>
        </references>
      </pivotArea>
    </format>
    <format dxfId="732">
      <pivotArea outline="0" collapsedLevelsAreSubtotals="1" fieldPosition="0">
        <references count="1">
          <reference field="4294967294" count="1" selected="0">
            <x v="0"/>
          </reference>
        </references>
      </pivotArea>
    </format>
    <format dxfId="731">
      <pivotArea dataOnly="0" labelOnly="1" outline="0" fieldPosition="0">
        <references count="1">
          <reference field="4294967294" count="1">
            <x v="0"/>
          </reference>
        </references>
      </pivotArea>
    </format>
    <format dxfId="730">
      <pivotArea dataOnly="0" labelOnly="1" outline="0" fieldPosition="0">
        <references count="1">
          <reference field="4294967294" count="1">
            <x v="0"/>
          </reference>
        </references>
      </pivotArea>
    </format>
    <format dxfId="729">
      <pivotArea dataOnly="0" labelOnly="1" outline="0" fieldPosition="0">
        <references count="1">
          <reference field="4294967294" count="1">
            <x v="0"/>
          </reference>
        </references>
      </pivotArea>
    </format>
    <format dxfId="72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6:S106" firstHeaderRow="1" firstDataRow="1" firstDataCol="1"/>
  <pivotFields count="34">
    <pivotField axis="axisRow" showAll="0">
      <items count="46">
        <item m="1" x="31"/>
        <item m="1" x="41"/>
        <item m="1" x="26"/>
        <item m="1" x="35"/>
        <item m="1" x="25"/>
        <item m="1" x="44"/>
        <item m="1" x="33"/>
        <item m="1" x="30"/>
        <item m="1" x="29"/>
        <item sd="0" x="24"/>
        <item m="1" x="43"/>
        <item m="1" x="40"/>
        <item m="1" x="36"/>
        <item x="9"/>
        <item x="21"/>
        <item x="8"/>
        <item x="2"/>
        <item m="1" x="42"/>
        <item x="6"/>
        <item x="7"/>
        <item m="1" x="32"/>
        <item m="1" x="38"/>
        <item x="13"/>
        <item m="1" x="37"/>
        <item m="1" x="27"/>
        <item m="1" x="28"/>
        <item m="1" x="34"/>
        <item m="1" x="39"/>
        <item x="23"/>
        <item x="12"/>
        <item x="14"/>
        <item x="5"/>
        <item x="1"/>
        <item x="0"/>
        <item x="3"/>
        <item x="10"/>
        <item x="11"/>
        <item x="15"/>
        <item x="16"/>
        <item x="4"/>
        <item x="17"/>
        <item x="18"/>
        <item x="19"/>
        <item x="22"/>
        <item x="20"/>
        <item t="default"/>
      </items>
    </pivotField>
    <pivotField axis="axisRow" showAll="0">
      <items count="38">
        <item x="24"/>
        <item m="1" x="28"/>
        <item m="1" x="29"/>
        <item m="1" x="30"/>
        <item m="1" x="25"/>
        <item x="9"/>
        <item x="21"/>
        <item x="8"/>
        <item x="2"/>
        <item x="16"/>
        <item x="6"/>
        <item x="7"/>
        <item m="1" x="31"/>
        <item m="1" x="35"/>
        <item x="13"/>
        <item m="1" x="36"/>
        <item m="1" x="33"/>
        <item m="1" x="27"/>
        <item m="1" x="32"/>
        <item x="23"/>
        <item x="12"/>
        <item x="14"/>
        <item m="1" x="34"/>
        <item x="5"/>
        <item x="1"/>
        <item m="1" x="26"/>
        <item x="0"/>
        <item x="3"/>
        <item x="10"/>
        <item x="11"/>
        <item x="15"/>
        <item x="4"/>
        <item x="17"/>
        <item x="18"/>
        <item x="19"/>
        <item x="22"/>
        <item x="20"/>
        <item t="default"/>
      </items>
    </pivotField>
    <pivotField showAll="0"/>
    <pivotField showAll="0"/>
    <pivotField showAll="0"/>
    <pivotField axis="axisRow" showAll="0" defaultSubtotal="0">
      <items count="5">
        <item sd="0" x="1"/>
        <item sd="0" x="4"/>
        <item x="3"/>
        <item x="0"/>
        <item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40">
    <i>
      <x/>
    </i>
    <i>
      <x v="1"/>
    </i>
    <i>
      <x v="2"/>
    </i>
    <i r="1">
      <x v="13"/>
    </i>
    <i r="2">
      <x v="5"/>
    </i>
    <i r="1">
      <x v="42"/>
    </i>
    <i r="2">
      <x v="34"/>
    </i>
    <i r="1">
      <x v="44"/>
    </i>
    <i r="2">
      <x v="36"/>
    </i>
    <i>
      <x v="3"/>
    </i>
    <i r="1">
      <x v="15"/>
    </i>
    <i r="2">
      <x v="7"/>
    </i>
    <i r="1">
      <x v="18"/>
    </i>
    <i r="2">
      <x v="10"/>
    </i>
    <i r="1">
      <x v="29"/>
    </i>
    <i r="2">
      <x v="20"/>
    </i>
    <i r="1">
      <x v="30"/>
    </i>
    <i r="2">
      <x v="21"/>
    </i>
    <i r="1">
      <x v="31"/>
    </i>
    <i r="2">
      <x v="23"/>
    </i>
    <i r="1">
      <x v="33"/>
    </i>
    <i r="2">
      <x v="26"/>
    </i>
    <i r="1">
      <x v="34"/>
    </i>
    <i r="2">
      <x v="27"/>
    </i>
    <i r="1">
      <x v="35"/>
    </i>
    <i r="2">
      <x v="28"/>
    </i>
    <i r="1">
      <x v="36"/>
    </i>
    <i r="2">
      <x v="29"/>
    </i>
    <i r="1">
      <x v="37"/>
    </i>
    <i r="2">
      <x v="30"/>
    </i>
    <i r="1">
      <x v="39"/>
    </i>
    <i r="2">
      <x v="31"/>
    </i>
    <i r="1">
      <x v="41"/>
    </i>
    <i r="2">
      <x v="33"/>
    </i>
    <i>
      <x v="4"/>
    </i>
    <i r="1">
      <x v="16"/>
    </i>
    <i r="2">
      <x v="8"/>
    </i>
    <i r="1">
      <x v="22"/>
    </i>
    <i r="2">
      <x v="14"/>
    </i>
    <i t="grand">
      <x/>
    </i>
  </rowItems>
  <colItems count="1">
    <i/>
  </colItems>
  <dataFields count="1">
    <dataField name="Actual Salaries" fld="29" baseField="5" baseItem="0"/>
  </dataFields>
  <formats count="44">
    <format dxfId="820">
      <pivotArea outline="0" collapsedLevelsAreSubtotals="1" fieldPosition="0"/>
    </format>
    <format dxfId="819">
      <pivotArea outline="0" collapsedLevelsAreSubtotals="1" fieldPosition="0"/>
    </format>
    <format dxfId="818">
      <pivotArea outline="0" collapsedLevelsAreSubtotals="1" fieldPosition="0"/>
    </format>
    <format dxfId="817">
      <pivotArea type="all" dataOnly="0" outline="0" fieldPosition="0"/>
    </format>
    <format dxfId="816">
      <pivotArea outline="0" collapsedLevelsAreSubtotals="1" fieldPosition="0"/>
    </format>
    <format dxfId="815">
      <pivotArea dataOnly="0" labelOnly="1" outline="0" axis="axisValues" fieldPosition="0"/>
    </format>
    <format dxfId="814">
      <pivotArea dataOnly="0" labelOnly="1" grandRow="1" outline="0" fieldPosition="0"/>
    </format>
    <format dxfId="813">
      <pivotArea dataOnly="0" labelOnly="1" outline="0" axis="axisValues" fieldPosition="0"/>
    </format>
    <format dxfId="812">
      <pivotArea type="all" dataOnly="0" outline="0" fieldPosition="0"/>
    </format>
    <format dxfId="811">
      <pivotArea outline="0" collapsedLevelsAreSubtotals="1" fieldPosition="0"/>
    </format>
    <format dxfId="810">
      <pivotArea dataOnly="0" labelOnly="1" outline="0" axis="axisValues" fieldPosition="0"/>
    </format>
    <format dxfId="809">
      <pivotArea dataOnly="0" labelOnly="1" grandRow="1" outline="0" fieldPosition="0"/>
    </format>
    <format dxfId="808">
      <pivotArea dataOnly="0" labelOnly="1" outline="0" axis="axisValues" fieldPosition="0"/>
    </format>
    <format dxfId="807">
      <pivotArea dataOnly="0" labelOnly="1" outline="0" axis="axisValues" fieldPosition="0"/>
    </format>
    <format dxfId="806">
      <pivotArea dataOnly="0" labelOnly="1" outline="0" axis="axisValues" fieldPosition="0"/>
    </format>
    <format dxfId="805">
      <pivotArea dataOnly="0" labelOnly="1" outline="0" axis="axisValues" fieldPosition="0"/>
    </format>
    <format dxfId="804">
      <pivotArea dataOnly="0" labelOnly="1" outline="0" axis="axisValues" fieldPosition="0"/>
    </format>
    <format dxfId="803">
      <pivotArea dataOnly="0" labelOnly="1" outline="0" axis="axisValues" fieldPosition="0"/>
    </format>
    <format dxfId="802">
      <pivotArea dataOnly="0" labelOnly="1" outline="0" axis="axisValues" fieldPosition="0"/>
    </format>
    <format dxfId="801">
      <pivotArea grandRow="1" outline="0" collapsedLevelsAreSubtotals="1" fieldPosition="0"/>
    </format>
    <format dxfId="800">
      <pivotArea dataOnly="0" labelOnly="1" grandRow="1" outline="0" fieldPosition="0"/>
    </format>
    <format dxfId="799">
      <pivotArea dataOnly="0" labelOnly="1" outline="0" axis="axisValues" fieldPosition="0"/>
    </format>
    <format dxfId="798">
      <pivotArea dataOnly="0" labelOnly="1" outline="0" axis="axisValues" fieldPosition="0"/>
    </format>
    <format dxfId="797">
      <pivotArea type="all" dataOnly="0" outline="0" fieldPosition="0"/>
    </format>
    <format dxfId="796">
      <pivotArea outline="0" collapsedLevelsAreSubtotals="1" fieldPosition="0"/>
    </format>
    <format dxfId="795">
      <pivotArea dataOnly="0" labelOnly="1" outline="0" axis="axisValues" fieldPosition="0"/>
    </format>
    <format dxfId="794">
      <pivotArea dataOnly="0" labelOnly="1" grandRow="1" outline="0" fieldPosition="0"/>
    </format>
    <format dxfId="793">
      <pivotArea dataOnly="0" labelOnly="1" outline="0" axis="axisValues" fieldPosition="0"/>
    </format>
    <format dxfId="792">
      <pivotArea field="0" type="button" dataOnly="0" labelOnly="1" outline="0" axis="axisRow" fieldPosition="1"/>
    </format>
    <format dxfId="791">
      <pivotArea dataOnly="0" labelOnly="1" fieldPosition="0">
        <references count="1">
          <reference field="0" count="0"/>
        </references>
      </pivotArea>
    </format>
    <format dxfId="790">
      <pivotArea field="0" type="button" dataOnly="0" labelOnly="1" outline="0" axis="axisRow" fieldPosition="1"/>
    </format>
    <format dxfId="789">
      <pivotArea field="0" type="button" dataOnly="0" labelOnly="1" outline="0" axis="axisRow" fieldPosition="1"/>
    </format>
    <format dxfId="788">
      <pivotArea field="0" type="button" dataOnly="0" labelOnly="1" outline="0" axis="axisRow" fieldPosition="1"/>
    </format>
    <format dxfId="787">
      <pivotArea field="0" type="button" dataOnly="0" labelOnly="1" outline="0" axis="axisRow" fieldPosition="1"/>
    </format>
    <format dxfId="786">
      <pivotArea dataOnly="0" labelOnly="1" fieldPosition="0">
        <references count="1">
          <reference field="0" count="0"/>
        </references>
      </pivotArea>
    </format>
    <format dxfId="785">
      <pivotArea dataOnly="0" labelOnly="1" fieldPosition="0">
        <references count="1">
          <reference field="5" count="0"/>
        </references>
      </pivotArea>
    </format>
    <format dxfId="784">
      <pivotArea dataOnly="0" labelOnly="1" outline="0" fieldPosition="0">
        <references count="1">
          <reference field="4294967294" count="1">
            <x v="0"/>
          </reference>
        </references>
      </pivotArea>
    </format>
    <format dxfId="783">
      <pivotArea field="5" type="button" dataOnly="0" labelOnly="1" outline="0" axis="axisRow" fieldPosition="0"/>
    </format>
    <format dxfId="782">
      <pivotArea dataOnly="0" labelOnly="1" outline="0" axis="axisValues" fieldPosition="0"/>
    </format>
    <format dxfId="781">
      <pivotArea dataOnly="0" labelOnly="1" outline="0" axis="axisValues" fieldPosition="0"/>
    </format>
    <format dxfId="780">
      <pivotArea grandRow="1" outline="0" collapsedLevelsAreSubtotals="1" fieldPosition="0"/>
    </format>
    <format dxfId="779">
      <pivotArea dataOnly="0" labelOnly="1" grandRow="1" outline="0" fieldPosition="0"/>
    </format>
    <format dxfId="778">
      <pivotArea outline="0" collapsedLevelsAreSubtotals="1" fieldPosition="0"/>
    </format>
    <format dxfId="7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880">
      <pivotArea outline="0" collapsedLevelsAreSubtotals="1" fieldPosition="0"/>
    </format>
    <format dxfId="879">
      <pivotArea outline="0" collapsedLevelsAreSubtotals="1" fieldPosition="0"/>
    </format>
    <format dxfId="878">
      <pivotArea outline="0" collapsedLevelsAreSubtotals="1" fieldPosition="0"/>
    </format>
    <format dxfId="877">
      <pivotArea type="all" dataOnly="0" outline="0" fieldPosition="0"/>
    </format>
    <format dxfId="876">
      <pivotArea outline="0" collapsedLevelsAreSubtotals="1" fieldPosition="0"/>
    </format>
    <format dxfId="875">
      <pivotArea dataOnly="0" labelOnly="1" outline="0" axis="axisValues" fieldPosition="0"/>
    </format>
    <format dxfId="874">
      <pivotArea dataOnly="0" labelOnly="1" grandRow="1" outline="0" fieldPosition="0"/>
    </format>
    <format dxfId="873">
      <pivotArea dataOnly="0" labelOnly="1" outline="0" axis="axisValues" fieldPosition="0"/>
    </format>
    <format dxfId="872">
      <pivotArea type="all" dataOnly="0" outline="0" fieldPosition="0"/>
    </format>
    <format dxfId="871">
      <pivotArea outline="0" collapsedLevelsAreSubtotals="1" fieldPosition="0"/>
    </format>
    <format dxfId="870">
      <pivotArea dataOnly="0" labelOnly="1" outline="0" axis="axisValues" fieldPosition="0"/>
    </format>
    <format dxfId="869">
      <pivotArea dataOnly="0" labelOnly="1" grandRow="1" outline="0" fieldPosition="0"/>
    </format>
    <format dxfId="868">
      <pivotArea dataOnly="0" labelOnly="1" outline="0" axis="axisValues" fieldPosition="0"/>
    </format>
    <format dxfId="867">
      <pivotArea dataOnly="0" labelOnly="1" outline="0" axis="axisValues" fieldPosition="0"/>
    </format>
    <format dxfId="866">
      <pivotArea dataOnly="0" labelOnly="1" outline="0" axis="axisValues" fieldPosition="0"/>
    </format>
    <format dxfId="865">
      <pivotArea dataOnly="0" labelOnly="1" outline="0" axis="axisValues" fieldPosition="0"/>
    </format>
    <format dxfId="864">
      <pivotArea dataOnly="0" labelOnly="1" outline="0" axis="axisValues" fieldPosition="0"/>
    </format>
    <format dxfId="863">
      <pivotArea dataOnly="0" labelOnly="1" outline="0" axis="axisValues" fieldPosition="0"/>
    </format>
    <format dxfId="862">
      <pivotArea dataOnly="0" labelOnly="1" outline="0" axis="axisValues" fieldPosition="0"/>
    </format>
    <format dxfId="861">
      <pivotArea dataOnly="0" labelOnly="1" outline="0" axis="axisValues" fieldPosition="0"/>
    </format>
    <format dxfId="860">
      <pivotArea dataOnly="0" labelOnly="1" outline="0" axis="axisValues" fieldPosition="0"/>
    </format>
    <format dxfId="859">
      <pivotArea dataOnly="0" labelOnly="1" outline="0" axis="axisValues" fieldPosition="0"/>
    </format>
    <format dxfId="858">
      <pivotArea dataOnly="0" labelOnly="1" outline="0" axis="axisValues" fieldPosition="0"/>
    </format>
    <format dxfId="857">
      <pivotArea grandRow="1" outline="0" collapsedLevelsAreSubtotals="1" fieldPosition="0"/>
    </format>
    <format dxfId="856">
      <pivotArea dataOnly="0" labelOnly="1" grandRow="1" outline="0" fieldPosition="0"/>
    </format>
    <format dxfId="855">
      <pivotArea dataOnly="0" labelOnly="1" outline="0" fieldPosition="0">
        <references count="1">
          <reference field="4294967294" count="1">
            <x v="1"/>
          </reference>
        </references>
      </pivotArea>
    </format>
    <format dxfId="854">
      <pivotArea dataOnly="0" labelOnly="1" outline="0" fieldPosition="0">
        <references count="1">
          <reference field="4294967294" count="1">
            <x v="1"/>
          </reference>
        </references>
      </pivotArea>
    </format>
    <format dxfId="853">
      <pivotArea dataOnly="0" labelOnly="1" outline="0" fieldPosition="0">
        <references count="1">
          <reference field="4294967294" count="1">
            <x v="1"/>
          </reference>
        </references>
      </pivotArea>
    </format>
    <format dxfId="852">
      <pivotArea dataOnly="0" labelOnly="1" outline="0" fieldPosition="0">
        <references count="1">
          <reference field="4294967294" count="1">
            <x v="1"/>
          </reference>
        </references>
      </pivotArea>
    </format>
    <format dxfId="851">
      <pivotArea dataOnly="0" labelOnly="1" outline="0" fieldPosition="0">
        <references count="1">
          <reference field="4294967294" count="1">
            <x v="1"/>
          </reference>
        </references>
      </pivotArea>
    </format>
    <format dxfId="850">
      <pivotArea dataOnly="0" labelOnly="1" outline="0" fieldPosition="0">
        <references count="1">
          <reference field="4294967294" count="1">
            <x v="1"/>
          </reference>
        </references>
      </pivotArea>
    </format>
    <format dxfId="849">
      <pivotArea dataOnly="0" labelOnly="1" grandRow="1" outline="0" fieldPosition="0"/>
    </format>
    <format dxfId="848">
      <pivotArea outline="0" collapsedLevelsAreSubtotals="1" fieldPosition="0">
        <references count="1">
          <reference field="4294967294" count="1" selected="0">
            <x v="1"/>
          </reference>
        </references>
      </pivotArea>
    </format>
    <format dxfId="847">
      <pivotArea dataOnly="0" labelOnly="1" outline="0" fieldPosition="0">
        <references count="1">
          <reference field="4294967294" count="1">
            <x v="1"/>
          </reference>
        </references>
      </pivotArea>
    </format>
    <format dxfId="846">
      <pivotArea outline="0" collapsedLevelsAreSubtotals="1" fieldPosition="0">
        <references count="1">
          <reference field="4294967294" count="1" selected="0">
            <x v="1"/>
          </reference>
        </references>
      </pivotArea>
    </format>
    <format dxfId="845">
      <pivotArea dataOnly="0" labelOnly="1" outline="0" fieldPosition="0">
        <references count="1">
          <reference field="4294967294" count="1">
            <x v="1"/>
          </reference>
        </references>
      </pivotArea>
    </format>
    <format dxfId="844">
      <pivotArea field="16" type="button" dataOnly="0" labelOnly="1" outline="0" axis="axisRow" fieldPosition="0"/>
    </format>
    <format dxfId="843">
      <pivotArea field="16" type="button" dataOnly="0" labelOnly="1" outline="0" axis="axisRow" fieldPosition="0"/>
    </format>
    <format dxfId="842">
      <pivotArea field="16" type="button" dataOnly="0" labelOnly="1" outline="0" axis="axisRow" fieldPosition="0"/>
    </format>
    <format dxfId="841">
      <pivotArea field="16" type="button" dataOnly="0" labelOnly="1" outline="0" axis="axisRow" fieldPosition="0"/>
    </format>
    <format dxfId="840">
      <pivotArea dataOnly="0" labelOnly="1" outline="0" fieldPosition="0">
        <references count="1">
          <reference field="4294967294" count="1">
            <x v="1"/>
          </reference>
        </references>
      </pivotArea>
    </format>
    <format dxfId="839">
      <pivotArea field="16" type="button" dataOnly="0" labelOnly="1" outline="0" axis="axisRow" fieldPosition="0"/>
    </format>
    <format dxfId="838">
      <pivotArea dataOnly="0" labelOnly="1" outline="0" fieldPosition="0">
        <references count="1">
          <reference field="4294967294" count="1">
            <x v="1"/>
          </reference>
        </references>
      </pivotArea>
    </format>
    <format dxfId="837">
      <pivotArea field="16" type="button" dataOnly="0" labelOnly="1" outline="0" axis="axisRow" fieldPosition="0"/>
    </format>
    <format dxfId="836">
      <pivotArea dataOnly="0" labelOnly="1" outline="0" fieldPosition="0">
        <references count="1">
          <reference field="4294967294" count="1">
            <x v="1"/>
          </reference>
        </references>
      </pivotArea>
    </format>
    <format dxfId="835">
      <pivotArea field="16" type="button" dataOnly="0" labelOnly="1" outline="0" axis="axisRow" fieldPosition="0"/>
    </format>
    <format dxfId="834">
      <pivotArea dataOnly="0" labelOnly="1" outline="0" fieldPosition="0">
        <references count="1">
          <reference field="4294967294" count="1">
            <x v="1"/>
          </reference>
        </references>
      </pivotArea>
    </format>
    <format dxfId="833">
      <pivotArea field="16" type="button" dataOnly="0" labelOnly="1" outline="0" axis="axisRow" fieldPosition="0"/>
    </format>
    <format dxfId="832">
      <pivotArea dataOnly="0" labelOnly="1" fieldPosition="0">
        <references count="1">
          <reference field="16" count="0"/>
        </references>
      </pivotArea>
    </format>
    <format dxfId="831">
      <pivotArea dataOnly="0" labelOnly="1" fieldPosition="0">
        <references count="1">
          <reference field="16" count="0"/>
        </references>
      </pivotArea>
    </format>
    <format dxfId="830">
      <pivotArea collapsedLevelsAreSubtotals="1" fieldPosition="0">
        <references count="1">
          <reference field="16" count="0"/>
        </references>
      </pivotArea>
    </format>
    <format dxfId="829">
      <pivotArea dataOnly="0" labelOnly="1" fieldPosition="0">
        <references count="1">
          <reference field="16" count="0"/>
        </references>
      </pivotArea>
    </format>
    <format dxfId="828">
      <pivotArea outline="0" collapsedLevelsAreSubtotals="1" fieldPosition="0">
        <references count="1">
          <reference field="4294967294" count="1" selected="0">
            <x v="0"/>
          </reference>
        </references>
      </pivotArea>
    </format>
    <format dxfId="827">
      <pivotArea dataOnly="0" labelOnly="1" outline="0" fieldPosition="0">
        <references count="1">
          <reference field="4294967294" count="1">
            <x v="0"/>
          </reference>
        </references>
      </pivotArea>
    </format>
    <format dxfId="826">
      <pivotArea dataOnly="0" labelOnly="1" outline="0" fieldPosition="0">
        <references count="1">
          <reference field="4294967294" count="1">
            <x v="0"/>
          </reference>
        </references>
      </pivotArea>
    </format>
    <format dxfId="825">
      <pivotArea dataOnly="0" labelOnly="1" outline="0" fieldPosition="0">
        <references count="1">
          <reference field="4294967294" count="1">
            <x v="0"/>
          </reference>
        </references>
      </pivotArea>
    </format>
    <format dxfId="824">
      <pivotArea dataOnly="0" labelOnly="1" outline="0" fieldPosition="0">
        <references count="1">
          <reference field="4294967294" count="1">
            <x v="0"/>
          </reference>
        </references>
      </pivotArea>
    </format>
    <format dxfId="823">
      <pivotArea dataOnly="0" labelOnly="1" outline="0" fieldPosition="0">
        <references count="1">
          <reference field="4294967294" count="1">
            <x v="0"/>
          </reference>
        </references>
      </pivotArea>
    </format>
    <format dxfId="822">
      <pivotArea collapsedLevelsAreSubtotals="1" fieldPosition="0">
        <references count="2">
          <reference field="4294967294" count="1" selected="0">
            <x v="0"/>
          </reference>
          <reference field="16" count="2">
            <x v="1"/>
            <x v="2"/>
          </reference>
        </references>
      </pivotArea>
    </format>
    <format dxfId="821">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9: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910">
      <pivotArea outline="0" collapsedLevelsAreSubtotals="1" fieldPosition="0"/>
    </format>
    <format dxfId="909">
      <pivotArea outline="0" collapsedLevelsAreSubtotals="1" fieldPosition="0"/>
    </format>
    <format dxfId="908">
      <pivotArea outline="0" collapsedLevelsAreSubtotals="1" fieldPosition="0"/>
    </format>
    <format dxfId="907">
      <pivotArea type="all" dataOnly="0" outline="0" fieldPosition="0"/>
    </format>
    <format dxfId="906">
      <pivotArea outline="0" collapsedLevelsAreSubtotals="1" fieldPosition="0"/>
    </format>
    <format dxfId="905">
      <pivotArea dataOnly="0" labelOnly="1" outline="0" axis="axisValues" fieldPosition="0"/>
    </format>
    <format dxfId="904">
      <pivotArea dataOnly="0" labelOnly="1" grandRow="1" outline="0" fieldPosition="0"/>
    </format>
    <format dxfId="903">
      <pivotArea dataOnly="0" labelOnly="1" outline="0" axis="axisValues" fieldPosition="0"/>
    </format>
    <format dxfId="902">
      <pivotArea type="all" dataOnly="0" outline="0" fieldPosition="0"/>
    </format>
    <format dxfId="901">
      <pivotArea outline="0" collapsedLevelsAreSubtotals="1" fieldPosition="0"/>
    </format>
    <format dxfId="900">
      <pivotArea dataOnly="0" labelOnly="1" outline="0" axis="axisValues" fieldPosition="0"/>
    </format>
    <format dxfId="899">
      <pivotArea dataOnly="0" labelOnly="1" grandRow="1" outline="0" fieldPosition="0"/>
    </format>
    <format dxfId="898">
      <pivotArea dataOnly="0" labelOnly="1" outline="0" axis="axisValues" fieldPosition="0"/>
    </format>
    <format dxfId="897">
      <pivotArea dataOnly="0" labelOnly="1" outline="0" axis="axisValues" fieldPosition="0"/>
    </format>
    <format dxfId="896">
      <pivotArea dataOnly="0" labelOnly="1" outline="0" axis="axisValues" fieldPosition="0"/>
    </format>
    <format dxfId="895">
      <pivotArea dataOnly="0" labelOnly="1" outline="0" axis="axisValues" fieldPosition="0"/>
    </format>
    <format dxfId="894">
      <pivotArea dataOnly="0" labelOnly="1" outline="0" axis="axisValues" fieldPosition="0"/>
    </format>
    <format dxfId="893">
      <pivotArea dataOnly="0" labelOnly="1" outline="0" axis="axisValues" fieldPosition="0"/>
    </format>
    <format dxfId="892">
      <pivotArea dataOnly="0" labelOnly="1" outline="0" axis="axisValues" fieldPosition="0"/>
    </format>
    <format dxfId="891">
      <pivotArea dataOnly="0" labelOnly="1" outline="0" axis="axisValues" fieldPosition="0"/>
    </format>
    <format dxfId="890">
      <pivotArea dataOnly="0" labelOnly="1" outline="0" axis="axisValues" fieldPosition="0"/>
    </format>
    <format dxfId="889">
      <pivotArea dataOnly="0" labelOnly="1" outline="0" fieldPosition="0">
        <references count="1">
          <reference field="4294967294" count="1">
            <x v="1"/>
          </reference>
        </references>
      </pivotArea>
    </format>
    <format dxfId="888">
      <pivotArea type="all" dataOnly="0" outline="0" fieldPosition="0"/>
    </format>
    <format dxfId="887">
      <pivotArea outline="0" collapsedLevelsAreSubtotals="1" fieldPosition="0"/>
    </format>
    <format dxfId="886">
      <pivotArea dataOnly="0" labelOnly="1" grandRow="1" outline="0" fieldPosition="0"/>
    </format>
    <format dxfId="885">
      <pivotArea dataOnly="0" labelOnly="1" outline="0" fieldPosition="0">
        <references count="1">
          <reference field="4294967294" count="1">
            <x v="1"/>
          </reference>
        </references>
      </pivotArea>
    </format>
    <format dxfId="884">
      <pivotArea collapsedLevelsAreSubtotals="1" fieldPosition="0">
        <references count="1">
          <reference field="16" count="0"/>
        </references>
      </pivotArea>
    </format>
    <format dxfId="883">
      <pivotArea dataOnly="0" labelOnly="1" fieldPosition="0">
        <references count="1">
          <reference field="16" count="0"/>
        </references>
      </pivotArea>
    </format>
    <format dxfId="882">
      <pivotArea outline="0" collapsedLevelsAreSubtotals="1" fieldPosition="0">
        <references count="1">
          <reference field="4294967294" count="1" selected="0">
            <x v="0"/>
          </reference>
        </references>
      </pivotArea>
    </format>
    <format dxfId="88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6:N7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x="1"/>
        <item x="0"/>
        <item x="3"/>
        <item x="2"/>
        <item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6">
    <i>
      <x/>
    </i>
    <i>
      <x v="1"/>
    </i>
    <i>
      <x v="2"/>
    </i>
    <i>
      <x v="3"/>
    </i>
    <i>
      <x v="4"/>
    </i>
    <i t="grand">
      <x/>
    </i>
  </rowItems>
  <colItems count="1">
    <i/>
  </colItems>
  <dataFields count="1">
    <dataField name="Actual Salaries" fld="29" baseField="9" baseItem="0"/>
  </dataFields>
  <formats count="54">
    <format dxfId="964">
      <pivotArea outline="0" collapsedLevelsAreSubtotals="1" fieldPosition="0"/>
    </format>
    <format dxfId="963">
      <pivotArea dataOnly="0" labelOnly="1" outline="0" axis="axisValues" fieldPosition="0"/>
    </format>
    <format dxfId="962">
      <pivotArea dataOnly="0" labelOnly="1" outline="0" axis="axisValues" fieldPosition="0"/>
    </format>
    <format dxfId="961">
      <pivotArea dataOnly="0" labelOnly="1" outline="0" axis="axisValues" fieldPosition="0"/>
    </format>
    <format dxfId="960">
      <pivotArea dataOnly="0" labelOnly="1" outline="0" axis="axisValues" fieldPosition="0"/>
    </format>
    <format dxfId="959">
      <pivotArea outline="0" collapsedLevelsAreSubtotals="1" fieldPosition="0"/>
    </format>
    <format dxfId="958">
      <pivotArea outline="0" collapsedLevelsAreSubtotals="1" fieldPosition="0"/>
    </format>
    <format dxfId="957">
      <pivotArea type="all" dataOnly="0" outline="0" fieldPosition="0"/>
    </format>
    <format dxfId="956">
      <pivotArea outline="0" collapsedLevelsAreSubtotals="1" fieldPosition="0"/>
    </format>
    <format dxfId="955">
      <pivotArea dataOnly="0" labelOnly="1" outline="0" axis="axisValues" fieldPosition="0"/>
    </format>
    <format dxfId="954">
      <pivotArea dataOnly="0" labelOnly="1" grandRow="1" outline="0" fieldPosition="0"/>
    </format>
    <format dxfId="953">
      <pivotArea dataOnly="0" labelOnly="1" outline="0" axis="axisValues" fieldPosition="0"/>
    </format>
    <format dxfId="952">
      <pivotArea type="all" dataOnly="0" outline="0" fieldPosition="0"/>
    </format>
    <format dxfId="951">
      <pivotArea outline="0" collapsedLevelsAreSubtotals="1" fieldPosition="0"/>
    </format>
    <format dxfId="950">
      <pivotArea dataOnly="0" labelOnly="1" outline="0" axis="axisValues" fieldPosition="0"/>
    </format>
    <format dxfId="949">
      <pivotArea dataOnly="0" labelOnly="1" grandRow="1" outline="0" fieldPosition="0"/>
    </format>
    <format dxfId="948">
      <pivotArea dataOnly="0" labelOnly="1" outline="0" axis="axisValues" fieldPosition="0"/>
    </format>
    <format dxfId="947">
      <pivotArea dataOnly="0" labelOnly="1" outline="0" axis="axisValues" fieldPosition="0"/>
    </format>
    <format dxfId="946">
      <pivotArea dataOnly="0" labelOnly="1" outline="0" axis="axisValues" fieldPosition="0"/>
    </format>
    <format dxfId="945">
      <pivotArea grandRow="1" outline="0" collapsedLevelsAreSubtotals="1" fieldPosition="0"/>
    </format>
    <format dxfId="944">
      <pivotArea dataOnly="0" labelOnly="1" grandRow="1" outline="0" fieldPosition="0"/>
    </format>
    <format dxfId="943">
      <pivotArea dataOnly="0" labelOnly="1" outline="0" axis="axisValues" fieldPosition="0"/>
    </format>
    <format dxfId="942">
      <pivotArea dataOnly="0" labelOnly="1" outline="0" axis="axisValues" fieldPosition="0"/>
    </format>
    <format dxfId="941">
      <pivotArea type="all" dataOnly="0" outline="0" fieldPosition="0"/>
    </format>
    <format dxfId="940">
      <pivotArea outline="0" collapsedLevelsAreSubtotals="1" fieldPosition="0"/>
    </format>
    <format dxfId="939">
      <pivotArea dataOnly="0" labelOnly="1" outline="0" axis="axisValues" fieldPosition="0"/>
    </format>
    <format dxfId="938">
      <pivotArea dataOnly="0" labelOnly="1" grandRow="1" outline="0" fieldPosition="0"/>
    </format>
    <format dxfId="937">
      <pivotArea dataOnly="0" labelOnly="1" outline="0" axis="axisValues" fieldPosition="0"/>
    </format>
    <format dxfId="936">
      <pivotArea field="9" type="button" dataOnly="0" labelOnly="1" outline="0" axis="axisRow" fieldPosition="0"/>
    </format>
    <format dxfId="935">
      <pivotArea field="9" type="button" dataOnly="0" labelOnly="1" outline="0" axis="axisRow" fieldPosition="0"/>
    </format>
    <format dxfId="934">
      <pivotArea dataOnly="0" labelOnly="1" outline="0" axis="axisValues" fieldPosition="0"/>
    </format>
    <format dxfId="933">
      <pivotArea dataOnly="0" labelOnly="1" outline="0" axis="axisValues" fieldPosition="0"/>
    </format>
    <format dxfId="932">
      <pivotArea field="9" type="button" dataOnly="0" labelOnly="1" outline="0" axis="axisRow" fieldPosition="0"/>
    </format>
    <format dxfId="931">
      <pivotArea dataOnly="0" labelOnly="1" outline="0" axis="axisValues" fieldPosition="0"/>
    </format>
    <format dxfId="930">
      <pivotArea dataOnly="0" labelOnly="1" outline="0" axis="axisValues" fieldPosition="0"/>
    </format>
    <format dxfId="929">
      <pivotArea field="9" type="button" dataOnly="0" labelOnly="1" outline="0" axis="axisRow" fieldPosition="0"/>
    </format>
    <format dxfId="928">
      <pivotArea dataOnly="0" labelOnly="1" outline="0" axis="axisValues" fieldPosition="0"/>
    </format>
    <format dxfId="927">
      <pivotArea dataOnly="0" labelOnly="1" outline="0" axis="axisValues" fieldPosition="0"/>
    </format>
    <format dxfId="926">
      <pivotArea field="9" type="button" dataOnly="0" labelOnly="1" outline="0" axis="axisRow" fieldPosition="0"/>
    </format>
    <format dxfId="925">
      <pivotArea dataOnly="0" labelOnly="1" fieldPosition="0">
        <references count="1">
          <reference field="9" count="0"/>
        </references>
      </pivotArea>
    </format>
    <format dxfId="924">
      <pivotArea dataOnly="0" labelOnly="1" fieldPosition="0">
        <references count="1">
          <reference field="9" count="0"/>
        </references>
      </pivotArea>
    </format>
    <format dxfId="923">
      <pivotArea dataOnly="0" labelOnly="1" fieldPosition="0">
        <references count="1">
          <reference field="9" count="0"/>
        </references>
      </pivotArea>
    </format>
    <format dxfId="922">
      <pivotArea dataOnly="0" labelOnly="1" grandRow="1" outline="0" fieldPosition="0"/>
    </format>
    <format dxfId="921">
      <pivotArea field="9" type="button" dataOnly="0" labelOnly="1" outline="0" axis="axisRow" fieldPosition="0"/>
    </format>
    <format dxfId="920">
      <pivotArea dataOnly="0" labelOnly="1" outline="0" axis="axisValues" fieldPosition="0"/>
    </format>
    <format dxfId="919">
      <pivotArea dataOnly="0" labelOnly="1" outline="0" axis="axisValues" fieldPosition="0"/>
    </format>
    <format dxfId="918">
      <pivotArea dataOnly="0" grandRow="1" fieldPosition="0"/>
    </format>
    <format dxfId="917">
      <pivotArea grandRow="1" outline="0" collapsedLevelsAreSubtotals="1" fieldPosition="0"/>
    </format>
    <format dxfId="916">
      <pivotArea dataOnly="0" labelOnly="1" grandRow="1" outline="0" fieldPosition="0"/>
    </format>
    <format dxfId="915">
      <pivotArea field="9" type="button" dataOnly="0" labelOnly="1" outline="0" axis="axisRow" fieldPosition="0"/>
    </format>
    <format dxfId="914">
      <pivotArea dataOnly="0" labelOnly="1" outline="0" axis="axisValues" fieldPosition="0"/>
    </format>
    <format dxfId="913">
      <pivotArea dataOnly="0" labelOnly="1" outline="0" axis="axisValues" fieldPosition="0"/>
    </format>
    <format dxfId="912">
      <pivotArea outline="0" collapsedLevelsAreSubtotals="1" fieldPosition="0"/>
    </format>
    <format dxfId="9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58" firstHeaderRow="0" firstDataRow="1" firstDataCol="1"/>
  <pivotFields count="34">
    <pivotField axis="axisRow" showAll="0">
      <items count="46">
        <item m="1" x="31"/>
        <item m="1" x="41"/>
        <item m="1" x="26"/>
        <item m="1" x="35"/>
        <item m="1" x="25"/>
        <item m="1" x="44"/>
        <item m="1" x="33"/>
        <item m="1" x="30"/>
        <item m="1" x="29"/>
        <item x="24"/>
        <item m="1" x="43"/>
        <item m="1" x="40"/>
        <item m="1" x="36"/>
        <item x="9"/>
        <item x="21"/>
        <item x="8"/>
        <item x="2"/>
        <item m="1" x="42"/>
        <item x="6"/>
        <item x="7"/>
        <item m="1" x="32"/>
        <item m="1" x="38"/>
        <item x="13"/>
        <item m="1" x="37"/>
        <item m="1" x="27"/>
        <item m="1" x="28"/>
        <item m="1" x="34"/>
        <item m="1" x="39"/>
        <item x="23"/>
        <item x="12"/>
        <item x="14"/>
        <item x="5"/>
        <item x="1"/>
        <item x="0"/>
        <item x="3"/>
        <item x="10"/>
        <item x="11"/>
        <item x="15"/>
        <item x="16"/>
        <item x="4"/>
        <item x="17"/>
        <item x="18"/>
        <item x="19"/>
        <item x="22"/>
        <item x="20"/>
        <item t="default"/>
      </items>
    </pivotField>
    <pivotField axis="axisRow" showAll="0">
      <items count="38">
        <item x="24"/>
        <item m="1" x="28"/>
        <item m="1" x="29"/>
        <item m="1" x="30"/>
        <item m="1" x="25"/>
        <item x="9"/>
        <item x="21"/>
        <item x="8"/>
        <item x="2"/>
        <item x="16"/>
        <item x="6"/>
        <item x="7"/>
        <item m="1" x="31"/>
        <item m="1" x="35"/>
        <item x="13"/>
        <item m="1" x="36"/>
        <item m="1" x="33"/>
        <item m="1" x="27"/>
        <item m="1" x="32"/>
        <item x="23"/>
        <item x="12"/>
        <item x="14"/>
        <item m="1" x="34"/>
        <item x="5"/>
        <item x="1"/>
        <item m="1" x="26"/>
        <item x="0"/>
        <item x="3"/>
        <item x="10"/>
        <item x="11"/>
        <item x="15"/>
        <item x="4"/>
        <item x="17"/>
        <item x="18"/>
        <item x="19"/>
        <item x="22"/>
        <item x="20"/>
        <item t="default"/>
      </items>
    </pivotField>
    <pivotField showAll="0"/>
    <pivotField showAll="0"/>
    <pivotField showAll="0"/>
    <pivotField axis="axisRow" showAll="0" defaultSubtotal="0">
      <items count="5">
        <item sd="0" x="4"/>
        <item x="1"/>
        <item x="3"/>
        <item x="0"/>
        <item x="2"/>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52">
    <i>
      <x/>
    </i>
    <i>
      <x v="1"/>
    </i>
    <i r="1">
      <x v="19"/>
    </i>
    <i r="2">
      <x v="11"/>
    </i>
    <i r="1">
      <x v="28"/>
    </i>
    <i r="2">
      <x v="19"/>
    </i>
    <i r="1">
      <x v="32"/>
    </i>
    <i r="2">
      <x v="24"/>
    </i>
    <i r="1">
      <x v="38"/>
    </i>
    <i r="2">
      <x v="9"/>
    </i>
    <i r="1">
      <x v="40"/>
    </i>
    <i r="2">
      <x v="32"/>
    </i>
    <i r="1">
      <x v="43"/>
    </i>
    <i r="2">
      <x v="35"/>
    </i>
    <i>
      <x v="2"/>
    </i>
    <i r="1">
      <x v="13"/>
    </i>
    <i r="2">
      <x v="5"/>
    </i>
    <i r="1">
      <x v="42"/>
    </i>
    <i r="2">
      <x v="34"/>
    </i>
    <i r="1">
      <x v="44"/>
    </i>
    <i r="2">
      <x v="36"/>
    </i>
    <i>
      <x v="3"/>
    </i>
    <i r="1">
      <x v="15"/>
    </i>
    <i r="2">
      <x v="7"/>
    </i>
    <i r="1">
      <x v="18"/>
    </i>
    <i r="2">
      <x v="10"/>
    </i>
    <i r="1">
      <x v="29"/>
    </i>
    <i r="2">
      <x v="20"/>
    </i>
    <i r="1">
      <x v="30"/>
    </i>
    <i r="2">
      <x v="21"/>
    </i>
    <i r="1">
      <x v="31"/>
    </i>
    <i r="2">
      <x v="23"/>
    </i>
    <i r="1">
      <x v="33"/>
    </i>
    <i r="2">
      <x v="26"/>
    </i>
    <i r="1">
      <x v="34"/>
    </i>
    <i r="2">
      <x v="27"/>
    </i>
    <i r="1">
      <x v="35"/>
    </i>
    <i r="2">
      <x v="28"/>
    </i>
    <i r="1">
      <x v="36"/>
    </i>
    <i r="2">
      <x v="29"/>
    </i>
    <i r="1">
      <x v="37"/>
    </i>
    <i r="2">
      <x v="30"/>
    </i>
    <i r="1">
      <x v="39"/>
    </i>
    <i r="2">
      <x v="31"/>
    </i>
    <i r="1">
      <x v="41"/>
    </i>
    <i r="2">
      <x v="33"/>
    </i>
    <i>
      <x v="4"/>
    </i>
    <i r="1">
      <x v="16"/>
    </i>
    <i r="2">
      <x v="8"/>
    </i>
    <i r="1">
      <x v="22"/>
    </i>
    <i r="2">
      <x v="14"/>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1013">
      <pivotArea outline="0" collapsedLevelsAreSubtotals="1" fieldPosition="0"/>
    </format>
    <format dxfId="1012">
      <pivotArea outline="0" collapsedLevelsAreSubtotals="1" fieldPosition="0"/>
    </format>
    <format dxfId="1011">
      <pivotArea outline="0" collapsedLevelsAreSubtotals="1" fieldPosition="0"/>
    </format>
    <format dxfId="1010">
      <pivotArea type="all" dataOnly="0" outline="0" fieldPosition="0"/>
    </format>
    <format dxfId="1009">
      <pivotArea outline="0" collapsedLevelsAreSubtotals="1" fieldPosition="0"/>
    </format>
    <format dxfId="1008">
      <pivotArea dataOnly="0" labelOnly="1" outline="0" axis="axisValues" fieldPosition="0"/>
    </format>
    <format dxfId="1007">
      <pivotArea dataOnly="0" labelOnly="1" grandRow="1" outline="0" fieldPosition="0"/>
    </format>
    <format dxfId="1006">
      <pivotArea dataOnly="0" labelOnly="1" outline="0" axis="axisValues" fieldPosition="0"/>
    </format>
    <format dxfId="1005">
      <pivotArea type="all" dataOnly="0" outline="0" fieldPosition="0"/>
    </format>
    <format dxfId="1004">
      <pivotArea outline="0" collapsedLevelsAreSubtotals="1" fieldPosition="0"/>
    </format>
    <format dxfId="1003">
      <pivotArea dataOnly="0" labelOnly="1" outline="0" axis="axisValues" fieldPosition="0"/>
    </format>
    <format dxfId="1002">
      <pivotArea dataOnly="0" labelOnly="1" grandRow="1" outline="0" fieldPosition="0"/>
    </format>
    <format dxfId="1001">
      <pivotArea dataOnly="0" labelOnly="1" outline="0" axis="axisValues" fieldPosition="0"/>
    </format>
    <format dxfId="1000">
      <pivotArea dataOnly="0" labelOnly="1" outline="0" axis="axisValues" fieldPosition="0"/>
    </format>
    <format dxfId="999">
      <pivotArea dataOnly="0" labelOnly="1" outline="0" axis="axisValues" fieldPosition="0"/>
    </format>
    <format dxfId="998">
      <pivotArea dataOnly="0" labelOnly="1" outline="0" axis="axisValues" fieldPosition="0"/>
    </format>
    <format dxfId="997">
      <pivotArea dataOnly="0" labelOnly="1" outline="0" axis="axisValues" fieldPosition="0"/>
    </format>
    <format dxfId="996">
      <pivotArea dataOnly="0" labelOnly="1" outline="0" axis="axisValues" fieldPosition="0"/>
    </format>
    <format dxfId="995">
      <pivotArea dataOnly="0" labelOnly="1" outline="0" axis="axisValues" fieldPosition="0"/>
    </format>
    <format dxfId="994">
      <pivotArea grandRow="1" outline="0" collapsedLevelsAreSubtotals="1" fieldPosition="0"/>
    </format>
    <format dxfId="993">
      <pivotArea dataOnly="0" labelOnly="1" grandRow="1" outline="0" fieldPosition="0"/>
    </format>
    <format dxfId="992">
      <pivotArea dataOnly="0" labelOnly="1" outline="0" axis="axisValues" fieldPosition="0"/>
    </format>
    <format dxfId="991">
      <pivotArea dataOnly="0" labelOnly="1" outline="0" axis="axisValues" fieldPosition="0"/>
    </format>
    <format dxfId="990">
      <pivotArea type="all" dataOnly="0" outline="0" fieldPosition="0"/>
    </format>
    <format dxfId="989">
      <pivotArea outline="0" collapsedLevelsAreSubtotals="1" fieldPosition="0"/>
    </format>
    <format dxfId="988">
      <pivotArea dataOnly="0" labelOnly="1" outline="0" axis="axisValues" fieldPosition="0"/>
    </format>
    <format dxfId="987">
      <pivotArea dataOnly="0" labelOnly="1" grandRow="1" outline="0" fieldPosition="0"/>
    </format>
    <format dxfId="986">
      <pivotArea dataOnly="0" labelOnly="1" outline="0" axis="axisValues" fieldPosition="0"/>
    </format>
    <format dxfId="985">
      <pivotArea field="0" type="button" dataOnly="0" labelOnly="1" outline="0" axis="axisRow" fieldPosition="1"/>
    </format>
    <format dxfId="984">
      <pivotArea dataOnly="0" labelOnly="1" fieldPosition="0">
        <references count="1">
          <reference field="0" count="0"/>
        </references>
      </pivotArea>
    </format>
    <format dxfId="983">
      <pivotArea field="0" type="button" dataOnly="0" labelOnly="1" outline="0" axis="axisRow" fieldPosition="1"/>
    </format>
    <format dxfId="982">
      <pivotArea dataOnly="0" labelOnly="1" outline="0" fieldPosition="0">
        <references count="1">
          <reference field="4294967294" count="1">
            <x v="1"/>
          </reference>
        </references>
      </pivotArea>
    </format>
    <format dxfId="981">
      <pivotArea field="0" type="button" dataOnly="0" labelOnly="1" outline="0" axis="axisRow" fieldPosition="1"/>
    </format>
    <format dxfId="980">
      <pivotArea dataOnly="0" labelOnly="1" outline="0" fieldPosition="0">
        <references count="1">
          <reference field="4294967294" count="1">
            <x v="1"/>
          </reference>
        </references>
      </pivotArea>
    </format>
    <format dxfId="979">
      <pivotArea field="0" type="button" dataOnly="0" labelOnly="1" outline="0" axis="axisRow" fieldPosition="1"/>
    </format>
    <format dxfId="978">
      <pivotArea dataOnly="0" labelOnly="1" outline="0" fieldPosition="0">
        <references count="1">
          <reference field="4294967294" count="1">
            <x v="1"/>
          </reference>
        </references>
      </pivotArea>
    </format>
    <format dxfId="977">
      <pivotArea dataOnly="0" labelOnly="1" outline="0" fieldPosition="0">
        <references count="1">
          <reference field="4294967294" count="1">
            <x v="1"/>
          </reference>
        </references>
      </pivotArea>
    </format>
    <format dxfId="976">
      <pivotArea field="0" type="button" dataOnly="0" labelOnly="1" outline="0" axis="axisRow" fieldPosition="1"/>
    </format>
    <format dxfId="975">
      <pivotArea dataOnly="0" labelOnly="1" fieldPosition="0">
        <references count="1">
          <reference field="0" count="0"/>
        </references>
      </pivotArea>
    </format>
    <format dxfId="974">
      <pivotArea dataOnly="0" labelOnly="1" fieldPosition="0">
        <references count="1">
          <reference field="0" count="0"/>
        </references>
      </pivotArea>
    </format>
    <format dxfId="973">
      <pivotArea dataOnly="0" labelOnly="1" fieldPosition="0">
        <references count="1">
          <reference field="5" count="0"/>
        </references>
      </pivotArea>
    </format>
    <format dxfId="972">
      <pivotArea collapsedLevelsAreSubtotals="1" fieldPosition="0">
        <references count="1">
          <reference field="5" count="0"/>
        </references>
      </pivotArea>
    </format>
    <format dxfId="971">
      <pivotArea dataOnly="0" labelOnly="1" fieldPosition="0">
        <references count="1">
          <reference field="5" count="0"/>
        </references>
      </pivotArea>
    </format>
    <format dxfId="970">
      <pivotArea outline="0" collapsedLevelsAreSubtotals="1" fieldPosition="0">
        <references count="1">
          <reference field="4294967294" count="1" selected="0">
            <x v="0"/>
          </reference>
        </references>
      </pivotArea>
    </format>
    <format dxfId="969">
      <pivotArea dataOnly="0" labelOnly="1" outline="0" fieldPosition="0">
        <references count="1">
          <reference field="4294967294" count="1">
            <x v="0"/>
          </reference>
        </references>
      </pivotArea>
    </format>
    <format dxfId="968">
      <pivotArea dataOnly="0" labelOnly="1" outline="0" fieldPosition="0">
        <references count="1">
          <reference field="4294967294" count="1">
            <x v="0"/>
          </reference>
        </references>
      </pivotArea>
    </format>
    <format dxfId="967">
      <pivotArea dataOnly="0" labelOnly="1" outline="0" fieldPosition="0">
        <references count="1">
          <reference field="4294967294" count="1">
            <x v="0"/>
          </reference>
        </references>
      </pivotArea>
    </format>
    <format dxfId="966">
      <pivotArea dataOnly="0" labelOnly="1" outline="0" fieldPosition="0">
        <references count="1">
          <reference field="4294967294" count="1">
            <x v="0"/>
          </reference>
        </references>
      </pivotArea>
    </format>
    <format dxfId="96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7" totalsRowShown="0" headerRowDxfId="606" dataDxfId="605">
  <autoFilter ref="A44:AH137" xr:uid="{00000000-0009-0000-0100-000001000000}"/>
  <sortState ref="A45:AH137">
    <sortCondition ref="A44:A137"/>
  </sortState>
  <tableColumns count="34">
    <tableColumn id="1" xr3:uid="{00000000-0010-0000-0000-000001000000}" name="Last Name" dataDxfId="604"/>
    <tableColumn id="2" xr3:uid="{00000000-0010-0000-0000-000002000000}" name="First Name" dataDxfId="603"/>
    <tableColumn id="3" xr3:uid="{00000000-0010-0000-0000-000003000000}" name="Banner ID" dataDxfId="602"/>
    <tableColumn id="4" xr3:uid="{00000000-0010-0000-0000-000004000000}" name="Email" dataDxfId="601"/>
    <tableColumn id="30" xr3:uid="{00000000-0010-0000-0000-00001E000000}" name="Name of_x000a_Employee Home Org" dataDxfId="600"/>
    <tableColumn id="5" xr3:uid="{00000000-0010-0000-0000-000005000000}" name="Employee_x000a_Category_x000a_(drop-down)" dataDxfId="599"/>
    <tableColumn id="6" xr3:uid="{00000000-0010-0000-0000-000006000000}" name="Employee_x000a_Title / Rank" dataDxfId="598"/>
    <tableColumn id="20" xr3:uid="{00000000-0010-0000-0000-000014000000}" name="Unit Name" dataDxfId="597"/>
    <tableColumn id="14" xr3:uid="{00000000-0010-0000-0000-00000E000000}" name="Semester" dataDxfId="596"/>
    <tableColumn id="26" xr3:uid="{00000000-0010-0000-0000-00001A000000}" name="Part of Term_x000a_(drop-down)" dataDxfId="595"/>
    <tableColumn id="7" xr3:uid="{00000000-0010-0000-0000-000007000000}" name="Subject" dataDxfId="594"/>
    <tableColumn id="8" xr3:uid="{00000000-0010-0000-0000-000008000000}" name="Number" dataDxfId="593"/>
    <tableColumn id="9" xr3:uid="{00000000-0010-0000-0000-000009000000}" name="Section" dataDxfId="592"/>
    <tableColumn id="21" xr3:uid="{00000000-0010-0000-0000-000015000000}" name="CRN" dataDxfId="591"/>
    <tableColumn id="10" xr3:uid="{00000000-0010-0000-0000-00000A000000}" name="Title" dataDxfId="590"/>
    <tableColumn id="11" xr3:uid="{00000000-0010-0000-0000-00000B000000}" name="Credit_x000a_Hours" dataDxfId="589"/>
    <tableColumn id="22" xr3:uid="{00000000-0010-0000-0000-000016000000}" name="Teaching_x000a_Modality_x000a_(drop-down)" dataDxfId="588"/>
    <tableColumn id="13" xr3:uid="{00000000-0010-0000-0000-00000D000000}" name="Enrollment_x000a_Cap" dataDxfId="587"/>
    <tableColumn id="15" xr3:uid="{00000000-0010-0000-0000-00000F000000}" name="X-List(s)_x000a_Subject, Number,_x000a_Section,_x000a_Enrollment Cap" dataDxfId="586"/>
    <tableColumn id="25" xr3:uid="{00000000-0010-0000-0000-000019000000}" name="AOP/MOP_x000a_Course_x000a_(drop-down)" dataDxfId="585"/>
    <tableColumn id="16" xr3:uid="{00000000-0010-0000-0000-000010000000}" name="Course_x000a_Buy-Out_x000a_(drop-down)" dataDxfId="584"/>
    <tableColumn id="19" xr3:uid="{00000000-0010-0000-0000-000013000000}" name="Tuition_x000a_Remission?_x000a_(drop-down)" dataDxfId="583"/>
    <tableColumn id="17" xr3:uid="{00000000-0010-0000-0000-000011000000}" name="Requested_x000a_Salary" dataDxfId="582"/>
    <tableColumn id="24" xr3:uid="{00000000-0010-0000-0000-000018000000}" name="Submitter_x000a_Comments" dataDxfId="581"/>
    <tableColumn id="23" xr3:uid="{00000000-0010-0000-0000-000017000000}" name="Approved_x000a_Salary" dataDxfId="580"/>
    <tableColumn id="29" xr3:uid="{00000000-0010-0000-0000-00001D000000}" name="Approved_x000a_FTE" dataDxfId="579"/>
    <tableColumn id="27" xr3:uid="{00000000-0010-0000-0000-00001B000000}" name="Approved_x000a_Index_x000a_(drop-down)" dataDxfId="578"/>
    <tableColumn id="12" xr3:uid="{00000000-0010-0000-0000-00000C000000}" name="Approved_x000a_Account_x000a_(drop-down)" dataDxfId="577"/>
    <tableColumn id="18" xr3:uid="{00000000-0010-0000-0000-000012000000}" name="BCG Comments_x000a_on Approvals" dataDxfId="576"/>
    <tableColumn id="28" xr3:uid="{00000000-0010-0000-0000-00001C000000}" name="Actual_x000a_Salary" dataDxfId="575"/>
    <tableColumn id="31" xr3:uid="{00000000-0010-0000-0000-00001F000000}" name="Actual_x000a_FTE" dataDxfId="574"/>
    <tableColumn id="32" xr3:uid="{00000000-0010-0000-0000-000020000000}" name="Actual_x000a_Index_x000a_(drop-down)" dataDxfId="573"/>
    <tableColumn id="33" xr3:uid="{00000000-0010-0000-0000-000021000000}" name="Actual_x000a_Account_x000a_(drop-down)" dataDxfId="572"/>
    <tableColumn id="34" xr3:uid="{00000000-0010-0000-0000-000022000000}" name="BCG Comments_x000a_on Actuals" dataDxfId="57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70" dataDxfId="569">
  <autoFilter ref="A58:Y83" xr:uid="{00000000-0009-0000-0100-000002000000}"/>
  <sortState ref="A59:Y90">
    <sortCondition ref="A49:A83"/>
  </sortState>
  <tableColumns count="25">
    <tableColumn id="1" xr3:uid="{00000000-0010-0000-0100-000001000000}" name="Last Name" dataDxfId="568"/>
    <tableColumn id="2" xr3:uid="{00000000-0010-0000-0100-000002000000}" name="First Name" dataDxfId="567"/>
    <tableColumn id="3" xr3:uid="{00000000-0010-0000-0100-000003000000}" name="Banner ID" dataDxfId="566"/>
    <tableColumn id="4" xr3:uid="{00000000-0010-0000-0100-000004000000}" name="Email" dataDxfId="565"/>
    <tableColumn id="30" xr3:uid="{00000000-0010-0000-0100-00001E000000}" name="Name of_x000a_Employee Home Org" dataDxfId="564"/>
    <tableColumn id="5" xr3:uid="{00000000-0010-0000-0100-000005000000}" name="Employee_x000a_Category_x000a_(drop-down)" dataDxfId="563"/>
    <tableColumn id="6" xr3:uid="{00000000-0010-0000-0100-000006000000}" name="Employee_x000a_Title / Rank" dataDxfId="562"/>
    <tableColumn id="20" xr3:uid="{00000000-0010-0000-0100-000014000000}" name="Unit Name" dataDxfId="561"/>
    <tableColumn id="14" xr3:uid="{00000000-0010-0000-0100-00000E000000}" name="Semester" dataDxfId="560"/>
    <tableColumn id="26" xr3:uid="{00000000-0010-0000-0100-00001A000000}" name="Part of Term_x000a_(drop-down)" dataDxfId="559"/>
    <tableColumn id="7" xr3:uid="{00000000-0010-0000-0100-000007000000}" name="Subject" dataDxfId="558"/>
    <tableColumn id="8" xr3:uid="{00000000-0010-0000-0100-000008000000}" name="Number" dataDxfId="557"/>
    <tableColumn id="9" xr3:uid="{00000000-0010-0000-0100-000009000000}" name="Section" dataDxfId="556"/>
    <tableColumn id="21" xr3:uid="{00000000-0010-0000-0100-000015000000}" name="CRN" dataDxfId="555"/>
    <tableColumn id="10" xr3:uid="{00000000-0010-0000-0100-00000A000000}" name="Title" dataDxfId="554"/>
    <tableColumn id="11" xr3:uid="{00000000-0010-0000-0100-00000B000000}" name="Credit_x000a_Hours" dataDxfId="553"/>
    <tableColumn id="22" xr3:uid="{00000000-0010-0000-0100-000016000000}" name="Teaching_x000a_Modality_x000a_(drop-down)" dataDxfId="552"/>
    <tableColumn id="13" xr3:uid="{00000000-0010-0000-0100-00000D000000}" name="Enrollment_x000a_Cap" dataDxfId="551"/>
    <tableColumn id="15" xr3:uid="{00000000-0010-0000-0100-00000F000000}" name="X-List(s)_x000a_Subject, Number,_x000a_Section,_x000a_Enrollment Cap" dataDxfId="550"/>
    <tableColumn id="25" xr3:uid="{00000000-0010-0000-0100-000019000000}" name="AOP/MOP_x000a_Course_x000a_(drop-down)" dataDxfId="549"/>
    <tableColumn id="16" xr3:uid="{00000000-0010-0000-0100-000010000000}" name="Course_x000a_Buy-Out_x000a_(drop-down)" dataDxfId="548"/>
    <tableColumn id="19" xr3:uid="{00000000-0010-0000-0100-000013000000}" name="WeR1_x000a_Funds?_x000a_(drop-down)" dataDxfId="547"/>
    <tableColumn id="17" xr3:uid="{00000000-0010-0000-0100-000011000000}" name="Anticipated_x000a_Salary" dataDxfId="546"/>
    <tableColumn id="12" xr3:uid="{00000000-0010-0000-0100-00000C000000}" name="Index_x000a_for Salary" dataDxfId="545"/>
    <tableColumn id="24" xr3:uid="{00000000-0010-0000-0100-000018000000}" name="Submitter_x000a_Comments" dataDxfId="544"/>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33D5B1-0639-4E96-A791-AFAF041C4E77}" name="Table134" displayName="Table134" ref="A58:Y77" totalsRowShown="0" headerRowDxfId="543" dataDxfId="542">
  <autoFilter ref="A58:Y77" xr:uid="{00000000-0009-0000-0100-000002000000}"/>
  <sortState ref="A59:Y77">
    <sortCondition ref="A58:A77"/>
  </sortState>
  <tableColumns count="25">
    <tableColumn id="1" xr3:uid="{C8E233BF-31E2-4494-BD62-E7E8E8F72B6F}" name="Last Name" dataDxfId="541"/>
    <tableColumn id="2" xr3:uid="{CEABF5A7-81D5-41C0-BFF1-1BF7BE0933D8}" name="First Name" dataDxfId="540"/>
    <tableColumn id="3" xr3:uid="{D3F7E404-68C8-40FC-902C-2FAC059DD0BE}" name="Banner ID" dataDxfId="539"/>
    <tableColumn id="4" xr3:uid="{B8D4DCA4-EF91-43C8-9CC3-73F21A4A23D2}" name="Email" dataDxfId="538"/>
    <tableColumn id="30" xr3:uid="{7CF7C003-C26E-45CD-95E4-F4BEED0F2918}" name="Name of_x000a_Employee Home Org" dataDxfId="537"/>
    <tableColumn id="5" xr3:uid="{FDDDE543-AE7B-462A-BAF3-297D1E3207D5}" name="Employee_x000a_Category_x000a_(drop-down)" dataDxfId="536"/>
    <tableColumn id="6" xr3:uid="{09CBBE0C-350C-4D60-BE0F-10D193B00FD0}" name="Employee_x000a_Title / Rank" dataDxfId="535"/>
    <tableColumn id="20" xr3:uid="{FF8CCCFB-58AF-4790-91C5-E6D1AAD11F45}" name="Unit Name" dataDxfId="534"/>
    <tableColumn id="14" xr3:uid="{417BE7E3-0578-4529-8C24-B12FDE051C70}" name="Semester" dataDxfId="533"/>
    <tableColumn id="26" xr3:uid="{D8916329-F04A-48D9-8E27-3D1520D2EF81}" name="Part of Term_x000a_(drop-down)" dataDxfId="532"/>
    <tableColumn id="7" xr3:uid="{9A9F65FC-839D-4231-AF0E-307EBDD6E24A}" name="Subject" dataDxfId="531"/>
    <tableColumn id="8" xr3:uid="{C5F282EA-94D5-498C-8F82-51A74EDC3F87}" name="Number" dataDxfId="530"/>
    <tableColumn id="9" xr3:uid="{191FEE1C-2B2B-4BA3-9BAD-7BA1CFDC6B02}" name="Section" dataDxfId="529"/>
    <tableColumn id="21" xr3:uid="{0C450FFB-1177-4220-BF5B-EE4D52636FFF}" name="CRN" dataDxfId="528"/>
    <tableColumn id="10" xr3:uid="{DE121D30-D472-490D-9322-4620B573F3CD}" name="Title" dataDxfId="527"/>
    <tableColumn id="11" xr3:uid="{9A11ECC2-FF04-48D0-884C-A58ED5D6BF2E}" name="Credit_x000a_Hours" dataDxfId="526"/>
    <tableColumn id="22" xr3:uid="{4E0D0BAE-F496-4F90-88CC-B2C0FC75950B}" name="Teaching_x000a_Modality_x000a_(drop-down)" dataDxfId="525"/>
    <tableColumn id="13" xr3:uid="{C02D7D61-904D-47F9-9D8D-5FA1D08EFE33}" name="Enrollment_x000a_Cap" dataDxfId="524"/>
    <tableColumn id="15" xr3:uid="{6352D3DD-8752-432A-88F2-CB6A9D754AE8}" name="X-List(s)_x000a_Subject, Number,_x000a_Section,_x000a_Enrollment Cap" dataDxfId="523"/>
    <tableColumn id="25" xr3:uid="{F5261C5C-E149-43CC-857B-3BC1D7B678E1}" name="AOP/MOP_x000a_Course_x000a_(drop-down)" dataDxfId="522"/>
    <tableColumn id="16" xr3:uid="{FB2C2D11-B109-45F4-8DDA-A1EABE470FC2}" name="Course_x000a_Buy-Out_x000a_(drop-down)" dataDxfId="521"/>
    <tableColumn id="19" xr3:uid="{E4228B22-025B-4301-8636-8F78CA4D1245}" name="WeR1_x000a_Funds?_x000a_(drop-down)" dataDxfId="520"/>
    <tableColumn id="17" xr3:uid="{DF29D550-BA8F-4646-A31D-33B678C3CED0}" name="Anticipated_x000a_Salary" dataDxfId="519"/>
    <tableColumn id="12" xr3:uid="{98244082-CD5B-4852-A7AD-5E1CE52E3994}" name="Index_x000a_for Salary" dataDxfId="518"/>
    <tableColumn id="24" xr3:uid="{637B160E-EF11-4187-96D5-9EF5AB35209A}" name="Submitter_x000a_Comments" dataDxfId="5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hazeltm@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hyperlink" Target="mailto:eashworth@unm.edu" TargetMode="External"/><Relationship Id="rId3" Type="http://schemas.openxmlformats.org/officeDocument/2006/relationships/hyperlink" Target="mailto:riosmi@unm.ledu" TargetMode="External"/><Relationship Id="rId7" Type="http://schemas.openxmlformats.org/officeDocument/2006/relationships/hyperlink" Target="mailto:niddrisu@unm.edu" TargetMode="External"/><Relationship Id="rId2" Type="http://schemas.openxmlformats.org/officeDocument/2006/relationships/hyperlink" Target="mailto:riosmi@unm.ledu" TargetMode="External"/><Relationship Id="rId1" Type="http://schemas.openxmlformats.org/officeDocument/2006/relationships/hyperlink" Target="mailto:imohammed@unm.edu" TargetMode="External"/><Relationship Id="rId6" Type="http://schemas.openxmlformats.org/officeDocument/2006/relationships/hyperlink" Target="mailto:asanchez13@unm.edu" TargetMode="External"/><Relationship Id="rId11" Type="http://schemas.openxmlformats.org/officeDocument/2006/relationships/table" Target="../tables/table1.xml"/><Relationship Id="rId5" Type="http://schemas.openxmlformats.org/officeDocument/2006/relationships/hyperlink" Target="mailto:tarequehabib@unm.edu" TargetMode="External"/><Relationship Id="rId10" Type="http://schemas.openxmlformats.org/officeDocument/2006/relationships/printerSettings" Target="../printerSettings/printerSettings2.bin"/><Relationship Id="rId4" Type="http://schemas.openxmlformats.org/officeDocument/2006/relationships/hyperlink" Target="mailto:tarequehabib@unm.edu" TargetMode="External"/><Relationship Id="rId9" Type="http://schemas.openxmlformats.org/officeDocument/2006/relationships/hyperlink" Target="mailto:cmuneri@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6"/>
  <sheetViews>
    <sheetView tabSelected="1" topLeftCell="M73" zoomScale="60" zoomScaleNormal="60" workbookViewId="0">
      <selection activeCell="N84" sqref="N84"/>
    </sheetView>
  </sheetViews>
  <sheetFormatPr defaultColWidth="8.81640625" defaultRowHeight="14.5" x14ac:dyDescent="0.35"/>
  <cols>
    <col min="1" max="1" width="3.453125" customWidth="1"/>
    <col min="2" max="2" width="37.08984375" bestFit="1" customWidth="1"/>
    <col min="3" max="3" width="28.90625" bestFit="1" customWidth="1"/>
    <col min="4" max="4" width="18" bestFit="1" customWidth="1"/>
    <col min="5" max="5" width="5.5429687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32.54296875" bestFit="1" customWidth="1"/>
    <col min="14" max="14" width="27.6328125" bestFit="1" customWidth="1"/>
    <col min="15" max="15" width="25.26953125" bestFit="1" customWidth="1"/>
    <col min="16" max="17" width="25.1796875" customWidth="1"/>
    <col min="18" max="18" width="33.26953125" bestFit="1" customWidth="1"/>
    <col min="19" max="19" width="27.6328125" bestFit="1" customWidth="1"/>
    <col min="20" max="20" width="18" bestFit="1" customWidth="1"/>
    <col min="21" max="21" width="25.26953125" bestFit="1" customWidth="1"/>
  </cols>
  <sheetData>
    <row r="1" spans="1:20" ht="14.5" customHeight="1" x14ac:dyDescent="0.4">
      <c r="A1" s="149" t="s">
        <v>0</v>
      </c>
      <c r="B1" s="149"/>
      <c r="C1" s="149"/>
      <c r="D1" s="149"/>
      <c r="E1" s="149"/>
      <c r="F1" s="149"/>
      <c r="G1" s="149"/>
      <c r="H1" s="149"/>
      <c r="I1" s="149"/>
      <c r="K1" s="19"/>
    </row>
    <row r="2" spans="1:20" ht="42.75" customHeight="1" x14ac:dyDescent="0.5">
      <c r="A2" s="149"/>
      <c r="B2" s="149"/>
      <c r="C2" s="149"/>
      <c r="D2" s="149"/>
      <c r="E2" s="149"/>
      <c r="F2" s="149"/>
      <c r="G2" s="149"/>
      <c r="H2" s="149"/>
      <c r="I2" s="149"/>
      <c r="K2" s="18"/>
    </row>
    <row r="3" spans="1:20" ht="28" customHeight="1" x14ac:dyDescent="0.5">
      <c r="A3" s="149"/>
      <c r="B3" s="149"/>
      <c r="C3" s="149"/>
      <c r="D3" s="149"/>
      <c r="E3" s="149"/>
      <c r="F3" s="149"/>
      <c r="G3" s="149"/>
      <c r="H3" s="149"/>
      <c r="I3" s="149"/>
      <c r="K3" s="18"/>
    </row>
    <row r="4" spans="1:20" ht="21" x14ac:dyDescent="0.5">
      <c r="B4" s="2"/>
      <c r="K4" s="18"/>
      <c r="L4" s="151" t="s">
        <v>1</v>
      </c>
      <c r="M4" s="151"/>
      <c r="N4" s="151"/>
    </row>
    <row r="5" spans="1:20" ht="43" customHeight="1" x14ac:dyDescent="0.5">
      <c r="B5" s="24" t="s">
        <v>2</v>
      </c>
      <c r="C5" s="155" t="s">
        <v>3</v>
      </c>
      <c r="D5" s="155"/>
      <c r="F5" s="153" t="s">
        <v>4</v>
      </c>
      <c r="G5" s="153"/>
      <c r="H5" s="153"/>
      <c r="I5" s="94">
        <f>SUM(H6:H9)</f>
        <v>116290.34</v>
      </c>
      <c r="K5" s="18"/>
    </row>
    <row r="6" spans="1:20" ht="40" x14ac:dyDescent="0.5">
      <c r="B6" s="25"/>
      <c r="C6" s="46"/>
      <c r="D6" s="46"/>
      <c r="E6" s="26"/>
      <c r="F6" s="2"/>
      <c r="G6" s="92" t="s">
        <v>5</v>
      </c>
      <c r="H6" s="93">
        <f>99151.14-H7</f>
        <v>91059.59</v>
      </c>
      <c r="I6" s="91"/>
      <c r="J6" s="8"/>
      <c r="K6" s="18"/>
      <c r="M6" s="136" t="s">
        <v>6</v>
      </c>
      <c r="N6" s="177" t="s">
        <v>7</v>
      </c>
      <c r="O6" s="141" t="s">
        <v>8</v>
      </c>
      <c r="P6" s="8"/>
      <c r="Q6" s="8"/>
      <c r="R6" s="136" t="s">
        <v>9</v>
      </c>
      <c r="S6" s="177" t="s">
        <v>7</v>
      </c>
      <c r="T6" s="135" t="s">
        <v>8</v>
      </c>
    </row>
    <row r="7" spans="1:20" ht="21" customHeight="1" x14ac:dyDescent="0.5">
      <c r="B7" s="24" t="s">
        <v>10</v>
      </c>
      <c r="C7" s="46" t="s">
        <v>11</v>
      </c>
      <c r="D7" s="46"/>
      <c r="E7" s="26"/>
      <c r="F7" s="26"/>
      <c r="G7" s="92" t="s">
        <v>12</v>
      </c>
      <c r="H7" s="93">
        <v>8091.55</v>
      </c>
      <c r="I7" s="13"/>
      <c r="J7" s="8"/>
      <c r="K7" s="18"/>
      <c r="M7" s="130" t="s">
        <v>13</v>
      </c>
      <c r="N7" s="173"/>
      <c r="O7" s="129"/>
      <c r="P7" s="8"/>
      <c r="Q7" s="8"/>
      <c r="R7" s="145" t="s">
        <v>13</v>
      </c>
      <c r="S7" s="173">
        <v>1</v>
      </c>
      <c r="T7" s="129">
        <v>4589.8777600000003</v>
      </c>
    </row>
    <row r="8" spans="1:20" ht="21" x14ac:dyDescent="0.5">
      <c r="B8" s="25"/>
      <c r="C8" s="46"/>
      <c r="D8" s="46"/>
      <c r="E8" s="26"/>
      <c r="F8" s="2"/>
      <c r="G8" s="92" t="s">
        <v>14</v>
      </c>
      <c r="H8" s="93">
        <v>4284.8</v>
      </c>
      <c r="I8" s="13"/>
      <c r="J8" s="8"/>
      <c r="K8" s="18"/>
      <c r="M8" s="130" t="s">
        <v>5</v>
      </c>
      <c r="N8" s="173">
        <v>27</v>
      </c>
      <c r="O8" s="129">
        <v>120493.40312000003</v>
      </c>
      <c r="P8" s="8"/>
      <c r="Q8" s="8"/>
      <c r="R8" s="145" t="s">
        <v>15</v>
      </c>
      <c r="S8" s="173"/>
      <c r="T8" s="129"/>
    </row>
    <row r="9" spans="1:20" ht="21" customHeight="1" x14ac:dyDescent="0.5">
      <c r="B9" s="24" t="s">
        <v>16</v>
      </c>
      <c r="C9" s="46" t="s">
        <v>17</v>
      </c>
      <c r="D9" s="46"/>
      <c r="E9" s="26"/>
      <c r="F9" s="2"/>
      <c r="G9" s="92" t="s">
        <v>18</v>
      </c>
      <c r="H9" s="93">
        <v>12854.4</v>
      </c>
      <c r="I9" s="13"/>
      <c r="J9" s="8"/>
      <c r="K9" s="18"/>
      <c r="L9" s="8"/>
      <c r="M9" s="130" t="s">
        <v>14</v>
      </c>
      <c r="N9" s="173">
        <v>1</v>
      </c>
      <c r="O9" s="129">
        <v>4589.88</v>
      </c>
      <c r="P9" s="8"/>
      <c r="Q9" s="8"/>
      <c r="R9" s="147" t="s">
        <v>20</v>
      </c>
      <c r="S9" s="173">
        <v>1</v>
      </c>
      <c r="T9" s="129">
        <v>4589.8777600000003</v>
      </c>
    </row>
    <row r="10" spans="1:20" ht="21" x14ac:dyDescent="0.5">
      <c r="B10" s="25"/>
      <c r="C10" s="46"/>
      <c r="D10" s="46"/>
      <c r="E10" s="26"/>
      <c r="F10" s="154" t="s">
        <v>21</v>
      </c>
      <c r="G10" s="154"/>
      <c r="H10" s="154"/>
      <c r="I10" s="94">
        <f>SUM(H11:H14)</f>
        <v>109290</v>
      </c>
      <c r="J10" s="8"/>
      <c r="K10" s="18"/>
      <c r="L10" s="8"/>
      <c r="M10" s="130" t="s">
        <v>19</v>
      </c>
      <c r="N10" s="173">
        <v>1</v>
      </c>
      <c r="O10" s="129">
        <v>4589.8777600000003</v>
      </c>
      <c r="P10" s="8"/>
      <c r="Q10" s="8"/>
      <c r="R10" s="132" t="s">
        <v>22</v>
      </c>
      <c r="S10" s="173">
        <v>1</v>
      </c>
      <c r="T10" s="129">
        <v>4589.8777600000003</v>
      </c>
    </row>
    <row r="11" spans="1:20" ht="21" customHeight="1" x14ac:dyDescent="0.5">
      <c r="B11" s="24" t="s">
        <v>23</v>
      </c>
      <c r="C11" s="77" t="s">
        <v>24</v>
      </c>
      <c r="D11" s="46"/>
      <c r="E11" s="26"/>
      <c r="F11" s="2"/>
      <c r="G11" s="92" t="s">
        <v>5</v>
      </c>
      <c r="H11" s="45">
        <v>88690</v>
      </c>
      <c r="I11" s="91"/>
      <c r="J11" s="8"/>
      <c r="K11" s="18"/>
      <c r="L11" s="8"/>
      <c r="M11" s="130" t="s">
        <v>18</v>
      </c>
      <c r="N11" s="173">
        <v>3</v>
      </c>
      <c r="O11" s="129">
        <v>13769.633280000002</v>
      </c>
      <c r="P11" s="8"/>
      <c r="Q11" s="8"/>
      <c r="R11" s="147" t="s">
        <v>26</v>
      </c>
      <c r="S11" s="173">
        <v>2</v>
      </c>
      <c r="T11" s="129">
        <v>9179.76</v>
      </c>
    </row>
    <row r="12" spans="1:20" ht="21" x14ac:dyDescent="0.5">
      <c r="A12" s="8"/>
      <c r="D12" s="46"/>
      <c r="E12" s="26"/>
      <c r="F12" s="26"/>
      <c r="G12" s="92" t="s">
        <v>19</v>
      </c>
      <c r="H12" s="45">
        <v>0</v>
      </c>
      <c r="I12" s="91"/>
      <c r="J12" s="8"/>
      <c r="K12" s="18"/>
      <c r="L12" s="8"/>
      <c r="M12" s="133" t="s">
        <v>25</v>
      </c>
      <c r="N12" s="177">
        <v>32</v>
      </c>
      <c r="O12" s="134">
        <v>143442.79416000005</v>
      </c>
      <c r="P12" s="8"/>
      <c r="Q12" s="8"/>
      <c r="R12" s="132" t="s">
        <v>27</v>
      </c>
      <c r="S12" s="173">
        <v>2</v>
      </c>
      <c r="T12" s="129">
        <v>9179.76</v>
      </c>
    </row>
    <row r="13" spans="1:20" ht="21" x14ac:dyDescent="0.5">
      <c r="A13" s="8"/>
      <c r="C13" s="20"/>
      <c r="D13" s="20"/>
      <c r="E13" s="9"/>
      <c r="F13" s="2"/>
      <c r="G13" s="92" t="s">
        <v>14</v>
      </c>
      <c r="H13" s="45">
        <v>8240</v>
      </c>
      <c r="I13" s="91"/>
      <c r="J13" s="8"/>
      <c r="K13" s="18"/>
      <c r="L13" s="8"/>
      <c r="Q13" s="8"/>
      <c r="R13" s="147" t="s">
        <v>28</v>
      </c>
      <c r="S13" s="173">
        <v>2</v>
      </c>
      <c r="T13" s="129">
        <v>9179.7555200000006</v>
      </c>
    </row>
    <row r="14" spans="1:20" ht="21" x14ac:dyDescent="0.5">
      <c r="A14" s="8"/>
      <c r="B14" s="9"/>
      <c r="C14" s="9"/>
      <c r="D14" s="9"/>
      <c r="E14" s="9"/>
      <c r="F14" s="2"/>
      <c r="G14" s="92" t="s">
        <v>18</v>
      </c>
      <c r="H14" s="45">
        <v>12360</v>
      </c>
      <c r="I14" s="91"/>
      <c r="J14" s="8"/>
      <c r="K14" s="18"/>
      <c r="L14" s="8"/>
      <c r="Q14" s="8"/>
      <c r="R14" s="132" t="s">
        <v>29</v>
      </c>
      <c r="S14" s="173">
        <v>2</v>
      </c>
      <c r="T14" s="129">
        <v>9179.7555200000006</v>
      </c>
    </row>
    <row r="15" spans="1:20" ht="40" x14ac:dyDescent="0.5">
      <c r="A15" s="8"/>
      <c r="F15" s="153" t="s">
        <v>30</v>
      </c>
      <c r="G15" s="153"/>
      <c r="H15" s="153"/>
      <c r="I15" s="94">
        <f>SUM(H16:H19)</f>
        <v>171949</v>
      </c>
      <c r="J15" s="8"/>
      <c r="K15" s="18"/>
      <c r="L15" s="8"/>
      <c r="M15" s="136" t="s">
        <v>31</v>
      </c>
      <c r="N15" s="177" t="s">
        <v>7</v>
      </c>
      <c r="O15" s="135" t="s">
        <v>8</v>
      </c>
      <c r="Q15" s="8"/>
      <c r="R15" s="147" t="s">
        <v>32</v>
      </c>
      <c r="S15" s="173">
        <v>1</v>
      </c>
      <c r="T15" s="129">
        <v>4589.8777600000003</v>
      </c>
    </row>
    <row r="16" spans="1:20" ht="21" x14ac:dyDescent="0.5">
      <c r="A16" s="8"/>
      <c r="F16" s="2"/>
      <c r="G16" s="92" t="s">
        <v>5</v>
      </c>
      <c r="H16" s="45">
        <v>135474</v>
      </c>
      <c r="I16" s="8"/>
      <c r="J16" s="8"/>
      <c r="K16" s="18"/>
      <c r="L16" s="8"/>
      <c r="M16" s="130" t="s">
        <v>13</v>
      </c>
      <c r="N16" s="179"/>
      <c r="O16" s="129"/>
      <c r="Q16" s="8"/>
      <c r="R16" s="132" t="s">
        <v>33</v>
      </c>
      <c r="S16" s="173">
        <v>1</v>
      </c>
      <c r="T16" s="129">
        <v>4589.8777600000003</v>
      </c>
    </row>
    <row r="17" spans="1:20" ht="21" x14ac:dyDescent="0.5">
      <c r="A17" s="8"/>
      <c r="F17" s="26"/>
      <c r="G17" s="92" t="s">
        <v>19</v>
      </c>
      <c r="H17" s="45">
        <v>0</v>
      </c>
      <c r="I17" s="4"/>
      <c r="J17" s="8"/>
      <c r="K17" s="18"/>
      <c r="L17" s="8"/>
      <c r="M17" s="130" t="s">
        <v>34</v>
      </c>
      <c r="N17" s="173">
        <v>17</v>
      </c>
      <c r="O17" s="129">
        <v>75317.040560000009</v>
      </c>
      <c r="Q17" s="8"/>
      <c r="R17" s="147" t="s">
        <v>35</v>
      </c>
      <c r="S17" s="173">
        <v>2</v>
      </c>
      <c r="T17" s="129">
        <v>9179.7555200000006</v>
      </c>
    </row>
    <row r="18" spans="1:20" ht="21" x14ac:dyDescent="0.5">
      <c r="A18" s="8"/>
      <c r="F18" s="2"/>
      <c r="G18" s="92" t="s">
        <v>14</v>
      </c>
      <c r="H18" s="45">
        <v>15875</v>
      </c>
      <c r="I18" s="4"/>
      <c r="J18" s="8"/>
      <c r="K18" s="18"/>
      <c r="L18" s="8"/>
      <c r="M18" s="130" t="s">
        <v>36</v>
      </c>
      <c r="N18" s="173">
        <v>15</v>
      </c>
      <c r="O18" s="129">
        <v>68125.753600000011</v>
      </c>
      <c r="Q18" s="8"/>
      <c r="R18" s="132" t="s">
        <v>37</v>
      </c>
      <c r="S18" s="173">
        <v>2</v>
      </c>
      <c r="T18" s="129">
        <v>9179.7555200000006</v>
      </c>
    </row>
    <row r="19" spans="1:20" ht="21" x14ac:dyDescent="0.5">
      <c r="A19" s="8"/>
      <c r="F19" s="2"/>
      <c r="G19" s="92" t="s">
        <v>18</v>
      </c>
      <c r="H19" s="45">
        <v>20600</v>
      </c>
      <c r="I19" s="4"/>
      <c r="J19" s="8"/>
      <c r="K19" s="18"/>
      <c r="L19" s="8"/>
      <c r="M19" s="133" t="s">
        <v>25</v>
      </c>
      <c r="N19" s="177">
        <v>32</v>
      </c>
      <c r="O19" s="134">
        <v>143442.79416000005</v>
      </c>
      <c r="P19" s="8"/>
      <c r="Q19" s="8"/>
      <c r="R19" s="147" t="s">
        <v>38</v>
      </c>
      <c r="S19" s="173">
        <v>1</v>
      </c>
      <c r="T19" s="129">
        <v>4589.88</v>
      </c>
    </row>
    <row r="20" spans="1:20" ht="21" customHeight="1" x14ac:dyDescent="0.5">
      <c r="A20" s="8"/>
      <c r="B20" s="6"/>
      <c r="C20" s="6"/>
      <c r="D20" s="97" t="s">
        <v>39</v>
      </c>
      <c r="E20" s="5"/>
      <c r="F20" s="156" t="s">
        <v>40</v>
      </c>
      <c r="G20" s="156"/>
      <c r="H20" s="156"/>
      <c r="I20" s="156"/>
      <c r="J20" s="8"/>
      <c r="K20" s="18"/>
      <c r="L20" s="8"/>
      <c r="M20" s="8"/>
      <c r="N20" s="8"/>
      <c r="O20" s="8"/>
      <c r="P20" s="8"/>
      <c r="Q20" s="8"/>
      <c r="R20" s="132" t="s">
        <v>41</v>
      </c>
      <c r="S20" s="173">
        <v>1</v>
      </c>
      <c r="T20" s="129">
        <v>4589.88</v>
      </c>
    </row>
    <row r="21" spans="1:20" ht="21" x14ac:dyDescent="0.5">
      <c r="A21" s="8"/>
      <c r="B21" s="6"/>
      <c r="C21" s="6"/>
      <c r="D21" s="6"/>
      <c r="E21" s="5"/>
      <c r="F21" s="156"/>
      <c r="G21" s="156"/>
      <c r="H21" s="156"/>
      <c r="I21" s="156"/>
      <c r="J21" s="8"/>
      <c r="K21" s="18"/>
      <c r="L21" s="8"/>
      <c r="M21" s="8"/>
      <c r="N21" s="8"/>
      <c r="O21" s="8"/>
      <c r="P21" s="8"/>
      <c r="Q21" s="8"/>
      <c r="R21" s="145" t="s">
        <v>42</v>
      </c>
      <c r="S21" s="173"/>
      <c r="T21" s="129"/>
    </row>
    <row r="22" spans="1:20" ht="21" x14ac:dyDescent="0.5">
      <c r="A22" s="8"/>
      <c r="B22" s="6"/>
      <c r="C22" s="6"/>
      <c r="D22" s="6"/>
      <c r="E22" s="5"/>
      <c r="F22" s="96"/>
      <c r="G22" s="96"/>
      <c r="H22" s="96"/>
      <c r="I22" s="96"/>
      <c r="J22" s="8"/>
      <c r="K22" s="18"/>
      <c r="L22" s="8"/>
      <c r="M22" s="8"/>
      <c r="N22" s="8"/>
      <c r="O22" s="8"/>
      <c r="P22" s="8"/>
      <c r="Q22" s="8"/>
      <c r="R22" s="147" t="s">
        <v>43</v>
      </c>
      <c r="S22" s="173">
        <v>2</v>
      </c>
      <c r="T22" s="129">
        <v>9179.7555200000006</v>
      </c>
    </row>
    <row r="23" spans="1:20" ht="21" x14ac:dyDescent="0.5">
      <c r="A23" s="8"/>
      <c r="B23" s="6"/>
      <c r="C23" s="6"/>
      <c r="D23" s="6"/>
      <c r="E23" s="5"/>
      <c r="F23" s="5"/>
      <c r="G23" s="4"/>
      <c r="H23" s="4"/>
      <c r="I23" s="4"/>
      <c r="J23" s="8"/>
      <c r="K23" s="18"/>
      <c r="L23" s="8"/>
      <c r="M23" s="8"/>
      <c r="N23" s="8"/>
      <c r="O23" s="8"/>
      <c r="P23" s="8"/>
      <c r="Q23" s="8"/>
      <c r="R23" s="132" t="s">
        <v>44</v>
      </c>
      <c r="S23" s="173">
        <v>2</v>
      </c>
      <c r="T23" s="129">
        <v>9179.7555200000006</v>
      </c>
    </row>
    <row r="24" spans="1:20" ht="21" x14ac:dyDescent="0.5">
      <c r="A24" s="8"/>
      <c r="C24" s="152" t="s">
        <v>45</v>
      </c>
      <c r="D24" s="152"/>
      <c r="E24" s="9" t="s">
        <v>46</v>
      </c>
      <c r="J24" s="8"/>
      <c r="K24" s="18"/>
      <c r="L24" s="8"/>
      <c r="O24" s="8"/>
      <c r="P24" s="8"/>
      <c r="Q24" s="8"/>
      <c r="R24" s="147" t="s">
        <v>51</v>
      </c>
      <c r="S24" s="173">
        <v>1</v>
      </c>
      <c r="T24" s="129">
        <v>4589.88</v>
      </c>
    </row>
    <row r="25" spans="1:20" ht="21" x14ac:dyDescent="0.5">
      <c r="A25" s="8"/>
      <c r="B25" s="10"/>
      <c r="C25" s="10"/>
      <c r="D25" s="9"/>
      <c r="E25" s="9" t="s">
        <v>48</v>
      </c>
      <c r="F25" s="8"/>
      <c r="G25" s="8"/>
      <c r="H25" s="8"/>
      <c r="J25" s="8"/>
      <c r="K25" s="18"/>
      <c r="L25" s="8"/>
      <c r="M25" s="141" t="s">
        <v>49</v>
      </c>
      <c r="N25" s="177" t="s">
        <v>7</v>
      </c>
      <c r="O25" s="131" t="s">
        <v>8</v>
      </c>
      <c r="P25" s="8"/>
      <c r="Q25" s="8"/>
      <c r="R25" s="132" t="s">
        <v>53</v>
      </c>
      <c r="S25" s="173">
        <v>1</v>
      </c>
      <c r="T25" s="129">
        <v>4589.88</v>
      </c>
    </row>
    <row r="26" spans="1:20" ht="21" x14ac:dyDescent="0.5">
      <c r="A26" s="8"/>
      <c r="B26" s="10"/>
      <c r="C26" s="10"/>
      <c r="D26" s="9"/>
      <c r="E26" s="9"/>
      <c r="F26" s="8"/>
      <c r="G26" s="8"/>
      <c r="H26" s="8"/>
      <c r="J26" s="8"/>
      <c r="K26" s="17"/>
      <c r="L26" s="8"/>
      <c r="M26" s="128" t="s">
        <v>50</v>
      </c>
      <c r="N26" s="173">
        <v>3</v>
      </c>
      <c r="O26" s="129">
        <v>13769.63552</v>
      </c>
      <c r="P26" s="8"/>
      <c r="Q26" s="8"/>
      <c r="R26" s="147" t="s">
        <v>245</v>
      </c>
      <c r="S26" s="173">
        <v>1</v>
      </c>
      <c r="T26" s="129">
        <v>4589.8777600000003</v>
      </c>
    </row>
    <row r="27" spans="1:20" ht="21" x14ac:dyDescent="0.5">
      <c r="A27" s="8"/>
      <c r="B27" s="10"/>
      <c r="C27" s="10"/>
      <c r="D27" s="9"/>
      <c r="E27" s="9" t="s">
        <v>52</v>
      </c>
      <c r="F27" s="8"/>
      <c r="G27" s="8"/>
      <c r="H27" s="8"/>
      <c r="J27" s="8"/>
      <c r="K27" s="17"/>
      <c r="L27" s="8"/>
      <c r="M27" s="128" t="s">
        <v>13</v>
      </c>
      <c r="N27" s="173"/>
      <c r="O27" s="129"/>
      <c r="P27" s="8"/>
      <c r="Q27" s="8"/>
      <c r="R27" s="132" t="s">
        <v>246</v>
      </c>
      <c r="S27" s="173">
        <v>1</v>
      </c>
      <c r="T27" s="129">
        <v>4589.8777600000003</v>
      </c>
    </row>
    <row r="28" spans="1:20" ht="21" x14ac:dyDescent="0.5">
      <c r="A28" s="8"/>
      <c r="B28" s="10"/>
      <c r="C28" s="10"/>
      <c r="D28" s="9"/>
      <c r="F28" s="12" t="s">
        <v>54</v>
      </c>
      <c r="G28" s="8"/>
      <c r="H28" s="8"/>
      <c r="J28" s="8"/>
      <c r="K28" s="17"/>
      <c r="L28" s="8"/>
      <c r="M28" s="128" t="s">
        <v>55</v>
      </c>
      <c r="N28" s="173">
        <v>12</v>
      </c>
      <c r="O28" s="129">
        <v>51645.229999999996</v>
      </c>
      <c r="P28" s="8"/>
      <c r="Q28" s="8"/>
      <c r="R28" s="145" t="s">
        <v>56</v>
      </c>
      <c r="S28" s="173"/>
      <c r="T28" s="129"/>
    </row>
    <row r="29" spans="1:20" ht="21" x14ac:dyDescent="0.5">
      <c r="A29" s="8"/>
      <c r="B29" s="10"/>
      <c r="C29" s="10"/>
      <c r="D29" s="9"/>
      <c r="E29" s="9"/>
      <c r="F29" s="8"/>
      <c r="G29" s="8"/>
      <c r="H29" s="8"/>
      <c r="J29" s="8"/>
      <c r="K29" s="19"/>
      <c r="L29" s="8"/>
      <c r="M29" s="128" t="s">
        <v>57</v>
      </c>
      <c r="N29" s="173">
        <v>6</v>
      </c>
      <c r="O29" s="129">
        <v>27539.26656</v>
      </c>
      <c r="P29" s="8"/>
      <c r="Q29" s="8"/>
      <c r="R29" s="147" t="s">
        <v>58</v>
      </c>
      <c r="S29" s="173">
        <v>1</v>
      </c>
      <c r="T29" s="129">
        <v>4349.0720000000001</v>
      </c>
    </row>
    <row r="30" spans="1:20" ht="21" x14ac:dyDescent="0.5">
      <c r="A30" s="8"/>
      <c r="B30" s="10"/>
      <c r="C30" s="10"/>
      <c r="D30" s="9"/>
      <c r="E30" s="22" t="s">
        <v>59</v>
      </c>
      <c r="F30" s="8"/>
      <c r="G30" s="8"/>
      <c r="H30" s="8"/>
      <c r="J30" s="8"/>
      <c r="K30" s="18"/>
      <c r="L30" s="8"/>
      <c r="M30" s="128" t="s">
        <v>60</v>
      </c>
      <c r="N30" s="173">
        <v>7</v>
      </c>
      <c r="O30" s="129">
        <v>32129.151040000004</v>
      </c>
      <c r="P30" s="8"/>
      <c r="Q30" s="8"/>
      <c r="R30" s="132" t="s">
        <v>61</v>
      </c>
      <c r="S30" s="173">
        <v>1</v>
      </c>
      <c r="T30" s="129">
        <v>4349.0720000000001</v>
      </c>
    </row>
    <row r="31" spans="1:20" ht="21" x14ac:dyDescent="0.5">
      <c r="A31" s="8"/>
      <c r="B31" s="10"/>
      <c r="C31" s="10"/>
      <c r="D31" s="10"/>
      <c r="E31" s="9"/>
      <c r="F31" s="22"/>
      <c r="G31" s="8"/>
      <c r="H31" s="8"/>
      <c r="I31" s="8"/>
      <c r="J31" s="8"/>
      <c r="K31" s="18"/>
      <c r="M31" s="128" t="s">
        <v>62</v>
      </c>
      <c r="N31" s="173">
        <v>1</v>
      </c>
      <c r="O31" s="129">
        <v>4589.8777600000003</v>
      </c>
      <c r="R31" s="147" t="s">
        <v>63</v>
      </c>
      <c r="S31" s="173">
        <v>1</v>
      </c>
      <c r="T31" s="129">
        <v>4349.0720000000001</v>
      </c>
    </row>
    <row r="32" spans="1:20" ht="21" x14ac:dyDescent="0.5">
      <c r="A32" s="14"/>
      <c r="B32" s="15"/>
      <c r="C32" s="15"/>
      <c r="D32" s="15"/>
      <c r="E32" s="16"/>
      <c r="F32" s="16"/>
      <c r="G32" s="14"/>
      <c r="H32" s="14"/>
      <c r="I32" s="14"/>
      <c r="J32" s="14"/>
      <c r="K32" s="18"/>
      <c r="M32" s="128" t="s">
        <v>64</v>
      </c>
      <c r="N32" s="173">
        <v>3</v>
      </c>
      <c r="O32" s="129">
        <v>13769.633280000002</v>
      </c>
      <c r="R32" s="132" t="s">
        <v>65</v>
      </c>
      <c r="S32" s="173">
        <v>1</v>
      </c>
      <c r="T32" s="129">
        <v>4349.0720000000001</v>
      </c>
    </row>
    <row r="33" spans="1:20" ht="21" x14ac:dyDescent="0.5">
      <c r="A33" s="8"/>
      <c r="B33" s="8"/>
      <c r="C33" s="8"/>
      <c r="D33" s="8"/>
      <c r="E33" s="8"/>
      <c r="F33" s="8"/>
      <c r="G33" s="8"/>
      <c r="H33" s="8"/>
      <c r="I33" s="8"/>
      <c r="J33" s="8"/>
      <c r="K33" s="18"/>
      <c r="M33" s="133" t="s">
        <v>25</v>
      </c>
      <c r="N33" s="177">
        <v>32</v>
      </c>
      <c r="O33" s="134">
        <v>143442.79416000005</v>
      </c>
      <c r="R33" s="147" t="s">
        <v>66</v>
      </c>
      <c r="S33" s="173">
        <v>1</v>
      </c>
      <c r="T33" s="129">
        <v>4077.2549999999997</v>
      </c>
    </row>
    <row r="34" spans="1:20" ht="21" x14ac:dyDescent="0.5">
      <c r="A34" s="150" t="s">
        <v>67</v>
      </c>
      <c r="B34" s="150"/>
      <c r="C34" s="150"/>
      <c r="D34" s="85"/>
      <c r="E34" s="9"/>
      <c r="F34" s="9"/>
      <c r="G34" s="9"/>
      <c r="H34" s="9"/>
      <c r="I34" s="9"/>
      <c r="J34" s="9"/>
      <c r="K34" s="18"/>
      <c r="R34" s="132" t="s">
        <v>68</v>
      </c>
      <c r="S34" s="173">
        <v>1</v>
      </c>
      <c r="T34" s="129">
        <v>4077.2549999999997</v>
      </c>
    </row>
    <row r="35" spans="1:20" ht="21" x14ac:dyDescent="0.5">
      <c r="A35" s="9"/>
      <c r="B35" s="9"/>
      <c r="C35" s="9"/>
      <c r="D35" s="9"/>
      <c r="E35" s="9"/>
      <c r="F35" s="9"/>
      <c r="G35" s="9"/>
      <c r="H35" s="9"/>
      <c r="I35" s="9"/>
      <c r="J35" s="9"/>
      <c r="K35" s="18"/>
      <c r="L35" s="9"/>
      <c r="Q35" s="9"/>
      <c r="R35" s="147" t="s">
        <v>69</v>
      </c>
      <c r="S35" s="173">
        <v>1</v>
      </c>
      <c r="T35" s="129">
        <v>4349.0720000000001</v>
      </c>
    </row>
    <row r="36" spans="1:20" ht="40" x14ac:dyDescent="0.5">
      <c r="A36" s="9"/>
      <c r="B36" s="143" t="s">
        <v>9</v>
      </c>
      <c r="C36" s="127" t="s">
        <v>70</v>
      </c>
      <c r="D36" s="144" t="s">
        <v>71</v>
      </c>
      <c r="E36" s="9"/>
      <c r="F36" s="125" t="s">
        <v>6</v>
      </c>
      <c r="G36" s="176" t="s">
        <v>70</v>
      </c>
      <c r="H36" s="126" t="s">
        <v>71</v>
      </c>
      <c r="I36" s="8"/>
      <c r="J36" s="8"/>
      <c r="K36" s="18"/>
      <c r="L36" s="9"/>
      <c r="R36" s="132" t="s">
        <v>72</v>
      </c>
      <c r="S36" s="173">
        <v>1</v>
      </c>
      <c r="T36" s="129">
        <v>4349.0720000000001</v>
      </c>
    </row>
    <row r="37" spans="1:20" ht="21" x14ac:dyDescent="0.5">
      <c r="A37" s="9"/>
      <c r="B37" s="145" t="s">
        <v>13</v>
      </c>
      <c r="C37" s="173">
        <v>1</v>
      </c>
      <c r="D37" s="129">
        <v>4284.8</v>
      </c>
      <c r="E37" s="9"/>
      <c r="F37" s="130" t="s">
        <v>13</v>
      </c>
      <c r="G37" s="173"/>
      <c r="H37" s="129"/>
      <c r="I37" s="8"/>
      <c r="J37" s="8"/>
      <c r="K37" s="18"/>
      <c r="L37" s="9"/>
      <c r="R37" s="147" t="s">
        <v>73</v>
      </c>
      <c r="S37" s="173"/>
      <c r="T37" s="129"/>
    </row>
    <row r="38" spans="1:20" ht="21" x14ac:dyDescent="0.5">
      <c r="A38" s="9"/>
      <c r="B38" s="145" t="s">
        <v>15</v>
      </c>
      <c r="C38" s="173"/>
      <c r="D38" s="129"/>
      <c r="E38" s="9"/>
      <c r="F38" s="130" t="s">
        <v>5</v>
      </c>
      <c r="G38" s="173">
        <v>28</v>
      </c>
      <c r="H38" s="129">
        <v>117205.99000000003</v>
      </c>
      <c r="I38" s="8"/>
      <c r="J38" s="8"/>
      <c r="K38" s="18"/>
      <c r="L38" s="9"/>
      <c r="R38" s="132" t="s">
        <v>74</v>
      </c>
      <c r="S38" s="173"/>
      <c r="T38" s="129"/>
    </row>
    <row r="39" spans="1:20" ht="21" x14ac:dyDescent="0.5">
      <c r="A39" s="9"/>
      <c r="B39" s="137" t="s">
        <v>20</v>
      </c>
      <c r="C39" s="173">
        <v>1</v>
      </c>
      <c r="D39" s="129">
        <v>4284.8</v>
      </c>
      <c r="E39" s="9"/>
      <c r="F39" s="130" t="s">
        <v>14</v>
      </c>
      <c r="G39" s="173">
        <v>1</v>
      </c>
      <c r="H39" s="129">
        <v>4589.88</v>
      </c>
      <c r="I39" s="8"/>
      <c r="J39" s="8"/>
      <c r="K39" s="18"/>
      <c r="L39" s="9"/>
      <c r="O39" s="9"/>
      <c r="R39" s="147" t="s">
        <v>75</v>
      </c>
      <c r="S39" s="173">
        <v>1</v>
      </c>
      <c r="T39" s="129">
        <v>4349.0720000000001</v>
      </c>
    </row>
    <row r="40" spans="1:20" ht="21" x14ac:dyDescent="0.5">
      <c r="A40" s="9"/>
      <c r="B40" s="132" t="s">
        <v>22</v>
      </c>
      <c r="C40" s="173">
        <v>1</v>
      </c>
      <c r="D40" s="129">
        <v>4284.8</v>
      </c>
      <c r="E40" s="9"/>
      <c r="F40" s="130" t="s">
        <v>19</v>
      </c>
      <c r="G40" s="173">
        <v>1</v>
      </c>
      <c r="H40" s="129">
        <v>4284.8</v>
      </c>
      <c r="I40" s="8"/>
      <c r="J40" s="8"/>
      <c r="K40" s="18"/>
      <c r="L40" s="9"/>
      <c r="O40" s="9"/>
      <c r="R40" s="132" t="s">
        <v>76</v>
      </c>
      <c r="S40" s="173">
        <v>1</v>
      </c>
      <c r="T40" s="129">
        <v>4349.0720000000001</v>
      </c>
    </row>
    <row r="41" spans="1:20" ht="21" x14ac:dyDescent="0.5">
      <c r="A41" s="9"/>
      <c r="B41" s="137" t="s">
        <v>26</v>
      </c>
      <c r="C41" s="173">
        <v>2</v>
      </c>
      <c r="D41" s="129">
        <v>9179.76</v>
      </c>
      <c r="E41" s="9"/>
      <c r="F41" s="130" t="s">
        <v>18</v>
      </c>
      <c r="G41" s="173">
        <v>3</v>
      </c>
      <c r="H41" s="129">
        <v>12854.400000000001</v>
      </c>
      <c r="I41" s="8"/>
      <c r="J41" s="8"/>
      <c r="K41" s="18"/>
      <c r="L41" s="8"/>
      <c r="O41" s="8"/>
      <c r="R41" s="147" t="s">
        <v>77</v>
      </c>
      <c r="S41" s="173">
        <v>1</v>
      </c>
      <c r="T41" s="129">
        <v>4349.0720000000001</v>
      </c>
    </row>
    <row r="42" spans="1:20" ht="21" x14ac:dyDescent="0.5">
      <c r="A42" s="9"/>
      <c r="B42" s="132" t="s">
        <v>27</v>
      </c>
      <c r="C42" s="173">
        <v>2</v>
      </c>
      <c r="D42" s="129">
        <v>9179.76</v>
      </c>
      <c r="E42" s="9"/>
      <c r="F42" s="128" t="s">
        <v>25</v>
      </c>
      <c r="G42" s="173">
        <v>33</v>
      </c>
      <c r="H42" s="129">
        <v>138935.07000000004</v>
      </c>
      <c r="I42" s="8"/>
      <c r="J42" s="8"/>
      <c r="K42" s="18"/>
      <c r="L42" s="8"/>
      <c r="O42" s="8"/>
      <c r="R42" s="132" t="s">
        <v>78</v>
      </c>
      <c r="S42" s="173">
        <v>1</v>
      </c>
      <c r="T42" s="129">
        <v>4349.0720000000001</v>
      </c>
    </row>
    <row r="43" spans="1:20" ht="21" x14ac:dyDescent="0.5">
      <c r="A43" s="9"/>
      <c r="B43" s="137" t="s">
        <v>28</v>
      </c>
      <c r="C43" s="173">
        <v>2</v>
      </c>
      <c r="D43" s="129">
        <v>8569.6</v>
      </c>
      <c r="E43" s="9"/>
      <c r="F43" s="8"/>
      <c r="G43" s="8"/>
      <c r="H43" s="8"/>
      <c r="I43" s="8"/>
      <c r="J43" s="8"/>
      <c r="K43" s="18"/>
      <c r="L43" s="8"/>
      <c r="O43" s="8"/>
      <c r="P43" s="8"/>
      <c r="Q43" s="8"/>
      <c r="R43" s="147" t="s">
        <v>79</v>
      </c>
      <c r="S43" s="173">
        <v>1</v>
      </c>
      <c r="T43" s="129">
        <v>4349.0720000000001</v>
      </c>
    </row>
    <row r="44" spans="1:20" ht="21" x14ac:dyDescent="0.5">
      <c r="A44" s="9"/>
      <c r="B44" s="132" t="s">
        <v>29</v>
      </c>
      <c r="C44" s="173">
        <v>2</v>
      </c>
      <c r="D44" s="129">
        <v>8569.6</v>
      </c>
      <c r="E44" s="9"/>
      <c r="J44" s="11"/>
      <c r="K44" s="18"/>
      <c r="L44" s="8"/>
      <c r="O44" s="8"/>
      <c r="R44" s="132" t="s">
        <v>80</v>
      </c>
      <c r="S44" s="173">
        <v>1</v>
      </c>
      <c r="T44" s="129">
        <v>4349.0720000000001</v>
      </c>
    </row>
    <row r="45" spans="1:20" ht="21" x14ac:dyDescent="0.5">
      <c r="A45" s="8"/>
      <c r="B45" s="137" t="s">
        <v>32</v>
      </c>
      <c r="C45" s="173">
        <v>1</v>
      </c>
      <c r="D45" s="129">
        <v>4284.8</v>
      </c>
      <c r="E45" s="8"/>
      <c r="J45" s="13"/>
      <c r="K45" s="18"/>
      <c r="L45" s="8"/>
      <c r="O45" s="8"/>
      <c r="R45" s="147" t="s">
        <v>81</v>
      </c>
      <c r="S45" s="173">
        <v>1</v>
      </c>
      <c r="T45" s="129">
        <v>4349.0720000000001</v>
      </c>
    </row>
    <row r="46" spans="1:20" ht="21" x14ac:dyDescent="0.5">
      <c r="A46" s="8"/>
      <c r="B46" s="132" t="s">
        <v>33</v>
      </c>
      <c r="C46" s="173">
        <v>1</v>
      </c>
      <c r="D46" s="129">
        <v>4284.8</v>
      </c>
      <c r="E46" s="8"/>
      <c r="J46" s="13"/>
      <c r="K46" s="18"/>
      <c r="L46" s="8"/>
      <c r="O46" s="8"/>
      <c r="R46" s="132" t="s">
        <v>82</v>
      </c>
      <c r="S46" s="173">
        <v>1</v>
      </c>
      <c r="T46" s="129">
        <v>4349.0720000000001</v>
      </c>
    </row>
    <row r="47" spans="1:20" ht="21" x14ac:dyDescent="0.5">
      <c r="A47" s="8"/>
      <c r="B47" s="137" t="s">
        <v>35</v>
      </c>
      <c r="C47" s="173">
        <v>2</v>
      </c>
      <c r="D47" s="129">
        <v>8569.6</v>
      </c>
      <c r="E47" s="8"/>
      <c r="J47" s="13"/>
      <c r="K47" s="18"/>
      <c r="L47" s="8"/>
      <c r="O47" s="8"/>
      <c r="R47" s="147" t="s">
        <v>83</v>
      </c>
      <c r="S47" s="173">
        <v>1</v>
      </c>
      <c r="T47" s="129">
        <v>4349.0720000000001</v>
      </c>
    </row>
    <row r="48" spans="1:20" ht="21" x14ac:dyDescent="0.5">
      <c r="A48" s="8"/>
      <c r="B48" s="132" t="s">
        <v>37</v>
      </c>
      <c r="C48" s="173">
        <v>2</v>
      </c>
      <c r="D48" s="129">
        <v>8569.6</v>
      </c>
      <c r="E48" s="8"/>
      <c r="F48" s="8"/>
      <c r="G48" s="8"/>
      <c r="H48" s="8"/>
      <c r="I48" s="8"/>
      <c r="J48" s="8"/>
      <c r="K48" s="18"/>
      <c r="L48" s="8"/>
      <c r="O48" s="8"/>
      <c r="P48" s="8"/>
      <c r="Q48" s="8"/>
      <c r="R48" s="132" t="s">
        <v>84</v>
      </c>
      <c r="S48" s="173">
        <v>1</v>
      </c>
      <c r="T48" s="129">
        <v>4349.0720000000001</v>
      </c>
    </row>
    <row r="49" spans="1:20" ht="21" x14ac:dyDescent="0.5">
      <c r="A49" s="8"/>
      <c r="B49" s="137" t="s">
        <v>38</v>
      </c>
      <c r="C49" s="173">
        <v>1</v>
      </c>
      <c r="D49" s="129">
        <v>4589.88</v>
      </c>
      <c r="E49" s="8"/>
      <c r="F49" s="125" t="s">
        <v>31</v>
      </c>
      <c r="G49" s="127" t="s">
        <v>70</v>
      </c>
      <c r="H49" s="127" t="s">
        <v>71</v>
      </c>
      <c r="J49" s="8"/>
      <c r="K49" s="18"/>
      <c r="L49" s="8"/>
      <c r="O49" s="8"/>
      <c r="R49" s="147" t="s">
        <v>85</v>
      </c>
      <c r="S49" s="173">
        <v>2</v>
      </c>
      <c r="T49" s="129">
        <v>8426.3269999999993</v>
      </c>
    </row>
    <row r="50" spans="1:20" ht="21" x14ac:dyDescent="0.5">
      <c r="A50" s="8"/>
      <c r="B50" s="132" t="s">
        <v>41</v>
      </c>
      <c r="C50" s="173">
        <v>1</v>
      </c>
      <c r="D50" s="129">
        <v>4589.88</v>
      </c>
      <c r="E50" s="8"/>
      <c r="F50" s="130" t="s">
        <v>13</v>
      </c>
      <c r="G50" s="173"/>
      <c r="H50" s="129"/>
      <c r="J50" s="8"/>
      <c r="K50" s="18"/>
      <c r="L50" s="8"/>
      <c r="M50" s="8"/>
      <c r="N50" s="8"/>
      <c r="O50" s="8"/>
      <c r="R50" s="132" t="s">
        <v>86</v>
      </c>
      <c r="S50" s="173">
        <v>2</v>
      </c>
      <c r="T50" s="129">
        <v>8426.3269999999993</v>
      </c>
    </row>
    <row r="51" spans="1:20" ht="21" x14ac:dyDescent="0.5">
      <c r="A51" s="8"/>
      <c r="B51" s="145" t="s">
        <v>42</v>
      </c>
      <c r="C51" s="173"/>
      <c r="D51" s="129"/>
      <c r="E51" s="8"/>
      <c r="F51" s="130" t="s">
        <v>34</v>
      </c>
      <c r="G51" s="173">
        <v>17</v>
      </c>
      <c r="H51" s="129">
        <v>70921.060000000012</v>
      </c>
      <c r="J51" s="8"/>
      <c r="K51" s="17"/>
      <c r="L51" s="8"/>
      <c r="M51" s="8"/>
      <c r="N51" s="8"/>
      <c r="O51" s="8"/>
      <c r="R51" s="147" t="s">
        <v>87</v>
      </c>
      <c r="S51" s="173">
        <v>1</v>
      </c>
      <c r="T51" s="129">
        <v>4349.0720000000001</v>
      </c>
    </row>
    <row r="52" spans="1:20" ht="21" x14ac:dyDescent="0.5">
      <c r="A52" s="9"/>
      <c r="B52" s="137" t="s">
        <v>43</v>
      </c>
      <c r="C52" s="173">
        <v>2</v>
      </c>
      <c r="D52" s="129">
        <v>8569.6</v>
      </c>
      <c r="E52" s="9"/>
      <c r="F52" s="130" t="s">
        <v>36</v>
      </c>
      <c r="G52" s="173">
        <v>16</v>
      </c>
      <c r="H52" s="129">
        <v>68014.010000000009</v>
      </c>
      <c r="J52" s="8"/>
      <c r="K52" s="17"/>
      <c r="L52" s="8"/>
      <c r="M52" s="8"/>
      <c r="N52" s="8"/>
      <c r="O52" s="8"/>
      <c r="R52" s="132" t="s">
        <v>88</v>
      </c>
      <c r="S52" s="173">
        <v>1</v>
      </c>
      <c r="T52" s="129">
        <v>4349.0720000000001</v>
      </c>
    </row>
    <row r="53" spans="1:20" ht="21" x14ac:dyDescent="0.5">
      <c r="A53" s="8"/>
      <c r="B53" s="132" t="s">
        <v>44</v>
      </c>
      <c r="C53" s="173">
        <v>2</v>
      </c>
      <c r="D53" s="129">
        <v>8569.6</v>
      </c>
      <c r="E53" s="8"/>
      <c r="F53" s="128" t="s">
        <v>25</v>
      </c>
      <c r="G53" s="173">
        <v>33</v>
      </c>
      <c r="H53" s="129">
        <v>138935.07000000004</v>
      </c>
      <c r="I53" s="8"/>
      <c r="J53" s="8"/>
      <c r="K53" s="17"/>
      <c r="L53" s="8"/>
      <c r="M53" s="8"/>
      <c r="N53" s="8"/>
      <c r="O53" s="8"/>
      <c r="R53" s="145" t="s">
        <v>89</v>
      </c>
      <c r="S53" s="173"/>
      <c r="T53" s="129"/>
    </row>
    <row r="54" spans="1:20" ht="21" x14ac:dyDescent="0.5">
      <c r="A54" s="8"/>
      <c r="B54" s="137" t="s">
        <v>51</v>
      </c>
      <c r="C54" s="173">
        <v>1</v>
      </c>
      <c r="D54" s="129">
        <v>4589.88</v>
      </c>
      <c r="E54" s="8"/>
      <c r="F54" s="8"/>
      <c r="G54" s="8"/>
      <c r="H54" s="8"/>
      <c r="I54" s="8"/>
      <c r="J54" s="8"/>
      <c r="K54" s="17"/>
      <c r="L54" s="8"/>
      <c r="M54" s="8"/>
      <c r="N54" s="8"/>
      <c r="O54" s="8"/>
      <c r="R54" s="147" t="s">
        <v>90</v>
      </c>
      <c r="S54" s="173">
        <v>3</v>
      </c>
      <c r="T54" s="129">
        <v>13769.633280000002</v>
      </c>
    </row>
    <row r="55" spans="1:20" ht="21" x14ac:dyDescent="0.5">
      <c r="A55" s="8"/>
      <c r="B55" s="132" t="s">
        <v>53</v>
      </c>
      <c r="C55" s="173">
        <v>1</v>
      </c>
      <c r="D55" s="129">
        <v>4589.88</v>
      </c>
      <c r="E55" s="8"/>
      <c r="F55" s="8"/>
      <c r="I55" s="8"/>
      <c r="J55" s="8"/>
      <c r="K55" s="17"/>
      <c r="L55" s="8"/>
      <c r="M55" s="8"/>
      <c r="N55" s="8"/>
      <c r="O55" s="8"/>
      <c r="R55" s="132" t="s">
        <v>91</v>
      </c>
      <c r="S55" s="173">
        <v>3</v>
      </c>
      <c r="T55" s="129">
        <v>13769.633280000002</v>
      </c>
    </row>
    <row r="56" spans="1:20" ht="21" customHeight="1" x14ac:dyDescent="0.5">
      <c r="A56" s="8"/>
      <c r="B56" s="137" t="s">
        <v>245</v>
      </c>
      <c r="C56" s="173">
        <v>1</v>
      </c>
      <c r="D56" s="129">
        <v>4284.8</v>
      </c>
      <c r="E56" s="8"/>
      <c r="F56" s="8"/>
      <c r="I56" s="8"/>
      <c r="J56" s="8"/>
      <c r="K56" s="17"/>
      <c r="L56" s="8"/>
      <c r="M56" s="8"/>
      <c r="N56" s="8"/>
      <c r="O56" s="8"/>
      <c r="R56" s="147" t="s">
        <v>92</v>
      </c>
      <c r="S56" s="173">
        <v>3</v>
      </c>
      <c r="T56" s="129">
        <v>13769.633280000002</v>
      </c>
    </row>
    <row r="57" spans="1:20" ht="20" x14ac:dyDescent="0.4">
      <c r="B57" s="132" t="s">
        <v>246</v>
      </c>
      <c r="C57" s="173">
        <v>1</v>
      </c>
      <c r="D57" s="129">
        <v>4284.8</v>
      </c>
      <c r="K57" s="17"/>
      <c r="R57" s="132" t="s">
        <v>93</v>
      </c>
      <c r="S57" s="173">
        <v>3</v>
      </c>
      <c r="T57" s="129">
        <v>13769.633280000002</v>
      </c>
    </row>
    <row r="58" spans="1:20" ht="20" x14ac:dyDescent="0.4">
      <c r="B58" s="145" t="s">
        <v>56</v>
      </c>
      <c r="C58" s="173"/>
      <c r="D58" s="129"/>
      <c r="K58" s="17"/>
      <c r="R58" s="133" t="s">
        <v>25</v>
      </c>
      <c r="S58" s="177">
        <v>32</v>
      </c>
      <c r="T58" s="134">
        <v>143442.79416000002</v>
      </c>
    </row>
    <row r="59" spans="1:20" ht="20" x14ac:dyDescent="0.4">
      <c r="B59" s="137" t="s">
        <v>58</v>
      </c>
      <c r="C59" s="173">
        <v>1</v>
      </c>
      <c r="D59" s="129">
        <v>4060</v>
      </c>
      <c r="K59" s="17"/>
    </row>
    <row r="60" spans="1:20" ht="20" x14ac:dyDescent="0.4">
      <c r="B60" s="132" t="s">
        <v>61</v>
      </c>
      <c r="C60" s="173">
        <v>1</v>
      </c>
      <c r="D60" s="129">
        <v>4060</v>
      </c>
      <c r="K60" s="17"/>
    </row>
    <row r="61" spans="1:20" ht="20" x14ac:dyDescent="0.4">
      <c r="B61" s="137" t="s">
        <v>63</v>
      </c>
      <c r="C61" s="173">
        <v>1</v>
      </c>
      <c r="D61" s="129">
        <v>4060</v>
      </c>
      <c r="K61" s="17"/>
    </row>
    <row r="62" spans="1:20" ht="20" x14ac:dyDescent="0.4">
      <c r="B62" s="132" t="s">
        <v>65</v>
      </c>
      <c r="C62" s="173">
        <v>1</v>
      </c>
      <c r="D62" s="129">
        <v>4060</v>
      </c>
      <c r="K62" s="17"/>
    </row>
    <row r="63" spans="1:20" ht="20" x14ac:dyDescent="0.4">
      <c r="B63" s="137" t="s">
        <v>66</v>
      </c>
      <c r="C63" s="173">
        <v>1</v>
      </c>
      <c r="D63" s="129">
        <v>3806.25</v>
      </c>
      <c r="K63" s="17"/>
    </row>
    <row r="64" spans="1:20" ht="23" x14ac:dyDescent="0.5">
      <c r="B64" s="132" t="s">
        <v>68</v>
      </c>
      <c r="C64" s="173">
        <v>1</v>
      </c>
      <c r="D64" s="129">
        <v>3806.25</v>
      </c>
      <c r="K64" s="17"/>
      <c r="L64" s="148" t="s">
        <v>94</v>
      </c>
      <c r="M64" s="148"/>
      <c r="N64" s="148"/>
      <c r="O64" s="148"/>
      <c r="P64" s="148"/>
      <c r="Q64" s="148"/>
      <c r="R64" s="148"/>
      <c r="S64" s="148"/>
      <c r="T64" s="148"/>
    </row>
    <row r="65" spans="2:19" ht="20" x14ac:dyDescent="0.4">
      <c r="B65" s="137" t="s">
        <v>69</v>
      </c>
      <c r="C65" s="173">
        <v>1</v>
      </c>
      <c r="D65" s="129">
        <v>4060</v>
      </c>
      <c r="K65" s="17"/>
    </row>
    <row r="66" spans="2:19" ht="21" x14ac:dyDescent="0.5">
      <c r="B66" s="132" t="s">
        <v>72</v>
      </c>
      <c r="C66" s="173">
        <v>1</v>
      </c>
      <c r="D66" s="129">
        <v>4060</v>
      </c>
      <c r="K66" s="17"/>
      <c r="M66" s="139" t="s">
        <v>6</v>
      </c>
      <c r="N66" s="175" t="s">
        <v>95</v>
      </c>
      <c r="P66" s="8"/>
      <c r="Q66" s="8"/>
      <c r="R66" s="139" t="s">
        <v>9</v>
      </c>
      <c r="S66" s="178" t="s">
        <v>95</v>
      </c>
    </row>
    <row r="67" spans="2:19" ht="21" x14ac:dyDescent="0.5">
      <c r="B67" s="137" t="s">
        <v>73</v>
      </c>
      <c r="C67" s="173">
        <v>1</v>
      </c>
      <c r="D67" s="129">
        <v>3806.25</v>
      </c>
      <c r="K67" s="17"/>
      <c r="M67" s="130" t="s">
        <v>19</v>
      </c>
      <c r="N67" s="173"/>
      <c r="P67" s="8"/>
      <c r="Q67" s="8"/>
      <c r="R67" s="138" t="s">
        <v>15</v>
      </c>
      <c r="S67" s="173">
        <v>41308.92</v>
      </c>
    </row>
    <row r="68" spans="2:19" ht="21" x14ac:dyDescent="0.5">
      <c r="B68" s="132" t="s">
        <v>74</v>
      </c>
      <c r="C68" s="173">
        <v>1</v>
      </c>
      <c r="D68" s="129">
        <v>3806.25</v>
      </c>
      <c r="K68" s="17"/>
      <c r="M68" s="130" t="s">
        <v>5</v>
      </c>
      <c r="N68" s="173">
        <v>116806.95000000003</v>
      </c>
      <c r="P68" s="8"/>
      <c r="Q68" s="8"/>
      <c r="R68" s="138" t="s">
        <v>13</v>
      </c>
      <c r="S68" s="173"/>
    </row>
    <row r="69" spans="2:19" ht="21" x14ac:dyDescent="0.5">
      <c r="B69" s="137" t="s">
        <v>75</v>
      </c>
      <c r="C69" s="173">
        <v>1</v>
      </c>
      <c r="D69" s="129">
        <v>4060</v>
      </c>
      <c r="K69" s="17"/>
      <c r="L69" s="8"/>
      <c r="M69" s="130" t="s">
        <v>14</v>
      </c>
      <c r="N69" s="173">
        <v>4589.88</v>
      </c>
      <c r="P69" s="8"/>
      <c r="Q69" s="8"/>
      <c r="R69" s="138" t="s">
        <v>42</v>
      </c>
      <c r="S69" s="173"/>
    </row>
    <row r="70" spans="2:19" ht="21" x14ac:dyDescent="0.5">
      <c r="B70" s="132" t="s">
        <v>76</v>
      </c>
      <c r="C70" s="173">
        <v>1</v>
      </c>
      <c r="D70" s="129">
        <v>4060</v>
      </c>
      <c r="K70" s="17"/>
      <c r="L70" s="8"/>
      <c r="M70" s="130" t="s">
        <v>18</v>
      </c>
      <c r="N70" s="173">
        <v>9179.76</v>
      </c>
      <c r="P70" s="8"/>
      <c r="Q70" s="8"/>
      <c r="R70" s="137" t="s">
        <v>43</v>
      </c>
      <c r="S70" s="173">
        <v>4589.88</v>
      </c>
    </row>
    <row r="71" spans="2:19" ht="21" x14ac:dyDescent="0.5">
      <c r="B71" s="137" t="s">
        <v>77</v>
      </c>
      <c r="C71" s="173">
        <v>1</v>
      </c>
      <c r="D71" s="129">
        <v>4060</v>
      </c>
      <c r="K71" s="17"/>
      <c r="L71" s="8"/>
      <c r="M71" s="130" t="s">
        <v>13</v>
      </c>
      <c r="N71" s="173"/>
      <c r="P71" s="8"/>
      <c r="Q71" s="8"/>
      <c r="R71" s="132" t="s">
        <v>44</v>
      </c>
      <c r="S71" s="173">
        <v>4589.88</v>
      </c>
    </row>
    <row r="72" spans="2:19" ht="21" x14ac:dyDescent="0.5">
      <c r="B72" s="132" t="s">
        <v>78</v>
      </c>
      <c r="C72" s="173">
        <v>1</v>
      </c>
      <c r="D72" s="129">
        <v>4060</v>
      </c>
      <c r="K72" s="17"/>
      <c r="L72" s="8"/>
      <c r="M72" s="146" t="s">
        <v>25</v>
      </c>
      <c r="N72" s="174">
        <v>130576.59000000003</v>
      </c>
      <c r="O72" s="8"/>
      <c r="P72" s="8"/>
      <c r="Q72" s="8"/>
      <c r="R72" s="137" t="s">
        <v>51</v>
      </c>
      <c r="S72" s="173">
        <v>4589.88</v>
      </c>
    </row>
    <row r="73" spans="2:19" ht="21" x14ac:dyDescent="0.5">
      <c r="B73" s="137" t="s">
        <v>79</v>
      </c>
      <c r="C73" s="173">
        <v>1</v>
      </c>
      <c r="D73" s="129">
        <v>4060</v>
      </c>
      <c r="K73" s="17"/>
      <c r="L73" s="8"/>
      <c r="Q73" s="8"/>
      <c r="R73" s="132" t="s">
        <v>53</v>
      </c>
      <c r="S73" s="173">
        <v>4589.88</v>
      </c>
    </row>
    <row r="74" spans="2:19" ht="21" x14ac:dyDescent="0.5">
      <c r="B74" s="132" t="s">
        <v>80</v>
      </c>
      <c r="C74" s="173">
        <v>1</v>
      </c>
      <c r="D74" s="129">
        <v>4060</v>
      </c>
      <c r="K74" s="17"/>
      <c r="L74" s="8"/>
      <c r="Q74" s="8"/>
      <c r="R74" s="137" t="s">
        <v>245</v>
      </c>
      <c r="S74" s="173">
        <v>4589.88</v>
      </c>
    </row>
    <row r="75" spans="2:19" ht="40" x14ac:dyDescent="0.5">
      <c r="B75" s="137" t="s">
        <v>81</v>
      </c>
      <c r="C75" s="173">
        <v>1</v>
      </c>
      <c r="D75" s="129">
        <v>4060</v>
      </c>
      <c r="K75" s="17"/>
      <c r="L75" s="8"/>
      <c r="M75" s="139" t="s">
        <v>31</v>
      </c>
      <c r="N75" s="174" t="s">
        <v>95</v>
      </c>
      <c r="Q75" s="8"/>
      <c r="R75" s="132" t="s">
        <v>246</v>
      </c>
      <c r="S75" s="173">
        <v>4589.88</v>
      </c>
    </row>
    <row r="76" spans="2:19" ht="21" x14ac:dyDescent="0.5">
      <c r="B76" s="132" t="s">
        <v>82</v>
      </c>
      <c r="C76" s="173">
        <v>1</v>
      </c>
      <c r="D76" s="129">
        <v>4060</v>
      </c>
      <c r="K76" s="17"/>
      <c r="L76" s="8"/>
      <c r="M76" s="128" t="s">
        <v>13</v>
      </c>
      <c r="N76" s="173"/>
      <c r="Q76" s="8"/>
      <c r="R76" s="138" t="s">
        <v>56</v>
      </c>
      <c r="S76" s="173"/>
    </row>
    <row r="77" spans="2:19" ht="21" x14ac:dyDescent="0.5">
      <c r="B77" s="137" t="s">
        <v>83</v>
      </c>
      <c r="C77" s="173">
        <v>1</v>
      </c>
      <c r="D77" s="129">
        <v>4060</v>
      </c>
      <c r="K77" s="17"/>
      <c r="L77" s="8"/>
      <c r="M77" s="128" t="s">
        <v>34</v>
      </c>
      <c r="N77" s="173">
        <v>63318.029999999992</v>
      </c>
      <c r="Q77" s="8"/>
      <c r="R77" s="137" t="s">
        <v>58</v>
      </c>
      <c r="S77" s="173">
        <v>4060</v>
      </c>
    </row>
    <row r="78" spans="2:19" ht="21" x14ac:dyDescent="0.5">
      <c r="B78" s="132" t="s">
        <v>84</v>
      </c>
      <c r="C78" s="173">
        <v>1</v>
      </c>
      <c r="D78" s="129">
        <v>4060</v>
      </c>
      <c r="K78" s="17"/>
      <c r="L78" s="8"/>
      <c r="M78" s="128" t="s">
        <v>36</v>
      </c>
      <c r="N78" s="173">
        <v>67258.559999999998</v>
      </c>
      <c r="Q78" s="8"/>
      <c r="R78" s="132" t="s">
        <v>61</v>
      </c>
      <c r="S78" s="173">
        <v>4060</v>
      </c>
    </row>
    <row r="79" spans="2:19" ht="21" x14ac:dyDescent="0.5">
      <c r="B79" s="137" t="s">
        <v>85</v>
      </c>
      <c r="C79" s="173">
        <v>2</v>
      </c>
      <c r="D79" s="129">
        <v>7866.25</v>
      </c>
      <c r="K79" s="17"/>
      <c r="L79" s="8"/>
      <c r="M79" s="140" t="s">
        <v>25</v>
      </c>
      <c r="N79" s="174">
        <v>130576.59</v>
      </c>
      <c r="Q79" s="8"/>
      <c r="R79" s="137" t="s">
        <v>63</v>
      </c>
      <c r="S79" s="173">
        <v>4060</v>
      </c>
    </row>
    <row r="80" spans="2:19" ht="21" x14ac:dyDescent="0.5">
      <c r="B80" s="132" t="s">
        <v>86</v>
      </c>
      <c r="C80" s="173">
        <v>2</v>
      </c>
      <c r="D80" s="129">
        <v>7866.25</v>
      </c>
      <c r="K80" s="18"/>
      <c r="L80" s="8"/>
      <c r="Q80" s="8"/>
      <c r="R80" s="132" t="s">
        <v>65</v>
      </c>
      <c r="S80" s="173">
        <v>4060</v>
      </c>
    </row>
    <row r="81" spans="2:19" ht="21" x14ac:dyDescent="0.5">
      <c r="B81" s="137" t="s">
        <v>87</v>
      </c>
      <c r="C81" s="173">
        <v>1</v>
      </c>
      <c r="D81" s="129">
        <v>4060</v>
      </c>
      <c r="K81" s="18"/>
      <c r="L81" s="8"/>
      <c r="O81" s="8"/>
      <c r="P81" s="8"/>
      <c r="Q81" s="8"/>
      <c r="R81" s="137" t="s">
        <v>66</v>
      </c>
      <c r="S81" s="173">
        <v>3806.25</v>
      </c>
    </row>
    <row r="82" spans="2:19" ht="21" x14ac:dyDescent="0.5">
      <c r="B82" s="132" t="s">
        <v>88</v>
      </c>
      <c r="C82" s="173">
        <v>1</v>
      </c>
      <c r="D82" s="129">
        <v>4060</v>
      </c>
      <c r="K82" s="18"/>
      <c r="L82" s="8"/>
      <c r="O82" s="8"/>
      <c r="P82" s="8"/>
      <c r="Q82" s="8"/>
      <c r="R82" s="132" t="s">
        <v>68</v>
      </c>
      <c r="S82" s="173">
        <v>3806.25</v>
      </c>
    </row>
    <row r="83" spans="2:19" ht="21" x14ac:dyDescent="0.5">
      <c r="B83" s="145" t="s">
        <v>89</v>
      </c>
      <c r="C83" s="173"/>
      <c r="D83" s="129"/>
      <c r="K83" s="18"/>
      <c r="L83" s="8"/>
      <c r="M83" s="142" t="s">
        <v>49</v>
      </c>
      <c r="N83" s="175" t="s">
        <v>95</v>
      </c>
      <c r="O83" s="8"/>
      <c r="P83" s="8"/>
      <c r="Q83" s="8"/>
      <c r="R83" s="137" t="s">
        <v>69</v>
      </c>
      <c r="S83" s="173">
        <v>4060</v>
      </c>
    </row>
    <row r="84" spans="2:19" ht="21" x14ac:dyDescent="0.5">
      <c r="B84" s="137" t="s">
        <v>90</v>
      </c>
      <c r="C84" s="173">
        <v>3</v>
      </c>
      <c r="D84" s="129">
        <v>12854.400000000001</v>
      </c>
      <c r="K84" s="18"/>
      <c r="L84" s="8"/>
      <c r="M84" s="128" t="s">
        <v>13</v>
      </c>
      <c r="N84" s="173">
        <v>9179.76</v>
      </c>
      <c r="O84" s="8"/>
      <c r="P84" s="8"/>
      <c r="Q84" s="8"/>
      <c r="R84" s="132" t="s">
        <v>72</v>
      </c>
      <c r="S84" s="173">
        <v>4060</v>
      </c>
    </row>
    <row r="85" spans="2:19" ht="21" x14ac:dyDescent="0.5">
      <c r="B85" s="132" t="s">
        <v>91</v>
      </c>
      <c r="C85" s="173">
        <v>3</v>
      </c>
      <c r="D85" s="129">
        <v>12854.400000000001</v>
      </c>
      <c r="K85" s="17"/>
      <c r="L85" s="8"/>
      <c r="M85" s="128" t="s">
        <v>55</v>
      </c>
      <c r="N85" s="173">
        <v>47958.75</v>
      </c>
      <c r="O85" s="8"/>
      <c r="P85" s="8"/>
      <c r="Q85" s="8"/>
      <c r="R85" s="137" t="s">
        <v>73</v>
      </c>
      <c r="S85" s="173"/>
    </row>
    <row r="86" spans="2:19" ht="21" x14ac:dyDescent="0.5">
      <c r="B86" s="137" t="s">
        <v>92</v>
      </c>
      <c r="C86" s="173">
        <v>3</v>
      </c>
      <c r="D86" s="129">
        <v>12854.400000000001</v>
      </c>
      <c r="K86" s="17"/>
      <c r="L86" s="8"/>
      <c r="M86" s="128" t="s">
        <v>50</v>
      </c>
      <c r="N86" s="173">
        <v>18359.52</v>
      </c>
      <c r="O86" s="8"/>
      <c r="P86" s="8"/>
      <c r="Q86" s="8"/>
      <c r="R86" s="132" t="s">
        <v>74</v>
      </c>
      <c r="S86" s="173"/>
    </row>
    <row r="87" spans="2:19" ht="21" x14ac:dyDescent="0.5">
      <c r="B87" s="132" t="s">
        <v>93</v>
      </c>
      <c r="C87" s="173">
        <v>3</v>
      </c>
      <c r="D87" s="129">
        <v>12854.400000000001</v>
      </c>
      <c r="K87" s="17"/>
      <c r="L87" s="8"/>
      <c r="M87" s="128" t="s">
        <v>57</v>
      </c>
      <c r="N87" s="173">
        <v>27539.280000000002</v>
      </c>
      <c r="O87" s="8"/>
      <c r="P87" s="8"/>
      <c r="Q87" s="8"/>
      <c r="R87" s="137" t="s">
        <v>75</v>
      </c>
      <c r="S87" s="173">
        <v>4060</v>
      </c>
    </row>
    <row r="88" spans="2:19" ht="20" x14ac:dyDescent="0.4">
      <c r="B88" s="128" t="s">
        <v>25</v>
      </c>
      <c r="C88" s="173">
        <v>33</v>
      </c>
      <c r="D88" s="129">
        <v>138935.07</v>
      </c>
      <c r="K88" s="17"/>
      <c r="M88" s="128" t="s">
        <v>60</v>
      </c>
      <c r="N88" s="173">
        <v>27539.280000000002</v>
      </c>
      <c r="R88" s="132" t="s">
        <v>76</v>
      </c>
      <c r="S88" s="173">
        <v>4060</v>
      </c>
    </row>
    <row r="89" spans="2:19" ht="20" x14ac:dyDescent="0.4">
      <c r="K89" s="17"/>
      <c r="M89" s="140" t="s">
        <v>25</v>
      </c>
      <c r="N89" s="174">
        <v>130576.59</v>
      </c>
      <c r="R89" s="137" t="s">
        <v>77</v>
      </c>
      <c r="S89" s="173">
        <v>4060</v>
      </c>
    </row>
    <row r="90" spans="2:19" ht="20" x14ac:dyDescent="0.4">
      <c r="K90" s="17"/>
      <c r="R90" s="132" t="s">
        <v>78</v>
      </c>
      <c r="S90" s="173">
        <v>4060</v>
      </c>
    </row>
    <row r="91" spans="2:19" ht="20" x14ac:dyDescent="0.4">
      <c r="K91" s="17"/>
      <c r="R91" s="137" t="s">
        <v>79</v>
      </c>
      <c r="S91" s="173">
        <v>4060</v>
      </c>
    </row>
    <row r="92" spans="2:19" ht="20" x14ac:dyDescent="0.4">
      <c r="K92" s="17"/>
      <c r="L92" s="9"/>
      <c r="Q92" s="9"/>
      <c r="R92" s="132" t="s">
        <v>80</v>
      </c>
      <c r="S92" s="173">
        <v>4060</v>
      </c>
    </row>
    <row r="93" spans="2:19" ht="20" x14ac:dyDescent="0.4">
      <c r="K93" s="17"/>
      <c r="L93" s="9"/>
      <c r="R93" s="137" t="s">
        <v>81</v>
      </c>
      <c r="S93" s="173">
        <v>4060</v>
      </c>
    </row>
    <row r="94" spans="2:19" ht="20" x14ac:dyDescent="0.4">
      <c r="K94" s="17"/>
      <c r="L94" s="9"/>
      <c r="R94" s="132" t="s">
        <v>82</v>
      </c>
      <c r="S94" s="173">
        <v>4060</v>
      </c>
    </row>
    <row r="95" spans="2:19" ht="20" x14ac:dyDescent="0.4">
      <c r="K95" s="17"/>
      <c r="L95" s="9"/>
      <c r="R95" s="137" t="s">
        <v>83</v>
      </c>
      <c r="S95" s="173">
        <v>4060</v>
      </c>
    </row>
    <row r="96" spans="2:19" ht="20" x14ac:dyDescent="0.4">
      <c r="K96" s="17"/>
      <c r="L96" s="9"/>
      <c r="O96" s="9"/>
      <c r="R96" s="132" t="s">
        <v>84</v>
      </c>
      <c r="S96" s="173">
        <v>4060</v>
      </c>
    </row>
    <row r="97" spans="11:19" ht="20" x14ac:dyDescent="0.4">
      <c r="K97" s="17"/>
      <c r="L97" s="9"/>
      <c r="O97" s="9"/>
      <c r="R97" s="137" t="s">
        <v>85</v>
      </c>
      <c r="S97" s="173">
        <v>7612.5</v>
      </c>
    </row>
    <row r="98" spans="11:19" ht="20" x14ac:dyDescent="0.4">
      <c r="R98" s="132" t="s">
        <v>86</v>
      </c>
      <c r="S98" s="173">
        <v>7612.5</v>
      </c>
    </row>
    <row r="99" spans="11:19" ht="20" x14ac:dyDescent="0.4">
      <c r="R99" s="137" t="s">
        <v>87</v>
      </c>
      <c r="S99" s="173">
        <v>4060</v>
      </c>
    </row>
    <row r="100" spans="11:19" ht="20" x14ac:dyDescent="0.4">
      <c r="R100" s="132" t="s">
        <v>88</v>
      </c>
      <c r="S100" s="173">
        <v>4060</v>
      </c>
    </row>
    <row r="101" spans="11:19" ht="20" x14ac:dyDescent="0.4">
      <c r="R101" s="138" t="s">
        <v>89</v>
      </c>
      <c r="S101" s="173"/>
    </row>
    <row r="102" spans="11:19" ht="20" x14ac:dyDescent="0.4">
      <c r="R102" s="137" t="s">
        <v>90</v>
      </c>
      <c r="S102" s="173">
        <v>13769.64</v>
      </c>
    </row>
    <row r="103" spans="11:19" ht="20" x14ac:dyDescent="0.4">
      <c r="R103" s="132" t="s">
        <v>91</v>
      </c>
      <c r="S103" s="173">
        <v>13769.64</v>
      </c>
    </row>
    <row r="104" spans="11:19" ht="20" x14ac:dyDescent="0.4">
      <c r="R104" s="137" t="s">
        <v>92</v>
      </c>
      <c r="S104" s="173">
        <v>13769.64</v>
      </c>
    </row>
    <row r="105" spans="11:19" ht="20" x14ac:dyDescent="0.4">
      <c r="R105" s="132" t="s">
        <v>93</v>
      </c>
      <c r="S105" s="173">
        <v>13769.64</v>
      </c>
    </row>
    <row r="106" spans="11:19" ht="20" x14ac:dyDescent="0.4">
      <c r="R106" s="140" t="s">
        <v>25</v>
      </c>
      <c r="S106" s="174">
        <v>130576.59</v>
      </c>
    </row>
  </sheetData>
  <mergeCells count="10">
    <mergeCell ref="L64:T64"/>
    <mergeCell ref="A1:I3"/>
    <mergeCell ref="A34:C34"/>
    <mergeCell ref="L4:N4"/>
    <mergeCell ref="C24:D24"/>
    <mergeCell ref="F5:H5"/>
    <mergeCell ref="F10:H10"/>
    <mergeCell ref="F15:H15"/>
    <mergeCell ref="C5:D5"/>
    <mergeCell ref="F20:I21"/>
  </mergeCells>
  <hyperlinks>
    <hyperlink ref="C11" r:id="rId12" xr:uid="{FF3247F5-0D8B-46F4-80F9-9B89ECA372B4}"/>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sheetPr>
  <dimension ref="A1:AH138"/>
  <sheetViews>
    <sheetView topLeftCell="A67" zoomScale="80" zoomScaleNormal="80" zoomScaleSheetLayoutView="120" workbookViewId="0">
      <pane xSplit="1" topLeftCell="AE1" activePane="topRight" state="frozen"/>
      <selection pane="topRight" activeCell="AC72" sqref="AC72"/>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5429687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59" t="s">
        <v>96</v>
      </c>
      <c r="B1" s="159"/>
      <c r="C1" s="159"/>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97</v>
      </c>
      <c r="B3" s="5" t="s">
        <v>98</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99</v>
      </c>
      <c r="B5" s="167" t="s">
        <v>100</v>
      </c>
      <c r="C5" s="167"/>
      <c r="D5" s="167"/>
      <c r="E5" s="167"/>
      <c r="F5" s="167"/>
      <c r="G5" s="33"/>
      <c r="H5" s="4"/>
      <c r="I5" s="4"/>
      <c r="J5" s="4"/>
      <c r="K5" s="4"/>
      <c r="L5" s="4"/>
      <c r="M5" s="4"/>
      <c r="N5" s="4"/>
    </row>
    <row r="6" spans="1:14" ht="18.5" x14ac:dyDescent="0.45">
      <c r="A6" s="32"/>
      <c r="B6" s="167"/>
      <c r="C6" s="167"/>
      <c r="D6" s="167"/>
      <c r="E6" s="167"/>
      <c r="F6" s="167"/>
      <c r="G6" s="33"/>
      <c r="H6" s="4"/>
      <c r="I6" s="4"/>
      <c r="J6" s="4"/>
      <c r="K6" s="4"/>
      <c r="L6" s="4"/>
      <c r="M6" s="4"/>
      <c r="N6" s="4"/>
    </row>
    <row r="7" spans="1:14" ht="18.5" x14ac:dyDescent="0.45">
      <c r="A7" s="32"/>
      <c r="B7" s="4"/>
      <c r="C7" s="86"/>
      <c r="D7" s="86"/>
      <c r="E7" s="86"/>
      <c r="F7" s="86"/>
      <c r="G7" s="86"/>
      <c r="H7" s="4"/>
      <c r="I7" s="4"/>
      <c r="J7" s="4"/>
      <c r="K7" s="4"/>
      <c r="L7" s="4"/>
      <c r="M7" s="4"/>
      <c r="N7" s="4"/>
    </row>
    <row r="8" spans="1:14" ht="18.5" x14ac:dyDescent="0.45">
      <c r="A8" s="31" t="s">
        <v>101</v>
      </c>
      <c r="B8" s="5" t="s">
        <v>102</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99</v>
      </c>
      <c r="B10" s="167" t="s">
        <v>103</v>
      </c>
      <c r="C10" s="167"/>
      <c r="D10" s="167"/>
      <c r="E10" s="167"/>
      <c r="F10" s="167"/>
      <c r="G10" s="5"/>
      <c r="H10" s="5"/>
      <c r="I10" s="4"/>
      <c r="J10" s="4"/>
      <c r="K10" s="4"/>
      <c r="L10" s="4"/>
      <c r="M10" s="4"/>
      <c r="N10" s="4"/>
    </row>
    <row r="11" spans="1:14" ht="18.5" x14ac:dyDescent="0.45">
      <c r="A11" s="31"/>
      <c r="B11" s="167"/>
      <c r="C11" s="167"/>
      <c r="D11" s="167"/>
      <c r="E11" s="167"/>
      <c r="F11" s="167"/>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99</v>
      </c>
      <c r="B13" s="5" t="s">
        <v>104</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99</v>
      </c>
      <c r="B15" s="167" t="s">
        <v>105</v>
      </c>
      <c r="C15" s="167"/>
      <c r="D15" s="167"/>
      <c r="E15" s="167"/>
      <c r="F15" s="167"/>
      <c r="G15" s="5"/>
      <c r="H15" s="5"/>
      <c r="I15" s="4"/>
      <c r="J15" s="4"/>
      <c r="K15" s="4"/>
      <c r="L15" s="4"/>
      <c r="M15" s="4"/>
      <c r="N15" s="4"/>
    </row>
    <row r="16" spans="1:14" ht="18.5" x14ac:dyDescent="0.45">
      <c r="A16" s="31"/>
      <c r="B16" s="167"/>
      <c r="C16" s="167"/>
      <c r="D16" s="167"/>
      <c r="E16" s="167"/>
      <c r="F16" s="167"/>
      <c r="G16" s="5"/>
      <c r="H16" s="5"/>
      <c r="I16" s="4"/>
      <c r="J16" s="4"/>
      <c r="K16" s="4"/>
      <c r="L16" s="4"/>
      <c r="M16" s="4"/>
      <c r="N16" s="4"/>
    </row>
    <row r="17" spans="1:14" ht="18.75" customHeight="1" x14ac:dyDescent="0.45">
      <c r="A17" s="31"/>
      <c r="B17" s="167" t="s">
        <v>106</v>
      </c>
      <c r="C17" s="167"/>
      <c r="D17" s="167"/>
      <c r="E17" s="167"/>
      <c r="F17" s="167"/>
      <c r="G17" s="33"/>
      <c r="H17" s="33"/>
      <c r="I17" s="33"/>
      <c r="J17" s="4"/>
      <c r="K17" s="4"/>
      <c r="L17" s="4"/>
      <c r="M17" s="4"/>
      <c r="N17" s="4"/>
    </row>
    <row r="18" spans="1:14" ht="18.5" x14ac:dyDescent="0.45">
      <c r="A18" s="31"/>
      <c r="B18" s="167"/>
      <c r="C18" s="167"/>
      <c r="D18" s="167"/>
      <c r="E18" s="167"/>
      <c r="F18" s="167"/>
      <c r="G18" s="33"/>
      <c r="H18" s="33"/>
      <c r="I18" s="33"/>
      <c r="J18" s="4"/>
      <c r="K18" s="4"/>
      <c r="L18" s="4"/>
      <c r="M18" s="4"/>
      <c r="N18" s="4"/>
    </row>
    <row r="19" spans="1:14" ht="18.5" x14ac:dyDescent="0.45">
      <c r="A19" s="31"/>
      <c r="B19" s="86"/>
      <c r="C19" s="86"/>
      <c r="D19" s="86"/>
      <c r="E19" s="86"/>
      <c r="F19" s="86"/>
      <c r="G19" s="33"/>
      <c r="H19" s="33"/>
      <c r="I19" s="33"/>
      <c r="J19" s="4"/>
      <c r="K19" s="4"/>
      <c r="L19" s="4"/>
      <c r="M19" s="4"/>
      <c r="N19" s="4"/>
    </row>
    <row r="20" spans="1:14" ht="18.5" x14ac:dyDescent="0.45">
      <c r="A20" s="31" t="s">
        <v>99</v>
      </c>
      <c r="B20" s="5" t="s">
        <v>107</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99</v>
      </c>
      <c r="B22" s="5" t="s">
        <v>108</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99</v>
      </c>
      <c r="B24" s="168" t="s">
        <v>109</v>
      </c>
      <c r="C24" s="168"/>
      <c r="D24" s="168"/>
      <c r="E24" s="168"/>
      <c r="F24" s="168"/>
      <c r="G24" s="5"/>
      <c r="H24" s="5"/>
      <c r="I24" s="4"/>
      <c r="J24" s="4"/>
      <c r="K24" s="4"/>
      <c r="L24" s="4"/>
      <c r="M24" s="4"/>
      <c r="N24" s="4"/>
    </row>
    <row r="25" spans="1:14" ht="18.5" x14ac:dyDescent="0.45">
      <c r="A25" s="31"/>
      <c r="B25" s="168"/>
      <c r="C25" s="168"/>
      <c r="D25" s="168"/>
      <c r="E25" s="168"/>
      <c r="F25" s="168"/>
      <c r="G25" s="5"/>
      <c r="H25" s="5"/>
      <c r="I25" s="4"/>
      <c r="J25" s="4"/>
      <c r="K25" s="4"/>
      <c r="L25" s="4"/>
      <c r="M25" s="4"/>
      <c r="N25" s="4"/>
    </row>
    <row r="26" spans="1:14" ht="18.75" customHeight="1" x14ac:dyDescent="0.45">
      <c r="A26" s="31"/>
      <c r="B26" s="167" t="s">
        <v>110</v>
      </c>
      <c r="C26" s="167"/>
      <c r="D26" s="167"/>
      <c r="E26" s="167"/>
      <c r="F26" s="167"/>
      <c r="G26" s="5"/>
      <c r="H26" s="5"/>
      <c r="I26" s="4"/>
      <c r="J26" s="4"/>
      <c r="K26" s="4"/>
      <c r="L26" s="4"/>
      <c r="M26" s="4"/>
      <c r="N26" s="4"/>
    </row>
    <row r="27" spans="1:14" ht="18.5" x14ac:dyDescent="0.45">
      <c r="B27" s="167"/>
      <c r="C27" s="167"/>
      <c r="D27" s="167"/>
      <c r="E27" s="167"/>
      <c r="F27" s="167"/>
      <c r="G27" s="5"/>
      <c r="H27" s="5"/>
      <c r="I27" s="4"/>
      <c r="J27" s="4"/>
      <c r="K27" s="4"/>
      <c r="L27" s="4"/>
      <c r="M27" s="4"/>
      <c r="N27" s="4"/>
    </row>
    <row r="28" spans="1:14" ht="18.5" x14ac:dyDescent="0.45">
      <c r="A28" s="31"/>
      <c r="B28" s="167"/>
      <c r="C28" s="167"/>
      <c r="D28" s="167"/>
      <c r="E28" s="167"/>
      <c r="F28" s="167"/>
      <c r="G28" s="5"/>
      <c r="H28" s="5"/>
      <c r="I28" s="4"/>
      <c r="J28" s="4"/>
      <c r="K28" s="4"/>
      <c r="L28" s="4"/>
      <c r="M28" s="4"/>
      <c r="N28" s="4"/>
    </row>
    <row r="29" spans="1:14" ht="18.5" x14ac:dyDescent="0.45">
      <c r="A29" s="31"/>
      <c r="B29" s="86"/>
      <c r="C29" s="86"/>
      <c r="D29" s="86"/>
      <c r="E29" s="86"/>
      <c r="F29" s="86"/>
      <c r="G29" s="5"/>
      <c r="H29" s="5"/>
      <c r="I29" s="4"/>
      <c r="J29" s="4"/>
      <c r="K29" s="4"/>
      <c r="L29" s="4"/>
      <c r="M29" s="4"/>
      <c r="N29" s="4"/>
    </row>
    <row r="30" spans="1:14" ht="18.5" x14ac:dyDescent="0.45">
      <c r="A30" s="31" t="s">
        <v>111</v>
      </c>
      <c r="B30" s="167" t="s">
        <v>112</v>
      </c>
      <c r="C30" s="167"/>
      <c r="D30" s="167"/>
      <c r="E30" s="167"/>
      <c r="F30" s="167"/>
      <c r="G30" s="5"/>
      <c r="H30" s="5"/>
      <c r="I30" s="5"/>
      <c r="J30" s="5"/>
      <c r="K30" s="5"/>
      <c r="L30" s="5"/>
      <c r="M30" s="4"/>
      <c r="N30" s="4"/>
    </row>
    <row r="31" spans="1:14" ht="18.5" x14ac:dyDescent="0.45">
      <c r="A31" s="31"/>
      <c r="B31" s="167"/>
      <c r="C31" s="167"/>
      <c r="D31" s="167"/>
      <c r="E31" s="167"/>
      <c r="F31" s="167"/>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99</v>
      </c>
      <c r="B33" s="167" t="s">
        <v>113</v>
      </c>
      <c r="C33" s="167"/>
      <c r="D33" s="167"/>
      <c r="E33" s="167"/>
      <c r="F33" s="167"/>
      <c r="G33" s="5"/>
      <c r="H33" s="5"/>
      <c r="I33" s="5"/>
      <c r="J33" s="5"/>
      <c r="K33" s="5"/>
      <c r="L33" s="5"/>
      <c r="M33" s="4"/>
      <c r="N33" s="4"/>
    </row>
    <row r="34" spans="1:34" ht="18.5" x14ac:dyDescent="0.45">
      <c r="A34" s="31"/>
      <c r="B34" s="167"/>
      <c r="C34" s="167"/>
      <c r="D34" s="167"/>
      <c r="E34" s="167"/>
      <c r="F34" s="167"/>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114</v>
      </c>
      <c r="B36" s="5" t="s">
        <v>115</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116</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117</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60" t="s">
        <v>118</v>
      </c>
      <c r="B42" s="161"/>
      <c r="C42" s="161"/>
      <c r="D42" s="161"/>
      <c r="E42" s="161"/>
      <c r="F42" s="161"/>
      <c r="G42" s="162"/>
      <c r="H42" s="165" t="s">
        <v>119</v>
      </c>
      <c r="I42" s="166"/>
      <c r="J42" s="166"/>
      <c r="K42" s="166"/>
      <c r="L42" s="166"/>
      <c r="M42" s="166"/>
      <c r="N42" s="166"/>
      <c r="O42" s="166"/>
      <c r="P42" s="166"/>
      <c r="Q42" s="166"/>
      <c r="R42" s="166"/>
      <c r="S42" s="166"/>
      <c r="T42" s="166"/>
      <c r="U42" s="163" t="s">
        <v>120</v>
      </c>
      <c r="V42" s="163"/>
      <c r="W42" s="163"/>
      <c r="X42" s="164"/>
      <c r="Y42" s="157" t="s">
        <v>121</v>
      </c>
      <c r="Z42" s="158"/>
      <c r="AA42" s="158"/>
      <c r="AB42" s="158"/>
      <c r="AC42" s="158"/>
      <c r="AD42" s="158"/>
      <c r="AE42" s="158"/>
      <c r="AF42" s="158"/>
      <c r="AG42" s="158"/>
      <c r="AH42" s="158"/>
    </row>
    <row r="43" spans="1:34" ht="15" customHeight="1" x14ac:dyDescent="0.35"/>
    <row r="44" spans="1:34" s="23" customFormat="1" ht="71.5" customHeight="1" x14ac:dyDescent="0.35">
      <c r="A44" s="62" t="s">
        <v>122</v>
      </c>
      <c r="B44" s="62" t="s">
        <v>123</v>
      </c>
      <c r="C44" s="62" t="s">
        <v>124</v>
      </c>
      <c r="D44" s="62" t="s">
        <v>23</v>
      </c>
      <c r="E44" s="63" t="s">
        <v>125</v>
      </c>
      <c r="F44" s="63" t="s">
        <v>126</v>
      </c>
      <c r="G44" s="63" t="s">
        <v>127</v>
      </c>
      <c r="H44" s="64" t="s">
        <v>128</v>
      </c>
      <c r="I44" s="65" t="s">
        <v>129</v>
      </c>
      <c r="J44" s="66" t="s">
        <v>130</v>
      </c>
      <c r="K44" s="66" t="s">
        <v>131</v>
      </c>
      <c r="L44" s="66" t="s">
        <v>132</v>
      </c>
      <c r="M44" s="67" t="s">
        <v>133</v>
      </c>
      <c r="N44" s="66" t="s">
        <v>134</v>
      </c>
      <c r="O44" s="67" t="s">
        <v>135</v>
      </c>
      <c r="P44" s="66" t="s">
        <v>136</v>
      </c>
      <c r="Q44" s="66" t="s">
        <v>137</v>
      </c>
      <c r="R44" s="66" t="s">
        <v>138</v>
      </c>
      <c r="S44" s="68" t="s">
        <v>139</v>
      </c>
      <c r="T44" s="66" t="s">
        <v>140</v>
      </c>
      <c r="U44" s="69" t="s">
        <v>141</v>
      </c>
      <c r="V44" s="70" t="s">
        <v>142</v>
      </c>
      <c r="W44" s="70" t="s">
        <v>143</v>
      </c>
      <c r="X44" s="70" t="s">
        <v>144</v>
      </c>
      <c r="Y44" s="71" t="s">
        <v>145</v>
      </c>
      <c r="Z44" s="72" t="s">
        <v>146</v>
      </c>
      <c r="AA44" s="72" t="s">
        <v>147</v>
      </c>
      <c r="AB44" s="63" t="s">
        <v>148</v>
      </c>
      <c r="AC44" s="73" t="s">
        <v>149</v>
      </c>
      <c r="AD44" s="81" t="s">
        <v>150</v>
      </c>
      <c r="AE44" s="82" t="s">
        <v>151</v>
      </c>
      <c r="AF44" s="82" t="s">
        <v>152</v>
      </c>
      <c r="AG44" s="83" t="s">
        <v>153</v>
      </c>
      <c r="AH44" s="84" t="s">
        <v>154</v>
      </c>
    </row>
    <row r="45" spans="1:34" ht="30" customHeight="1" x14ac:dyDescent="0.35">
      <c r="A45" s="49" t="s">
        <v>75</v>
      </c>
      <c r="B45" s="49" t="s">
        <v>76</v>
      </c>
      <c r="C45" s="50">
        <v>101623589</v>
      </c>
      <c r="D45" s="61" t="s">
        <v>155</v>
      </c>
      <c r="E45" s="53" t="s">
        <v>156</v>
      </c>
      <c r="F45" s="53" t="s">
        <v>56</v>
      </c>
      <c r="G45" s="54" t="s">
        <v>157</v>
      </c>
      <c r="H45" s="55" t="s">
        <v>158</v>
      </c>
      <c r="I45" s="53" t="s">
        <v>159</v>
      </c>
      <c r="J45" s="50" t="s">
        <v>5</v>
      </c>
      <c r="K45" s="50" t="s">
        <v>160</v>
      </c>
      <c r="L45" s="50">
        <v>301</v>
      </c>
      <c r="M45" s="56" t="s">
        <v>161</v>
      </c>
      <c r="N45" s="53">
        <v>15040</v>
      </c>
      <c r="O45" s="49" t="s">
        <v>162</v>
      </c>
      <c r="P45" s="50">
        <v>3</v>
      </c>
      <c r="Q45" s="50" t="s">
        <v>36</v>
      </c>
      <c r="R45" s="50">
        <v>28</v>
      </c>
      <c r="S45" s="49"/>
      <c r="T45" s="50" t="s">
        <v>163</v>
      </c>
      <c r="U45" s="55" t="s">
        <v>163</v>
      </c>
      <c r="V45" s="53" t="s">
        <v>164</v>
      </c>
      <c r="W45" s="34">
        <v>4060</v>
      </c>
      <c r="X45" s="75" t="s">
        <v>165</v>
      </c>
      <c r="Y45" s="116">
        <f>4060*1.0712</f>
        <v>4349.0720000000001</v>
      </c>
      <c r="Z45" s="58">
        <v>0.25</v>
      </c>
      <c r="AA45" s="58" t="s">
        <v>55</v>
      </c>
      <c r="AB45" s="58" t="s">
        <v>166</v>
      </c>
      <c r="AC45" s="60"/>
      <c r="AD45" s="112">
        <v>4060</v>
      </c>
      <c r="AE45" s="80" t="s">
        <v>167</v>
      </c>
      <c r="AF45" s="78" t="s">
        <v>55</v>
      </c>
      <c r="AG45" s="78" t="s">
        <v>166</v>
      </c>
      <c r="AH45" s="60" t="s">
        <v>168</v>
      </c>
    </row>
    <row r="46" spans="1:34" ht="30" customHeight="1" x14ac:dyDescent="0.35">
      <c r="A46" s="49" t="s">
        <v>28</v>
      </c>
      <c r="B46" s="49" t="s">
        <v>29</v>
      </c>
      <c r="C46" s="50">
        <v>100426282</v>
      </c>
      <c r="D46" s="61" t="s">
        <v>169</v>
      </c>
      <c r="E46" s="53" t="s">
        <v>156</v>
      </c>
      <c r="F46" s="113" t="s">
        <v>15</v>
      </c>
      <c r="G46" s="54" t="s">
        <v>170</v>
      </c>
      <c r="H46" s="55" t="s">
        <v>158</v>
      </c>
      <c r="I46" s="53" t="s">
        <v>159</v>
      </c>
      <c r="J46" s="50" t="s">
        <v>5</v>
      </c>
      <c r="K46" s="50" t="s">
        <v>160</v>
      </c>
      <c r="L46" s="50">
        <v>374</v>
      </c>
      <c r="M46" s="56" t="s">
        <v>171</v>
      </c>
      <c r="N46" s="53">
        <v>54697</v>
      </c>
      <c r="O46" s="49" t="s">
        <v>172</v>
      </c>
      <c r="P46" s="50">
        <v>3</v>
      </c>
      <c r="Q46" s="50" t="s">
        <v>34</v>
      </c>
      <c r="R46" s="50">
        <v>34</v>
      </c>
      <c r="S46" s="49"/>
      <c r="T46" s="50" t="s">
        <v>163</v>
      </c>
      <c r="U46" s="55" t="s">
        <v>163</v>
      </c>
      <c r="V46" s="53" t="s">
        <v>173</v>
      </c>
      <c r="W46" s="34">
        <v>4284.8</v>
      </c>
      <c r="X46" s="75"/>
      <c r="Y46" s="116">
        <f>4284.8*1.0712</f>
        <v>4589.8777600000003</v>
      </c>
      <c r="Z46" s="58">
        <v>0.25</v>
      </c>
      <c r="AA46" s="58" t="s">
        <v>50</v>
      </c>
      <c r="AB46" s="58">
        <v>2007</v>
      </c>
      <c r="AC46" s="60"/>
      <c r="AD46" s="112">
        <v>4589.88</v>
      </c>
      <c r="AE46" s="80" t="s">
        <v>167</v>
      </c>
      <c r="AF46" s="78" t="s">
        <v>50</v>
      </c>
      <c r="AG46" s="78">
        <v>2007</v>
      </c>
      <c r="AH46" s="60" t="s">
        <v>174</v>
      </c>
    </row>
    <row r="47" spans="1:34" ht="30" customHeight="1" x14ac:dyDescent="0.35">
      <c r="A47" s="49" t="s">
        <v>90</v>
      </c>
      <c r="B47" s="49" t="s">
        <v>91</v>
      </c>
      <c r="C47" s="50">
        <v>100801040</v>
      </c>
      <c r="D47" s="51" t="s">
        <v>175</v>
      </c>
      <c r="E47" s="53" t="s">
        <v>156</v>
      </c>
      <c r="F47" s="113" t="s">
        <v>89</v>
      </c>
      <c r="G47" s="54" t="s">
        <v>89</v>
      </c>
      <c r="H47" s="55" t="s">
        <v>158</v>
      </c>
      <c r="I47" s="53" t="s">
        <v>159</v>
      </c>
      <c r="J47" s="50" t="s">
        <v>5</v>
      </c>
      <c r="K47" s="50" t="s">
        <v>176</v>
      </c>
      <c r="L47" s="50">
        <v>1140</v>
      </c>
      <c r="M47" s="56" t="s">
        <v>161</v>
      </c>
      <c r="N47" s="53">
        <v>69341</v>
      </c>
      <c r="O47" s="49" t="s">
        <v>177</v>
      </c>
      <c r="P47" s="50">
        <v>3</v>
      </c>
      <c r="Q47" s="50" t="s">
        <v>36</v>
      </c>
      <c r="R47" s="50">
        <v>20</v>
      </c>
      <c r="S47" s="57"/>
      <c r="T47" s="50" t="s">
        <v>163</v>
      </c>
      <c r="U47" s="55" t="s">
        <v>163</v>
      </c>
      <c r="V47" s="53" t="s">
        <v>173</v>
      </c>
      <c r="W47" s="34">
        <v>4284.8</v>
      </c>
      <c r="X47" s="75"/>
      <c r="Y47" s="116">
        <f>4284.8*1.0712</f>
        <v>4589.8777600000003</v>
      </c>
      <c r="Z47" s="58">
        <v>0.25</v>
      </c>
      <c r="AA47" s="58" t="s">
        <v>57</v>
      </c>
      <c r="AB47" s="58">
        <v>2000</v>
      </c>
      <c r="AC47" s="60"/>
      <c r="AD47" s="112">
        <v>4589.88</v>
      </c>
      <c r="AE47" s="80" t="s">
        <v>167</v>
      </c>
      <c r="AF47" s="78" t="s">
        <v>57</v>
      </c>
      <c r="AG47" s="78">
        <v>2000</v>
      </c>
      <c r="AH47" s="60" t="s">
        <v>178</v>
      </c>
    </row>
    <row r="48" spans="1:34" ht="30" customHeight="1" x14ac:dyDescent="0.35">
      <c r="A48" s="49" t="s">
        <v>90</v>
      </c>
      <c r="B48" s="49" t="s">
        <v>91</v>
      </c>
      <c r="C48" s="50">
        <v>100801040</v>
      </c>
      <c r="D48" s="51" t="s">
        <v>175</v>
      </c>
      <c r="E48" s="52" t="s">
        <v>156</v>
      </c>
      <c r="F48" s="113" t="s">
        <v>89</v>
      </c>
      <c r="G48" s="54" t="s">
        <v>89</v>
      </c>
      <c r="H48" s="55" t="s">
        <v>158</v>
      </c>
      <c r="I48" s="53" t="s">
        <v>159</v>
      </c>
      <c r="J48" s="50" t="s">
        <v>5</v>
      </c>
      <c r="K48" s="50" t="s">
        <v>176</v>
      </c>
      <c r="L48" s="50">
        <v>2135</v>
      </c>
      <c r="M48" s="56" t="s">
        <v>161</v>
      </c>
      <c r="N48" s="53">
        <v>72381</v>
      </c>
      <c r="O48" s="49" t="s">
        <v>179</v>
      </c>
      <c r="P48" s="50">
        <v>3</v>
      </c>
      <c r="Q48" s="50" t="s">
        <v>36</v>
      </c>
      <c r="R48" s="50">
        <v>25</v>
      </c>
      <c r="S48" s="57"/>
      <c r="T48" s="50" t="s">
        <v>163</v>
      </c>
      <c r="U48" s="55" t="s">
        <v>163</v>
      </c>
      <c r="V48" s="53" t="s">
        <v>173</v>
      </c>
      <c r="W48" s="34">
        <v>4284.8</v>
      </c>
      <c r="X48" s="75"/>
      <c r="Y48" s="116">
        <f>4284.8*1.0712</f>
        <v>4589.8777600000003</v>
      </c>
      <c r="Z48" s="58">
        <v>0.25</v>
      </c>
      <c r="AA48" s="58" t="s">
        <v>57</v>
      </c>
      <c r="AB48" s="58">
        <v>2000</v>
      </c>
      <c r="AC48" s="60"/>
      <c r="AD48" s="79">
        <v>4589.88</v>
      </c>
      <c r="AE48" s="80" t="s">
        <v>167</v>
      </c>
      <c r="AF48" s="78" t="s">
        <v>57</v>
      </c>
      <c r="AG48" s="78">
        <v>2000</v>
      </c>
      <c r="AH48" s="60" t="s">
        <v>178</v>
      </c>
    </row>
    <row r="49" spans="1:34" ht="30" customHeight="1" x14ac:dyDescent="0.35">
      <c r="A49" s="49" t="s">
        <v>90</v>
      </c>
      <c r="B49" s="49" t="s">
        <v>91</v>
      </c>
      <c r="C49" s="50">
        <v>100801040</v>
      </c>
      <c r="D49" s="51" t="s">
        <v>175</v>
      </c>
      <c r="E49" s="52" t="s">
        <v>156</v>
      </c>
      <c r="F49" s="113" t="s">
        <v>89</v>
      </c>
      <c r="G49" s="54" t="s">
        <v>89</v>
      </c>
      <c r="H49" s="55" t="s">
        <v>158</v>
      </c>
      <c r="I49" s="53" t="s">
        <v>159</v>
      </c>
      <c r="J49" s="50" t="s">
        <v>5</v>
      </c>
      <c r="K49" s="50" t="s">
        <v>160</v>
      </c>
      <c r="L49" s="50">
        <v>375</v>
      </c>
      <c r="M49" s="56" t="s">
        <v>161</v>
      </c>
      <c r="N49" s="53">
        <v>15326</v>
      </c>
      <c r="O49" s="49" t="s">
        <v>180</v>
      </c>
      <c r="P49" s="50">
        <v>3</v>
      </c>
      <c r="Q49" s="50" t="s">
        <v>36</v>
      </c>
      <c r="R49" s="50">
        <v>20</v>
      </c>
      <c r="S49" s="57"/>
      <c r="T49" s="50" t="s">
        <v>163</v>
      </c>
      <c r="U49" s="55" t="s">
        <v>163</v>
      </c>
      <c r="V49" s="53" t="s">
        <v>173</v>
      </c>
      <c r="W49" s="34">
        <v>4284.8</v>
      </c>
      <c r="X49" s="75"/>
      <c r="Y49" s="116">
        <f>4284.8*1.0712</f>
        <v>4589.8777600000003</v>
      </c>
      <c r="Z49" s="58">
        <v>0.25</v>
      </c>
      <c r="AA49" s="58" t="s">
        <v>57</v>
      </c>
      <c r="AB49" s="58">
        <v>2000</v>
      </c>
      <c r="AC49" s="60"/>
      <c r="AD49" s="79">
        <v>4589.88</v>
      </c>
      <c r="AE49" s="80" t="s">
        <v>167</v>
      </c>
      <c r="AF49" s="78" t="s">
        <v>57</v>
      </c>
      <c r="AG49" s="78">
        <v>2000</v>
      </c>
      <c r="AH49" s="120" t="s">
        <v>181</v>
      </c>
    </row>
    <row r="50" spans="1:34" ht="30" customHeight="1" x14ac:dyDescent="0.35">
      <c r="A50" s="49" t="s">
        <v>77</v>
      </c>
      <c r="B50" s="49" t="s">
        <v>78</v>
      </c>
      <c r="C50" s="107">
        <v>101786190</v>
      </c>
      <c r="D50" s="61" t="s">
        <v>182</v>
      </c>
      <c r="E50" s="52" t="s">
        <v>156</v>
      </c>
      <c r="F50" s="53" t="s">
        <v>56</v>
      </c>
      <c r="G50" s="54" t="s">
        <v>157</v>
      </c>
      <c r="H50" s="55" t="s">
        <v>158</v>
      </c>
      <c r="I50" s="53" t="s">
        <v>159</v>
      </c>
      <c r="J50" s="50" t="s">
        <v>5</v>
      </c>
      <c r="K50" s="50" t="s">
        <v>176</v>
      </c>
      <c r="L50" s="50">
        <v>1115</v>
      </c>
      <c r="M50" s="56" t="s">
        <v>171</v>
      </c>
      <c r="N50" s="53">
        <v>70743</v>
      </c>
      <c r="O50" s="49" t="s">
        <v>183</v>
      </c>
      <c r="P50" s="50">
        <v>3</v>
      </c>
      <c r="Q50" s="50" t="s">
        <v>34</v>
      </c>
      <c r="R50" s="50">
        <v>34</v>
      </c>
      <c r="S50" s="57"/>
      <c r="T50" s="50" t="s">
        <v>163</v>
      </c>
      <c r="U50" s="55" t="s">
        <v>163</v>
      </c>
      <c r="V50" s="53" t="s">
        <v>173</v>
      </c>
      <c r="W50" s="34">
        <v>4060</v>
      </c>
      <c r="X50" s="75" t="s">
        <v>165</v>
      </c>
      <c r="Y50" s="117">
        <f>4060*1.0712</f>
        <v>4349.0720000000001</v>
      </c>
      <c r="Z50" s="58">
        <v>0.25</v>
      </c>
      <c r="AA50" s="58" t="s">
        <v>55</v>
      </c>
      <c r="AB50" s="58" t="s">
        <v>166</v>
      </c>
      <c r="AC50" s="60"/>
      <c r="AD50" s="79">
        <v>4060</v>
      </c>
      <c r="AE50" s="80" t="s">
        <v>167</v>
      </c>
      <c r="AF50" s="78" t="s">
        <v>55</v>
      </c>
      <c r="AG50" s="78" t="s">
        <v>166</v>
      </c>
      <c r="AH50" s="60" t="s">
        <v>184</v>
      </c>
    </row>
    <row r="51" spans="1:34" ht="30" customHeight="1" x14ac:dyDescent="0.35">
      <c r="A51" s="49" t="s">
        <v>85</v>
      </c>
      <c r="B51" s="49" t="s">
        <v>86</v>
      </c>
      <c r="C51" s="50">
        <v>101911618</v>
      </c>
      <c r="D51" s="121" t="s">
        <v>185</v>
      </c>
      <c r="E51" s="52" t="s">
        <v>156</v>
      </c>
      <c r="F51" s="53" t="s">
        <v>56</v>
      </c>
      <c r="G51" s="54" t="s">
        <v>157</v>
      </c>
      <c r="H51" s="55" t="s">
        <v>158</v>
      </c>
      <c r="I51" s="53" t="s">
        <v>159</v>
      </c>
      <c r="J51" s="50" t="s">
        <v>5</v>
      </c>
      <c r="K51" s="50" t="s">
        <v>160</v>
      </c>
      <c r="L51" s="50">
        <v>300</v>
      </c>
      <c r="M51" s="56" t="s">
        <v>161</v>
      </c>
      <c r="N51" s="53">
        <v>72439</v>
      </c>
      <c r="O51" s="49" t="s">
        <v>186</v>
      </c>
      <c r="P51" s="50">
        <v>3</v>
      </c>
      <c r="Q51" s="50" t="s">
        <v>34</v>
      </c>
      <c r="R51" s="50">
        <v>28</v>
      </c>
      <c r="S51" s="57"/>
      <c r="T51" s="50" t="s">
        <v>163</v>
      </c>
      <c r="U51" s="55" t="s">
        <v>163</v>
      </c>
      <c r="V51" s="53" t="s">
        <v>173</v>
      </c>
      <c r="W51" s="100">
        <v>3806.25</v>
      </c>
      <c r="X51" s="75"/>
      <c r="Y51" s="118">
        <f>3806.25*1.0712</f>
        <v>4077.2549999999997</v>
      </c>
      <c r="Z51" s="58">
        <v>0.25</v>
      </c>
      <c r="AA51" s="58" t="s">
        <v>55</v>
      </c>
      <c r="AB51" s="58" t="s">
        <v>166</v>
      </c>
      <c r="AC51" s="59"/>
      <c r="AD51" s="79">
        <v>3806.25</v>
      </c>
      <c r="AE51" s="78">
        <v>0.25</v>
      </c>
      <c r="AF51" s="78" t="s">
        <v>55</v>
      </c>
      <c r="AG51" s="78" t="s">
        <v>166</v>
      </c>
      <c r="AH51" s="59" t="s">
        <v>187</v>
      </c>
    </row>
    <row r="52" spans="1:34" ht="30" customHeight="1" x14ac:dyDescent="0.35">
      <c r="A52" s="49" t="s">
        <v>73</v>
      </c>
      <c r="B52" s="49" t="s">
        <v>74</v>
      </c>
      <c r="C52" s="50">
        <v>101983356</v>
      </c>
      <c r="D52" s="121" t="s">
        <v>188</v>
      </c>
      <c r="E52" s="52" t="s">
        <v>156</v>
      </c>
      <c r="F52" s="53" t="s">
        <v>56</v>
      </c>
      <c r="G52" s="54" t="s">
        <v>157</v>
      </c>
      <c r="H52" s="55" t="s">
        <v>158</v>
      </c>
      <c r="I52" s="53" t="s">
        <v>159</v>
      </c>
      <c r="J52" s="50" t="s">
        <v>5</v>
      </c>
      <c r="K52" s="50" t="s">
        <v>160</v>
      </c>
      <c r="L52" s="50">
        <v>1130</v>
      </c>
      <c r="M52" s="56" t="s">
        <v>189</v>
      </c>
      <c r="N52" s="53">
        <v>64694</v>
      </c>
      <c r="O52" s="49" t="s">
        <v>190</v>
      </c>
      <c r="P52" s="50">
        <v>3</v>
      </c>
      <c r="Q52" s="50" t="s">
        <v>36</v>
      </c>
      <c r="R52" s="50">
        <v>17</v>
      </c>
      <c r="S52" s="57"/>
      <c r="T52" s="50" t="s">
        <v>163</v>
      </c>
      <c r="U52" s="55" t="s">
        <v>163</v>
      </c>
      <c r="V52" s="53"/>
      <c r="W52" s="34">
        <v>3806.25</v>
      </c>
      <c r="X52" s="75" t="s">
        <v>191</v>
      </c>
      <c r="Y52" s="119"/>
      <c r="Z52" s="58"/>
      <c r="AA52" s="58"/>
      <c r="AB52" s="58"/>
      <c r="AC52" s="60"/>
      <c r="AD52" s="79"/>
      <c r="AE52" s="80"/>
      <c r="AF52" s="78"/>
      <c r="AG52" s="78"/>
      <c r="AH52" s="60"/>
    </row>
    <row r="53" spans="1:34" ht="30" customHeight="1" x14ac:dyDescent="0.35">
      <c r="A53" s="49" t="s">
        <v>63</v>
      </c>
      <c r="B53" s="49" t="s">
        <v>65</v>
      </c>
      <c r="C53" s="50">
        <v>101710374</v>
      </c>
      <c r="D53" s="61" t="s">
        <v>192</v>
      </c>
      <c r="E53" s="52" t="s">
        <v>156</v>
      </c>
      <c r="F53" s="53" t="s">
        <v>56</v>
      </c>
      <c r="G53" s="54" t="s">
        <v>157</v>
      </c>
      <c r="H53" s="55" t="s">
        <v>158</v>
      </c>
      <c r="I53" s="53" t="s">
        <v>159</v>
      </c>
      <c r="J53" s="50" t="s">
        <v>5</v>
      </c>
      <c r="K53" s="50" t="s">
        <v>160</v>
      </c>
      <c r="L53" s="50">
        <v>400</v>
      </c>
      <c r="M53" s="56" t="s">
        <v>193</v>
      </c>
      <c r="N53" s="53">
        <v>59389</v>
      </c>
      <c r="O53" s="49" t="s">
        <v>194</v>
      </c>
      <c r="P53" s="50">
        <v>3</v>
      </c>
      <c r="Q53" s="50" t="s">
        <v>34</v>
      </c>
      <c r="R53" s="50">
        <v>17</v>
      </c>
      <c r="S53" s="57"/>
      <c r="T53" s="50" t="s">
        <v>163</v>
      </c>
      <c r="U53" s="55" t="s">
        <v>163</v>
      </c>
      <c r="V53" s="53" t="s">
        <v>164</v>
      </c>
      <c r="W53" s="34">
        <v>4060</v>
      </c>
      <c r="X53" s="76" t="s">
        <v>165</v>
      </c>
      <c r="Y53" s="117">
        <f>4060*1.0712</f>
        <v>4349.0720000000001</v>
      </c>
      <c r="Z53" s="58">
        <v>0.25</v>
      </c>
      <c r="AA53" s="58" t="s">
        <v>55</v>
      </c>
      <c r="AB53" s="58" t="s">
        <v>166</v>
      </c>
      <c r="AC53" s="60"/>
      <c r="AD53" s="79">
        <v>4060</v>
      </c>
      <c r="AE53" s="80" t="s">
        <v>167</v>
      </c>
      <c r="AF53" s="78" t="s">
        <v>55</v>
      </c>
      <c r="AG53" s="78" t="s">
        <v>166</v>
      </c>
      <c r="AH53" s="60" t="s">
        <v>168</v>
      </c>
    </row>
    <row r="54" spans="1:34" ht="30" customHeight="1" x14ac:dyDescent="0.35">
      <c r="A54" s="49" t="s">
        <v>20</v>
      </c>
      <c r="B54" s="49" t="s">
        <v>22</v>
      </c>
      <c r="C54" s="50">
        <v>100632590</v>
      </c>
      <c r="D54" s="51" t="s">
        <v>195</v>
      </c>
      <c r="E54" s="52" t="s">
        <v>156</v>
      </c>
      <c r="F54" s="113" t="s">
        <v>15</v>
      </c>
      <c r="G54" s="54" t="s">
        <v>170</v>
      </c>
      <c r="H54" s="55" t="s">
        <v>158</v>
      </c>
      <c r="I54" s="53" t="s">
        <v>159</v>
      </c>
      <c r="J54" s="50" t="s">
        <v>5</v>
      </c>
      <c r="K54" s="50" t="s">
        <v>176</v>
      </c>
      <c r="L54" s="50">
        <v>2245</v>
      </c>
      <c r="M54" s="56" t="s">
        <v>161</v>
      </c>
      <c r="N54" s="53">
        <v>65060</v>
      </c>
      <c r="O54" s="49" t="s">
        <v>196</v>
      </c>
      <c r="P54" s="50">
        <v>3</v>
      </c>
      <c r="Q54" s="50" t="s">
        <v>34</v>
      </c>
      <c r="R54" s="50">
        <v>34</v>
      </c>
      <c r="S54" s="57"/>
      <c r="T54" s="50" t="s">
        <v>163</v>
      </c>
      <c r="U54" s="55" t="s">
        <v>163</v>
      </c>
      <c r="V54" s="53" t="s">
        <v>173</v>
      </c>
      <c r="W54" s="34">
        <v>4284.8</v>
      </c>
      <c r="X54" s="76"/>
      <c r="Y54" s="116">
        <f>4284.8*1.0712</f>
        <v>4589.8777600000003</v>
      </c>
      <c r="Z54" s="58">
        <v>0.25</v>
      </c>
      <c r="AA54" s="58" t="s">
        <v>50</v>
      </c>
      <c r="AB54" s="58">
        <v>2007</v>
      </c>
      <c r="AC54" s="60"/>
      <c r="AD54" s="79">
        <v>4589.88</v>
      </c>
      <c r="AE54" s="78">
        <v>0.25</v>
      </c>
      <c r="AF54" s="78" t="s">
        <v>50</v>
      </c>
      <c r="AG54" s="78">
        <v>2007</v>
      </c>
      <c r="AH54" s="60" t="s">
        <v>187</v>
      </c>
    </row>
    <row r="55" spans="1:34" ht="30" customHeight="1" x14ac:dyDescent="0.35">
      <c r="A55" s="49" t="s">
        <v>58</v>
      </c>
      <c r="B55" s="49" t="s">
        <v>61</v>
      </c>
      <c r="C55" s="50">
        <v>101872092</v>
      </c>
      <c r="D55" s="61" t="s">
        <v>197</v>
      </c>
      <c r="E55" s="52" t="s">
        <v>156</v>
      </c>
      <c r="F55" s="53" t="s">
        <v>56</v>
      </c>
      <c r="G55" s="54" t="s">
        <v>157</v>
      </c>
      <c r="H55" s="55" t="s">
        <v>158</v>
      </c>
      <c r="I55" s="53" t="s">
        <v>159</v>
      </c>
      <c r="J55" s="50" t="s">
        <v>5</v>
      </c>
      <c r="K55" s="50" t="s">
        <v>160</v>
      </c>
      <c r="L55" s="50">
        <v>333</v>
      </c>
      <c r="M55" s="56" t="s">
        <v>193</v>
      </c>
      <c r="N55" s="53">
        <v>51865</v>
      </c>
      <c r="O55" s="49" t="s">
        <v>198</v>
      </c>
      <c r="P55" s="50">
        <v>3</v>
      </c>
      <c r="Q55" s="50" t="s">
        <v>34</v>
      </c>
      <c r="R55" s="50">
        <v>34</v>
      </c>
      <c r="S55" s="57"/>
      <c r="T55" s="50" t="s">
        <v>163</v>
      </c>
      <c r="U55" s="55" t="s">
        <v>163</v>
      </c>
      <c r="V55" s="53" t="s">
        <v>199</v>
      </c>
      <c r="W55" s="34">
        <v>4060</v>
      </c>
      <c r="X55" s="76" t="s">
        <v>165</v>
      </c>
      <c r="Y55" s="117">
        <f>4060*1.0712</f>
        <v>4349.0720000000001</v>
      </c>
      <c r="Z55" s="58">
        <v>0.25</v>
      </c>
      <c r="AA55" s="58" t="s">
        <v>55</v>
      </c>
      <c r="AB55" s="58" t="s">
        <v>166</v>
      </c>
      <c r="AC55" s="60"/>
      <c r="AD55" s="79">
        <v>4060</v>
      </c>
      <c r="AE55" s="80" t="s">
        <v>167</v>
      </c>
      <c r="AF55" s="78" t="s">
        <v>55</v>
      </c>
      <c r="AG55" s="78" t="s">
        <v>166</v>
      </c>
      <c r="AH55" s="60" t="s">
        <v>168</v>
      </c>
    </row>
    <row r="56" spans="1:34" ht="30" customHeight="1" x14ac:dyDescent="0.35">
      <c r="A56" s="48" t="s">
        <v>43</v>
      </c>
      <c r="B56" s="49" t="s">
        <v>44</v>
      </c>
      <c r="C56" s="50">
        <v>101260469</v>
      </c>
      <c r="D56" s="51" t="s">
        <v>200</v>
      </c>
      <c r="E56" s="52" t="s">
        <v>156</v>
      </c>
      <c r="F56" s="53" t="s">
        <v>42</v>
      </c>
      <c r="G56" s="54" t="s">
        <v>201</v>
      </c>
      <c r="H56" s="55" t="s">
        <v>158</v>
      </c>
      <c r="I56" s="53" t="s">
        <v>159</v>
      </c>
      <c r="J56" s="50" t="s">
        <v>19</v>
      </c>
      <c r="K56" s="50" t="s">
        <v>176</v>
      </c>
      <c r="L56" s="101">
        <v>1115</v>
      </c>
      <c r="M56" s="102" t="s">
        <v>202</v>
      </c>
      <c r="N56" s="53" t="s">
        <v>203</v>
      </c>
      <c r="O56" s="103" t="s">
        <v>204</v>
      </c>
      <c r="P56" s="101">
        <v>3</v>
      </c>
      <c r="Q56" s="50" t="s">
        <v>34</v>
      </c>
      <c r="R56" s="101" t="s">
        <v>205</v>
      </c>
      <c r="S56" s="109" t="s">
        <v>206</v>
      </c>
      <c r="T56" s="50" t="s">
        <v>207</v>
      </c>
      <c r="U56" s="55" t="s">
        <v>163</v>
      </c>
      <c r="V56" s="53" t="s">
        <v>173</v>
      </c>
      <c r="W56" s="100">
        <v>4284.8</v>
      </c>
      <c r="X56" s="111"/>
      <c r="Y56" s="116">
        <f>4284.8*1.0712</f>
        <v>4589.8777600000003</v>
      </c>
      <c r="Z56" s="58">
        <v>0.25</v>
      </c>
      <c r="AA56" s="58" t="s">
        <v>62</v>
      </c>
      <c r="AB56" s="58">
        <v>2004</v>
      </c>
      <c r="AC56" s="59"/>
      <c r="AD56" s="79"/>
      <c r="AE56" s="78"/>
      <c r="AF56" s="78"/>
      <c r="AG56" s="78"/>
      <c r="AH56" s="59"/>
    </row>
    <row r="57" spans="1:34" s="1" customFormat="1" ht="30" customHeight="1" x14ac:dyDescent="0.35">
      <c r="A57" s="49" t="s">
        <v>79</v>
      </c>
      <c r="B57" s="49" t="s">
        <v>80</v>
      </c>
      <c r="C57" s="50">
        <v>101909254</v>
      </c>
      <c r="D57" s="61" t="s">
        <v>208</v>
      </c>
      <c r="E57" s="52" t="s">
        <v>156</v>
      </c>
      <c r="F57" s="53" t="s">
        <v>56</v>
      </c>
      <c r="G57" s="54" t="s">
        <v>157</v>
      </c>
      <c r="H57" s="55" t="s">
        <v>158</v>
      </c>
      <c r="I57" s="53" t="s">
        <v>159</v>
      </c>
      <c r="J57" s="50" t="s">
        <v>5</v>
      </c>
      <c r="K57" s="50" t="s">
        <v>160</v>
      </c>
      <c r="L57" s="50">
        <v>333</v>
      </c>
      <c r="M57" s="56" t="s">
        <v>209</v>
      </c>
      <c r="N57" s="53">
        <v>70345</v>
      </c>
      <c r="O57" s="49" t="s">
        <v>198</v>
      </c>
      <c r="P57" s="50">
        <v>3</v>
      </c>
      <c r="Q57" s="50" t="s">
        <v>34</v>
      </c>
      <c r="R57" s="50">
        <v>34</v>
      </c>
      <c r="S57" s="57"/>
      <c r="T57" s="50" t="s">
        <v>163</v>
      </c>
      <c r="U57" s="55" t="s">
        <v>163</v>
      </c>
      <c r="V57" s="53" t="s">
        <v>199</v>
      </c>
      <c r="W57" s="34">
        <v>4060</v>
      </c>
      <c r="X57" s="76" t="s">
        <v>165</v>
      </c>
      <c r="Y57" s="117">
        <f>4060*1.0712</f>
        <v>4349.0720000000001</v>
      </c>
      <c r="Z57" s="58">
        <v>0.25</v>
      </c>
      <c r="AA57" s="58" t="s">
        <v>55</v>
      </c>
      <c r="AB57" s="58" t="s">
        <v>166</v>
      </c>
      <c r="AC57" s="60"/>
      <c r="AD57" s="79">
        <v>4060</v>
      </c>
      <c r="AE57" s="80" t="s">
        <v>167</v>
      </c>
      <c r="AF57" s="78" t="s">
        <v>55</v>
      </c>
      <c r="AG57" s="78" t="s">
        <v>166</v>
      </c>
      <c r="AH57" s="60" t="s">
        <v>210</v>
      </c>
    </row>
    <row r="58" spans="1:34" ht="30" customHeight="1" x14ac:dyDescent="0.35">
      <c r="A58" s="48" t="s">
        <v>81</v>
      </c>
      <c r="B58" s="49" t="s">
        <v>82</v>
      </c>
      <c r="C58" s="50">
        <v>101912243</v>
      </c>
      <c r="D58" s="51" t="s">
        <v>211</v>
      </c>
      <c r="E58" s="52" t="s">
        <v>156</v>
      </c>
      <c r="F58" s="53" t="s">
        <v>56</v>
      </c>
      <c r="G58" s="54" t="s">
        <v>157</v>
      </c>
      <c r="H58" s="55" t="s">
        <v>158</v>
      </c>
      <c r="I58" s="53" t="s">
        <v>159</v>
      </c>
      <c r="J58" s="50" t="s">
        <v>5</v>
      </c>
      <c r="K58" s="50" t="s">
        <v>160</v>
      </c>
      <c r="L58" s="50">
        <v>323</v>
      </c>
      <c r="M58" s="56" t="s">
        <v>212</v>
      </c>
      <c r="N58" s="53">
        <v>46259</v>
      </c>
      <c r="O58" s="49" t="s">
        <v>213</v>
      </c>
      <c r="P58" s="50">
        <v>3</v>
      </c>
      <c r="Q58" s="50" t="s">
        <v>34</v>
      </c>
      <c r="R58" s="50">
        <v>28</v>
      </c>
      <c r="S58" s="57"/>
      <c r="T58" s="50" t="s">
        <v>163</v>
      </c>
      <c r="U58" s="55" t="s">
        <v>163</v>
      </c>
      <c r="V58" s="53" t="s">
        <v>164</v>
      </c>
      <c r="W58" s="34">
        <v>4060</v>
      </c>
      <c r="X58" s="76" t="s">
        <v>165</v>
      </c>
      <c r="Y58" s="117">
        <f>4060*1.0712</f>
        <v>4349.0720000000001</v>
      </c>
      <c r="Z58" s="58">
        <v>0.25</v>
      </c>
      <c r="AA58" s="58" t="s">
        <v>55</v>
      </c>
      <c r="AB58" s="58" t="s">
        <v>166</v>
      </c>
      <c r="AC58" s="60"/>
      <c r="AD58" s="79">
        <v>4060</v>
      </c>
      <c r="AE58" s="78">
        <v>0.25</v>
      </c>
      <c r="AF58" s="78" t="s">
        <v>55</v>
      </c>
      <c r="AG58" s="78" t="s">
        <v>166</v>
      </c>
      <c r="AH58" s="60" t="s">
        <v>214</v>
      </c>
    </row>
    <row r="59" spans="1:34" ht="30" customHeight="1" x14ac:dyDescent="0.35">
      <c r="A59" s="48" t="s">
        <v>66</v>
      </c>
      <c r="B59" s="49" t="s">
        <v>68</v>
      </c>
      <c r="C59" s="50">
        <v>101912577</v>
      </c>
      <c r="D59" s="51" t="s">
        <v>215</v>
      </c>
      <c r="E59" s="52" t="s">
        <v>156</v>
      </c>
      <c r="F59" s="53" t="s">
        <v>56</v>
      </c>
      <c r="G59" s="54" t="s">
        <v>157</v>
      </c>
      <c r="H59" s="55" t="s">
        <v>158</v>
      </c>
      <c r="I59" s="53" t="s">
        <v>159</v>
      </c>
      <c r="J59" s="50" t="s">
        <v>5</v>
      </c>
      <c r="K59" s="50" t="s">
        <v>176</v>
      </c>
      <c r="L59" s="50">
        <v>2120</v>
      </c>
      <c r="M59" s="105" t="s">
        <v>209</v>
      </c>
      <c r="N59" s="53">
        <v>64730</v>
      </c>
      <c r="O59" s="103" t="s">
        <v>216</v>
      </c>
      <c r="P59" s="101">
        <v>3</v>
      </c>
      <c r="Q59" s="50" t="s">
        <v>34</v>
      </c>
      <c r="R59" s="101">
        <v>34</v>
      </c>
      <c r="S59" s="108"/>
      <c r="T59" s="50" t="s">
        <v>163</v>
      </c>
      <c r="U59" s="55" t="s">
        <v>163</v>
      </c>
      <c r="V59" s="53" t="s">
        <v>164</v>
      </c>
      <c r="W59" s="100">
        <v>3806.25</v>
      </c>
      <c r="X59" s="110"/>
      <c r="Y59" s="118">
        <f>3806.25*1.0712</f>
        <v>4077.2549999999997</v>
      </c>
      <c r="Z59" s="58">
        <v>0.25</v>
      </c>
      <c r="AA59" s="58" t="s">
        <v>55</v>
      </c>
      <c r="AB59" s="58" t="s">
        <v>166</v>
      </c>
      <c r="AC59" s="59"/>
      <c r="AD59" s="79">
        <v>3806.25</v>
      </c>
      <c r="AE59" s="78">
        <v>0.25</v>
      </c>
      <c r="AF59" s="78" t="s">
        <v>55</v>
      </c>
      <c r="AG59" s="78" t="s">
        <v>166</v>
      </c>
      <c r="AH59" s="59" t="s">
        <v>184</v>
      </c>
    </row>
    <row r="60" spans="1:34" ht="30" customHeight="1" x14ac:dyDescent="0.35">
      <c r="A60" s="49" t="s">
        <v>92</v>
      </c>
      <c r="B60" s="49" t="s">
        <v>93</v>
      </c>
      <c r="C60" s="50">
        <v>101629746</v>
      </c>
      <c r="D60" s="61" t="s">
        <v>217</v>
      </c>
      <c r="E60" s="52" t="s">
        <v>156</v>
      </c>
      <c r="F60" s="113" t="s">
        <v>89</v>
      </c>
      <c r="G60" s="54" t="s">
        <v>89</v>
      </c>
      <c r="H60" s="55" t="s">
        <v>158</v>
      </c>
      <c r="I60" s="53" t="s">
        <v>159</v>
      </c>
      <c r="J60" s="50" t="s">
        <v>5</v>
      </c>
      <c r="K60" s="50" t="s">
        <v>160</v>
      </c>
      <c r="L60" s="50">
        <v>320</v>
      </c>
      <c r="M60" s="56" t="s">
        <v>161</v>
      </c>
      <c r="N60" s="53">
        <v>49785</v>
      </c>
      <c r="O60" s="49" t="s">
        <v>218</v>
      </c>
      <c r="P60" s="50">
        <v>3</v>
      </c>
      <c r="Q60" s="50" t="s">
        <v>36</v>
      </c>
      <c r="R60" s="50">
        <v>28</v>
      </c>
      <c r="S60" s="57"/>
      <c r="T60" s="50" t="s">
        <v>163</v>
      </c>
      <c r="U60" s="55" t="s">
        <v>163</v>
      </c>
      <c r="V60" s="53" t="s">
        <v>173</v>
      </c>
      <c r="W60" s="34">
        <v>4284.8</v>
      </c>
      <c r="X60" s="76"/>
      <c r="Y60" s="116">
        <f>4284.8*1.0712</f>
        <v>4589.8777600000003</v>
      </c>
      <c r="Z60" s="58">
        <v>0.25</v>
      </c>
      <c r="AA60" s="58" t="s">
        <v>57</v>
      </c>
      <c r="AB60" s="58">
        <v>2000</v>
      </c>
      <c r="AC60" s="60"/>
      <c r="AD60" s="79">
        <v>4589.88</v>
      </c>
      <c r="AE60" s="80" t="s">
        <v>167</v>
      </c>
      <c r="AF60" s="78" t="s">
        <v>57</v>
      </c>
      <c r="AG60" s="78">
        <v>2000</v>
      </c>
      <c r="AH60" s="120" t="s">
        <v>219</v>
      </c>
    </row>
    <row r="61" spans="1:34" ht="30" customHeight="1" x14ac:dyDescent="0.35">
      <c r="A61" s="49" t="s">
        <v>92</v>
      </c>
      <c r="B61" s="49" t="s">
        <v>93</v>
      </c>
      <c r="C61" s="50">
        <v>101629746</v>
      </c>
      <c r="D61" s="61" t="s">
        <v>217</v>
      </c>
      <c r="E61" s="52" t="s">
        <v>156</v>
      </c>
      <c r="F61" s="113" t="s">
        <v>89</v>
      </c>
      <c r="G61" s="54" t="s">
        <v>89</v>
      </c>
      <c r="H61" s="55" t="s">
        <v>158</v>
      </c>
      <c r="I61" s="53" t="s">
        <v>159</v>
      </c>
      <c r="J61" s="50" t="s">
        <v>5</v>
      </c>
      <c r="K61" s="50" t="s">
        <v>160</v>
      </c>
      <c r="L61" s="50">
        <v>320</v>
      </c>
      <c r="M61" s="56" t="s">
        <v>193</v>
      </c>
      <c r="N61" s="53">
        <v>59011</v>
      </c>
      <c r="O61" s="49" t="s">
        <v>218</v>
      </c>
      <c r="P61" s="50">
        <v>3</v>
      </c>
      <c r="Q61" s="50" t="s">
        <v>36</v>
      </c>
      <c r="R61" s="50">
        <v>28</v>
      </c>
      <c r="S61" s="57"/>
      <c r="T61" s="50" t="s">
        <v>163</v>
      </c>
      <c r="U61" s="55" t="s">
        <v>163</v>
      </c>
      <c r="V61" s="53" t="s">
        <v>173</v>
      </c>
      <c r="W61" s="34">
        <v>4284.8</v>
      </c>
      <c r="X61" s="76"/>
      <c r="Y61" s="116">
        <f>4284.8*1.0712</f>
        <v>4589.8777600000003</v>
      </c>
      <c r="Z61" s="58">
        <v>0.25</v>
      </c>
      <c r="AA61" s="58" t="s">
        <v>57</v>
      </c>
      <c r="AB61" s="58">
        <v>2000</v>
      </c>
      <c r="AC61" s="60"/>
      <c r="AD61" s="79">
        <v>4589.88</v>
      </c>
      <c r="AE61" s="80" t="s">
        <v>167</v>
      </c>
      <c r="AF61" s="78" t="s">
        <v>57</v>
      </c>
      <c r="AG61" s="78">
        <v>2000</v>
      </c>
      <c r="AH61" s="120" t="s">
        <v>219</v>
      </c>
    </row>
    <row r="62" spans="1:34" ht="30" customHeight="1" x14ac:dyDescent="0.35">
      <c r="A62" s="49" t="s">
        <v>92</v>
      </c>
      <c r="B62" s="49" t="s">
        <v>93</v>
      </c>
      <c r="C62" s="50">
        <v>101629746</v>
      </c>
      <c r="D62" s="61" t="s">
        <v>217</v>
      </c>
      <c r="E62" s="52" t="s">
        <v>156</v>
      </c>
      <c r="F62" s="113" t="s">
        <v>89</v>
      </c>
      <c r="G62" s="54" t="s">
        <v>89</v>
      </c>
      <c r="H62" s="55" t="s">
        <v>158</v>
      </c>
      <c r="I62" s="53" t="s">
        <v>159</v>
      </c>
      <c r="J62" s="50" t="s">
        <v>5</v>
      </c>
      <c r="K62" s="50" t="s">
        <v>160</v>
      </c>
      <c r="L62" s="50">
        <v>393</v>
      </c>
      <c r="M62" s="56" t="s">
        <v>193</v>
      </c>
      <c r="N62" s="53">
        <v>70414</v>
      </c>
      <c r="O62" s="49" t="s">
        <v>220</v>
      </c>
      <c r="P62" s="50">
        <v>3</v>
      </c>
      <c r="Q62" s="50" t="s">
        <v>36</v>
      </c>
      <c r="R62" s="50">
        <v>28</v>
      </c>
      <c r="S62" s="57"/>
      <c r="T62" s="50" t="s">
        <v>163</v>
      </c>
      <c r="U62" s="55" t="s">
        <v>163</v>
      </c>
      <c r="V62" s="53" t="s">
        <v>173</v>
      </c>
      <c r="W62" s="34">
        <v>4284.8</v>
      </c>
      <c r="X62" s="76"/>
      <c r="Y62" s="116">
        <f>4284.8*1.0712</f>
        <v>4589.8777600000003</v>
      </c>
      <c r="Z62" s="58">
        <v>0.25</v>
      </c>
      <c r="AA62" s="58" t="s">
        <v>57</v>
      </c>
      <c r="AB62" s="58">
        <v>2000</v>
      </c>
      <c r="AC62" s="60"/>
      <c r="AD62" s="79">
        <v>4589.88</v>
      </c>
      <c r="AE62" s="80" t="s">
        <v>167</v>
      </c>
      <c r="AF62" s="78" t="s">
        <v>57</v>
      </c>
      <c r="AG62" s="78">
        <v>2000</v>
      </c>
      <c r="AH62" s="120" t="s">
        <v>178</v>
      </c>
    </row>
    <row r="63" spans="1:34" ht="30" customHeight="1" x14ac:dyDescent="0.35">
      <c r="A63" s="49" t="s">
        <v>69</v>
      </c>
      <c r="B63" s="49" t="s">
        <v>72</v>
      </c>
      <c r="C63" s="50">
        <v>101911992</v>
      </c>
      <c r="D63" s="51" t="s">
        <v>221</v>
      </c>
      <c r="E63" s="52" t="s">
        <v>156</v>
      </c>
      <c r="F63" s="53" t="s">
        <v>56</v>
      </c>
      <c r="G63" s="54" t="s">
        <v>157</v>
      </c>
      <c r="H63" s="55" t="s">
        <v>158</v>
      </c>
      <c r="I63" s="53" t="s">
        <v>159</v>
      </c>
      <c r="J63" s="50" t="s">
        <v>5</v>
      </c>
      <c r="K63" s="50" t="s">
        <v>160</v>
      </c>
      <c r="L63" s="50">
        <v>450</v>
      </c>
      <c r="M63" s="56" t="s">
        <v>161</v>
      </c>
      <c r="N63" s="53">
        <v>49807</v>
      </c>
      <c r="O63" s="49" t="s">
        <v>222</v>
      </c>
      <c r="P63" s="50">
        <v>3</v>
      </c>
      <c r="Q63" s="50" t="s">
        <v>36</v>
      </c>
      <c r="R63" s="50">
        <v>28</v>
      </c>
      <c r="S63" s="57"/>
      <c r="T63" s="50" t="s">
        <v>163</v>
      </c>
      <c r="U63" s="55" t="s">
        <v>163</v>
      </c>
      <c r="V63" s="53" t="s">
        <v>164</v>
      </c>
      <c r="W63" s="34">
        <v>4060</v>
      </c>
      <c r="X63" s="76"/>
      <c r="Y63" s="117">
        <f>4060*1.0712</f>
        <v>4349.0720000000001</v>
      </c>
      <c r="Z63" s="58">
        <v>0.25</v>
      </c>
      <c r="AA63" s="58" t="s">
        <v>55</v>
      </c>
      <c r="AB63" s="58" t="s">
        <v>166</v>
      </c>
      <c r="AC63" s="60"/>
      <c r="AD63" s="79">
        <v>4060</v>
      </c>
      <c r="AE63" s="80" t="s">
        <v>167</v>
      </c>
      <c r="AF63" s="78" t="s">
        <v>55</v>
      </c>
      <c r="AG63" s="78" t="s">
        <v>166</v>
      </c>
      <c r="AH63" s="60" t="s">
        <v>184</v>
      </c>
    </row>
    <row r="64" spans="1:34" ht="30" customHeight="1" x14ac:dyDescent="0.35">
      <c r="A64" s="49" t="s">
        <v>83</v>
      </c>
      <c r="B64" s="49" t="s">
        <v>84</v>
      </c>
      <c r="C64" s="50">
        <v>101945387</v>
      </c>
      <c r="D64" s="121" t="s">
        <v>223</v>
      </c>
      <c r="E64" s="52" t="s">
        <v>156</v>
      </c>
      <c r="F64" s="53" t="s">
        <v>56</v>
      </c>
      <c r="G64" s="54" t="s">
        <v>157</v>
      </c>
      <c r="H64" s="55" t="s">
        <v>158</v>
      </c>
      <c r="I64" s="53" t="s">
        <v>159</v>
      </c>
      <c r="J64" s="50" t="s">
        <v>5</v>
      </c>
      <c r="K64" s="50" t="s">
        <v>160</v>
      </c>
      <c r="L64" s="50">
        <v>327</v>
      </c>
      <c r="M64" s="56" t="s">
        <v>171</v>
      </c>
      <c r="N64" s="53">
        <v>61777</v>
      </c>
      <c r="O64" s="49" t="s">
        <v>224</v>
      </c>
      <c r="P64" s="50">
        <v>3</v>
      </c>
      <c r="Q64" s="50" t="s">
        <v>34</v>
      </c>
      <c r="R64" s="98" t="s">
        <v>225</v>
      </c>
      <c r="S64" s="57"/>
      <c r="T64" s="50" t="s">
        <v>163</v>
      </c>
      <c r="U64" s="55" t="s">
        <v>163</v>
      </c>
      <c r="V64" s="53" t="s">
        <v>164</v>
      </c>
      <c r="W64" s="34">
        <v>4060</v>
      </c>
      <c r="X64" s="76" t="s">
        <v>165</v>
      </c>
      <c r="Y64" s="117">
        <f>4060*1.0712</f>
        <v>4349.0720000000001</v>
      </c>
      <c r="Z64" s="58">
        <v>0.25</v>
      </c>
      <c r="AA64" s="58" t="s">
        <v>55</v>
      </c>
      <c r="AB64" s="58" t="s">
        <v>166</v>
      </c>
      <c r="AC64" s="60"/>
      <c r="AD64" s="79">
        <v>4060</v>
      </c>
      <c r="AE64" s="80" t="s">
        <v>167</v>
      </c>
      <c r="AF64" s="78" t="s">
        <v>55</v>
      </c>
      <c r="AG64" s="78" t="s">
        <v>166</v>
      </c>
      <c r="AH64" s="60" t="s">
        <v>168</v>
      </c>
    </row>
    <row r="65" spans="1:34" ht="30" customHeight="1" x14ac:dyDescent="0.35">
      <c r="A65" s="49" t="s">
        <v>32</v>
      </c>
      <c r="B65" s="49" t="s">
        <v>33</v>
      </c>
      <c r="C65" s="50">
        <v>100056236</v>
      </c>
      <c r="D65" s="51" t="s">
        <v>226</v>
      </c>
      <c r="E65" s="52" t="s">
        <v>156</v>
      </c>
      <c r="F65" s="113" t="s">
        <v>15</v>
      </c>
      <c r="G65" s="54" t="s">
        <v>170</v>
      </c>
      <c r="H65" s="55" t="s">
        <v>158</v>
      </c>
      <c r="I65" s="53" t="s">
        <v>159</v>
      </c>
      <c r="J65" s="50" t="s">
        <v>5</v>
      </c>
      <c r="K65" s="50" t="s">
        <v>176</v>
      </c>
      <c r="L65" s="50">
        <v>2121</v>
      </c>
      <c r="M65" s="56" t="s">
        <v>161</v>
      </c>
      <c r="N65" s="53">
        <v>70917</v>
      </c>
      <c r="O65" s="49" t="s">
        <v>227</v>
      </c>
      <c r="P65" s="50">
        <v>3</v>
      </c>
      <c r="Q65" s="50" t="s">
        <v>36</v>
      </c>
      <c r="R65" s="50">
        <v>34</v>
      </c>
      <c r="S65" s="57"/>
      <c r="T65" s="50" t="s">
        <v>163</v>
      </c>
      <c r="U65" s="55" t="s">
        <v>163</v>
      </c>
      <c r="V65" s="53" t="s">
        <v>173</v>
      </c>
      <c r="W65" s="34">
        <v>4284.8</v>
      </c>
      <c r="X65" s="76"/>
      <c r="Y65" s="116">
        <f>4284.8*1.0712</f>
        <v>4589.8777600000003</v>
      </c>
      <c r="Z65" s="58">
        <v>0.25</v>
      </c>
      <c r="AA65" s="58" t="s">
        <v>60</v>
      </c>
      <c r="AB65" s="58">
        <v>2007</v>
      </c>
      <c r="AC65" s="60"/>
      <c r="AD65" s="79">
        <v>4589.88</v>
      </c>
      <c r="AE65" s="78">
        <v>0.25</v>
      </c>
      <c r="AF65" s="78" t="s">
        <v>60</v>
      </c>
      <c r="AG65" s="78">
        <v>2007</v>
      </c>
      <c r="AH65" s="60" t="s">
        <v>187</v>
      </c>
    </row>
    <row r="66" spans="1:34" ht="30" customHeight="1" x14ac:dyDescent="0.35">
      <c r="A66" s="49" t="s">
        <v>85</v>
      </c>
      <c r="B66" s="49" t="s">
        <v>86</v>
      </c>
      <c r="C66" s="50">
        <v>101911618</v>
      </c>
      <c r="D66" s="121" t="s">
        <v>185</v>
      </c>
      <c r="E66" s="52" t="s">
        <v>156</v>
      </c>
      <c r="F66" s="53" t="s">
        <v>56</v>
      </c>
      <c r="G66" s="54" t="s">
        <v>157</v>
      </c>
      <c r="H66" s="55" t="s">
        <v>158</v>
      </c>
      <c r="I66" s="53" t="s">
        <v>159</v>
      </c>
      <c r="J66" s="50" t="s">
        <v>5</v>
      </c>
      <c r="K66" s="50" t="s">
        <v>160</v>
      </c>
      <c r="L66" s="50">
        <v>323</v>
      </c>
      <c r="M66" s="56" t="s">
        <v>228</v>
      </c>
      <c r="N66" s="53">
        <v>71234</v>
      </c>
      <c r="O66" s="49" t="s">
        <v>213</v>
      </c>
      <c r="P66" s="50">
        <v>3</v>
      </c>
      <c r="Q66" s="50" t="s">
        <v>34</v>
      </c>
      <c r="R66" s="50">
        <v>28</v>
      </c>
      <c r="S66" s="57"/>
      <c r="T66" s="50" t="s">
        <v>163</v>
      </c>
      <c r="U66" s="55" t="s">
        <v>163</v>
      </c>
      <c r="V66" s="53" t="s">
        <v>164</v>
      </c>
      <c r="W66" s="34">
        <v>4060</v>
      </c>
      <c r="X66" s="76"/>
      <c r="Y66" s="117">
        <f>4060*1.0712</f>
        <v>4349.0720000000001</v>
      </c>
      <c r="Z66" s="58">
        <v>0.25</v>
      </c>
      <c r="AA66" s="58" t="s">
        <v>55</v>
      </c>
      <c r="AB66" s="58" t="s">
        <v>166</v>
      </c>
      <c r="AC66" s="60"/>
      <c r="AD66" s="79">
        <v>3806.25</v>
      </c>
      <c r="AE66" s="80" t="s">
        <v>167</v>
      </c>
      <c r="AF66" s="78" t="s">
        <v>55</v>
      </c>
      <c r="AG66" s="78">
        <v>2007</v>
      </c>
      <c r="AH66" s="60" t="s">
        <v>184</v>
      </c>
    </row>
    <row r="67" spans="1:34" ht="30" customHeight="1" x14ac:dyDescent="0.35">
      <c r="A67" s="49" t="s">
        <v>35</v>
      </c>
      <c r="B67" s="49" t="s">
        <v>37</v>
      </c>
      <c r="C67" s="50">
        <v>100042404</v>
      </c>
      <c r="D67" s="121" t="s">
        <v>229</v>
      </c>
      <c r="E67" s="52" t="s">
        <v>156</v>
      </c>
      <c r="F67" s="53" t="s">
        <v>15</v>
      </c>
      <c r="G67" s="54" t="s">
        <v>170</v>
      </c>
      <c r="H67" s="55" t="s">
        <v>158</v>
      </c>
      <c r="I67" s="53" t="s">
        <v>159</v>
      </c>
      <c r="J67" s="50" t="s">
        <v>5</v>
      </c>
      <c r="K67" s="50" t="s">
        <v>160</v>
      </c>
      <c r="L67" s="50">
        <v>332</v>
      </c>
      <c r="M67" s="56" t="s">
        <v>161</v>
      </c>
      <c r="N67" s="53">
        <v>15299</v>
      </c>
      <c r="O67" s="49" t="s">
        <v>230</v>
      </c>
      <c r="P67" s="50">
        <v>3</v>
      </c>
      <c r="Q67" s="50" t="s">
        <v>36</v>
      </c>
      <c r="R67" s="50">
        <v>28</v>
      </c>
      <c r="S67" s="57"/>
      <c r="T67" s="50" t="s">
        <v>163</v>
      </c>
      <c r="U67" s="55" t="s">
        <v>163</v>
      </c>
      <c r="V67" s="53"/>
      <c r="W67" s="34">
        <v>4284.8</v>
      </c>
      <c r="X67" s="76"/>
      <c r="Y67" s="116">
        <f>4284.8*1.0712</f>
        <v>4589.8777600000003</v>
      </c>
      <c r="Z67" s="58">
        <v>0.25</v>
      </c>
      <c r="AA67" s="58" t="s">
        <v>60</v>
      </c>
      <c r="AB67" s="58">
        <v>2007</v>
      </c>
      <c r="AC67" s="60"/>
      <c r="AD67" s="79">
        <v>4589.88</v>
      </c>
      <c r="AE67" s="80" t="s">
        <v>167</v>
      </c>
      <c r="AF67" s="78" t="s">
        <v>60</v>
      </c>
      <c r="AG67" s="78">
        <v>2007</v>
      </c>
      <c r="AH67" s="60" t="s">
        <v>231</v>
      </c>
    </row>
    <row r="68" spans="1:34" ht="41.5" customHeight="1" x14ac:dyDescent="0.35">
      <c r="A68" s="49" t="s">
        <v>28</v>
      </c>
      <c r="B68" s="49" t="s">
        <v>29</v>
      </c>
      <c r="C68" s="50">
        <v>100426282</v>
      </c>
      <c r="D68" s="61" t="s">
        <v>169</v>
      </c>
      <c r="E68" s="53" t="s">
        <v>156</v>
      </c>
      <c r="F68" s="113" t="s">
        <v>15</v>
      </c>
      <c r="G68" s="54" t="s">
        <v>170</v>
      </c>
      <c r="H68" s="55" t="s">
        <v>158</v>
      </c>
      <c r="I68" s="53" t="s">
        <v>159</v>
      </c>
      <c r="J68" s="50" t="s">
        <v>5</v>
      </c>
      <c r="K68" s="50" t="s">
        <v>160</v>
      </c>
      <c r="L68" s="50">
        <v>1130</v>
      </c>
      <c r="M68" s="56" t="s">
        <v>232</v>
      </c>
      <c r="N68" s="53">
        <v>64689</v>
      </c>
      <c r="O68" s="49" t="s">
        <v>190</v>
      </c>
      <c r="P68" s="50">
        <v>3</v>
      </c>
      <c r="Q68" s="50" t="s">
        <v>36</v>
      </c>
      <c r="R68" s="50">
        <v>24</v>
      </c>
      <c r="S68" s="57"/>
      <c r="T68" s="50" t="s">
        <v>163</v>
      </c>
      <c r="U68" s="55" t="s">
        <v>163</v>
      </c>
      <c r="V68" s="53" t="s">
        <v>173</v>
      </c>
      <c r="W68" s="34">
        <v>4284.8</v>
      </c>
      <c r="X68" s="76"/>
      <c r="Y68" s="116">
        <f>4284.8*1.0712</f>
        <v>4589.8777600000003</v>
      </c>
      <c r="Z68" s="58">
        <v>0.25</v>
      </c>
      <c r="AA68" s="58" t="s">
        <v>60</v>
      </c>
      <c r="AB68" s="58">
        <v>2007</v>
      </c>
      <c r="AC68" s="60"/>
      <c r="AD68" s="79">
        <v>4589.88</v>
      </c>
      <c r="AE68" s="80" t="s">
        <v>167</v>
      </c>
      <c r="AF68" s="78" t="s">
        <v>60</v>
      </c>
      <c r="AG68" s="78">
        <v>2007</v>
      </c>
      <c r="AH68" s="122" t="s">
        <v>233</v>
      </c>
    </row>
    <row r="69" spans="1:34" ht="30" customHeight="1" x14ac:dyDescent="0.35">
      <c r="A69" s="49" t="s">
        <v>87</v>
      </c>
      <c r="B69" s="49" t="s">
        <v>88</v>
      </c>
      <c r="C69" s="50">
        <v>101945581</v>
      </c>
      <c r="D69" s="121" t="s">
        <v>234</v>
      </c>
      <c r="E69" s="52" t="s">
        <v>156</v>
      </c>
      <c r="F69" s="53" t="s">
        <v>56</v>
      </c>
      <c r="G69" s="54" t="s">
        <v>157</v>
      </c>
      <c r="H69" s="55" t="s">
        <v>158</v>
      </c>
      <c r="I69" s="53" t="s">
        <v>159</v>
      </c>
      <c r="J69" s="50" t="s">
        <v>5</v>
      </c>
      <c r="K69" s="50" t="s">
        <v>160</v>
      </c>
      <c r="L69" s="50">
        <v>1130</v>
      </c>
      <c r="M69" s="56" t="s">
        <v>235</v>
      </c>
      <c r="N69" s="53">
        <v>64707</v>
      </c>
      <c r="O69" s="49" t="s">
        <v>236</v>
      </c>
      <c r="P69" s="50">
        <v>3</v>
      </c>
      <c r="Q69" s="50" t="s">
        <v>36</v>
      </c>
      <c r="R69" s="50">
        <v>28</v>
      </c>
      <c r="S69" s="57"/>
      <c r="T69" s="50" t="s">
        <v>163</v>
      </c>
      <c r="U69" s="55" t="s">
        <v>163</v>
      </c>
      <c r="V69" s="53" t="s">
        <v>173</v>
      </c>
      <c r="W69" s="34">
        <v>4060</v>
      </c>
      <c r="X69" s="76" t="s">
        <v>237</v>
      </c>
      <c r="Y69" s="117">
        <f>4060*1.0712</f>
        <v>4349.0720000000001</v>
      </c>
      <c r="Z69" s="58">
        <v>0.25</v>
      </c>
      <c r="AA69" s="58" t="s">
        <v>55</v>
      </c>
      <c r="AB69" s="58" t="s">
        <v>166</v>
      </c>
      <c r="AC69" s="60"/>
      <c r="AD69" s="79">
        <v>4060</v>
      </c>
      <c r="AE69" s="80" t="s">
        <v>167</v>
      </c>
      <c r="AF69" s="78" t="s">
        <v>55</v>
      </c>
      <c r="AG69" s="78" t="s">
        <v>166</v>
      </c>
      <c r="AH69" s="60" t="s">
        <v>174</v>
      </c>
    </row>
    <row r="70" spans="1:34" ht="30" customHeight="1" x14ac:dyDescent="0.35">
      <c r="A70" s="49" t="s">
        <v>35</v>
      </c>
      <c r="B70" s="49" t="s">
        <v>37</v>
      </c>
      <c r="C70" s="50">
        <v>100042404</v>
      </c>
      <c r="D70" s="121" t="s">
        <v>229</v>
      </c>
      <c r="E70" s="52" t="s">
        <v>156</v>
      </c>
      <c r="F70" s="53" t="s">
        <v>15</v>
      </c>
      <c r="G70" s="54" t="s">
        <v>170</v>
      </c>
      <c r="H70" s="55" t="s">
        <v>158</v>
      </c>
      <c r="I70" s="53" t="s">
        <v>159</v>
      </c>
      <c r="J70" s="50" t="s">
        <v>5</v>
      </c>
      <c r="K70" s="50" t="s">
        <v>160</v>
      </c>
      <c r="L70" s="50">
        <v>1130</v>
      </c>
      <c r="M70" s="56" t="s">
        <v>238</v>
      </c>
      <c r="N70" s="53">
        <v>64688</v>
      </c>
      <c r="O70" s="49" t="s">
        <v>190</v>
      </c>
      <c r="P70" s="50">
        <v>3</v>
      </c>
      <c r="Q70" s="50" t="s">
        <v>36</v>
      </c>
      <c r="R70" s="107">
        <v>24</v>
      </c>
      <c r="S70" s="57"/>
      <c r="T70" s="50" t="s">
        <v>163</v>
      </c>
      <c r="U70" s="55" t="s">
        <v>163</v>
      </c>
      <c r="V70" s="53" t="s">
        <v>173</v>
      </c>
      <c r="W70" s="106">
        <v>4284.8</v>
      </c>
      <c r="X70" s="75"/>
      <c r="Y70" s="116">
        <f>4284.8*1.0712</f>
        <v>4589.8777600000003</v>
      </c>
      <c r="Z70" s="58">
        <v>0.25</v>
      </c>
      <c r="AA70" s="58" t="s">
        <v>60</v>
      </c>
      <c r="AB70" s="58">
        <v>2007</v>
      </c>
      <c r="AC70" s="60"/>
      <c r="AD70" s="79">
        <v>4589.88</v>
      </c>
      <c r="AE70" s="80" t="s">
        <v>167</v>
      </c>
      <c r="AF70" s="78" t="s">
        <v>60</v>
      </c>
      <c r="AG70" s="78">
        <v>2007</v>
      </c>
      <c r="AH70" s="122" t="s">
        <v>233</v>
      </c>
    </row>
    <row r="71" spans="1:34" ht="30" customHeight="1" x14ac:dyDescent="0.35">
      <c r="A71" s="49" t="s">
        <v>51</v>
      </c>
      <c r="B71" s="49" t="s">
        <v>53</v>
      </c>
      <c r="C71" s="50">
        <v>100053157</v>
      </c>
      <c r="D71" s="121" t="s">
        <v>239</v>
      </c>
      <c r="E71" s="52" t="s">
        <v>156</v>
      </c>
      <c r="F71" s="53" t="s">
        <v>42</v>
      </c>
      <c r="G71" s="54" t="s">
        <v>240</v>
      </c>
      <c r="H71" s="55" t="s">
        <v>158</v>
      </c>
      <c r="I71" s="53" t="s">
        <v>159</v>
      </c>
      <c r="J71" s="50" t="s">
        <v>5</v>
      </c>
      <c r="K71" s="50" t="s">
        <v>160</v>
      </c>
      <c r="L71" s="50">
        <v>1130</v>
      </c>
      <c r="M71" s="56" t="s">
        <v>241</v>
      </c>
      <c r="N71" s="53">
        <v>64696</v>
      </c>
      <c r="O71" s="49" t="s">
        <v>190</v>
      </c>
      <c r="P71" s="50">
        <v>3</v>
      </c>
      <c r="Q71" s="50" t="s">
        <v>36</v>
      </c>
      <c r="R71" s="50">
        <v>24</v>
      </c>
      <c r="S71" s="57"/>
      <c r="T71" s="50" t="s">
        <v>163</v>
      </c>
      <c r="U71" s="55" t="s">
        <v>163</v>
      </c>
      <c r="V71" s="53" t="s">
        <v>173</v>
      </c>
      <c r="W71" s="106">
        <v>4589.88</v>
      </c>
      <c r="X71" s="76"/>
      <c r="Y71" s="123">
        <v>4589.88</v>
      </c>
      <c r="Z71" s="58">
        <v>0.25</v>
      </c>
      <c r="AA71" s="124" t="s">
        <v>60</v>
      </c>
      <c r="AB71" s="58">
        <v>2007</v>
      </c>
      <c r="AC71" s="60"/>
      <c r="AD71" s="79">
        <v>4589.88</v>
      </c>
      <c r="AE71" s="80" t="s">
        <v>167</v>
      </c>
      <c r="AF71" s="78" t="s">
        <v>60</v>
      </c>
      <c r="AG71" s="78">
        <v>2007</v>
      </c>
      <c r="AH71" s="122" t="s">
        <v>233</v>
      </c>
    </row>
    <row r="72" spans="1:34" ht="30" customHeight="1" x14ac:dyDescent="0.35">
      <c r="A72" s="49" t="s">
        <v>43</v>
      </c>
      <c r="B72" s="49" t="s">
        <v>44</v>
      </c>
      <c r="C72" s="50">
        <v>101260469</v>
      </c>
      <c r="D72" s="121" t="s">
        <v>200</v>
      </c>
      <c r="E72" s="52" t="s">
        <v>156</v>
      </c>
      <c r="F72" s="53" t="s">
        <v>42</v>
      </c>
      <c r="G72" s="54" t="s">
        <v>201</v>
      </c>
      <c r="H72" s="55" t="s">
        <v>158</v>
      </c>
      <c r="I72" s="53" t="s">
        <v>159</v>
      </c>
      <c r="J72" s="50" t="s">
        <v>18</v>
      </c>
      <c r="K72" s="50" t="s">
        <v>160</v>
      </c>
      <c r="L72" s="50">
        <v>323</v>
      </c>
      <c r="M72" s="56" t="s">
        <v>242</v>
      </c>
      <c r="N72" s="53">
        <v>68630</v>
      </c>
      <c r="O72" s="49" t="s">
        <v>213</v>
      </c>
      <c r="P72" s="50">
        <v>3</v>
      </c>
      <c r="Q72" s="50" t="s">
        <v>34</v>
      </c>
      <c r="R72" s="107">
        <v>34</v>
      </c>
      <c r="S72" s="57"/>
      <c r="T72" s="50" t="s">
        <v>163</v>
      </c>
      <c r="U72" s="55" t="s">
        <v>163</v>
      </c>
      <c r="V72" s="53"/>
      <c r="W72" s="106">
        <v>4284.8</v>
      </c>
      <c r="X72" s="76" t="s">
        <v>243</v>
      </c>
      <c r="Y72" s="116">
        <f>4284.8*1.0712</f>
        <v>4589.8777600000003</v>
      </c>
      <c r="Z72" s="58">
        <v>0.25</v>
      </c>
      <c r="AA72" s="58" t="s">
        <v>64</v>
      </c>
      <c r="AB72" s="58">
        <v>2004</v>
      </c>
      <c r="AC72" s="60"/>
      <c r="AD72" s="79">
        <v>4589.88</v>
      </c>
      <c r="AE72" s="80" t="s">
        <v>167</v>
      </c>
      <c r="AF72" s="78"/>
      <c r="AG72" s="78">
        <v>2004</v>
      </c>
      <c r="AH72" s="60" t="s">
        <v>244</v>
      </c>
    </row>
    <row r="73" spans="1:34" ht="30" customHeight="1" x14ac:dyDescent="0.35">
      <c r="A73" s="49" t="s">
        <v>245</v>
      </c>
      <c r="B73" s="49" t="s">
        <v>246</v>
      </c>
      <c r="C73" s="50">
        <v>101615034</v>
      </c>
      <c r="D73" s="61" t="s">
        <v>47</v>
      </c>
      <c r="E73" s="52" t="s">
        <v>156</v>
      </c>
      <c r="F73" s="53" t="s">
        <v>42</v>
      </c>
      <c r="G73" s="54"/>
      <c r="H73" s="55" t="s">
        <v>158</v>
      </c>
      <c r="I73" s="53" t="s">
        <v>159</v>
      </c>
      <c r="J73" s="50" t="s">
        <v>18</v>
      </c>
      <c r="K73" s="50" t="s">
        <v>160</v>
      </c>
      <c r="L73" s="50">
        <v>327</v>
      </c>
      <c r="M73" s="56" t="s">
        <v>247</v>
      </c>
      <c r="N73" s="53">
        <v>72140</v>
      </c>
      <c r="O73" s="49" t="s">
        <v>224</v>
      </c>
      <c r="P73" s="50">
        <v>3</v>
      </c>
      <c r="Q73" s="50" t="s">
        <v>34</v>
      </c>
      <c r="R73" s="107">
        <v>35</v>
      </c>
      <c r="S73" s="57"/>
      <c r="T73" s="50" t="s">
        <v>163</v>
      </c>
      <c r="U73" s="55" t="s">
        <v>163</v>
      </c>
      <c r="V73" s="53"/>
      <c r="W73" s="106">
        <v>4284.8</v>
      </c>
      <c r="X73" s="76" t="s">
        <v>243</v>
      </c>
      <c r="Y73" s="116">
        <f>4284.8*1.0712</f>
        <v>4589.8777600000003</v>
      </c>
      <c r="Z73" s="58">
        <v>0.25</v>
      </c>
      <c r="AA73" s="58" t="s">
        <v>64</v>
      </c>
      <c r="AB73" s="58">
        <v>2004</v>
      </c>
      <c r="AC73" s="60"/>
      <c r="AD73" s="79">
        <v>4589.88</v>
      </c>
      <c r="AE73" s="80" t="s">
        <v>167</v>
      </c>
      <c r="AF73" s="78"/>
      <c r="AG73" s="78">
        <v>2004</v>
      </c>
      <c r="AH73" s="60" t="s">
        <v>248</v>
      </c>
    </row>
    <row r="74" spans="1:34" ht="30" customHeight="1" x14ac:dyDescent="0.35">
      <c r="A74" s="49" t="s">
        <v>47</v>
      </c>
      <c r="B74" s="49" t="s">
        <v>47</v>
      </c>
      <c r="C74" s="50" t="s">
        <v>47</v>
      </c>
      <c r="D74" s="61" t="s">
        <v>47</v>
      </c>
      <c r="E74" s="52"/>
      <c r="F74" s="53"/>
      <c r="G74" s="54"/>
      <c r="H74" s="55" t="s">
        <v>158</v>
      </c>
      <c r="I74" s="53" t="s">
        <v>159</v>
      </c>
      <c r="J74" s="50" t="s">
        <v>18</v>
      </c>
      <c r="K74" s="50" t="s">
        <v>160</v>
      </c>
      <c r="L74" s="50">
        <v>314</v>
      </c>
      <c r="M74" s="56" t="s">
        <v>247</v>
      </c>
      <c r="N74" s="53"/>
      <c r="O74" s="49" t="s">
        <v>249</v>
      </c>
      <c r="P74" s="50">
        <v>3</v>
      </c>
      <c r="Q74" s="50" t="s">
        <v>34</v>
      </c>
      <c r="R74" s="107">
        <v>35</v>
      </c>
      <c r="S74" s="57"/>
      <c r="T74" s="50" t="s">
        <v>163</v>
      </c>
      <c r="U74" s="55" t="s">
        <v>163</v>
      </c>
      <c r="V74" s="53"/>
      <c r="W74" s="106">
        <v>4284.8</v>
      </c>
      <c r="X74" s="75" t="s">
        <v>243</v>
      </c>
      <c r="Y74" s="116">
        <f>4284.8*1.0712</f>
        <v>4589.8777600000003</v>
      </c>
      <c r="Z74" s="58">
        <v>0.25</v>
      </c>
      <c r="AA74" s="58" t="s">
        <v>64</v>
      </c>
      <c r="AB74" s="58">
        <v>2004</v>
      </c>
      <c r="AC74" s="60"/>
      <c r="AD74" s="79"/>
      <c r="AE74" s="80"/>
      <c r="AF74" s="78"/>
      <c r="AG74" s="78"/>
      <c r="AH74" s="60"/>
    </row>
    <row r="75" spans="1:34" ht="30" customHeight="1" x14ac:dyDescent="0.35">
      <c r="A75" s="49" t="s">
        <v>38</v>
      </c>
      <c r="B75" s="49" t="s">
        <v>41</v>
      </c>
      <c r="C75" s="50"/>
      <c r="D75" s="121"/>
      <c r="E75" s="52" t="s">
        <v>156</v>
      </c>
      <c r="F75" s="53" t="s">
        <v>15</v>
      </c>
      <c r="G75" s="54" t="s">
        <v>15</v>
      </c>
      <c r="H75" s="55" t="s">
        <v>158</v>
      </c>
      <c r="I75" s="53" t="s">
        <v>159</v>
      </c>
      <c r="J75" s="50" t="s">
        <v>5</v>
      </c>
      <c r="K75" s="50" t="s">
        <v>176</v>
      </c>
      <c r="L75" s="50">
        <v>1130</v>
      </c>
      <c r="M75" s="56" t="s">
        <v>250</v>
      </c>
      <c r="N75" s="53">
        <v>64704</v>
      </c>
      <c r="O75" s="49" t="s">
        <v>190</v>
      </c>
      <c r="P75" s="50">
        <v>3</v>
      </c>
      <c r="Q75" s="50" t="s">
        <v>36</v>
      </c>
      <c r="R75" s="50">
        <v>24</v>
      </c>
      <c r="S75" s="57"/>
      <c r="T75" s="50" t="s">
        <v>163</v>
      </c>
      <c r="U75" s="55" t="s">
        <v>163</v>
      </c>
      <c r="V75" s="53" t="s">
        <v>173</v>
      </c>
      <c r="W75" s="34">
        <v>4589.88</v>
      </c>
      <c r="X75" s="76"/>
      <c r="Y75" s="123">
        <v>4589.88</v>
      </c>
      <c r="Z75" s="58">
        <v>0.25</v>
      </c>
      <c r="AA75" s="124" t="s">
        <v>60</v>
      </c>
      <c r="AB75" s="58">
        <v>2007</v>
      </c>
      <c r="AC75" s="60"/>
      <c r="AD75" s="79">
        <v>4589.88</v>
      </c>
      <c r="AE75" s="80" t="s">
        <v>167</v>
      </c>
      <c r="AF75" s="78" t="s">
        <v>60</v>
      </c>
      <c r="AG75" s="78">
        <v>2007</v>
      </c>
      <c r="AH75" s="122" t="s">
        <v>233</v>
      </c>
    </row>
    <row r="76" spans="1:34" ht="30" customHeight="1" x14ac:dyDescent="0.35">
      <c r="A76" s="49" t="s">
        <v>26</v>
      </c>
      <c r="B76" s="49" t="s">
        <v>27</v>
      </c>
      <c r="C76" s="50">
        <v>101786857</v>
      </c>
      <c r="D76" s="61"/>
      <c r="E76" s="52" t="s">
        <v>156</v>
      </c>
      <c r="F76" s="53" t="s">
        <v>15</v>
      </c>
      <c r="G76" s="54" t="s">
        <v>15</v>
      </c>
      <c r="H76" s="55" t="s">
        <v>158</v>
      </c>
      <c r="I76" s="53" t="s">
        <v>159</v>
      </c>
      <c r="J76" s="50" t="s">
        <v>5</v>
      </c>
      <c r="K76" s="50">
        <v>1130</v>
      </c>
      <c r="L76" s="50">
        <v>1130</v>
      </c>
      <c r="M76" s="56" t="s">
        <v>171</v>
      </c>
      <c r="N76" s="53">
        <v>64714</v>
      </c>
      <c r="O76" s="49" t="s">
        <v>190</v>
      </c>
      <c r="P76" s="50">
        <v>3</v>
      </c>
      <c r="Q76" s="50" t="s">
        <v>34</v>
      </c>
      <c r="R76" s="50">
        <v>30</v>
      </c>
      <c r="S76" s="57"/>
      <c r="T76" s="50" t="s">
        <v>163</v>
      </c>
      <c r="U76" s="55" t="s">
        <v>163</v>
      </c>
      <c r="V76" s="53" t="s">
        <v>173</v>
      </c>
      <c r="W76" s="34">
        <v>4589.88</v>
      </c>
      <c r="X76" s="76"/>
      <c r="Y76" s="123">
        <v>4589.88</v>
      </c>
      <c r="Z76" s="58">
        <v>0.25</v>
      </c>
      <c r="AA76" s="124" t="s">
        <v>60</v>
      </c>
      <c r="AB76" s="58">
        <v>2007</v>
      </c>
      <c r="AC76" s="60"/>
      <c r="AD76" s="79">
        <v>4589.88</v>
      </c>
      <c r="AE76" s="80" t="s">
        <v>167</v>
      </c>
      <c r="AF76" s="78" t="s">
        <v>50</v>
      </c>
      <c r="AG76" s="78">
        <v>2007</v>
      </c>
      <c r="AH76" s="122" t="s">
        <v>251</v>
      </c>
    </row>
    <row r="77" spans="1:34" ht="30" customHeight="1" x14ac:dyDescent="0.35">
      <c r="A77" s="49" t="s">
        <v>26</v>
      </c>
      <c r="B77" s="49" t="s">
        <v>27</v>
      </c>
      <c r="C77" s="50">
        <v>101786857</v>
      </c>
      <c r="D77" s="61"/>
      <c r="E77" s="52" t="s">
        <v>156</v>
      </c>
      <c r="F77" s="53" t="s">
        <v>15</v>
      </c>
      <c r="G77" s="54" t="s">
        <v>15</v>
      </c>
      <c r="H77" s="55" t="s">
        <v>158</v>
      </c>
      <c r="I77" s="53" t="s">
        <v>159</v>
      </c>
      <c r="J77" s="50" t="s">
        <v>14</v>
      </c>
      <c r="K77" s="50">
        <v>1130</v>
      </c>
      <c r="L77" s="50">
        <v>1130</v>
      </c>
      <c r="M77" s="56" t="s">
        <v>252</v>
      </c>
      <c r="N77" s="53">
        <v>74769</v>
      </c>
      <c r="O77" s="49" t="s">
        <v>190</v>
      </c>
      <c r="P77" s="50">
        <v>3</v>
      </c>
      <c r="Q77" s="50" t="s">
        <v>34</v>
      </c>
      <c r="R77" s="50">
        <v>30</v>
      </c>
      <c r="S77" s="57"/>
      <c r="T77" s="50" t="s">
        <v>163</v>
      </c>
      <c r="U77" s="55" t="s">
        <v>163</v>
      </c>
      <c r="V77" s="53"/>
      <c r="W77" s="34">
        <v>4589.88</v>
      </c>
      <c r="X77" s="76"/>
      <c r="Y77" s="47">
        <v>4589.88</v>
      </c>
      <c r="Z77" s="58">
        <v>0.25</v>
      </c>
      <c r="AA77" s="58" t="s">
        <v>50</v>
      </c>
      <c r="AB77" s="58">
        <v>2007</v>
      </c>
      <c r="AC77" s="60"/>
      <c r="AD77" s="79">
        <v>4589.88</v>
      </c>
      <c r="AE77" s="80" t="s">
        <v>167</v>
      </c>
      <c r="AF77" s="78" t="s">
        <v>50</v>
      </c>
      <c r="AG77" s="78">
        <v>2007</v>
      </c>
      <c r="AH77" s="60" t="s">
        <v>253</v>
      </c>
    </row>
    <row r="78" spans="1:34" ht="30" customHeight="1" x14ac:dyDescent="0.35">
      <c r="A78" s="49"/>
      <c r="B78" s="49"/>
      <c r="C78" s="50"/>
      <c r="D78" s="61"/>
      <c r="E78" s="52"/>
      <c r="F78" s="53"/>
      <c r="G78" s="54"/>
      <c r="H78" s="55" t="s">
        <v>158</v>
      </c>
      <c r="I78" s="53" t="s">
        <v>159</v>
      </c>
      <c r="J78" s="50"/>
      <c r="K78" s="50"/>
      <c r="L78" s="50"/>
      <c r="M78" s="56"/>
      <c r="N78" s="53"/>
      <c r="O78" s="49"/>
      <c r="P78" s="50"/>
      <c r="Q78" s="50"/>
      <c r="R78" s="50"/>
      <c r="S78" s="57"/>
      <c r="T78" s="50"/>
      <c r="U78" s="55"/>
      <c r="V78" s="53"/>
      <c r="W78" s="34"/>
      <c r="X78" s="76"/>
      <c r="Y78" s="47"/>
      <c r="Z78" s="58"/>
      <c r="AA78" s="58"/>
      <c r="AB78" s="58"/>
      <c r="AC78" s="60"/>
      <c r="AD78" s="79"/>
      <c r="AE78" s="80"/>
      <c r="AF78" s="78"/>
      <c r="AG78" s="78"/>
      <c r="AH78" s="60"/>
    </row>
    <row r="79" spans="1:34" ht="30" customHeight="1" x14ac:dyDescent="0.35">
      <c r="A79" s="49"/>
      <c r="B79" s="49"/>
      <c r="C79" s="50"/>
      <c r="D79" s="61"/>
      <c r="E79" s="52"/>
      <c r="F79" s="53"/>
      <c r="G79" s="54"/>
      <c r="H79" s="55" t="s">
        <v>158</v>
      </c>
      <c r="I79" s="53" t="s">
        <v>159</v>
      </c>
      <c r="J79" s="50"/>
      <c r="K79" s="50"/>
      <c r="L79" s="50"/>
      <c r="M79" s="56"/>
      <c r="N79" s="53"/>
      <c r="O79" s="49"/>
      <c r="P79" s="50"/>
      <c r="Q79" s="50"/>
      <c r="R79" s="50"/>
      <c r="S79" s="57"/>
      <c r="T79" s="50"/>
      <c r="U79" s="55"/>
      <c r="V79" s="53"/>
      <c r="W79" s="34"/>
      <c r="X79" s="76"/>
      <c r="Y79" s="47"/>
      <c r="Z79" s="58"/>
      <c r="AA79" s="58"/>
      <c r="AB79" s="58"/>
      <c r="AC79" s="60"/>
      <c r="AD79" s="79"/>
      <c r="AE79" s="80"/>
      <c r="AF79" s="78"/>
      <c r="AG79" s="78"/>
      <c r="AH79" s="60"/>
    </row>
    <row r="80" spans="1:34" ht="30" customHeight="1" x14ac:dyDescent="0.35">
      <c r="A80" s="49"/>
      <c r="B80" s="49"/>
      <c r="C80" s="50"/>
      <c r="D80" s="61"/>
      <c r="E80" s="52"/>
      <c r="F80" s="53"/>
      <c r="G80" s="54"/>
      <c r="H80" s="55" t="s">
        <v>158</v>
      </c>
      <c r="I80" s="53" t="s">
        <v>159</v>
      </c>
      <c r="J80" s="50"/>
      <c r="K80" s="50"/>
      <c r="L80" s="50"/>
      <c r="M80" s="56"/>
      <c r="N80" s="53"/>
      <c r="O80" s="49"/>
      <c r="P80" s="50"/>
      <c r="Q80" s="50"/>
      <c r="R80" s="50"/>
      <c r="S80" s="57"/>
      <c r="T80" s="50"/>
      <c r="U80" s="55"/>
      <c r="V80" s="53"/>
      <c r="W80" s="34"/>
      <c r="X80" s="76"/>
      <c r="Y80" s="47"/>
      <c r="Z80" s="58"/>
      <c r="AA80" s="58"/>
      <c r="AB80" s="58"/>
      <c r="AC80" s="60"/>
      <c r="AD80" s="79"/>
      <c r="AE80" s="80"/>
      <c r="AF80" s="78"/>
      <c r="AG80" s="78"/>
      <c r="AH80" s="60"/>
    </row>
    <row r="81" spans="1:34" ht="30" customHeight="1" x14ac:dyDescent="0.35">
      <c r="A81" s="49"/>
      <c r="B81" s="49"/>
      <c r="C81" s="50"/>
      <c r="D81" s="61"/>
      <c r="E81" s="52"/>
      <c r="F81" s="53"/>
      <c r="G81" s="54"/>
      <c r="H81" s="55" t="s">
        <v>158</v>
      </c>
      <c r="I81" s="53" t="s">
        <v>159</v>
      </c>
      <c r="J81" s="50"/>
      <c r="K81" s="50"/>
      <c r="L81" s="50"/>
      <c r="M81" s="56"/>
      <c r="N81" s="53"/>
      <c r="O81" s="49"/>
      <c r="P81" s="50"/>
      <c r="Q81" s="50"/>
      <c r="R81" s="50"/>
      <c r="S81" s="57"/>
      <c r="T81" s="50"/>
      <c r="U81" s="55"/>
      <c r="V81" s="53"/>
      <c r="W81" s="34"/>
      <c r="X81" s="76"/>
      <c r="Y81" s="47"/>
      <c r="Z81" s="58"/>
      <c r="AA81" s="58"/>
      <c r="AB81" s="58"/>
      <c r="AC81" s="60"/>
      <c r="AD81" s="79"/>
      <c r="AE81" s="80"/>
      <c r="AF81" s="78"/>
      <c r="AG81" s="78"/>
      <c r="AH81" s="60"/>
    </row>
    <row r="82" spans="1:34" ht="30" customHeight="1" x14ac:dyDescent="0.35">
      <c r="A82" s="49"/>
      <c r="B82" s="49"/>
      <c r="C82" s="50"/>
      <c r="D82" s="61"/>
      <c r="E82" s="52"/>
      <c r="F82" s="53"/>
      <c r="G82" s="54"/>
      <c r="H82" s="55" t="s">
        <v>158</v>
      </c>
      <c r="I82" s="53" t="s">
        <v>159</v>
      </c>
      <c r="J82" s="50"/>
      <c r="K82" s="50"/>
      <c r="L82" s="50"/>
      <c r="M82" s="56"/>
      <c r="N82" s="53"/>
      <c r="O82" s="49"/>
      <c r="P82" s="50"/>
      <c r="Q82" s="50"/>
      <c r="R82" s="50"/>
      <c r="S82" s="57"/>
      <c r="T82" s="50"/>
      <c r="U82" s="55"/>
      <c r="V82" s="53"/>
      <c r="W82" s="34"/>
      <c r="X82" s="76"/>
      <c r="Y82" s="47"/>
      <c r="Z82" s="58"/>
      <c r="AA82" s="58"/>
      <c r="AB82" s="58"/>
      <c r="AC82" s="60"/>
      <c r="AD82" s="79"/>
      <c r="AE82" s="80"/>
      <c r="AF82" s="78"/>
      <c r="AG82" s="78"/>
      <c r="AH82" s="60"/>
    </row>
    <row r="83" spans="1:34" ht="30" customHeight="1" x14ac:dyDescent="0.35">
      <c r="A83" s="49"/>
      <c r="B83" s="49"/>
      <c r="C83" s="50"/>
      <c r="D83" s="61"/>
      <c r="E83" s="52"/>
      <c r="F83" s="53"/>
      <c r="G83" s="54"/>
      <c r="H83" s="55" t="s">
        <v>158</v>
      </c>
      <c r="I83" s="53" t="s">
        <v>159</v>
      </c>
      <c r="J83" s="50"/>
      <c r="K83" s="50"/>
      <c r="L83" s="50"/>
      <c r="M83" s="56"/>
      <c r="N83" s="53"/>
      <c r="O83" s="49"/>
      <c r="P83" s="50"/>
      <c r="Q83" s="50"/>
      <c r="R83" s="50"/>
      <c r="S83" s="57"/>
      <c r="T83" s="50"/>
      <c r="U83" s="55"/>
      <c r="V83" s="53"/>
      <c r="W83" s="34"/>
      <c r="X83" s="76"/>
      <c r="Y83" s="47"/>
      <c r="Z83" s="58"/>
      <c r="AA83" s="58"/>
      <c r="AB83" s="58"/>
      <c r="AC83" s="60"/>
      <c r="AD83" s="79"/>
      <c r="AE83" s="80"/>
      <c r="AF83" s="78"/>
      <c r="AG83" s="78"/>
      <c r="AH83" s="60"/>
    </row>
    <row r="84" spans="1:34" ht="30" customHeight="1" x14ac:dyDescent="0.35">
      <c r="A84" s="49"/>
      <c r="B84" s="49"/>
      <c r="C84" s="50"/>
      <c r="D84" s="61"/>
      <c r="E84" s="52"/>
      <c r="F84" s="53"/>
      <c r="G84" s="54"/>
      <c r="H84" s="55" t="s">
        <v>158</v>
      </c>
      <c r="I84" s="53" t="s">
        <v>159</v>
      </c>
      <c r="J84" s="50"/>
      <c r="K84" s="50"/>
      <c r="L84" s="50"/>
      <c r="M84" s="56"/>
      <c r="N84" s="53"/>
      <c r="O84" s="49"/>
      <c r="P84" s="50"/>
      <c r="Q84" s="50"/>
      <c r="R84" s="50"/>
      <c r="S84" s="57"/>
      <c r="T84" s="50"/>
      <c r="U84" s="55"/>
      <c r="V84" s="53"/>
      <c r="W84" s="34"/>
      <c r="X84" s="76"/>
      <c r="Y84" s="47"/>
      <c r="Z84" s="58"/>
      <c r="AA84" s="58"/>
      <c r="AB84" s="58"/>
      <c r="AC84" s="60"/>
      <c r="AD84" s="79"/>
      <c r="AE84" s="80"/>
      <c r="AF84" s="78"/>
      <c r="AG84" s="78"/>
      <c r="AH84" s="60"/>
    </row>
    <row r="85" spans="1:34" ht="30" customHeight="1" x14ac:dyDescent="0.35">
      <c r="A85" s="49"/>
      <c r="B85" s="49"/>
      <c r="C85" s="50"/>
      <c r="D85" s="61"/>
      <c r="E85" s="52"/>
      <c r="F85" s="53"/>
      <c r="G85" s="54"/>
      <c r="H85" s="55" t="s">
        <v>158</v>
      </c>
      <c r="I85" s="53" t="s">
        <v>159</v>
      </c>
      <c r="J85" s="50"/>
      <c r="K85" s="50"/>
      <c r="L85" s="50"/>
      <c r="M85" s="56"/>
      <c r="N85" s="53"/>
      <c r="O85" s="49"/>
      <c r="P85" s="50"/>
      <c r="Q85" s="50"/>
      <c r="R85" s="50"/>
      <c r="S85" s="57"/>
      <c r="T85" s="50"/>
      <c r="U85" s="55"/>
      <c r="V85" s="53"/>
      <c r="W85" s="34"/>
      <c r="X85" s="76"/>
      <c r="Y85" s="47"/>
      <c r="Z85" s="58"/>
      <c r="AA85" s="58"/>
      <c r="AB85" s="58"/>
      <c r="AC85" s="60"/>
      <c r="AD85" s="79"/>
      <c r="AE85" s="80"/>
      <c r="AF85" s="78"/>
      <c r="AG85" s="78"/>
      <c r="AH85" s="60"/>
    </row>
    <row r="86" spans="1:34" ht="30" customHeight="1" x14ac:dyDescent="0.35">
      <c r="A86" s="49"/>
      <c r="B86" s="49"/>
      <c r="C86" s="50"/>
      <c r="D86" s="61"/>
      <c r="E86" s="52"/>
      <c r="F86" s="53"/>
      <c r="G86" s="54"/>
      <c r="H86" s="55" t="s">
        <v>158</v>
      </c>
      <c r="I86" s="53" t="s">
        <v>159</v>
      </c>
      <c r="J86" s="50"/>
      <c r="K86" s="50"/>
      <c r="L86" s="50"/>
      <c r="M86" s="56"/>
      <c r="N86" s="53"/>
      <c r="O86" s="49"/>
      <c r="P86" s="50"/>
      <c r="Q86" s="50"/>
      <c r="R86" s="50"/>
      <c r="S86" s="57"/>
      <c r="T86" s="50"/>
      <c r="U86" s="55"/>
      <c r="V86" s="53"/>
      <c r="W86" s="34"/>
      <c r="X86" s="76"/>
      <c r="Y86" s="47"/>
      <c r="Z86" s="58"/>
      <c r="AA86" s="58"/>
      <c r="AB86" s="58"/>
      <c r="AC86" s="60"/>
      <c r="AD86" s="79"/>
      <c r="AE86" s="80"/>
      <c r="AF86" s="78"/>
      <c r="AG86" s="78"/>
      <c r="AH86" s="60"/>
    </row>
    <row r="87" spans="1:34" ht="30" customHeight="1" x14ac:dyDescent="0.35">
      <c r="A87" s="49"/>
      <c r="B87" s="49"/>
      <c r="C87" s="50"/>
      <c r="D87" s="61"/>
      <c r="E87" s="52"/>
      <c r="F87" s="53"/>
      <c r="G87" s="54"/>
      <c r="H87" s="55" t="s">
        <v>158</v>
      </c>
      <c r="I87" s="53" t="s">
        <v>159</v>
      </c>
      <c r="J87" s="50"/>
      <c r="K87" s="50"/>
      <c r="L87" s="50"/>
      <c r="M87" s="56"/>
      <c r="N87" s="53"/>
      <c r="O87" s="49"/>
      <c r="P87" s="50"/>
      <c r="Q87" s="50"/>
      <c r="R87" s="50"/>
      <c r="S87" s="57"/>
      <c r="T87" s="50"/>
      <c r="U87" s="55"/>
      <c r="V87" s="53"/>
      <c r="W87" s="34"/>
      <c r="X87" s="76"/>
      <c r="Y87" s="47"/>
      <c r="Z87" s="58"/>
      <c r="AA87" s="58"/>
      <c r="AB87" s="58"/>
      <c r="AC87" s="60"/>
      <c r="AD87" s="79"/>
      <c r="AE87" s="80"/>
      <c r="AF87" s="78"/>
      <c r="AG87" s="78"/>
      <c r="AH87" s="60"/>
    </row>
    <row r="88" spans="1:34" ht="30" customHeight="1" x14ac:dyDescent="0.35">
      <c r="A88" s="49"/>
      <c r="B88" s="49"/>
      <c r="C88" s="50"/>
      <c r="D88" s="61"/>
      <c r="E88" s="52"/>
      <c r="F88" s="53"/>
      <c r="G88" s="54"/>
      <c r="H88" s="55" t="s">
        <v>158</v>
      </c>
      <c r="I88" s="53" t="s">
        <v>159</v>
      </c>
      <c r="J88" s="50"/>
      <c r="K88" s="50"/>
      <c r="L88" s="50"/>
      <c r="M88" s="56"/>
      <c r="N88" s="53"/>
      <c r="O88" s="49"/>
      <c r="P88" s="50"/>
      <c r="Q88" s="50"/>
      <c r="R88" s="50"/>
      <c r="S88" s="57"/>
      <c r="T88" s="50"/>
      <c r="U88" s="55"/>
      <c r="V88" s="53"/>
      <c r="W88" s="34"/>
      <c r="X88" s="76"/>
      <c r="Y88" s="47"/>
      <c r="Z88" s="58"/>
      <c r="AA88" s="58"/>
      <c r="AB88" s="58"/>
      <c r="AC88" s="60"/>
      <c r="AD88" s="79"/>
      <c r="AE88" s="80"/>
      <c r="AF88" s="78"/>
      <c r="AG88" s="78"/>
      <c r="AH88" s="60"/>
    </row>
    <row r="89" spans="1:34" ht="30" customHeight="1" x14ac:dyDescent="0.35">
      <c r="A89" s="49"/>
      <c r="B89" s="49"/>
      <c r="C89" s="50"/>
      <c r="D89" s="61"/>
      <c r="E89" s="52"/>
      <c r="F89" s="53"/>
      <c r="G89" s="54"/>
      <c r="H89" s="55" t="s">
        <v>158</v>
      </c>
      <c r="I89" s="53" t="s">
        <v>159</v>
      </c>
      <c r="J89" s="50"/>
      <c r="K89" s="50"/>
      <c r="L89" s="50"/>
      <c r="M89" s="56"/>
      <c r="N89" s="53"/>
      <c r="O89" s="49"/>
      <c r="P89" s="50"/>
      <c r="Q89" s="50"/>
      <c r="R89" s="50"/>
      <c r="S89" s="57"/>
      <c r="T89" s="50"/>
      <c r="U89" s="55"/>
      <c r="V89" s="53"/>
      <c r="W89" s="34"/>
      <c r="X89" s="76"/>
      <c r="Y89" s="47"/>
      <c r="Z89" s="58"/>
      <c r="AA89" s="58"/>
      <c r="AB89" s="58"/>
      <c r="AC89" s="60"/>
      <c r="AD89" s="79"/>
      <c r="AE89" s="80"/>
      <c r="AF89" s="78"/>
      <c r="AG89" s="78"/>
      <c r="AH89" s="60"/>
    </row>
    <row r="90" spans="1:34" ht="30" customHeight="1" x14ac:dyDescent="0.35">
      <c r="A90" s="49"/>
      <c r="B90" s="49"/>
      <c r="C90" s="50"/>
      <c r="D90" s="61"/>
      <c r="E90" s="52"/>
      <c r="F90" s="53"/>
      <c r="G90" s="54"/>
      <c r="H90" s="55" t="s">
        <v>158</v>
      </c>
      <c r="I90" s="53" t="s">
        <v>159</v>
      </c>
      <c r="J90" s="50"/>
      <c r="K90" s="50"/>
      <c r="L90" s="50"/>
      <c r="M90" s="56"/>
      <c r="N90" s="53"/>
      <c r="O90" s="49"/>
      <c r="P90" s="50"/>
      <c r="Q90" s="50"/>
      <c r="R90" s="50"/>
      <c r="S90" s="57"/>
      <c r="T90" s="50"/>
      <c r="U90" s="55"/>
      <c r="V90" s="53"/>
      <c r="W90" s="34"/>
      <c r="X90" s="76"/>
      <c r="Y90" s="47"/>
      <c r="Z90" s="58"/>
      <c r="AA90" s="58"/>
      <c r="AB90" s="58"/>
      <c r="AC90" s="60"/>
      <c r="AD90" s="79"/>
      <c r="AE90" s="80"/>
      <c r="AF90" s="78"/>
      <c r="AG90" s="78"/>
      <c r="AH90" s="60"/>
    </row>
    <row r="91" spans="1:34" ht="30" customHeight="1" x14ac:dyDescent="0.35">
      <c r="A91" s="49"/>
      <c r="B91" s="49"/>
      <c r="C91" s="50"/>
      <c r="D91" s="61"/>
      <c r="E91" s="52"/>
      <c r="F91" s="53"/>
      <c r="G91" s="54"/>
      <c r="H91" s="55" t="s">
        <v>158</v>
      </c>
      <c r="I91" s="53" t="s">
        <v>159</v>
      </c>
      <c r="J91" s="50"/>
      <c r="K91" s="50"/>
      <c r="L91" s="50"/>
      <c r="M91" s="56"/>
      <c r="N91" s="53"/>
      <c r="O91" s="49"/>
      <c r="P91" s="50"/>
      <c r="Q91" s="50"/>
      <c r="R91" s="50"/>
      <c r="S91" s="57"/>
      <c r="T91" s="50"/>
      <c r="U91" s="55"/>
      <c r="V91" s="53"/>
      <c r="W91" s="34"/>
      <c r="X91" s="76"/>
      <c r="Y91" s="47"/>
      <c r="Z91" s="58"/>
      <c r="AA91" s="58"/>
      <c r="AB91" s="58"/>
      <c r="AC91" s="60"/>
      <c r="AD91" s="79"/>
      <c r="AE91" s="80"/>
      <c r="AF91" s="78"/>
      <c r="AG91" s="78"/>
      <c r="AH91" s="60"/>
    </row>
    <row r="92" spans="1:34" ht="30" customHeight="1" x14ac:dyDescent="0.35">
      <c r="A92" s="49"/>
      <c r="B92" s="49"/>
      <c r="C92" s="50"/>
      <c r="D92" s="61"/>
      <c r="E92" s="52"/>
      <c r="F92" s="53"/>
      <c r="G92" s="54"/>
      <c r="H92" s="55" t="s">
        <v>158</v>
      </c>
      <c r="I92" s="53" t="s">
        <v>159</v>
      </c>
      <c r="J92" s="50"/>
      <c r="K92" s="50"/>
      <c r="L92" s="50"/>
      <c r="M92" s="56"/>
      <c r="N92" s="53"/>
      <c r="O92" s="49"/>
      <c r="P92" s="50"/>
      <c r="Q92" s="50"/>
      <c r="R92" s="50"/>
      <c r="S92" s="57"/>
      <c r="T92" s="50"/>
      <c r="U92" s="55"/>
      <c r="V92" s="53"/>
      <c r="W92" s="34"/>
      <c r="X92" s="76"/>
      <c r="Y92" s="47"/>
      <c r="Z92" s="58"/>
      <c r="AA92" s="58"/>
      <c r="AB92" s="58"/>
      <c r="AC92" s="60"/>
      <c r="AD92" s="79"/>
      <c r="AE92" s="80"/>
      <c r="AF92" s="78"/>
      <c r="AG92" s="78"/>
      <c r="AH92" s="60"/>
    </row>
    <row r="93" spans="1:34" ht="30" customHeight="1" x14ac:dyDescent="0.35">
      <c r="A93" s="49"/>
      <c r="B93" s="49"/>
      <c r="C93" s="50"/>
      <c r="D93" s="61"/>
      <c r="E93" s="52"/>
      <c r="F93" s="53"/>
      <c r="G93" s="54"/>
      <c r="H93" s="55" t="s">
        <v>158</v>
      </c>
      <c r="I93" s="53" t="s">
        <v>159</v>
      </c>
      <c r="J93" s="50"/>
      <c r="K93" s="50"/>
      <c r="L93" s="50"/>
      <c r="M93" s="56"/>
      <c r="N93" s="53"/>
      <c r="O93" s="49"/>
      <c r="P93" s="50"/>
      <c r="Q93" s="50"/>
      <c r="R93" s="50"/>
      <c r="S93" s="57"/>
      <c r="T93" s="50"/>
      <c r="U93" s="55"/>
      <c r="V93" s="53"/>
      <c r="W93" s="34"/>
      <c r="X93" s="76"/>
      <c r="Y93" s="47"/>
      <c r="Z93" s="58"/>
      <c r="AA93" s="58"/>
      <c r="AB93" s="58"/>
      <c r="AC93" s="60"/>
      <c r="AD93" s="79"/>
      <c r="AE93" s="80"/>
      <c r="AF93" s="78"/>
      <c r="AG93" s="78"/>
      <c r="AH93" s="60"/>
    </row>
    <row r="94" spans="1:34" ht="30" customHeight="1" x14ac:dyDescent="0.35">
      <c r="A94" s="49"/>
      <c r="B94" s="49"/>
      <c r="C94" s="50"/>
      <c r="D94" s="61"/>
      <c r="E94" s="52"/>
      <c r="F94" s="53"/>
      <c r="G94" s="54"/>
      <c r="H94" s="55" t="s">
        <v>158</v>
      </c>
      <c r="I94" s="53" t="s">
        <v>159</v>
      </c>
      <c r="J94" s="50"/>
      <c r="K94" s="50"/>
      <c r="L94" s="50"/>
      <c r="M94" s="56"/>
      <c r="N94" s="53"/>
      <c r="O94" s="49"/>
      <c r="P94" s="50"/>
      <c r="Q94" s="50"/>
      <c r="R94" s="50"/>
      <c r="S94" s="57"/>
      <c r="T94" s="50"/>
      <c r="U94" s="55"/>
      <c r="V94" s="53"/>
      <c r="W94" s="34"/>
      <c r="X94" s="76"/>
      <c r="Y94" s="47"/>
      <c r="Z94" s="58"/>
      <c r="AA94" s="58"/>
      <c r="AB94" s="58"/>
      <c r="AC94" s="60"/>
      <c r="AD94" s="79"/>
      <c r="AE94" s="80"/>
      <c r="AF94" s="78"/>
      <c r="AG94" s="78"/>
      <c r="AH94" s="60"/>
    </row>
    <row r="95" spans="1:34" ht="30" customHeight="1" x14ac:dyDescent="0.35">
      <c r="A95" s="49"/>
      <c r="B95" s="49"/>
      <c r="C95" s="50"/>
      <c r="D95" s="61"/>
      <c r="E95" s="52"/>
      <c r="F95" s="53"/>
      <c r="G95" s="54"/>
      <c r="H95" s="55" t="s">
        <v>158</v>
      </c>
      <c r="I95" s="53" t="s">
        <v>159</v>
      </c>
      <c r="J95" s="50"/>
      <c r="K95" s="50"/>
      <c r="L95" s="50"/>
      <c r="M95" s="56"/>
      <c r="N95" s="53"/>
      <c r="O95" s="49"/>
      <c r="P95" s="50"/>
      <c r="Q95" s="50"/>
      <c r="R95" s="50"/>
      <c r="S95" s="57"/>
      <c r="T95" s="50"/>
      <c r="U95" s="55"/>
      <c r="V95" s="53"/>
      <c r="W95" s="34"/>
      <c r="X95" s="76"/>
      <c r="Y95" s="47"/>
      <c r="Z95" s="58"/>
      <c r="AA95" s="58"/>
      <c r="AB95" s="58"/>
      <c r="AC95" s="60"/>
      <c r="AD95" s="79"/>
      <c r="AE95" s="80"/>
      <c r="AF95" s="78"/>
      <c r="AG95" s="78"/>
      <c r="AH95" s="60"/>
    </row>
    <row r="96" spans="1:34" ht="30" customHeight="1" x14ac:dyDescent="0.35">
      <c r="A96" s="49"/>
      <c r="B96" s="49"/>
      <c r="C96" s="50"/>
      <c r="D96" s="61"/>
      <c r="E96" s="52"/>
      <c r="F96" s="53"/>
      <c r="G96" s="54"/>
      <c r="H96" s="55" t="s">
        <v>158</v>
      </c>
      <c r="I96" s="53" t="s">
        <v>159</v>
      </c>
      <c r="J96" s="50"/>
      <c r="K96" s="50"/>
      <c r="L96" s="50"/>
      <c r="M96" s="56"/>
      <c r="N96" s="53"/>
      <c r="O96" s="49"/>
      <c r="P96" s="50"/>
      <c r="Q96" s="50"/>
      <c r="R96" s="50"/>
      <c r="S96" s="57"/>
      <c r="T96" s="50"/>
      <c r="U96" s="55"/>
      <c r="V96" s="53"/>
      <c r="W96" s="34"/>
      <c r="X96" s="76"/>
      <c r="Y96" s="47"/>
      <c r="Z96" s="58"/>
      <c r="AA96" s="58"/>
      <c r="AB96" s="58"/>
      <c r="AC96" s="60"/>
      <c r="AD96" s="79"/>
      <c r="AE96" s="80"/>
      <c r="AF96" s="78"/>
      <c r="AG96" s="78"/>
      <c r="AH96" s="60"/>
    </row>
    <row r="97" spans="1:34" ht="30" customHeight="1" x14ac:dyDescent="0.35">
      <c r="A97" s="49"/>
      <c r="B97" s="49"/>
      <c r="C97" s="50"/>
      <c r="D97" s="61"/>
      <c r="E97" s="52"/>
      <c r="F97" s="53"/>
      <c r="G97" s="54"/>
      <c r="H97" s="55" t="s">
        <v>158</v>
      </c>
      <c r="I97" s="53" t="s">
        <v>159</v>
      </c>
      <c r="J97" s="50"/>
      <c r="K97" s="50"/>
      <c r="L97" s="50"/>
      <c r="M97" s="56"/>
      <c r="N97" s="53"/>
      <c r="O97" s="49"/>
      <c r="P97" s="50"/>
      <c r="Q97" s="50"/>
      <c r="R97" s="50"/>
      <c r="S97" s="57"/>
      <c r="T97" s="50"/>
      <c r="U97" s="55"/>
      <c r="V97" s="53"/>
      <c r="W97" s="34"/>
      <c r="X97" s="76"/>
      <c r="Y97" s="47"/>
      <c r="Z97" s="58"/>
      <c r="AA97" s="58"/>
      <c r="AB97" s="58"/>
      <c r="AC97" s="60"/>
      <c r="AD97" s="79"/>
      <c r="AE97" s="80"/>
      <c r="AF97" s="78"/>
      <c r="AG97" s="78"/>
      <c r="AH97" s="60"/>
    </row>
    <row r="98" spans="1:34" ht="30" customHeight="1" x14ac:dyDescent="0.35">
      <c r="A98" s="49"/>
      <c r="B98" s="49"/>
      <c r="C98" s="50"/>
      <c r="D98" s="61"/>
      <c r="E98" s="52"/>
      <c r="F98" s="53"/>
      <c r="G98" s="54"/>
      <c r="H98" s="55" t="s">
        <v>158</v>
      </c>
      <c r="I98" s="53" t="s">
        <v>159</v>
      </c>
      <c r="J98" s="50"/>
      <c r="K98" s="50"/>
      <c r="L98" s="50"/>
      <c r="M98" s="56"/>
      <c r="N98" s="53"/>
      <c r="O98" s="49"/>
      <c r="P98" s="50"/>
      <c r="Q98" s="50"/>
      <c r="R98" s="50"/>
      <c r="S98" s="57"/>
      <c r="T98" s="50"/>
      <c r="U98" s="55"/>
      <c r="V98" s="53"/>
      <c r="W98" s="34"/>
      <c r="X98" s="76"/>
      <c r="Y98" s="47"/>
      <c r="Z98" s="58"/>
      <c r="AA98" s="58"/>
      <c r="AB98" s="58"/>
      <c r="AC98" s="60"/>
      <c r="AD98" s="79"/>
      <c r="AE98" s="80"/>
      <c r="AF98" s="78"/>
      <c r="AG98" s="78"/>
      <c r="AH98" s="60"/>
    </row>
    <row r="99" spans="1:34" ht="30" customHeight="1" x14ac:dyDescent="0.35">
      <c r="A99" s="49"/>
      <c r="B99" s="49"/>
      <c r="C99" s="50"/>
      <c r="D99" s="61"/>
      <c r="E99" s="52"/>
      <c r="F99" s="53"/>
      <c r="G99" s="54"/>
      <c r="H99" s="55" t="s">
        <v>158</v>
      </c>
      <c r="I99" s="53" t="s">
        <v>159</v>
      </c>
      <c r="J99" s="50"/>
      <c r="K99" s="50"/>
      <c r="L99" s="50"/>
      <c r="M99" s="56"/>
      <c r="N99" s="53"/>
      <c r="O99" s="49"/>
      <c r="P99" s="50"/>
      <c r="Q99" s="50"/>
      <c r="R99" s="50"/>
      <c r="S99" s="57"/>
      <c r="T99" s="50"/>
      <c r="U99" s="55"/>
      <c r="V99" s="53"/>
      <c r="W99" s="34"/>
      <c r="X99" s="76"/>
      <c r="Y99" s="47"/>
      <c r="Z99" s="58"/>
      <c r="AA99" s="58"/>
      <c r="AB99" s="58"/>
      <c r="AC99" s="60"/>
      <c r="AD99" s="79"/>
      <c r="AE99" s="80"/>
      <c r="AF99" s="78"/>
      <c r="AG99" s="78"/>
      <c r="AH99" s="60"/>
    </row>
    <row r="100" spans="1:34" ht="30" customHeight="1" x14ac:dyDescent="0.35">
      <c r="A100" s="49"/>
      <c r="B100" s="49"/>
      <c r="C100" s="50"/>
      <c r="D100" s="61"/>
      <c r="E100" s="52"/>
      <c r="F100" s="53"/>
      <c r="G100" s="54"/>
      <c r="H100" s="55" t="s">
        <v>158</v>
      </c>
      <c r="I100" s="53" t="s">
        <v>159</v>
      </c>
      <c r="J100" s="50"/>
      <c r="K100" s="50"/>
      <c r="L100" s="50"/>
      <c r="M100" s="56"/>
      <c r="N100" s="53"/>
      <c r="O100" s="49"/>
      <c r="P100" s="50"/>
      <c r="Q100" s="50"/>
      <c r="R100" s="50"/>
      <c r="S100" s="57"/>
      <c r="T100" s="50"/>
      <c r="U100" s="55"/>
      <c r="V100" s="53"/>
      <c r="W100" s="34"/>
      <c r="X100" s="76"/>
      <c r="Y100" s="47"/>
      <c r="Z100" s="58"/>
      <c r="AA100" s="58"/>
      <c r="AB100" s="58"/>
      <c r="AC100" s="60"/>
      <c r="AD100" s="79"/>
      <c r="AE100" s="80"/>
      <c r="AF100" s="78"/>
      <c r="AG100" s="78"/>
      <c r="AH100" s="60"/>
    </row>
    <row r="101" spans="1:34" ht="30" customHeight="1" x14ac:dyDescent="0.35">
      <c r="A101" s="49"/>
      <c r="B101" s="49"/>
      <c r="C101" s="50"/>
      <c r="D101" s="61"/>
      <c r="E101" s="52"/>
      <c r="F101" s="53"/>
      <c r="G101" s="54"/>
      <c r="H101" s="55" t="s">
        <v>158</v>
      </c>
      <c r="I101" s="53" t="s">
        <v>159</v>
      </c>
      <c r="J101" s="50"/>
      <c r="K101" s="50"/>
      <c r="L101" s="50"/>
      <c r="M101" s="56"/>
      <c r="N101" s="53"/>
      <c r="O101" s="49"/>
      <c r="P101" s="50"/>
      <c r="Q101" s="50"/>
      <c r="R101" s="50"/>
      <c r="S101" s="57"/>
      <c r="T101" s="50"/>
      <c r="U101" s="55"/>
      <c r="V101" s="53"/>
      <c r="W101" s="34"/>
      <c r="X101" s="76"/>
      <c r="Y101" s="47"/>
      <c r="Z101" s="58"/>
      <c r="AA101" s="58"/>
      <c r="AB101" s="58"/>
      <c r="AC101" s="60"/>
      <c r="AD101" s="79"/>
      <c r="AE101" s="80"/>
      <c r="AF101" s="78"/>
      <c r="AG101" s="78"/>
      <c r="AH101" s="60"/>
    </row>
    <row r="102" spans="1:34" ht="30" customHeight="1" x14ac:dyDescent="0.35">
      <c r="A102" s="49"/>
      <c r="B102" s="49"/>
      <c r="C102" s="50"/>
      <c r="D102" s="61"/>
      <c r="E102" s="52"/>
      <c r="F102" s="53"/>
      <c r="G102" s="54"/>
      <c r="H102" s="55" t="s">
        <v>158</v>
      </c>
      <c r="I102" s="53" t="s">
        <v>159</v>
      </c>
      <c r="J102" s="50"/>
      <c r="K102" s="50"/>
      <c r="L102" s="50"/>
      <c r="M102" s="56"/>
      <c r="N102" s="53"/>
      <c r="O102" s="49"/>
      <c r="P102" s="50"/>
      <c r="Q102" s="50"/>
      <c r="R102" s="50"/>
      <c r="S102" s="57"/>
      <c r="T102" s="50"/>
      <c r="U102" s="55"/>
      <c r="V102" s="53"/>
      <c r="W102" s="34"/>
      <c r="X102" s="76"/>
      <c r="Y102" s="47"/>
      <c r="Z102" s="58"/>
      <c r="AA102" s="58"/>
      <c r="AB102" s="58"/>
      <c r="AC102" s="60"/>
      <c r="AD102" s="79"/>
      <c r="AE102" s="80"/>
      <c r="AF102" s="78"/>
      <c r="AG102" s="78"/>
      <c r="AH102" s="60"/>
    </row>
    <row r="103" spans="1:34" ht="30" customHeight="1" x14ac:dyDescent="0.35">
      <c r="A103" s="49"/>
      <c r="B103" s="49"/>
      <c r="C103" s="50"/>
      <c r="D103" s="61"/>
      <c r="E103" s="52"/>
      <c r="F103" s="53"/>
      <c r="G103" s="54"/>
      <c r="H103" s="55" t="s">
        <v>158</v>
      </c>
      <c r="I103" s="53" t="s">
        <v>159</v>
      </c>
      <c r="J103" s="50"/>
      <c r="K103" s="50"/>
      <c r="L103" s="50"/>
      <c r="M103" s="56"/>
      <c r="N103" s="53"/>
      <c r="O103" s="49"/>
      <c r="P103" s="50"/>
      <c r="Q103" s="50"/>
      <c r="R103" s="50"/>
      <c r="S103" s="57"/>
      <c r="T103" s="50"/>
      <c r="U103" s="55"/>
      <c r="V103" s="53"/>
      <c r="W103" s="34"/>
      <c r="X103" s="76"/>
      <c r="Y103" s="47"/>
      <c r="Z103" s="58"/>
      <c r="AA103" s="58"/>
      <c r="AB103" s="58"/>
      <c r="AC103" s="60"/>
      <c r="AD103" s="79"/>
      <c r="AE103" s="80"/>
      <c r="AF103" s="78"/>
      <c r="AG103" s="78"/>
      <c r="AH103" s="60"/>
    </row>
    <row r="104" spans="1:34" ht="30" customHeight="1" x14ac:dyDescent="0.35">
      <c r="A104" s="49"/>
      <c r="B104" s="49"/>
      <c r="C104" s="50"/>
      <c r="D104" s="61"/>
      <c r="E104" s="52"/>
      <c r="F104" s="53"/>
      <c r="G104" s="54"/>
      <c r="H104" s="55" t="s">
        <v>158</v>
      </c>
      <c r="I104" s="53" t="s">
        <v>159</v>
      </c>
      <c r="J104" s="50"/>
      <c r="K104" s="50"/>
      <c r="L104" s="50"/>
      <c r="M104" s="56"/>
      <c r="N104" s="53"/>
      <c r="O104" s="49"/>
      <c r="P104" s="50"/>
      <c r="Q104" s="50"/>
      <c r="R104" s="50"/>
      <c r="S104" s="57"/>
      <c r="T104" s="50"/>
      <c r="U104" s="55"/>
      <c r="V104" s="53"/>
      <c r="W104" s="34"/>
      <c r="X104" s="76"/>
      <c r="Y104" s="47"/>
      <c r="Z104" s="58"/>
      <c r="AA104" s="58"/>
      <c r="AB104" s="58"/>
      <c r="AC104" s="60"/>
      <c r="AD104" s="79"/>
      <c r="AE104" s="80"/>
      <c r="AF104" s="78"/>
      <c r="AG104" s="78"/>
      <c r="AH104" s="60"/>
    </row>
    <row r="105" spans="1:34" ht="30" customHeight="1" x14ac:dyDescent="0.35">
      <c r="A105" s="49"/>
      <c r="B105" s="49"/>
      <c r="C105" s="50"/>
      <c r="D105" s="61"/>
      <c r="E105" s="52"/>
      <c r="F105" s="53"/>
      <c r="G105" s="54"/>
      <c r="H105" s="55" t="s">
        <v>158</v>
      </c>
      <c r="I105" s="53" t="s">
        <v>159</v>
      </c>
      <c r="J105" s="50"/>
      <c r="K105" s="50"/>
      <c r="L105" s="50"/>
      <c r="M105" s="56"/>
      <c r="N105" s="53"/>
      <c r="O105" s="49"/>
      <c r="P105" s="50"/>
      <c r="Q105" s="50"/>
      <c r="R105" s="50"/>
      <c r="S105" s="57"/>
      <c r="T105" s="50"/>
      <c r="U105" s="55"/>
      <c r="V105" s="53"/>
      <c r="W105" s="34"/>
      <c r="X105" s="76"/>
      <c r="Y105" s="47"/>
      <c r="Z105" s="58"/>
      <c r="AA105" s="58"/>
      <c r="AB105" s="58"/>
      <c r="AC105" s="60"/>
      <c r="AD105" s="79"/>
      <c r="AE105" s="80"/>
      <c r="AF105" s="78"/>
      <c r="AG105" s="78"/>
      <c r="AH105" s="60"/>
    </row>
    <row r="106" spans="1:34" ht="30" customHeight="1" x14ac:dyDescent="0.35">
      <c r="A106" s="49"/>
      <c r="B106" s="49"/>
      <c r="C106" s="50"/>
      <c r="D106" s="61"/>
      <c r="E106" s="52"/>
      <c r="F106" s="53"/>
      <c r="G106" s="54"/>
      <c r="H106" s="55" t="s">
        <v>158</v>
      </c>
      <c r="I106" s="53" t="s">
        <v>159</v>
      </c>
      <c r="J106" s="50"/>
      <c r="K106" s="50"/>
      <c r="L106" s="50"/>
      <c r="M106" s="56"/>
      <c r="N106" s="53"/>
      <c r="O106" s="49"/>
      <c r="P106" s="50"/>
      <c r="Q106" s="50"/>
      <c r="R106" s="50"/>
      <c r="S106" s="57"/>
      <c r="T106" s="50"/>
      <c r="U106" s="55"/>
      <c r="V106" s="53"/>
      <c r="W106" s="34"/>
      <c r="X106" s="76"/>
      <c r="Y106" s="47"/>
      <c r="Z106" s="58"/>
      <c r="AA106" s="58"/>
      <c r="AB106" s="58"/>
      <c r="AC106" s="60"/>
      <c r="AD106" s="79"/>
      <c r="AE106" s="80"/>
      <c r="AF106" s="78"/>
      <c r="AG106" s="78"/>
      <c r="AH106" s="60"/>
    </row>
    <row r="107" spans="1:34" ht="30" customHeight="1" x14ac:dyDescent="0.35">
      <c r="A107" s="49"/>
      <c r="B107" s="49"/>
      <c r="C107" s="50"/>
      <c r="D107" s="61"/>
      <c r="E107" s="52"/>
      <c r="F107" s="53"/>
      <c r="G107" s="54"/>
      <c r="H107" s="55" t="s">
        <v>158</v>
      </c>
      <c r="I107" s="53" t="s">
        <v>159</v>
      </c>
      <c r="J107" s="50"/>
      <c r="K107" s="50"/>
      <c r="L107" s="50"/>
      <c r="M107" s="56"/>
      <c r="N107" s="53"/>
      <c r="O107" s="49"/>
      <c r="P107" s="50"/>
      <c r="Q107" s="50"/>
      <c r="R107" s="50"/>
      <c r="S107" s="57"/>
      <c r="T107" s="50"/>
      <c r="U107" s="55"/>
      <c r="V107" s="53"/>
      <c r="W107" s="34"/>
      <c r="X107" s="76"/>
      <c r="Y107" s="47"/>
      <c r="Z107" s="58"/>
      <c r="AA107" s="58"/>
      <c r="AB107" s="58"/>
      <c r="AC107" s="60"/>
      <c r="AD107" s="79"/>
      <c r="AE107" s="80"/>
      <c r="AF107" s="78"/>
      <c r="AG107" s="78"/>
      <c r="AH107" s="60"/>
    </row>
    <row r="108" spans="1:34" ht="30" customHeight="1" x14ac:dyDescent="0.35">
      <c r="A108" s="49"/>
      <c r="B108" s="49"/>
      <c r="C108" s="50"/>
      <c r="D108" s="61"/>
      <c r="E108" s="52"/>
      <c r="F108" s="53"/>
      <c r="G108" s="54"/>
      <c r="H108" s="55" t="s">
        <v>158</v>
      </c>
      <c r="I108" s="53" t="s">
        <v>159</v>
      </c>
      <c r="J108" s="50"/>
      <c r="K108" s="50"/>
      <c r="L108" s="50"/>
      <c r="M108" s="56"/>
      <c r="N108" s="53"/>
      <c r="O108" s="49"/>
      <c r="P108" s="50"/>
      <c r="Q108" s="50"/>
      <c r="R108" s="50"/>
      <c r="S108" s="57"/>
      <c r="T108" s="50"/>
      <c r="U108" s="55"/>
      <c r="V108" s="53"/>
      <c r="W108" s="34"/>
      <c r="X108" s="76"/>
      <c r="Y108" s="47"/>
      <c r="Z108" s="58"/>
      <c r="AA108" s="58"/>
      <c r="AB108" s="58"/>
      <c r="AC108" s="60"/>
      <c r="AD108" s="79"/>
      <c r="AE108" s="80"/>
      <c r="AF108" s="78"/>
      <c r="AG108" s="78"/>
      <c r="AH108" s="60"/>
    </row>
    <row r="109" spans="1:34" ht="30" customHeight="1" x14ac:dyDescent="0.35">
      <c r="A109" s="49"/>
      <c r="B109" s="49"/>
      <c r="C109" s="50"/>
      <c r="D109" s="61"/>
      <c r="E109" s="52"/>
      <c r="F109" s="53"/>
      <c r="G109" s="54"/>
      <c r="H109" s="55" t="s">
        <v>158</v>
      </c>
      <c r="I109" s="53" t="s">
        <v>159</v>
      </c>
      <c r="J109" s="50"/>
      <c r="K109" s="50"/>
      <c r="L109" s="50"/>
      <c r="M109" s="56"/>
      <c r="N109" s="53"/>
      <c r="O109" s="49"/>
      <c r="P109" s="50"/>
      <c r="Q109" s="50"/>
      <c r="R109" s="50"/>
      <c r="S109" s="57"/>
      <c r="T109" s="50"/>
      <c r="U109" s="55"/>
      <c r="V109" s="53"/>
      <c r="W109" s="34"/>
      <c r="X109" s="76"/>
      <c r="Y109" s="47"/>
      <c r="Z109" s="58"/>
      <c r="AA109" s="58"/>
      <c r="AB109" s="58"/>
      <c r="AC109" s="60"/>
      <c r="AD109" s="79"/>
      <c r="AE109" s="80"/>
      <c r="AF109" s="78"/>
      <c r="AG109" s="78"/>
      <c r="AH109" s="60"/>
    </row>
    <row r="110" spans="1:34" ht="30" customHeight="1" x14ac:dyDescent="0.35">
      <c r="A110" s="49"/>
      <c r="B110" s="49"/>
      <c r="C110" s="50"/>
      <c r="D110" s="61"/>
      <c r="E110" s="52"/>
      <c r="F110" s="53"/>
      <c r="G110" s="54"/>
      <c r="H110" s="55" t="s">
        <v>158</v>
      </c>
      <c r="I110" s="53" t="s">
        <v>159</v>
      </c>
      <c r="J110" s="50"/>
      <c r="K110" s="50"/>
      <c r="L110" s="50"/>
      <c r="M110" s="56"/>
      <c r="N110" s="53"/>
      <c r="O110" s="49"/>
      <c r="P110" s="50"/>
      <c r="Q110" s="50"/>
      <c r="R110" s="50"/>
      <c r="S110" s="57"/>
      <c r="T110" s="50"/>
      <c r="U110" s="55"/>
      <c r="V110" s="53"/>
      <c r="W110" s="34"/>
      <c r="X110" s="76"/>
      <c r="Y110" s="47"/>
      <c r="Z110" s="58"/>
      <c r="AA110" s="58"/>
      <c r="AB110" s="58"/>
      <c r="AC110" s="60"/>
      <c r="AD110" s="79"/>
      <c r="AE110" s="80"/>
      <c r="AF110" s="78"/>
      <c r="AG110" s="78"/>
      <c r="AH110" s="60"/>
    </row>
    <row r="111" spans="1:34" ht="30" customHeight="1" x14ac:dyDescent="0.35">
      <c r="A111" s="49"/>
      <c r="B111" s="49"/>
      <c r="C111" s="50"/>
      <c r="D111" s="61"/>
      <c r="E111" s="52"/>
      <c r="F111" s="53"/>
      <c r="G111" s="54"/>
      <c r="H111" s="55" t="s">
        <v>158</v>
      </c>
      <c r="I111" s="53" t="s">
        <v>159</v>
      </c>
      <c r="J111" s="50"/>
      <c r="K111" s="50"/>
      <c r="L111" s="50"/>
      <c r="M111" s="56"/>
      <c r="N111" s="53"/>
      <c r="O111" s="49"/>
      <c r="P111" s="50"/>
      <c r="Q111" s="50"/>
      <c r="R111" s="50"/>
      <c r="S111" s="57"/>
      <c r="T111" s="50"/>
      <c r="U111" s="55"/>
      <c r="V111" s="53"/>
      <c r="W111" s="34"/>
      <c r="X111" s="76"/>
      <c r="Y111" s="47"/>
      <c r="Z111" s="58"/>
      <c r="AA111" s="58"/>
      <c r="AB111" s="58"/>
      <c r="AC111" s="60"/>
      <c r="AD111" s="79"/>
      <c r="AE111" s="80"/>
      <c r="AF111" s="78"/>
      <c r="AG111" s="78"/>
      <c r="AH111" s="60"/>
    </row>
    <row r="112" spans="1:34" ht="30" customHeight="1" x14ac:dyDescent="0.35">
      <c r="A112" s="49"/>
      <c r="B112" s="49"/>
      <c r="C112" s="50"/>
      <c r="D112" s="61"/>
      <c r="E112" s="52"/>
      <c r="F112" s="53"/>
      <c r="G112" s="54"/>
      <c r="H112" s="55" t="s">
        <v>158</v>
      </c>
      <c r="I112" s="53" t="s">
        <v>159</v>
      </c>
      <c r="J112" s="50"/>
      <c r="K112" s="50"/>
      <c r="L112" s="50"/>
      <c r="M112" s="56"/>
      <c r="N112" s="53"/>
      <c r="O112" s="49"/>
      <c r="P112" s="50"/>
      <c r="Q112" s="50"/>
      <c r="R112" s="50"/>
      <c r="S112" s="57"/>
      <c r="T112" s="50"/>
      <c r="U112" s="55"/>
      <c r="V112" s="53"/>
      <c r="W112" s="34"/>
      <c r="X112" s="76"/>
      <c r="Y112" s="47"/>
      <c r="Z112" s="58"/>
      <c r="AA112" s="58"/>
      <c r="AB112" s="58"/>
      <c r="AC112" s="60"/>
      <c r="AD112" s="79"/>
      <c r="AE112" s="80"/>
      <c r="AF112" s="78"/>
      <c r="AG112" s="78"/>
      <c r="AH112" s="60"/>
    </row>
    <row r="113" spans="1:34" ht="30" customHeight="1" x14ac:dyDescent="0.35">
      <c r="A113" s="49"/>
      <c r="B113" s="49"/>
      <c r="C113" s="50"/>
      <c r="D113" s="61"/>
      <c r="E113" s="52"/>
      <c r="F113" s="53"/>
      <c r="G113" s="54"/>
      <c r="H113" s="55" t="s">
        <v>158</v>
      </c>
      <c r="I113" s="53" t="s">
        <v>159</v>
      </c>
      <c r="J113" s="50"/>
      <c r="K113" s="50"/>
      <c r="L113" s="50"/>
      <c r="M113" s="56"/>
      <c r="N113" s="53"/>
      <c r="O113" s="49"/>
      <c r="P113" s="50"/>
      <c r="Q113" s="50"/>
      <c r="R113" s="50"/>
      <c r="S113" s="57"/>
      <c r="T113" s="50"/>
      <c r="U113" s="55"/>
      <c r="V113" s="53"/>
      <c r="W113" s="34"/>
      <c r="X113" s="76"/>
      <c r="Y113" s="47"/>
      <c r="Z113" s="58"/>
      <c r="AA113" s="58"/>
      <c r="AB113" s="58"/>
      <c r="AC113" s="60"/>
      <c r="AD113" s="79"/>
      <c r="AE113" s="80"/>
      <c r="AF113" s="78"/>
      <c r="AG113" s="78"/>
      <c r="AH113" s="60"/>
    </row>
    <row r="114" spans="1:34" ht="30" customHeight="1" x14ac:dyDescent="0.35">
      <c r="A114" s="49"/>
      <c r="B114" s="49"/>
      <c r="C114" s="50"/>
      <c r="D114" s="61"/>
      <c r="E114" s="52"/>
      <c r="F114" s="53"/>
      <c r="G114" s="54"/>
      <c r="H114" s="55" t="s">
        <v>158</v>
      </c>
      <c r="I114" s="53" t="s">
        <v>159</v>
      </c>
      <c r="J114" s="50"/>
      <c r="K114" s="50"/>
      <c r="L114" s="50"/>
      <c r="M114" s="56"/>
      <c r="N114" s="53"/>
      <c r="O114" s="49"/>
      <c r="P114" s="50"/>
      <c r="Q114" s="50"/>
      <c r="R114" s="50"/>
      <c r="S114" s="57"/>
      <c r="T114" s="50"/>
      <c r="U114" s="55"/>
      <c r="V114" s="53"/>
      <c r="W114" s="34"/>
      <c r="X114" s="76"/>
      <c r="Y114" s="47"/>
      <c r="Z114" s="58"/>
      <c r="AA114" s="58"/>
      <c r="AB114" s="58"/>
      <c r="AC114" s="60"/>
      <c r="AD114" s="79"/>
      <c r="AE114" s="80"/>
      <c r="AF114" s="78"/>
      <c r="AG114" s="78"/>
      <c r="AH114" s="60"/>
    </row>
    <row r="115" spans="1:34" ht="30" customHeight="1" x14ac:dyDescent="0.35">
      <c r="A115" s="49"/>
      <c r="B115" s="49"/>
      <c r="C115" s="50"/>
      <c r="D115" s="61"/>
      <c r="E115" s="52"/>
      <c r="F115" s="53"/>
      <c r="G115" s="54"/>
      <c r="H115" s="55" t="s">
        <v>158</v>
      </c>
      <c r="I115" s="53" t="s">
        <v>159</v>
      </c>
      <c r="J115" s="50"/>
      <c r="K115" s="50"/>
      <c r="L115" s="50"/>
      <c r="M115" s="56"/>
      <c r="N115" s="53"/>
      <c r="O115" s="49"/>
      <c r="P115" s="50"/>
      <c r="Q115" s="50"/>
      <c r="R115" s="50"/>
      <c r="S115" s="57"/>
      <c r="T115" s="50"/>
      <c r="U115" s="55"/>
      <c r="V115" s="53"/>
      <c r="W115" s="34"/>
      <c r="X115" s="76"/>
      <c r="Y115" s="47"/>
      <c r="Z115" s="58"/>
      <c r="AA115" s="58"/>
      <c r="AB115" s="58"/>
      <c r="AC115" s="60"/>
      <c r="AD115" s="79"/>
      <c r="AE115" s="80"/>
      <c r="AF115" s="78"/>
      <c r="AG115" s="78"/>
      <c r="AH115" s="60"/>
    </row>
    <row r="116" spans="1:34" ht="30" customHeight="1" x14ac:dyDescent="0.35">
      <c r="A116" s="49"/>
      <c r="B116" s="49"/>
      <c r="C116" s="50"/>
      <c r="D116" s="61"/>
      <c r="E116" s="52"/>
      <c r="F116" s="53"/>
      <c r="G116" s="54"/>
      <c r="H116" s="55" t="s">
        <v>158</v>
      </c>
      <c r="I116" s="53" t="s">
        <v>159</v>
      </c>
      <c r="J116" s="50"/>
      <c r="K116" s="50"/>
      <c r="L116" s="50"/>
      <c r="M116" s="56"/>
      <c r="N116" s="53"/>
      <c r="O116" s="49"/>
      <c r="P116" s="50"/>
      <c r="Q116" s="50"/>
      <c r="R116" s="50"/>
      <c r="S116" s="57"/>
      <c r="T116" s="50"/>
      <c r="U116" s="55"/>
      <c r="V116" s="53"/>
      <c r="W116" s="34"/>
      <c r="X116" s="76"/>
      <c r="Y116" s="47"/>
      <c r="Z116" s="58"/>
      <c r="AA116" s="58"/>
      <c r="AB116" s="58"/>
      <c r="AC116" s="60"/>
      <c r="AD116" s="79"/>
      <c r="AE116" s="80"/>
      <c r="AF116" s="78"/>
      <c r="AG116" s="78"/>
      <c r="AH116" s="60"/>
    </row>
    <row r="117" spans="1:34" ht="30" customHeight="1" x14ac:dyDescent="0.35">
      <c r="A117" s="49"/>
      <c r="B117" s="49"/>
      <c r="C117" s="50"/>
      <c r="D117" s="61"/>
      <c r="E117" s="52"/>
      <c r="F117" s="53"/>
      <c r="G117" s="54"/>
      <c r="H117" s="55" t="s">
        <v>158</v>
      </c>
      <c r="I117" s="53" t="s">
        <v>159</v>
      </c>
      <c r="J117" s="50"/>
      <c r="K117" s="50"/>
      <c r="L117" s="50"/>
      <c r="M117" s="56"/>
      <c r="N117" s="53"/>
      <c r="O117" s="49"/>
      <c r="P117" s="50"/>
      <c r="Q117" s="50"/>
      <c r="R117" s="50"/>
      <c r="S117" s="57"/>
      <c r="T117" s="50"/>
      <c r="U117" s="55"/>
      <c r="V117" s="53"/>
      <c r="W117" s="34"/>
      <c r="X117" s="76"/>
      <c r="Y117" s="47"/>
      <c r="Z117" s="58"/>
      <c r="AA117" s="58"/>
      <c r="AB117" s="58"/>
      <c r="AC117" s="60"/>
      <c r="AD117" s="79"/>
      <c r="AE117" s="80"/>
      <c r="AF117" s="78"/>
      <c r="AG117" s="78"/>
      <c r="AH117" s="60"/>
    </row>
    <row r="118" spans="1:34" ht="30" customHeight="1" x14ac:dyDescent="0.35">
      <c r="A118" s="49"/>
      <c r="B118" s="49"/>
      <c r="C118" s="50"/>
      <c r="D118" s="61"/>
      <c r="E118" s="52"/>
      <c r="F118" s="53"/>
      <c r="G118" s="54"/>
      <c r="H118" s="55" t="s">
        <v>158</v>
      </c>
      <c r="I118" s="53" t="s">
        <v>159</v>
      </c>
      <c r="J118" s="50"/>
      <c r="K118" s="50"/>
      <c r="L118" s="50"/>
      <c r="M118" s="56"/>
      <c r="N118" s="53"/>
      <c r="O118" s="49"/>
      <c r="P118" s="50"/>
      <c r="Q118" s="50"/>
      <c r="R118" s="50"/>
      <c r="S118" s="57"/>
      <c r="T118" s="50"/>
      <c r="U118" s="55"/>
      <c r="V118" s="53"/>
      <c r="W118" s="34"/>
      <c r="X118" s="76"/>
      <c r="Y118" s="47"/>
      <c r="Z118" s="58"/>
      <c r="AA118" s="58"/>
      <c r="AB118" s="58"/>
      <c r="AC118" s="60"/>
      <c r="AD118" s="79"/>
      <c r="AE118" s="80"/>
      <c r="AF118" s="78"/>
      <c r="AG118" s="78"/>
      <c r="AH118" s="60"/>
    </row>
    <row r="119" spans="1:34" ht="30" customHeight="1" x14ac:dyDescent="0.35">
      <c r="A119" s="49"/>
      <c r="B119" s="49"/>
      <c r="C119" s="50"/>
      <c r="D119" s="61"/>
      <c r="E119" s="52"/>
      <c r="F119" s="53"/>
      <c r="G119" s="54"/>
      <c r="H119" s="55" t="s">
        <v>158</v>
      </c>
      <c r="I119" s="53" t="s">
        <v>159</v>
      </c>
      <c r="J119" s="50"/>
      <c r="K119" s="50"/>
      <c r="L119" s="50"/>
      <c r="M119" s="56"/>
      <c r="N119" s="53"/>
      <c r="O119" s="49"/>
      <c r="P119" s="50"/>
      <c r="Q119" s="50"/>
      <c r="R119" s="50"/>
      <c r="S119" s="57"/>
      <c r="T119" s="50"/>
      <c r="U119" s="55"/>
      <c r="V119" s="53"/>
      <c r="W119" s="34"/>
      <c r="X119" s="76"/>
      <c r="Y119" s="47"/>
      <c r="Z119" s="58"/>
      <c r="AA119" s="58"/>
      <c r="AB119" s="58"/>
      <c r="AC119" s="60"/>
      <c r="AD119" s="79"/>
      <c r="AE119" s="80"/>
      <c r="AF119" s="78"/>
      <c r="AG119" s="78"/>
      <c r="AH119" s="60"/>
    </row>
    <row r="120" spans="1:34" ht="30" customHeight="1" x14ac:dyDescent="0.35">
      <c r="A120" s="49"/>
      <c r="B120" s="49"/>
      <c r="C120" s="50"/>
      <c r="D120" s="61"/>
      <c r="E120" s="52"/>
      <c r="F120" s="53"/>
      <c r="G120" s="54"/>
      <c r="H120" s="55" t="s">
        <v>158</v>
      </c>
      <c r="I120" s="53" t="s">
        <v>159</v>
      </c>
      <c r="J120" s="50"/>
      <c r="K120" s="50"/>
      <c r="L120" s="50"/>
      <c r="M120" s="56"/>
      <c r="N120" s="53"/>
      <c r="O120" s="49"/>
      <c r="P120" s="50"/>
      <c r="Q120" s="50"/>
      <c r="R120" s="50"/>
      <c r="S120" s="57"/>
      <c r="T120" s="50"/>
      <c r="U120" s="55"/>
      <c r="V120" s="53"/>
      <c r="W120" s="34"/>
      <c r="X120" s="76"/>
      <c r="Y120" s="47"/>
      <c r="Z120" s="58"/>
      <c r="AA120" s="58"/>
      <c r="AB120" s="58"/>
      <c r="AC120" s="60"/>
      <c r="AD120" s="79"/>
      <c r="AE120" s="80"/>
      <c r="AF120" s="78"/>
      <c r="AG120" s="78"/>
      <c r="AH120" s="60"/>
    </row>
    <row r="121" spans="1:34" ht="30" customHeight="1" x14ac:dyDescent="0.35">
      <c r="A121" s="49"/>
      <c r="B121" s="49"/>
      <c r="C121" s="50"/>
      <c r="D121" s="61"/>
      <c r="E121" s="52"/>
      <c r="F121" s="53"/>
      <c r="G121" s="54"/>
      <c r="H121" s="55" t="s">
        <v>158</v>
      </c>
      <c r="I121" s="53" t="s">
        <v>159</v>
      </c>
      <c r="J121" s="50"/>
      <c r="K121" s="50"/>
      <c r="L121" s="50"/>
      <c r="M121" s="56"/>
      <c r="N121" s="53"/>
      <c r="O121" s="49"/>
      <c r="P121" s="50"/>
      <c r="Q121" s="50"/>
      <c r="R121" s="50"/>
      <c r="S121" s="57"/>
      <c r="T121" s="50"/>
      <c r="U121" s="55"/>
      <c r="V121" s="53"/>
      <c r="W121" s="34"/>
      <c r="X121" s="76"/>
      <c r="Y121" s="47"/>
      <c r="Z121" s="58"/>
      <c r="AA121" s="58"/>
      <c r="AB121" s="58"/>
      <c r="AC121" s="60"/>
      <c r="AD121" s="79"/>
      <c r="AE121" s="80"/>
      <c r="AF121" s="78"/>
      <c r="AG121" s="78"/>
      <c r="AH121" s="60"/>
    </row>
    <row r="122" spans="1:34" ht="30" customHeight="1" x14ac:dyDescent="0.35">
      <c r="A122" s="49"/>
      <c r="B122" s="49"/>
      <c r="C122" s="50"/>
      <c r="D122" s="61"/>
      <c r="E122" s="52"/>
      <c r="F122" s="53"/>
      <c r="G122" s="54"/>
      <c r="H122" s="55" t="s">
        <v>158</v>
      </c>
      <c r="I122" s="53" t="s">
        <v>159</v>
      </c>
      <c r="J122" s="50"/>
      <c r="K122" s="50"/>
      <c r="L122" s="50"/>
      <c r="M122" s="56"/>
      <c r="N122" s="53"/>
      <c r="O122" s="49"/>
      <c r="P122" s="50"/>
      <c r="Q122" s="50"/>
      <c r="R122" s="50"/>
      <c r="S122" s="57"/>
      <c r="T122" s="50"/>
      <c r="U122" s="55"/>
      <c r="V122" s="53"/>
      <c r="W122" s="34"/>
      <c r="X122" s="76"/>
      <c r="Y122" s="47"/>
      <c r="Z122" s="58"/>
      <c r="AA122" s="58"/>
      <c r="AB122" s="58"/>
      <c r="AC122" s="60"/>
      <c r="AD122" s="79"/>
      <c r="AE122" s="80"/>
      <c r="AF122" s="78"/>
      <c r="AG122" s="78"/>
      <c r="AH122" s="60"/>
    </row>
    <row r="123" spans="1:34" ht="30" customHeight="1" x14ac:dyDescent="0.35">
      <c r="A123" s="49"/>
      <c r="B123" s="49"/>
      <c r="C123" s="50"/>
      <c r="D123" s="61"/>
      <c r="E123" s="52"/>
      <c r="F123" s="53"/>
      <c r="G123" s="54"/>
      <c r="H123" s="55" t="s">
        <v>158</v>
      </c>
      <c r="I123" s="53" t="s">
        <v>159</v>
      </c>
      <c r="J123" s="50"/>
      <c r="K123" s="50"/>
      <c r="L123" s="50"/>
      <c r="M123" s="56"/>
      <c r="N123" s="53"/>
      <c r="O123" s="49"/>
      <c r="P123" s="50"/>
      <c r="Q123" s="50"/>
      <c r="R123" s="50"/>
      <c r="S123" s="57"/>
      <c r="T123" s="50"/>
      <c r="U123" s="55"/>
      <c r="V123" s="53"/>
      <c r="W123" s="34"/>
      <c r="X123" s="76"/>
      <c r="Y123" s="47"/>
      <c r="Z123" s="58"/>
      <c r="AA123" s="58"/>
      <c r="AB123" s="58"/>
      <c r="AC123" s="60"/>
      <c r="AD123" s="79"/>
      <c r="AE123" s="80"/>
      <c r="AF123" s="78"/>
      <c r="AG123" s="78"/>
      <c r="AH123" s="60"/>
    </row>
    <row r="124" spans="1:34" ht="30" customHeight="1" x14ac:dyDescent="0.35">
      <c r="A124" s="49"/>
      <c r="B124" s="49"/>
      <c r="C124" s="50"/>
      <c r="D124" s="61"/>
      <c r="E124" s="52"/>
      <c r="F124" s="53"/>
      <c r="G124" s="54"/>
      <c r="H124" s="55" t="s">
        <v>158</v>
      </c>
      <c r="I124" s="53" t="s">
        <v>159</v>
      </c>
      <c r="J124" s="50"/>
      <c r="K124" s="50"/>
      <c r="L124" s="50"/>
      <c r="M124" s="56"/>
      <c r="N124" s="53"/>
      <c r="O124" s="49"/>
      <c r="P124" s="50"/>
      <c r="Q124" s="50"/>
      <c r="R124" s="50"/>
      <c r="S124" s="57"/>
      <c r="T124" s="50"/>
      <c r="U124" s="55"/>
      <c r="V124" s="53"/>
      <c r="W124" s="34"/>
      <c r="X124" s="76"/>
      <c r="Y124" s="47"/>
      <c r="Z124" s="58"/>
      <c r="AA124" s="58"/>
      <c r="AB124" s="58"/>
      <c r="AC124" s="60"/>
      <c r="AD124" s="79"/>
      <c r="AE124" s="80"/>
      <c r="AF124" s="78"/>
      <c r="AG124" s="78"/>
      <c r="AH124" s="60"/>
    </row>
    <row r="125" spans="1:34" ht="30" customHeight="1" x14ac:dyDescent="0.35">
      <c r="A125" s="49"/>
      <c r="B125" s="49"/>
      <c r="C125" s="50"/>
      <c r="D125" s="61"/>
      <c r="E125" s="52"/>
      <c r="F125" s="53"/>
      <c r="G125" s="54"/>
      <c r="H125" s="55" t="s">
        <v>158</v>
      </c>
      <c r="I125" s="53" t="s">
        <v>159</v>
      </c>
      <c r="J125" s="50"/>
      <c r="K125" s="50"/>
      <c r="L125" s="50"/>
      <c r="M125" s="56"/>
      <c r="N125" s="53"/>
      <c r="O125" s="49"/>
      <c r="P125" s="50"/>
      <c r="Q125" s="50"/>
      <c r="R125" s="50"/>
      <c r="S125" s="57"/>
      <c r="T125" s="50"/>
      <c r="U125" s="55"/>
      <c r="V125" s="53"/>
      <c r="W125" s="34"/>
      <c r="X125" s="76"/>
      <c r="Y125" s="47"/>
      <c r="Z125" s="58"/>
      <c r="AA125" s="58"/>
      <c r="AB125" s="58"/>
      <c r="AC125" s="60"/>
      <c r="AD125" s="79"/>
      <c r="AE125" s="80"/>
      <c r="AF125" s="78"/>
      <c r="AG125" s="78"/>
      <c r="AH125" s="60"/>
    </row>
    <row r="126" spans="1:34" ht="30" customHeight="1" x14ac:dyDescent="0.35">
      <c r="A126" s="49"/>
      <c r="B126" s="49"/>
      <c r="C126" s="50"/>
      <c r="D126" s="61"/>
      <c r="E126" s="52"/>
      <c r="F126" s="53"/>
      <c r="G126" s="54"/>
      <c r="H126" s="55" t="s">
        <v>158</v>
      </c>
      <c r="I126" s="53" t="s">
        <v>159</v>
      </c>
      <c r="J126" s="50"/>
      <c r="K126" s="50"/>
      <c r="L126" s="50"/>
      <c r="M126" s="56"/>
      <c r="N126" s="53"/>
      <c r="O126" s="49"/>
      <c r="P126" s="50"/>
      <c r="Q126" s="50"/>
      <c r="R126" s="50"/>
      <c r="S126" s="57"/>
      <c r="T126" s="50"/>
      <c r="U126" s="55"/>
      <c r="V126" s="53"/>
      <c r="W126" s="34"/>
      <c r="X126" s="76"/>
      <c r="Y126" s="47"/>
      <c r="Z126" s="58"/>
      <c r="AA126" s="58"/>
      <c r="AB126" s="58"/>
      <c r="AC126" s="60"/>
      <c r="AD126" s="79"/>
      <c r="AE126" s="80"/>
      <c r="AF126" s="78"/>
      <c r="AG126" s="78"/>
      <c r="AH126" s="60"/>
    </row>
    <row r="127" spans="1:34" ht="30" customHeight="1" x14ac:dyDescent="0.35">
      <c r="A127" s="49"/>
      <c r="B127" s="49"/>
      <c r="C127" s="50"/>
      <c r="D127" s="61"/>
      <c r="E127" s="52"/>
      <c r="F127" s="53"/>
      <c r="G127" s="54"/>
      <c r="H127" s="55" t="s">
        <v>158</v>
      </c>
      <c r="I127" s="53" t="s">
        <v>159</v>
      </c>
      <c r="J127" s="50"/>
      <c r="K127" s="50"/>
      <c r="L127" s="50"/>
      <c r="M127" s="56"/>
      <c r="N127" s="53"/>
      <c r="O127" s="49"/>
      <c r="P127" s="50"/>
      <c r="Q127" s="50"/>
      <c r="R127" s="50"/>
      <c r="S127" s="57"/>
      <c r="T127" s="50"/>
      <c r="U127" s="55"/>
      <c r="V127" s="53"/>
      <c r="W127" s="34"/>
      <c r="X127" s="76"/>
      <c r="Y127" s="47"/>
      <c r="Z127" s="58"/>
      <c r="AA127" s="58"/>
      <c r="AB127" s="58"/>
      <c r="AC127" s="60"/>
      <c r="AD127" s="79"/>
      <c r="AE127" s="80"/>
      <c r="AF127" s="78"/>
      <c r="AG127" s="78"/>
      <c r="AH127" s="60"/>
    </row>
    <row r="128" spans="1:34" ht="30" customHeight="1" x14ac:dyDescent="0.35">
      <c r="A128" s="49"/>
      <c r="B128" s="49"/>
      <c r="C128" s="50"/>
      <c r="D128" s="61"/>
      <c r="E128" s="52"/>
      <c r="F128" s="53"/>
      <c r="G128" s="54"/>
      <c r="H128" s="55" t="s">
        <v>158</v>
      </c>
      <c r="I128" s="53" t="s">
        <v>159</v>
      </c>
      <c r="J128" s="50"/>
      <c r="K128" s="50"/>
      <c r="L128" s="50"/>
      <c r="M128" s="56"/>
      <c r="N128" s="53"/>
      <c r="O128" s="49"/>
      <c r="P128" s="50"/>
      <c r="Q128" s="50"/>
      <c r="R128" s="50"/>
      <c r="S128" s="57"/>
      <c r="T128" s="50"/>
      <c r="U128" s="55"/>
      <c r="V128" s="53"/>
      <c r="W128" s="34"/>
      <c r="X128" s="76"/>
      <c r="Y128" s="47"/>
      <c r="Z128" s="58"/>
      <c r="AA128" s="58"/>
      <c r="AB128" s="58"/>
      <c r="AC128" s="60"/>
      <c r="AD128" s="79"/>
      <c r="AE128" s="80"/>
      <c r="AF128" s="78"/>
      <c r="AG128" s="78"/>
      <c r="AH128" s="60"/>
    </row>
    <row r="129" spans="1:34" ht="30" customHeight="1" x14ac:dyDescent="0.35">
      <c r="A129" s="48"/>
      <c r="B129" s="49"/>
      <c r="C129" s="53"/>
      <c r="D129" s="51"/>
      <c r="E129" s="52"/>
      <c r="F129" s="53"/>
      <c r="G129" s="54"/>
      <c r="H129" s="55" t="s">
        <v>158</v>
      </c>
      <c r="I129" s="53" t="s">
        <v>159</v>
      </c>
      <c r="J129" s="50"/>
      <c r="K129" s="50"/>
      <c r="L129" s="50"/>
      <c r="M129" s="56"/>
      <c r="N129" s="53"/>
      <c r="O129" s="49"/>
      <c r="P129" s="50"/>
      <c r="Q129" s="50"/>
      <c r="R129" s="50"/>
      <c r="S129" s="57"/>
      <c r="T129" s="50"/>
      <c r="U129" s="55"/>
      <c r="V129" s="53"/>
      <c r="W129" s="34"/>
      <c r="X129" s="75"/>
      <c r="Y129" s="47"/>
      <c r="Z129" s="58"/>
      <c r="AA129" s="58"/>
      <c r="AB129" s="58"/>
      <c r="AC129" s="60"/>
      <c r="AD129" s="79"/>
      <c r="AE129" s="78"/>
      <c r="AF129" s="78"/>
      <c r="AG129" s="78"/>
      <c r="AH129" s="60"/>
    </row>
    <row r="130" spans="1:34" ht="30" customHeight="1" x14ac:dyDescent="0.35">
      <c r="A130" s="48"/>
      <c r="B130" s="49"/>
      <c r="C130" s="50"/>
      <c r="D130" s="51"/>
      <c r="E130" s="52"/>
      <c r="F130" s="53"/>
      <c r="G130" s="54"/>
      <c r="H130" s="55" t="s">
        <v>158</v>
      </c>
      <c r="I130" s="53" t="s">
        <v>159</v>
      </c>
      <c r="J130" s="50"/>
      <c r="K130" s="50"/>
      <c r="L130" s="50"/>
      <c r="M130" s="56"/>
      <c r="N130" s="53"/>
      <c r="O130" s="49"/>
      <c r="P130" s="50"/>
      <c r="Q130" s="50"/>
      <c r="R130" s="50"/>
      <c r="S130" s="57"/>
      <c r="T130" s="50"/>
      <c r="U130" s="55"/>
      <c r="V130" s="53"/>
      <c r="W130" s="34"/>
      <c r="X130" s="75"/>
      <c r="Y130" s="47"/>
      <c r="Z130" s="58"/>
      <c r="AA130" s="58"/>
      <c r="AB130" s="58"/>
      <c r="AC130" s="60"/>
      <c r="AD130" s="79"/>
      <c r="AE130" s="78"/>
      <c r="AF130" s="78"/>
      <c r="AG130" s="78"/>
      <c r="AH130" s="60"/>
    </row>
    <row r="131" spans="1:34" ht="30" customHeight="1" x14ac:dyDescent="0.35">
      <c r="A131" s="49"/>
      <c r="B131" s="49"/>
      <c r="C131" s="50"/>
      <c r="D131" s="61"/>
      <c r="E131" s="52"/>
      <c r="F131" s="53"/>
      <c r="G131" s="54"/>
      <c r="H131" s="55" t="s">
        <v>158</v>
      </c>
      <c r="I131" s="53" t="s">
        <v>159</v>
      </c>
      <c r="J131" s="50"/>
      <c r="K131" s="50"/>
      <c r="L131" s="50"/>
      <c r="M131" s="56"/>
      <c r="N131" s="53"/>
      <c r="O131" s="49"/>
      <c r="P131" s="50"/>
      <c r="Q131" s="50"/>
      <c r="R131" s="50"/>
      <c r="S131" s="57"/>
      <c r="T131" s="50"/>
      <c r="U131" s="55"/>
      <c r="V131" s="53"/>
      <c r="W131" s="34"/>
      <c r="X131" s="76"/>
      <c r="Y131" s="47"/>
      <c r="Z131" s="58"/>
      <c r="AA131" s="58"/>
      <c r="AB131" s="58"/>
      <c r="AC131" s="60"/>
      <c r="AD131" s="79"/>
      <c r="AE131" s="80"/>
      <c r="AF131" s="78"/>
      <c r="AG131" s="78"/>
      <c r="AH131" s="60"/>
    </row>
    <row r="132" spans="1:34" ht="30" customHeight="1" x14ac:dyDescent="0.35">
      <c r="A132" s="49"/>
      <c r="B132" s="49"/>
      <c r="C132" s="50"/>
      <c r="D132" s="61"/>
      <c r="E132" s="52"/>
      <c r="F132" s="53"/>
      <c r="G132" s="54"/>
      <c r="H132" s="55" t="s">
        <v>158</v>
      </c>
      <c r="I132" s="53" t="s">
        <v>159</v>
      </c>
      <c r="J132" s="50"/>
      <c r="K132" s="50"/>
      <c r="L132" s="50"/>
      <c r="M132" s="56"/>
      <c r="N132" s="53"/>
      <c r="O132" s="49"/>
      <c r="P132" s="50"/>
      <c r="Q132" s="50"/>
      <c r="R132" s="50"/>
      <c r="S132" s="57"/>
      <c r="T132" s="50"/>
      <c r="U132" s="55"/>
      <c r="V132" s="53"/>
      <c r="W132" s="34"/>
      <c r="X132" s="76"/>
      <c r="Y132" s="47"/>
      <c r="Z132" s="58"/>
      <c r="AA132" s="58"/>
      <c r="AB132" s="58"/>
      <c r="AC132" s="60"/>
      <c r="AD132" s="79"/>
      <c r="AE132" s="80"/>
      <c r="AF132" s="78"/>
      <c r="AG132" s="78"/>
      <c r="AH132" s="60"/>
    </row>
    <row r="133" spans="1:34" ht="30" customHeight="1" x14ac:dyDescent="0.35">
      <c r="A133" s="49"/>
      <c r="B133" s="49"/>
      <c r="C133" s="50"/>
      <c r="D133" s="61"/>
      <c r="E133" s="52"/>
      <c r="F133" s="53"/>
      <c r="G133" s="54"/>
      <c r="H133" s="55" t="s">
        <v>158</v>
      </c>
      <c r="I133" s="53" t="s">
        <v>159</v>
      </c>
      <c r="J133" s="50"/>
      <c r="K133" s="50"/>
      <c r="L133" s="50"/>
      <c r="M133" s="56"/>
      <c r="N133" s="53"/>
      <c r="O133" s="49"/>
      <c r="P133" s="50"/>
      <c r="Q133" s="50"/>
      <c r="R133" s="50"/>
      <c r="S133" s="57"/>
      <c r="T133" s="50"/>
      <c r="U133" s="55"/>
      <c r="V133" s="53"/>
      <c r="W133" s="34"/>
      <c r="X133" s="76"/>
      <c r="Y133" s="47"/>
      <c r="Z133" s="58"/>
      <c r="AA133" s="58"/>
      <c r="AB133" s="58"/>
      <c r="AC133" s="60"/>
      <c r="AD133" s="79"/>
      <c r="AE133" s="80"/>
      <c r="AF133" s="78"/>
      <c r="AG133" s="78"/>
      <c r="AH133" s="60"/>
    </row>
    <row r="134" spans="1:34" ht="30" customHeight="1" x14ac:dyDescent="0.35">
      <c r="A134" s="49"/>
      <c r="B134" s="49"/>
      <c r="C134" s="50"/>
      <c r="D134" s="61"/>
      <c r="E134" s="52"/>
      <c r="F134" s="53"/>
      <c r="G134" s="54"/>
      <c r="H134" s="55" t="s">
        <v>158</v>
      </c>
      <c r="I134" s="53" t="s">
        <v>159</v>
      </c>
      <c r="J134" s="50"/>
      <c r="K134" s="50"/>
      <c r="L134" s="50"/>
      <c r="M134" s="56"/>
      <c r="N134" s="53"/>
      <c r="O134" s="49"/>
      <c r="P134" s="50"/>
      <c r="Q134" s="50"/>
      <c r="R134" s="50"/>
      <c r="S134" s="57"/>
      <c r="T134" s="50"/>
      <c r="U134" s="55"/>
      <c r="V134" s="53"/>
      <c r="W134" s="34"/>
      <c r="X134" s="76"/>
      <c r="Y134" s="47"/>
      <c r="Z134" s="58"/>
      <c r="AA134" s="58"/>
      <c r="AB134" s="58"/>
      <c r="AC134" s="60"/>
      <c r="AD134" s="79"/>
      <c r="AE134" s="80"/>
      <c r="AF134" s="78"/>
      <c r="AG134" s="78"/>
      <c r="AH134" s="60"/>
    </row>
    <row r="135" spans="1:34" ht="30" customHeight="1" x14ac:dyDescent="0.35">
      <c r="A135" s="48"/>
      <c r="B135" s="49"/>
      <c r="C135" s="50"/>
      <c r="D135" s="51"/>
      <c r="E135" s="52"/>
      <c r="F135" s="53"/>
      <c r="G135" s="54"/>
      <c r="H135" s="55" t="s">
        <v>158</v>
      </c>
      <c r="I135" s="53" t="s">
        <v>159</v>
      </c>
      <c r="J135" s="50"/>
      <c r="K135" s="50"/>
      <c r="L135" s="50"/>
      <c r="M135" s="56"/>
      <c r="N135" s="53"/>
      <c r="O135" s="49"/>
      <c r="P135" s="50"/>
      <c r="Q135" s="50"/>
      <c r="R135" s="50"/>
      <c r="S135" s="57"/>
      <c r="T135" s="50"/>
      <c r="U135" s="55"/>
      <c r="V135" s="53"/>
      <c r="W135" s="34"/>
      <c r="X135" s="75"/>
      <c r="Y135" s="47"/>
      <c r="Z135" s="58"/>
      <c r="AA135" s="58"/>
      <c r="AB135" s="58"/>
      <c r="AC135" s="60"/>
      <c r="AD135" s="79"/>
      <c r="AE135" s="78"/>
      <c r="AF135" s="78"/>
      <c r="AG135" s="78"/>
      <c r="AH135" s="60"/>
    </row>
    <row r="136" spans="1:34" ht="30" customHeight="1" x14ac:dyDescent="0.35">
      <c r="A136" s="48"/>
      <c r="B136" s="49"/>
      <c r="C136" s="50"/>
      <c r="D136" s="51"/>
      <c r="E136" s="52"/>
      <c r="F136" s="53"/>
      <c r="G136" s="54"/>
      <c r="H136" s="55" t="s">
        <v>158</v>
      </c>
      <c r="I136" s="53" t="s">
        <v>159</v>
      </c>
      <c r="J136" s="50"/>
      <c r="K136" s="50"/>
      <c r="L136" s="50"/>
      <c r="M136" s="56"/>
      <c r="N136" s="53"/>
      <c r="O136" s="49"/>
      <c r="P136" s="50"/>
      <c r="Q136" s="50"/>
      <c r="R136" s="50"/>
      <c r="S136" s="57"/>
      <c r="T136" s="50"/>
      <c r="U136" s="55"/>
      <c r="V136" s="53"/>
      <c r="W136" s="34"/>
      <c r="X136" s="75"/>
      <c r="Y136" s="47"/>
      <c r="Z136" s="58"/>
      <c r="AA136" s="58"/>
      <c r="AB136" s="58"/>
      <c r="AC136" s="60"/>
      <c r="AD136" s="79"/>
      <c r="AE136" s="78"/>
      <c r="AF136" s="78"/>
      <c r="AG136" s="78"/>
      <c r="AH136" s="60"/>
    </row>
    <row r="137" spans="1:34" ht="30" customHeight="1" x14ac:dyDescent="0.35">
      <c r="A137" s="49"/>
      <c r="B137" s="49"/>
      <c r="C137" s="50"/>
      <c r="D137" s="61"/>
      <c r="E137" s="52"/>
      <c r="F137" s="53"/>
      <c r="G137" s="54"/>
      <c r="H137" s="55" t="s">
        <v>158</v>
      </c>
      <c r="I137" s="53" t="s">
        <v>159</v>
      </c>
      <c r="J137" s="50"/>
      <c r="K137" s="50"/>
      <c r="L137" s="50"/>
      <c r="M137" s="56"/>
      <c r="N137" s="53"/>
      <c r="O137" s="49"/>
      <c r="P137" s="50"/>
      <c r="Q137" s="50"/>
      <c r="R137" s="50"/>
      <c r="S137" s="57"/>
      <c r="T137" s="50"/>
      <c r="U137" s="55"/>
      <c r="V137" s="53"/>
      <c r="W137" s="34"/>
      <c r="X137" s="76"/>
      <c r="Y137" s="47"/>
      <c r="Z137" s="58"/>
      <c r="AA137" s="58"/>
      <c r="AB137" s="58"/>
      <c r="AC137" s="60"/>
      <c r="AD137" s="79"/>
      <c r="AE137" s="80"/>
      <c r="AF137" s="78"/>
      <c r="AG137" s="78"/>
      <c r="AH137" s="60"/>
    </row>
    <row r="138"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7" xr:uid="{00000000-0002-0000-0100-000000000000}">
      <formula1>"Adjunct, Term Teacher, Graduate Student, Full-Time Faculty"</formula1>
    </dataValidation>
    <dataValidation type="list" allowBlank="1" showInputMessage="1" showErrorMessage="1" sqref="V45:V137" xr:uid="{00000000-0002-0000-0100-000001000000}">
      <formula1>"Coursework Hrs, Dissertation Hrs, N/A"</formula1>
    </dataValidation>
    <dataValidation type="list" allowBlank="1" showInputMessage="1" showErrorMessage="1" sqref="Q45:Q137" xr:uid="{00000000-0002-0000-0100-000002000000}">
      <formula1>"Face-to-Face, Hybrid, Online MAX"</formula1>
    </dataValidation>
    <dataValidation type="list" allowBlank="1" showInputMessage="1" showErrorMessage="1" sqref="J45:J137" xr:uid="{00000000-0002-0000-0100-000003000000}">
      <formula1>"First-Half, Full-Term, Second-Half, Winter Intersession"</formula1>
    </dataValidation>
    <dataValidation type="list" allowBlank="1" showInputMessage="1" showErrorMessage="1" sqref="T45:U137" xr:uid="{00000000-0002-0000-0100-000004000000}">
      <formula1>"Yes, No"</formula1>
    </dataValidation>
    <dataValidation type="list" allowBlank="1" showInputMessage="1" showErrorMessage="1" sqref="AF45:AF137" xr:uid="{00000000-0002-0000-0100-000005000000}">
      <formula1>"PTI 285000, Online 285002, Term Teachers 285003, Grad Students 285004, MOPs 366002, MaLL 869373"</formula1>
    </dataValidation>
    <dataValidation type="list" allowBlank="1" showInputMessage="1" showErrorMessage="1" sqref="AG45:AG137 AB45:AB137" xr:uid="{00000000-0002-0000-0100-000006000000}">
      <formula1>"2000, 2003, 2004, 2005, 2007, 20A0"</formula1>
    </dataValidation>
    <dataValidation type="list" allowBlank="1" showInputMessage="1" showErrorMessage="1" sqref="AA45:AA137" xr:uid="{3FAA6BB0-020B-4BF8-A22E-62D392905B07}">
      <formula1>"PTI 285000, Buyouts 285000, Online 285002, Term Teachers 285003, Grad Students 285004, Intersession 285007, MOPs 366002, MaLL 869373"</formula1>
    </dataValidation>
  </dataValidations>
  <hyperlinks>
    <hyperlink ref="D69" r:id="rId1" xr:uid="{351AE38D-13A7-46FF-973A-2C578365AB9C}"/>
    <hyperlink ref="D67" r:id="rId2" xr:uid="{7BD22D7B-A1E9-4938-867E-6A1622479BAF}"/>
    <hyperlink ref="D70" r:id="rId3" xr:uid="{86C53F3A-3421-43C7-A064-EAC7E51C1EB8}"/>
    <hyperlink ref="D51" r:id="rId4" xr:uid="{A5D2741B-24E7-4FA2-B9A8-DB333850A2A5}"/>
    <hyperlink ref="D66" r:id="rId5" xr:uid="{5D2A23C3-6128-408F-88FA-A35C7936833A}"/>
    <hyperlink ref="D64" r:id="rId6" xr:uid="{6DBD02BA-3F2D-410F-ACCC-1E724F124C5A}"/>
    <hyperlink ref="D52" r:id="rId7" xr:uid="{8EF0D153-2EAD-4EBF-849D-98D24CF4B25F}"/>
    <hyperlink ref="D71" r:id="rId8" xr:uid="{0647460C-3A12-44E7-BFD3-2F83FA2B5F19}"/>
    <hyperlink ref="D72" r:id="rId9" xr:uid="{66AB95BA-B525-41D5-80BE-1698B609767A}"/>
  </hyperlinks>
  <pageMargins left="0.7" right="0.7" top="0.75" bottom="0.75" header="0.3" footer="0.3"/>
  <pageSetup scale="65" orientation="landscape"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51" zoomScale="80" zoomScaleNormal="80" zoomScaleSheetLayoutView="120" workbookViewId="0">
      <pane xSplit="1" topLeftCell="C1" activePane="topRight" state="frozen"/>
      <selection pane="topRight" activeCell="F66" sqref="F66"/>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5" customHeight="1" x14ac:dyDescent="0.35">
      <c r="A1" s="169" t="s">
        <v>254</v>
      </c>
      <c r="B1" s="170"/>
      <c r="C1" s="170"/>
      <c r="D1" s="170"/>
      <c r="E1" s="170"/>
      <c r="F1" s="170"/>
      <c r="G1" s="170"/>
    </row>
    <row r="3" spans="1:14" x14ac:dyDescent="0.35">
      <c r="B3" s="2"/>
    </row>
    <row r="4" spans="1:14" x14ac:dyDescent="0.35">
      <c r="B4" s="2"/>
    </row>
    <row r="5" spans="1:14" ht="30" customHeight="1" x14ac:dyDescent="0.35">
      <c r="B5" s="24" t="s">
        <v>2</v>
      </c>
      <c r="C5" s="88" t="s">
        <v>158</v>
      </c>
      <c r="D5" s="88"/>
      <c r="E5" s="90"/>
      <c r="F5" s="90"/>
    </row>
    <row r="6" spans="1:14" ht="20" x14ac:dyDescent="0.35">
      <c r="B6" s="25"/>
      <c r="C6" s="88"/>
      <c r="D6" s="88"/>
      <c r="E6" s="90"/>
      <c r="F6" s="90"/>
    </row>
    <row r="7" spans="1:14" ht="30" customHeight="1" x14ac:dyDescent="0.35">
      <c r="B7" s="24" t="s">
        <v>10</v>
      </c>
      <c r="C7" s="88" t="s">
        <v>11</v>
      </c>
      <c r="D7" s="88"/>
      <c r="E7" s="90"/>
      <c r="F7" s="90"/>
    </row>
    <row r="8" spans="1:14" ht="14.5" customHeight="1" x14ac:dyDescent="0.35">
      <c r="B8" s="25"/>
      <c r="C8" s="88"/>
      <c r="D8" s="88"/>
      <c r="E8" s="90"/>
      <c r="F8" s="90"/>
    </row>
    <row r="9" spans="1:14" ht="30" customHeight="1" x14ac:dyDescent="0.35">
      <c r="B9" s="24" t="s">
        <v>16</v>
      </c>
      <c r="C9" s="88" t="s">
        <v>255</v>
      </c>
      <c r="D9" s="88"/>
      <c r="E9" s="90"/>
      <c r="F9" s="90"/>
    </row>
    <row r="10" spans="1:14" ht="14.5" customHeight="1" x14ac:dyDescent="0.35">
      <c r="B10" s="25"/>
      <c r="C10" s="88"/>
      <c r="D10" s="88"/>
      <c r="E10" s="90"/>
      <c r="F10" s="90"/>
      <c r="G10" s="26"/>
    </row>
    <row r="11" spans="1:14" ht="30" customHeight="1" x14ac:dyDescent="0.5">
      <c r="A11" s="8"/>
      <c r="B11" s="24" t="s">
        <v>23</v>
      </c>
      <c r="C11" s="88" t="s">
        <v>24</v>
      </c>
      <c r="D11" s="88"/>
      <c r="E11" s="90"/>
      <c r="F11" s="90"/>
      <c r="I11" s="9"/>
    </row>
    <row r="12" spans="1:14" x14ac:dyDescent="0.35">
      <c r="C12" s="89"/>
      <c r="D12" s="89"/>
      <c r="E12" s="89"/>
      <c r="F12" s="89"/>
    </row>
    <row r="13" spans="1:14" x14ac:dyDescent="0.35">
      <c r="C13" s="89"/>
      <c r="D13" s="89"/>
      <c r="E13" s="89"/>
      <c r="F13" s="89"/>
    </row>
    <row r="16" spans="1:14" s="3" customFormat="1" ht="20" x14ac:dyDescent="0.4">
      <c r="A16" s="159" t="s">
        <v>96</v>
      </c>
      <c r="B16" s="159"/>
      <c r="C16" s="15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25" customHeight="1" x14ac:dyDescent="0.45">
      <c r="A18" s="87" t="s">
        <v>97</v>
      </c>
      <c r="B18" s="168" t="s">
        <v>256</v>
      </c>
      <c r="C18" s="168"/>
      <c r="D18" s="168"/>
      <c r="E18" s="168"/>
      <c r="F18" s="168"/>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75" customHeight="1" x14ac:dyDescent="0.45">
      <c r="A20" s="31" t="s">
        <v>99</v>
      </c>
      <c r="B20" s="167" t="s">
        <v>257</v>
      </c>
      <c r="C20" s="167"/>
      <c r="D20" s="167"/>
      <c r="E20" s="167"/>
      <c r="F20" s="167"/>
      <c r="G20" s="33"/>
      <c r="H20" s="4"/>
      <c r="I20" s="4"/>
      <c r="J20" s="4"/>
      <c r="K20" s="4"/>
      <c r="L20" s="4"/>
      <c r="M20" s="4"/>
      <c r="N20" s="4"/>
    </row>
    <row r="21" spans="1:14" ht="18.5" x14ac:dyDescent="0.45">
      <c r="A21" s="32"/>
      <c r="B21" s="167"/>
      <c r="C21" s="167"/>
      <c r="D21" s="167"/>
      <c r="E21" s="167"/>
      <c r="F21" s="167"/>
      <c r="G21" s="33"/>
      <c r="H21" s="4"/>
      <c r="I21" s="4"/>
      <c r="J21" s="4"/>
      <c r="K21" s="4"/>
      <c r="L21" s="4"/>
      <c r="M21" s="4"/>
      <c r="N21" s="4"/>
    </row>
    <row r="22" spans="1:14" ht="18.5" x14ac:dyDescent="0.45">
      <c r="A22" s="32"/>
      <c r="B22" s="4"/>
      <c r="C22" s="86"/>
      <c r="D22" s="86"/>
      <c r="E22" s="86"/>
      <c r="F22" s="86"/>
      <c r="G22" s="86"/>
      <c r="H22" s="4"/>
      <c r="I22" s="4"/>
      <c r="J22" s="4"/>
      <c r="K22" s="4"/>
      <c r="L22" s="4"/>
      <c r="M22" s="4"/>
      <c r="N22" s="4"/>
    </row>
    <row r="23" spans="1:14" ht="18.5" x14ac:dyDescent="0.45">
      <c r="A23" s="31" t="s">
        <v>101</v>
      </c>
      <c r="B23" s="5" t="s">
        <v>102</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99</v>
      </c>
      <c r="B25" s="167" t="s">
        <v>103</v>
      </c>
      <c r="C25" s="167"/>
      <c r="D25" s="167"/>
      <c r="E25" s="167"/>
      <c r="F25" s="167"/>
      <c r="G25" s="5"/>
      <c r="H25" s="5"/>
      <c r="I25" s="4"/>
      <c r="J25" s="4"/>
      <c r="K25" s="4"/>
      <c r="L25" s="4"/>
      <c r="M25" s="4"/>
      <c r="N25" s="4"/>
    </row>
    <row r="26" spans="1:14" ht="18.5" x14ac:dyDescent="0.45">
      <c r="A26" s="31"/>
      <c r="B26" s="167"/>
      <c r="C26" s="167"/>
      <c r="D26" s="167"/>
      <c r="E26" s="167"/>
      <c r="F26" s="167"/>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99</v>
      </c>
      <c r="B28" s="5" t="s">
        <v>104</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99</v>
      </c>
      <c r="B30" s="167" t="s">
        <v>105</v>
      </c>
      <c r="C30" s="167"/>
      <c r="D30" s="167"/>
      <c r="E30" s="167"/>
      <c r="F30" s="167"/>
      <c r="G30" s="5"/>
      <c r="H30" s="5"/>
      <c r="I30" s="4"/>
      <c r="J30" s="4"/>
      <c r="K30" s="4"/>
      <c r="L30" s="4"/>
      <c r="M30" s="4"/>
      <c r="N30" s="4"/>
    </row>
    <row r="31" spans="1:14" ht="18.5" x14ac:dyDescent="0.45">
      <c r="A31" s="31"/>
      <c r="B31" s="167"/>
      <c r="C31" s="167"/>
      <c r="D31" s="167"/>
      <c r="E31" s="167"/>
      <c r="F31" s="167"/>
      <c r="G31" s="5"/>
      <c r="H31" s="5"/>
      <c r="I31" s="4"/>
      <c r="J31" s="4"/>
      <c r="K31" s="4"/>
      <c r="L31" s="4"/>
      <c r="M31" s="4"/>
      <c r="N31" s="4"/>
    </row>
    <row r="32" spans="1:14" ht="18.75" customHeight="1" x14ac:dyDescent="0.45">
      <c r="A32" s="31"/>
      <c r="B32" s="167" t="s">
        <v>106</v>
      </c>
      <c r="C32" s="167"/>
      <c r="D32" s="167"/>
      <c r="E32" s="167"/>
      <c r="F32" s="167"/>
      <c r="G32" s="33"/>
      <c r="H32" s="33"/>
      <c r="I32" s="33"/>
      <c r="J32" s="4"/>
      <c r="K32" s="4"/>
      <c r="L32" s="4"/>
      <c r="M32" s="4"/>
      <c r="N32" s="4"/>
    </row>
    <row r="33" spans="1:14" ht="18.5" x14ac:dyDescent="0.45">
      <c r="A33" s="31"/>
      <c r="B33" s="167"/>
      <c r="C33" s="167"/>
      <c r="D33" s="167"/>
      <c r="E33" s="167"/>
      <c r="F33" s="167"/>
      <c r="G33" s="33"/>
      <c r="H33" s="33"/>
      <c r="I33" s="33"/>
      <c r="J33" s="4"/>
      <c r="K33" s="4"/>
      <c r="L33" s="4"/>
      <c r="M33" s="4"/>
      <c r="N33" s="4"/>
    </row>
    <row r="34" spans="1:14" ht="18.5" x14ac:dyDescent="0.45">
      <c r="A34" s="31"/>
      <c r="B34" s="86"/>
      <c r="C34" s="86"/>
      <c r="D34" s="86"/>
      <c r="E34" s="86"/>
      <c r="F34" s="86"/>
      <c r="G34" s="33"/>
      <c r="H34" s="33"/>
      <c r="I34" s="33"/>
      <c r="J34" s="4"/>
      <c r="K34" s="4"/>
      <c r="L34" s="4"/>
      <c r="M34" s="4"/>
      <c r="N34" s="4"/>
    </row>
    <row r="35" spans="1:14" ht="18.5" x14ac:dyDescent="0.45">
      <c r="A35" s="31" t="s">
        <v>99</v>
      </c>
      <c r="B35" s="5" t="s">
        <v>107</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99</v>
      </c>
      <c r="B37" s="5" t="s">
        <v>108</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75" customHeight="1" x14ac:dyDescent="0.45">
      <c r="A39" s="31" t="s">
        <v>99</v>
      </c>
      <c r="B39" s="168" t="s">
        <v>109</v>
      </c>
      <c r="C39" s="168"/>
      <c r="D39" s="168"/>
      <c r="E39" s="168"/>
      <c r="F39" s="168"/>
      <c r="G39" s="5"/>
      <c r="H39" s="5"/>
      <c r="I39" s="4"/>
      <c r="J39" s="4"/>
      <c r="K39" s="4"/>
      <c r="L39" s="4"/>
      <c r="M39" s="4"/>
      <c r="N39" s="4"/>
    </row>
    <row r="40" spans="1:14" ht="18.5" x14ac:dyDescent="0.45">
      <c r="A40" s="31"/>
      <c r="B40" s="168"/>
      <c r="C40" s="168"/>
      <c r="D40" s="168"/>
      <c r="E40" s="168"/>
      <c r="F40" s="168"/>
      <c r="G40" s="5"/>
      <c r="H40" s="5"/>
      <c r="I40" s="4"/>
      <c r="J40" s="4"/>
      <c r="K40" s="4"/>
      <c r="L40" s="4"/>
      <c r="M40" s="4"/>
      <c r="N40" s="4"/>
    </row>
    <row r="41" spans="1:14" ht="18.75" customHeight="1" x14ac:dyDescent="0.45">
      <c r="A41" s="31"/>
      <c r="B41" s="167" t="s">
        <v>110</v>
      </c>
      <c r="C41" s="167"/>
      <c r="D41" s="167"/>
      <c r="E41" s="167"/>
      <c r="F41" s="167"/>
      <c r="G41" s="5"/>
      <c r="H41" s="5"/>
      <c r="I41" s="4"/>
      <c r="J41" s="4"/>
      <c r="K41" s="4"/>
      <c r="L41" s="4"/>
      <c r="M41" s="4"/>
      <c r="N41" s="4"/>
    </row>
    <row r="42" spans="1:14" ht="18.5" x14ac:dyDescent="0.45">
      <c r="B42" s="167"/>
      <c r="C42" s="167"/>
      <c r="D42" s="167"/>
      <c r="E42" s="167"/>
      <c r="F42" s="167"/>
      <c r="G42" s="5"/>
      <c r="H42" s="5"/>
      <c r="I42" s="4"/>
      <c r="J42" s="4"/>
      <c r="K42" s="4"/>
      <c r="L42" s="4"/>
      <c r="M42" s="4"/>
      <c r="N42" s="4"/>
    </row>
    <row r="43" spans="1:14" ht="18.5" x14ac:dyDescent="0.45">
      <c r="A43" s="31"/>
      <c r="B43" s="167"/>
      <c r="C43" s="167"/>
      <c r="D43" s="167"/>
      <c r="E43" s="167"/>
      <c r="F43" s="167"/>
      <c r="G43" s="5"/>
      <c r="H43" s="5"/>
      <c r="I43" s="4"/>
      <c r="J43" s="4"/>
      <c r="K43" s="4"/>
      <c r="L43" s="4"/>
      <c r="M43" s="4"/>
      <c r="N43" s="4"/>
    </row>
    <row r="44" spans="1:14" ht="18.5" x14ac:dyDescent="0.45">
      <c r="A44" s="31"/>
      <c r="B44" s="86"/>
      <c r="C44" s="86"/>
      <c r="D44" s="86"/>
      <c r="E44" s="86"/>
      <c r="F44" s="86"/>
      <c r="G44" s="5"/>
      <c r="H44" s="5"/>
      <c r="I44" s="4"/>
      <c r="J44" s="4"/>
      <c r="K44" s="4"/>
      <c r="L44" s="4"/>
      <c r="M44" s="4"/>
      <c r="N44" s="4"/>
    </row>
    <row r="45" spans="1:14" ht="18.5" x14ac:dyDescent="0.45">
      <c r="A45" s="31" t="s">
        <v>111</v>
      </c>
      <c r="B45" s="167" t="s">
        <v>258</v>
      </c>
      <c r="C45" s="167"/>
      <c r="D45" s="167"/>
      <c r="E45" s="167"/>
      <c r="F45" s="167"/>
      <c r="G45" s="5"/>
      <c r="H45" s="5"/>
      <c r="I45" s="5"/>
      <c r="J45" s="5"/>
      <c r="K45" s="5"/>
      <c r="L45" s="5"/>
      <c r="M45" s="4"/>
      <c r="N45" s="4"/>
    </row>
    <row r="46" spans="1:14" ht="18.5" x14ac:dyDescent="0.45">
      <c r="A46" s="31"/>
      <c r="B46" s="167"/>
      <c r="C46" s="167"/>
      <c r="D46" s="167"/>
      <c r="E46" s="167"/>
      <c r="F46" s="167"/>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99</v>
      </c>
      <c r="B48" s="167" t="s">
        <v>259</v>
      </c>
      <c r="C48" s="167"/>
      <c r="D48" s="167"/>
      <c r="E48" s="167"/>
      <c r="F48" s="167"/>
      <c r="G48" s="5"/>
      <c r="H48" s="5"/>
      <c r="I48" s="5"/>
      <c r="J48" s="5"/>
      <c r="K48" s="5"/>
      <c r="L48" s="5"/>
      <c r="M48" s="4"/>
      <c r="N48" s="4"/>
    </row>
    <row r="49" spans="1:25" ht="18.5" x14ac:dyDescent="0.45">
      <c r="A49" s="31"/>
      <c r="B49" s="167"/>
      <c r="C49" s="167"/>
      <c r="D49" s="167"/>
      <c r="E49" s="167"/>
      <c r="F49" s="167"/>
      <c r="G49" s="5"/>
      <c r="H49" s="5"/>
      <c r="I49" s="5"/>
      <c r="J49" s="5"/>
      <c r="K49" s="5"/>
      <c r="L49" s="5"/>
      <c r="M49" s="4"/>
      <c r="N49" s="4"/>
    </row>
    <row r="50" spans="1:25" ht="18.5" x14ac:dyDescent="0.45">
      <c r="A50" s="31"/>
      <c r="B50" s="167"/>
      <c r="C50" s="167"/>
      <c r="D50" s="167"/>
      <c r="E50" s="167"/>
      <c r="F50" s="167"/>
      <c r="G50" s="5"/>
      <c r="H50" s="5"/>
      <c r="I50" s="5"/>
      <c r="J50" s="5"/>
      <c r="K50" s="5"/>
      <c r="L50" s="5"/>
      <c r="M50" s="4"/>
      <c r="N50" s="4"/>
    </row>
    <row r="51" spans="1:25" ht="18.5" x14ac:dyDescent="0.45">
      <c r="A51" s="31"/>
      <c r="B51" s="86"/>
      <c r="C51" s="86"/>
      <c r="D51" s="86"/>
      <c r="E51" s="86"/>
      <c r="F51" s="86"/>
      <c r="G51" s="5"/>
      <c r="H51" s="5"/>
      <c r="I51" s="5"/>
      <c r="J51" s="5"/>
      <c r="K51" s="5"/>
      <c r="L51" s="5"/>
      <c r="M51" s="4"/>
      <c r="N51" s="4"/>
    </row>
    <row r="52" spans="1:25" ht="18.25" customHeight="1" x14ac:dyDescent="0.45">
      <c r="A52" s="31" t="s">
        <v>99</v>
      </c>
      <c r="B52" s="167" t="s">
        <v>260</v>
      </c>
      <c r="C52" s="167"/>
      <c r="D52" s="167"/>
      <c r="E52" s="167"/>
      <c r="F52" s="167"/>
      <c r="G52" s="5"/>
      <c r="H52" s="5"/>
      <c r="I52" s="5"/>
      <c r="J52" s="5"/>
      <c r="K52" s="5"/>
      <c r="L52" s="5"/>
      <c r="M52" s="4"/>
      <c r="N52" s="4"/>
    </row>
    <row r="53" spans="1:25" ht="18.5" x14ac:dyDescent="0.45">
      <c r="A53" s="31"/>
      <c r="B53" s="167"/>
      <c r="C53" s="167"/>
      <c r="D53" s="167"/>
      <c r="E53" s="167"/>
      <c r="F53" s="167"/>
      <c r="G53" s="5"/>
      <c r="H53" s="5"/>
      <c r="I53" s="4"/>
      <c r="J53" s="4"/>
      <c r="K53" s="4"/>
      <c r="L53" s="4"/>
      <c r="M53" s="4"/>
      <c r="N53" s="4"/>
    </row>
    <row r="54" spans="1:25" ht="18.5" x14ac:dyDescent="0.45">
      <c r="A54" s="31"/>
      <c r="B54" s="167"/>
      <c r="C54" s="167"/>
      <c r="D54" s="167"/>
      <c r="E54" s="167"/>
      <c r="F54" s="167"/>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60" t="s">
        <v>118</v>
      </c>
      <c r="B56" s="161"/>
      <c r="C56" s="161"/>
      <c r="D56" s="161"/>
      <c r="E56" s="161"/>
      <c r="F56" s="161"/>
      <c r="G56" s="162"/>
      <c r="H56" s="165" t="s">
        <v>119</v>
      </c>
      <c r="I56" s="171"/>
      <c r="J56" s="171"/>
      <c r="K56" s="171"/>
      <c r="L56" s="171"/>
      <c r="M56" s="171"/>
      <c r="N56" s="171"/>
      <c r="O56" s="171"/>
      <c r="P56" s="171"/>
      <c r="Q56" s="171"/>
      <c r="R56" s="171"/>
      <c r="S56" s="171"/>
      <c r="T56" s="171"/>
      <c r="U56" s="163" t="s">
        <v>120</v>
      </c>
      <c r="V56" s="172"/>
      <c r="W56" s="172"/>
      <c r="X56" s="172"/>
      <c r="Y56" s="172"/>
    </row>
    <row r="57" spans="1:25" ht="15" customHeight="1" x14ac:dyDescent="0.35"/>
    <row r="58" spans="1:25" s="23" customFormat="1" ht="71.5" customHeight="1" x14ac:dyDescent="0.35">
      <c r="A58" s="62" t="s">
        <v>122</v>
      </c>
      <c r="B58" s="62" t="s">
        <v>123</v>
      </c>
      <c r="C58" s="62" t="s">
        <v>124</v>
      </c>
      <c r="D58" s="62" t="s">
        <v>23</v>
      </c>
      <c r="E58" s="63" t="s">
        <v>125</v>
      </c>
      <c r="F58" s="63" t="s">
        <v>126</v>
      </c>
      <c r="G58" s="63" t="s">
        <v>127</v>
      </c>
      <c r="H58" s="64" t="s">
        <v>128</v>
      </c>
      <c r="I58" s="65" t="s">
        <v>129</v>
      </c>
      <c r="J58" s="66" t="s">
        <v>130</v>
      </c>
      <c r="K58" s="66" t="s">
        <v>131</v>
      </c>
      <c r="L58" s="66" t="s">
        <v>132</v>
      </c>
      <c r="M58" s="67" t="s">
        <v>133</v>
      </c>
      <c r="N58" s="66" t="s">
        <v>134</v>
      </c>
      <c r="O58" s="67" t="s">
        <v>135</v>
      </c>
      <c r="P58" s="66" t="s">
        <v>136</v>
      </c>
      <c r="Q58" s="66" t="s">
        <v>137</v>
      </c>
      <c r="R58" s="66" t="s">
        <v>138</v>
      </c>
      <c r="S58" s="68" t="s">
        <v>139</v>
      </c>
      <c r="T58" s="66" t="s">
        <v>140</v>
      </c>
      <c r="U58" s="69" t="s">
        <v>141</v>
      </c>
      <c r="V58" s="70" t="s">
        <v>261</v>
      </c>
      <c r="W58" s="70" t="s">
        <v>262</v>
      </c>
      <c r="X58" s="70" t="s">
        <v>263</v>
      </c>
      <c r="Y58" s="70" t="s">
        <v>144</v>
      </c>
    </row>
    <row r="59" spans="1:25" ht="45" customHeight="1" x14ac:dyDescent="0.35">
      <c r="A59" s="48"/>
      <c r="B59" s="49"/>
      <c r="C59" s="50"/>
      <c r="D59" s="51"/>
      <c r="E59" s="55"/>
      <c r="F59" s="53"/>
      <c r="G59" s="54"/>
      <c r="H59" s="55"/>
      <c r="I59" s="53"/>
      <c r="J59" s="50"/>
      <c r="K59" s="50"/>
      <c r="L59" s="50"/>
      <c r="M59" s="56"/>
      <c r="N59" s="53"/>
      <c r="O59" s="49"/>
      <c r="P59" s="50"/>
      <c r="Q59" s="50"/>
      <c r="R59" s="50"/>
      <c r="S59" s="57"/>
      <c r="T59" s="50"/>
      <c r="U59" s="55"/>
      <c r="V59" s="53"/>
      <c r="W59" s="100"/>
      <c r="X59" s="51"/>
      <c r="Y59" s="95"/>
    </row>
    <row r="60" spans="1:25" ht="35.25" customHeight="1" x14ac:dyDescent="0.35">
      <c r="A60" s="49" t="s">
        <v>264</v>
      </c>
      <c r="B60" s="49" t="s">
        <v>265</v>
      </c>
      <c r="C60" s="50">
        <v>100793448</v>
      </c>
      <c r="D60" s="51" t="s">
        <v>266</v>
      </c>
      <c r="E60" s="52" t="s">
        <v>156</v>
      </c>
      <c r="F60" s="113" t="s">
        <v>15</v>
      </c>
      <c r="G60" s="54" t="s">
        <v>267</v>
      </c>
      <c r="H60" s="55" t="s">
        <v>158</v>
      </c>
      <c r="I60" s="53" t="s">
        <v>159</v>
      </c>
      <c r="J60" s="50" t="s">
        <v>19</v>
      </c>
      <c r="K60" s="50" t="s">
        <v>160</v>
      </c>
      <c r="L60" s="50">
        <v>367</v>
      </c>
      <c r="M60" s="56" t="s">
        <v>268</v>
      </c>
      <c r="N60" s="53" t="s">
        <v>269</v>
      </c>
      <c r="O60" s="49" t="s">
        <v>270</v>
      </c>
      <c r="P60" s="50">
        <v>3</v>
      </c>
      <c r="Q60" s="50" t="s">
        <v>34</v>
      </c>
      <c r="R60" s="98" t="s">
        <v>271</v>
      </c>
      <c r="S60" s="57" t="s">
        <v>272</v>
      </c>
      <c r="T60" s="50" t="s">
        <v>207</v>
      </c>
      <c r="U60" s="55" t="s">
        <v>163</v>
      </c>
      <c r="V60" s="53"/>
      <c r="W60" s="100">
        <v>4284.8</v>
      </c>
      <c r="X60" s="51" t="s">
        <v>273</v>
      </c>
      <c r="Y60" s="89"/>
    </row>
    <row r="61" spans="1:25" ht="35.25" customHeight="1" x14ac:dyDescent="0.35">
      <c r="A61" s="48" t="s">
        <v>274</v>
      </c>
      <c r="B61" s="49" t="s">
        <v>275</v>
      </c>
      <c r="C61" s="50">
        <v>101944729</v>
      </c>
      <c r="D61" s="51" t="s">
        <v>276</v>
      </c>
      <c r="E61" s="55" t="s">
        <v>156</v>
      </c>
      <c r="F61" s="53" t="s">
        <v>56</v>
      </c>
      <c r="G61" s="54" t="s">
        <v>157</v>
      </c>
      <c r="H61" s="55" t="s">
        <v>158</v>
      </c>
      <c r="I61" s="53" t="s">
        <v>159</v>
      </c>
      <c r="J61" s="50" t="s">
        <v>19</v>
      </c>
      <c r="K61" s="50" t="s">
        <v>176</v>
      </c>
      <c r="L61" s="50">
        <v>1140</v>
      </c>
      <c r="M61" s="56" t="s">
        <v>277</v>
      </c>
      <c r="N61" s="53" t="s">
        <v>278</v>
      </c>
      <c r="O61" s="49" t="s">
        <v>177</v>
      </c>
      <c r="P61" s="50">
        <v>3</v>
      </c>
      <c r="Q61" s="50" t="s">
        <v>34</v>
      </c>
      <c r="R61" s="98" t="s">
        <v>279</v>
      </c>
      <c r="S61" s="57" t="s">
        <v>280</v>
      </c>
      <c r="T61" s="50" t="s">
        <v>207</v>
      </c>
      <c r="U61" s="55" t="s">
        <v>163</v>
      </c>
      <c r="V61" s="53"/>
      <c r="W61" s="34">
        <v>4060</v>
      </c>
      <c r="X61" s="51" t="s">
        <v>273</v>
      </c>
      <c r="Y61" s="89" t="s">
        <v>281</v>
      </c>
    </row>
    <row r="62" spans="1:25" ht="35.25" customHeight="1" x14ac:dyDescent="0.35">
      <c r="A62" s="48" t="s">
        <v>274</v>
      </c>
      <c r="B62" s="49" t="s">
        <v>275</v>
      </c>
      <c r="C62" s="50">
        <v>101944729</v>
      </c>
      <c r="D62" s="51" t="s">
        <v>276</v>
      </c>
      <c r="E62" s="52" t="s">
        <v>156</v>
      </c>
      <c r="F62" s="53" t="s">
        <v>56</v>
      </c>
      <c r="G62" s="54" t="s">
        <v>157</v>
      </c>
      <c r="H62" s="55" t="s">
        <v>158</v>
      </c>
      <c r="I62" s="53" t="s">
        <v>159</v>
      </c>
      <c r="J62" s="50" t="s">
        <v>14</v>
      </c>
      <c r="K62" s="50" t="s">
        <v>176</v>
      </c>
      <c r="L62" s="50">
        <v>1140</v>
      </c>
      <c r="M62" s="56" t="s">
        <v>282</v>
      </c>
      <c r="N62" s="53" t="s">
        <v>283</v>
      </c>
      <c r="O62" s="49" t="s">
        <v>177</v>
      </c>
      <c r="P62" s="50">
        <v>3</v>
      </c>
      <c r="Q62" s="50" t="s">
        <v>34</v>
      </c>
      <c r="R62" s="98" t="s">
        <v>279</v>
      </c>
      <c r="S62" s="57" t="s">
        <v>284</v>
      </c>
      <c r="T62" s="50" t="s">
        <v>207</v>
      </c>
      <c r="U62" s="55" t="s">
        <v>163</v>
      </c>
      <c r="V62" s="53"/>
      <c r="W62" s="34">
        <v>4060</v>
      </c>
      <c r="X62" s="51" t="s">
        <v>273</v>
      </c>
      <c r="Y62" s="89"/>
    </row>
    <row r="63" spans="1:25" ht="35.25" customHeight="1" x14ac:dyDescent="0.35">
      <c r="A63" s="49" t="s">
        <v>69</v>
      </c>
      <c r="B63" s="49" t="s">
        <v>285</v>
      </c>
      <c r="C63" s="50">
        <v>101911612</v>
      </c>
      <c r="D63" s="51" t="s">
        <v>286</v>
      </c>
      <c r="E63" s="52" t="s">
        <v>156</v>
      </c>
      <c r="F63" s="53" t="s">
        <v>56</v>
      </c>
      <c r="G63" s="54" t="s">
        <v>157</v>
      </c>
      <c r="H63" s="55" t="s">
        <v>158</v>
      </c>
      <c r="I63" s="53" t="s">
        <v>159</v>
      </c>
      <c r="J63" s="50" t="s">
        <v>14</v>
      </c>
      <c r="K63" s="50" t="s">
        <v>176</v>
      </c>
      <c r="L63" s="50">
        <v>2185</v>
      </c>
      <c r="M63" s="56" t="s">
        <v>268</v>
      </c>
      <c r="N63" s="53" t="s">
        <v>287</v>
      </c>
      <c r="O63" s="49" t="s">
        <v>288</v>
      </c>
      <c r="P63" s="50">
        <v>3</v>
      </c>
      <c r="Q63" s="50" t="s">
        <v>34</v>
      </c>
      <c r="R63" s="98" t="s">
        <v>279</v>
      </c>
      <c r="S63" s="57" t="s">
        <v>289</v>
      </c>
      <c r="T63" s="50" t="s">
        <v>207</v>
      </c>
      <c r="U63" s="55" t="s">
        <v>163</v>
      </c>
      <c r="V63" s="53"/>
      <c r="W63" s="34">
        <v>4060</v>
      </c>
      <c r="X63" s="51" t="s">
        <v>273</v>
      </c>
      <c r="Y63" s="89" t="s">
        <v>281</v>
      </c>
    </row>
    <row r="64" spans="1:25" ht="35.25" customHeight="1" x14ac:dyDescent="0.35">
      <c r="A64" s="48" t="s">
        <v>47</v>
      </c>
      <c r="B64" s="49" t="s">
        <v>47</v>
      </c>
      <c r="C64" s="50" t="s">
        <v>47</v>
      </c>
      <c r="D64" s="51" t="s">
        <v>47</v>
      </c>
      <c r="E64" s="52" t="s">
        <v>156</v>
      </c>
      <c r="F64" s="53" t="s">
        <v>56</v>
      </c>
      <c r="G64" s="54" t="s">
        <v>157</v>
      </c>
      <c r="H64" s="55" t="s">
        <v>158</v>
      </c>
      <c r="I64" s="53" t="s">
        <v>159</v>
      </c>
      <c r="J64" s="50" t="s">
        <v>5</v>
      </c>
      <c r="K64" s="50" t="s">
        <v>176</v>
      </c>
      <c r="L64" s="50">
        <v>1130</v>
      </c>
      <c r="M64" s="104" t="s">
        <v>161</v>
      </c>
      <c r="N64" s="56" t="s">
        <v>47</v>
      </c>
      <c r="O64" s="49" t="s">
        <v>236</v>
      </c>
      <c r="P64" s="50">
        <v>3</v>
      </c>
      <c r="Q64" s="50" t="s">
        <v>36</v>
      </c>
      <c r="R64" s="50">
        <v>28</v>
      </c>
      <c r="S64" s="57"/>
      <c r="T64" s="50" t="s">
        <v>163</v>
      </c>
      <c r="U64" s="55" t="s">
        <v>207</v>
      </c>
      <c r="V64" s="53"/>
      <c r="W64" s="34">
        <v>4060</v>
      </c>
      <c r="X64" s="51"/>
      <c r="Y64" s="75" t="s">
        <v>290</v>
      </c>
    </row>
    <row r="65" spans="1:25" ht="35.25" customHeight="1" x14ac:dyDescent="0.35">
      <c r="A65" s="49" t="s">
        <v>69</v>
      </c>
      <c r="B65" s="49" t="s">
        <v>285</v>
      </c>
      <c r="C65" s="50">
        <v>101911612</v>
      </c>
      <c r="D65" s="61" t="s">
        <v>286</v>
      </c>
      <c r="E65" s="52" t="s">
        <v>156</v>
      </c>
      <c r="F65" s="53" t="s">
        <v>56</v>
      </c>
      <c r="G65" s="54" t="s">
        <v>157</v>
      </c>
      <c r="H65" s="55" t="s">
        <v>158</v>
      </c>
      <c r="I65" s="53" t="s">
        <v>159</v>
      </c>
      <c r="J65" s="50" t="s">
        <v>19</v>
      </c>
      <c r="K65" s="50" t="s">
        <v>160</v>
      </c>
      <c r="L65" s="50">
        <v>340</v>
      </c>
      <c r="M65" s="56" t="s">
        <v>291</v>
      </c>
      <c r="N65" s="53" t="s">
        <v>292</v>
      </c>
      <c r="O65" s="49" t="s">
        <v>293</v>
      </c>
      <c r="P65" s="50">
        <v>3</v>
      </c>
      <c r="Q65" s="50" t="s">
        <v>34</v>
      </c>
      <c r="R65" s="99" t="s">
        <v>294</v>
      </c>
      <c r="S65" s="57" t="s">
        <v>295</v>
      </c>
      <c r="T65" s="50" t="s">
        <v>207</v>
      </c>
      <c r="U65" s="55" t="s">
        <v>163</v>
      </c>
      <c r="V65" s="53"/>
      <c r="W65" s="34">
        <v>4284.8</v>
      </c>
      <c r="X65" s="51" t="s">
        <v>273</v>
      </c>
      <c r="Y65" s="75" t="s">
        <v>296</v>
      </c>
    </row>
    <row r="66" spans="1:25" ht="35.25" customHeight="1" x14ac:dyDescent="0.35">
      <c r="A66" s="49" t="s">
        <v>28</v>
      </c>
      <c r="B66" s="49" t="s">
        <v>29</v>
      </c>
      <c r="C66" s="50">
        <v>100426282</v>
      </c>
      <c r="D66" s="51" t="s">
        <v>169</v>
      </c>
      <c r="E66" s="52" t="s">
        <v>156</v>
      </c>
      <c r="F66" s="113" t="s">
        <v>15</v>
      </c>
      <c r="G66" s="54" t="s">
        <v>267</v>
      </c>
      <c r="H66" s="55" t="s">
        <v>158</v>
      </c>
      <c r="I66" s="53" t="s">
        <v>159</v>
      </c>
      <c r="J66" s="50" t="s">
        <v>14</v>
      </c>
      <c r="K66" s="50" t="s">
        <v>160</v>
      </c>
      <c r="L66" s="50">
        <v>374</v>
      </c>
      <c r="M66" s="56" t="s">
        <v>268</v>
      </c>
      <c r="N66" s="53" t="s">
        <v>297</v>
      </c>
      <c r="O66" s="49" t="s">
        <v>172</v>
      </c>
      <c r="P66" s="50">
        <v>3</v>
      </c>
      <c r="Q66" s="50" t="s">
        <v>34</v>
      </c>
      <c r="R66" s="98" t="s">
        <v>294</v>
      </c>
      <c r="S66" s="57" t="s">
        <v>298</v>
      </c>
      <c r="T66" s="50" t="s">
        <v>207</v>
      </c>
      <c r="U66" s="55" t="s">
        <v>163</v>
      </c>
      <c r="V66" s="53"/>
      <c r="W66" s="34">
        <v>4284.8</v>
      </c>
      <c r="X66" s="51" t="s">
        <v>273</v>
      </c>
      <c r="Y66" s="75" t="s">
        <v>296</v>
      </c>
    </row>
    <row r="67" spans="1:25" ht="35.25" customHeight="1" x14ac:dyDescent="0.35">
      <c r="A67" s="49" t="s">
        <v>299</v>
      </c>
      <c r="B67" s="49" t="s">
        <v>300</v>
      </c>
      <c r="C67" s="50">
        <v>101957631</v>
      </c>
      <c r="D67" s="61" t="s">
        <v>301</v>
      </c>
      <c r="E67" s="52" t="s">
        <v>156</v>
      </c>
      <c r="F67" s="113" t="s">
        <v>15</v>
      </c>
      <c r="G67" s="54" t="s">
        <v>267</v>
      </c>
      <c r="H67" s="55" t="s">
        <v>158</v>
      </c>
      <c r="I67" s="53" t="s">
        <v>159</v>
      </c>
      <c r="J67" s="50" t="s">
        <v>19</v>
      </c>
      <c r="K67" s="50" t="s">
        <v>160</v>
      </c>
      <c r="L67" s="50">
        <v>389</v>
      </c>
      <c r="M67" s="56" t="s">
        <v>277</v>
      </c>
      <c r="N67" s="53" t="s">
        <v>302</v>
      </c>
      <c r="O67" s="49" t="s">
        <v>303</v>
      </c>
      <c r="P67" s="50">
        <v>3</v>
      </c>
      <c r="Q67" s="50" t="s">
        <v>34</v>
      </c>
      <c r="R67" s="99" t="s">
        <v>279</v>
      </c>
      <c r="S67" s="57" t="s">
        <v>304</v>
      </c>
      <c r="T67" s="50" t="s">
        <v>207</v>
      </c>
      <c r="U67" s="55" t="s">
        <v>163</v>
      </c>
      <c r="V67" s="53"/>
      <c r="W67" s="34">
        <v>4284.8</v>
      </c>
      <c r="X67" s="51" t="s">
        <v>273</v>
      </c>
      <c r="Y67" s="76" t="s">
        <v>296</v>
      </c>
    </row>
    <row r="68" spans="1:25" ht="35.25" customHeight="1" x14ac:dyDescent="0.35">
      <c r="A68" s="49" t="s">
        <v>299</v>
      </c>
      <c r="B68" s="49" t="s">
        <v>300</v>
      </c>
      <c r="C68" s="50">
        <v>101957631</v>
      </c>
      <c r="D68" s="61" t="s">
        <v>301</v>
      </c>
      <c r="E68" s="52" t="s">
        <v>156</v>
      </c>
      <c r="F68" s="113" t="s">
        <v>15</v>
      </c>
      <c r="G68" s="54" t="s">
        <v>267</v>
      </c>
      <c r="H68" s="55" t="s">
        <v>158</v>
      </c>
      <c r="I68" s="53" t="s">
        <v>159</v>
      </c>
      <c r="J68" s="50" t="s">
        <v>14</v>
      </c>
      <c r="K68" s="50" t="s">
        <v>160</v>
      </c>
      <c r="L68" s="50">
        <v>391</v>
      </c>
      <c r="M68" s="56" t="s">
        <v>277</v>
      </c>
      <c r="N68" s="53" t="s">
        <v>305</v>
      </c>
      <c r="O68" s="49" t="s">
        <v>306</v>
      </c>
      <c r="P68" s="50">
        <v>3</v>
      </c>
      <c r="Q68" s="50" t="s">
        <v>34</v>
      </c>
      <c r="R68" s="98" t="s">
        <v>279</v>
      </c>
      <c r="S68" s="57" t="s">
        <v>307</v>
      </c>
      <c r="T68" s="50" t="s">
        <v>207</v>
      </c>
      <c r="U68" s="55" t="s">
        <v>163</v>
      </c>
      <c r="V68" s="53"/>
      <c r="W68" s="34">
        <v>4284.8</v>
      </c>
      <c r="X68" s="51" t="s">
        <v>273</v>
      </c>
      <c r="Y68" s="76" t="s">
        <v>296</v>
      </c>
    </row>
    <row r="69" spans="1:25" ht="35.25" customHeight="1" x14ac:dyDescent="0.35">
      <c r="A69" s="49"/>
      <c r="B69" s="49"/>
      <c r="C69" s="50"/>
      <c r="D69" s="61"/>
      <c r="E69" s="52"/>
      <c r="F69" s="53"/>
      <c r="G69" s="54"/>
      <c r="H69" s="55" t="s">
        <v>158</v>
      </c>
      <c r="I69" s="53" t="s">
        <v>159</v>
      </c>
      <c r="J69" s="50"/>
      <c r="K69" s="50"/>
      <c r="L69" s="50"/>
      <c r="M69" s="56"/>
      <c r="N69" s="53"/>
      <c r="O69" s="49"/>
      <c r="P69" s="50"/>
      <c r="Q69" s="50"/>
      <c r="R69" s="50"/>
      <c r="S69" s="57"/>
      <c r="T69" s="50"/>
      <c r="U69" s="55"/>
      <c r="V69" s="53"/>
      <c r="W69" s="34"/>
      <c r="X69" s="51"/>
      <c r="Y69" s="76"/>
    </row>
    <row r="70" spans="1:25" ht="35.25" customHeight="1" x14ac:dyDescent="0.35">
      <c r="A70" s="49"/>
      <c r="B70" s="49"/>
      <c r="C70" s="50"/>
      <c r="D70" s="61"/>
      <c r="E70" s="52"/>
      <c r="F70" s="53"/>
      <c r="G70" s="54"/>
      <c r="H70" s="55" t="s">
        <v>158</v>
      </c>
      <c r="I70" s="53" t="s">
        <v>159</v>
      </c>
      <c r="J70" s="50"/>
      <c r="K70" s="50"/>
      <c r="L70" s="50"/>
      <c r="M70" s="56"/>
      <c r="N70" s="53"/>
      <c r="O70" s="49"/>
      <c r="P70" s="50"/>
      <c r="Q70" s="50"/>
      <c r="R70" s="50"/>
      <c r="S70" s="57"/>
      <c r="T70" s="50"/>
      <c r="U70" s="55"/>
      <c r="V70" s="53"/>
      <c r="W70" s="34"/>
      <c r="X70" s="51"/>
      <c r="Y70" s="76"/>
    </row>
    <row r="71" spans="1:25" s="1" customFormat="1" ht="35.25" customHeight="1" x14ac:dyDescent="0.35">
      <c r="A71" s="49"/>
      <c r="B71" s="49"/>
      <c r="C71" s="50"/>
      <c r="D71" s="61"/>
      <c r="E71" s="52"/>
      <c r="F71" s="53"/>
      <c r="G71" s="54"/>
      <c r="H71" s="55" t="s">
        <v>158</v>
      </c>
      <c r="I71" s="53" t="s">
        <v>159</v>
      </c>
      <c r="J71" s="50"/>
      <c r="K71" s="50"/>
      <c r="L71" s="50"/>
      <c r="M71" s="56"/>
      <c r="N71" s="53"/>
      <c r="O71" s="49"/>
      <c r="P71" s="50"/>
      <c r="Q71" s="50"/>
      <c r="R71" s="50"/>
      <c r="S71" s="57"/>
      <c r="T71" s="50"/>
      <c r="U71" s="55"/>
      <c r="V71" s="53"/>
      <c r="W71" s="34"/>
      <c r="X71" s="51"/>
      <c r="Y71" s="76"/>
    </row>
    <row r="72" spans="1:25" ht="35.25" customHeight="1" x14ac:dyDescent="0.35">
      <c r="A72" s="49"/>
      <c r="B72" s="49"/>
      <c r="C72" s="50"/>
      <c r="D72" s="61"/>
      <c r="E72" s="52"/>
      <c r="F72" s="53"/>
      <c r="G72" s="54"/>
      <c r="H72" s="55" t="s">
        <v>158</v>
      </c>
      <c r="I72" s="53" t="s">
        <v>159</v>
      </c>
      <c r="J72" s="50"/>
      <c r="K72" s="50"/>
      <c r="L72" s="50"/>
      <c r="M72" s="56"/>
      <c r="N72" s="53"/>
      <c r="O72" s="49"/>
      <c r="P72" s="50"/>
      <c r="Q72" s="50"/>
      <c r="R72" s="50"/>
      <c r="S72" s="57"/>
      <c r="T72" s="50"/>
      <c r="U72" s="55"/>
      <c r="V72" s="53"/>
      <c r="W72" s="34"/>
      <c r="X72" s="51"/>
      <c r="Y72" s="76"/>
    </row>
    <row r="73" spans="1:25" ht="35.25" customHeight="1" x14ac:dyDescent="0.35">
      <c r="A73" s="49"/>
      <c r="B73" s="49"/>
      <c r="C73" s="50"/>
      <c r="D73" s="61"/>
      <c r="E73" s="52"/>
      <c r="F73" s="53"/>
      <c r="G73" s="54"/>
      <c r="H73" s="55" t="s">
        <v>158</v>
      </c>
      <c r="I73" s="53" t="s">
        <v>159</v>
      </c>
      <c r="J73" s="50"/>
      <c r="K73" s="50"/>
      <c r="L73" s="50"/>
      <c r="M73" s="56"/>
      <c r="N73" s="53"/>
      <c r="O73" s="49"/>
      <c r="P73" s="50"/>
      <c r="Q73" s="50"/>
      <c r="R73" s="50"/>
      <c r="S73" s="57"/>
      <c r="T73" s="50"/>
      <c r="U73" s="55"/>
      <c r="V73" s="53"/>
      <c r="W73" s="34"/>
      <c r="X73" s="51"/>
      <c r="Y73" s="76"/>
    </row>
    <row r="74" spans="1:25" ht="35.25" customHeight="1" x14ac:dyDescent="0.35">
      <c r="A74" s="49"/>
      <c r="B74" s="49"/>
      <c r="C74" s="50"/>
      <c r="D74" s="61"/>
      <c r="E74" s="52"/>
      <c r="F74" s="53"/>
      <c r="G74" s="54"/>
      <c r="H74" s="55" t="s">
        <v>158</v>
      </c>
      <c r="I74" s="53" t="s">
        <v>159</v>
      </c>
      <c r="J74" s="50"/>
      <c r="K74" s="50"/>
      <c r="L74" s="50"/>
      <c r="M74" s="56"/>
      <c r="N74" s="53"/>
      <c r="O74" s="49"/>
      <c r="P74" s="50"/>
      <c r="Q74" s="50"/>
      <c r="R74" s="50"/>
      <c r="S74" s="57"/>
      <c r="T74" s="50"/>
      <c r="U74" s="55"/>
      <c r="V74" s="53"/>
      <c r="W74" s="34"/>
      <c r="X74" s="51"/>
      <c r="Y74" s="76"/>
    </row>
    <row r="75" spans="1:25" ht="35.25" customHeight="1" x14ac:dyDescent="0.35">
      <c r="A75" s="49"/>
      <c r="B75" s="49"/>
      <c r="C75" s="50"/>
      <c r="D75" s="61"/>
      <c r="E75" s="52"/>
      <c r="F75" s="53"/>
      <c r="G75" s="54"/>
      <c r="H75" s="55" t="s">
        <v>158</v>
      </c>
      <c r="I75" s="53" t="s">
        <v>159</v>
      </c>
      <c r="J75" s="50"/>
      <c r="K75" s="50"/>
      <c r="L75" s="50"/>
      <c r="M75" s="56"/>
      <c r="N75" s="53"/>
      <c r="O75" s="49"/>
      <c r="P75" s="50"/>
      <c r="Q75" s="50"/>
      <c r="R75" s="50"/>
      <c r="S75" s="57"/>
      <c r="T75" s="50"/>
      <c r="U75" s="55"/>
      <c r="V75" s="53"/>
      <c r="W75" s="34"/>
      <c r="X75" s="51"/>
      <c r="Y75" s="76"/>
    </row>
    <row r="76" spans="1:25" ht="35.25" customHeight="1" x14ac:dyDescent="0.35">
      <c r="A76" s="49"/>
      <c r="B76" s="49"/>
      <c r="C76" s="50"/>
      <c r="D76" s="61"/>
      <c r="E76" s="52"/>
      <c r="F76" s="53"/>
      <c r="G76" s="54"/>
      <c r="H76" s="55" t="s">
        <v>158</v>
      </c>
      <c r="I76" s="53" t="s">
        <v>159</v>
      </c>
      <c r="J76" s="50"/>
      <c r="K76" s="50"/>
      <c r="L76" s="50"/>
      <c r="M76" s="56"/>
      <c r="N76" s="53"/>
      <c r="O76" s="49"/>
      <c r="P76" s="50"/>
      <c r="Q76" s="50"/>
      <c r="R76" s="50"/>
      <c r="S76" s="57"/>
      <c r="T76" s="50"/>
      <c r="U76" s="55"/>
      <c r="V76" s="53"/>
      <c r="W76" s="34"/>
      <c r="X76" s="51"/>
      <c r="Y76" s="76"/>
    </row>
    <row r="77" spans="1:25" ht="35.25" customHeight="1" x14ac:dyDescent="0.35">
      <c r="A77" s="49"/>
      <c r="B77" s="49"/>
      <c r="C77" s="50"/>
      <c r="D77" s="61"/>
      <c r="E77" s="52"/>
      <c r="F77" s="53"/>
      <c r="G77" s="54"/>
      <c r="H77" s="55" t="s">
        <v>158</v>
      </c>
      <c r="I77" s="53" t="s">
        <v>159</v>
      </c>
      <c r="J77" s="50"/>
      <c r="K77" s="50"/>
      <c r="L77" s="50"/>
      <c r="M77" s="56"/>
      <c r="N77" s="53"/>
      <c r="O77" s="49"/>
      <c r="P77" s="50"/>
      <c r="Q77" s="50"/>
      <c r="R77" s="50"/>
      <c r="S77" s="57"/>
      <c r="T77" s="50"/>
      <c r="U77" s="55"/>
      <c r="V77" s="53"/>
      <c r="W77" s="34"/>
      <c r="X77" s="51"/>
      <c r="Y77" s="76"/>
    </row>
    <row r="78" spans="1:25" ht="35.25" customHeight="1" x14ac:dyDescent="0.35">
      <c r="A78" s="49"/>
      <c r="B78" s="49"/>
      <c r="C78" s="50"/>
      <c r="D78" s="61"/>
      <c r="E78" s="52"/>
      <c r="F78" s="53"/>
      <c r="G78" s="54"/>
      <c r="H78" s="55" t="s">
        <v>158</v>
      </c>
      <c r="I78" s="53" t="s">
        <v>159</v>
      </c>
      <c r="J78" s="50"/>
      <c r="K78" s="50"/>
      <c r="L78" s="50"/>
      <c r="M78" s="56"/>
      <c r="N78" s="53"/>
      <c r="O78" s="49"/>
      <c r="P78" s="50"/>
      <c r="Q78" s="50"/>
      <c r="R78" s="50"/>
      <c r="S78" s="57"/>
      <c r="T78" s="50"/>
      <c r="U78" s="55"/>
      <c r="V78" s="53"/>
      <c r="W78" s="34"/>
      <c r="X78" s="51"/>
      <c r="Y78" s="76"/>
    </row>
    <row r="79" spans="1:25" ht="35.25" customHeight="1" x14ac:dyDescent="0.35">
      <c r="A79" s="49"/>
      <c r="B79" s="49"/>
      <c r="C79" s="50"/>
      <c r="D79" s="61"/>
      <c r="E79" s="52"/>
      <c r="F79" s="53"/>
      <c r="G79" s="54"/>
      <c r="H79" s="55" t="s">
        <v>158</v>
      </c>
      <c r="I79" s="53" t="s">
        <v>159</v>
      </c>
      <c r="J79" s="50"/>
      <c r="K79" s="50"/>
      <c r="L79" s="50"/>
      <c r="M79" s="56"/>
      <c r="N79" s="53"/>
      <c r="O79" s="49"/>
      <c r="P79" s="50"/>
      <c r="Q79" s="50"/>
      <c r="R79" s="50"/>
      <c r="S79" s="57"/>
      <c r="T79" s="50"/>
      <c r="U79" s="55"/>
      <c r="V79" s="53"/>
      <c r="W79" s="34"/>
      <c r="X79" s="51"/>
      <c r="Y79" s="76"/>
    </row>
    <row r="80" spans="1:25" ht="35.25" customHeight="1" x14ac:dyDescent="0.35">
      <c r="A80" s="49"/>
      <c r="B80" s="49"/>
      <c r="C80" s="50"/>
      <c r="D80" s="61"/>
      <c r="E80" s="52"/>
      <c r="F80" s="53"/>
      <c r="G80" s="54"/>
      <c r="H80" s="55" t="s">
        <v>158</v>
      </c>
      <c r="I80" s="53" t="s">
        <v>159</v>
      </c>
      <c r="J80" s="50"/>
      <c r="K80" s="50"/>
      <c r="L80" s="50"/>
      <c r="M80" s="56"/>
      <c r="N80" s="53"/>
      <c r="O80" s="49"/>
      <c r="P80" s="50"/>
      <c r="Q80" s="50"/>
      <c r="R80" s="50"/>
      <c r="S80" s="57"/>
      <c r="T80" s="50"/>
      <c r="U80" s="55"/>
      <c r="V80" s="53"/>
      <c r="W80" s="34"/>
      <c r="X80" s="51"/>
      <c r="Y80" s="76"/>
    </row>
    <row r="81" spans="1:25" ht="35.25" customHeight="1" x14ac:dyDescent="0.35">
      <c r="A81" s="49"/>
      <c r="B81" s="49"/>
      <c r="C81" s="50"/>
      <c r="D81" s="61"/>
      <c r="E81" s="52"/>
      <c r="F81" s="53"/>
      <c r="G81" s="54"/>
      <c r="H81" s="55" t="s">
        <v>158</v>
      </c>
      <c r="I81" s="53" t="s">
        <v>159</v>
      </c>
      <c r="J81" s="50"/>
      <c r="K81" s="50"/>
      <c r="L81" s="50"/>
      <c r="M81" s="56"/>
      <c r="N81" s="53"/>
      <c r="O81" s="49"/>
      <c r="P81" s="50"/>
      <c r="Q81" s="50"/>
      <c r="R81" s="50"/>
      <c r="S81" s="57"/>
      <c r="T81" s="50"/>
      <c r="U81" s="55"/>
      <c r="V81" s="53"/>
      <c r="W81" s="34"/>
      <c r="X81" s="51"/>
      <c r="Y81" s="76"/>
    </row>
    <row r="82" spans="1:25" ht="35.25" customHeight="1" x14ac:dyDescent="0.35">
      <c r="A82" s="49"/>
      <c r="B82" s="49"/>
      <c r="C82" s="50"/>
      <c r="D82" s="61"/>
      <c r="E82" s="52"/>
      <c r="F82" s="53"/>
      <c r="G82" s="54"/>
      <c r="H82" s="55" t="s">
        <v>158</v>
      </c>
      <c r="I82" s="53" t="s">
        <v>159</v>
      </c>
      <c r="J82" s="50"/>
      <c r="K82" s="50"/>
      <c r="L82" s="50"/>
      <c r="M82" s="56"/>
      <c r="N82" s="53"/>
      <c r="O82" s="49"/>
      <c r="P82" s="50"/>
      <c r="Q82" s="50"/>
      <c r="R82" s="50"/>
      <c r="S82" s="57"/>
      <c r="T82" s="50"/>
      <c r="U82" s="55"/>
      <c r="V82" s="53"/>
      <c r="W82" s="34"/>
      <c r="X82" s="51"/>
      <c r="Y82" s="76"/>
    </row>
    <row r="83" spans="1:25" ht="35.25" customHeight="1" x14ac:dyDescent="0.35">
      <c r="A83" s="49"/>
      <c r="B83" s="49"/>
      <c r="C83" s="50"/>
      <c r="D83" s="61"/>
      <c r="E83" s="52"/>
      <c r="F83" s="53"/>
      <c r="G83" s="54"/>
      <c r="H83" s="55" t="s">
        <v>158</v>
      </c>
      <c r="I83" s="53" t="s">
        <v>159</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2AD9-FC49-4A3E-B714-CC6B944B3309}">
  <sheetPr>
    <tabColor rgb="FFFFC000"/>
    <pageSetUpPr fitToPage="1"/>
  </sheetPr>
  <dimension ref="A1:Y151"/>
  <sheetViews>
    <sheetView topLeftCell="A65" zoomScale="80" zoomScaleNormal="80" zoomScaleSheetLayoutView="120" workbookViewId="0">
      <pane xSplit="1" topLeftCell="I1" activePane="topRight" state="frozen"/>
      <selection pane="topRight" activeCell="A71" sqref="A71"/>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5" customHeight="1" x14ac:dyDescent="0.35">
      <c r="A1" s="169" t="s">
        <v>254</v>
      </c>
      <c r="B1" s="170"/>
      <c r="C1" s="170"/>
      <c r="D1" s="170"/>
      <c r="E1" s="170"/>
      <c r="F1" s="170"/>
      <c r="G1" s="170"/>
    </row>
    <row r="3" spans="1:14" x14ac:dyDescent="0.35">
      <c r="B3" s="2"/>
    </row>
    <row r="4" spans="1:14" x14ac:dyDescent="0.35">
      <c r="B4" s="2"/>
    </row>
    <row r="5" spans="1:14" ht="30" customHeight="1" x14ac:dyDescent="0.35">
      <c r="B5" s="24" t="s">
        <v>2</v>
      </c>
      <c r="C5" s="88" t="s">
        <v>158</v>
      </c>
      <c r="D5" s="88"/>
      <c r="E5" s="90"/>
      <c r="F5" s="90"/>
    </row>
    <row r="6" spans="1:14" ht="20" x14ac:dyDescent="0.35">
      <c r="B6" s="25"/>
      <c r="C6" s="88"/>
      <c r="D6" s="88"/>
      <c r="E6" s="90"/>
      <c r="F6" s="90"/>
    </row>
    <row r="7" spans="1:14" ht="30" customHeight="1" x14ac:dyDescent="0.35">
      <c r="B7" s="24" t="s">
        <v>10</v>
      </c>
      <c r="C7" s="88" t="s">
        <v>11</v>
      </c>
      <c r="D7" s="88"/>
      <c r="E7" s="90"/>
      <c r="F7" s="90"/>
    </row>
    <row r="8" spans="1:14" ht="14.5" customHeight="1" x14ac:dyDescent="0.35">
      <c r="B8" s="25"/>
      <c r="C8" s="88"/>
      <c r="D8" s="88"/>
      <c r="E8" s="90"/>
      <c r="F8" s="90"/>
    </row>
    <row r="9" spans="1:14" ht="30" customHeight="1" x14ac:dyDescent="0.35">
      <c r="B9" s="24" t="s">
        <v>16</v>
      </c>
      <c r="C9" s="88" t="s">
        <v>255</v>
      </c>
      <c r="D9" s="88"/>
      <c r="E9" s="90"/>
      <c r="F9" s="90"/>
    </row>
    <row r="10" spans="1:14" ht="14.5" customHeight="1" x14ac:dyDescent="0.35">
      <c r="B10" s="25"/>
      <c r="C10" s="88"/>
      <c r="D10" s="88"/>
      <c r="E10" s="90"/>
      <c r="F10" s="90"/>
      <c r="G10" s="26"/>
    </row>
    <row r="11" spans="1:14" ht="30" customHeight="1" x14ac:dyDescent="0.5">
      <c r="A11" s="8"/>
      <c r="B11" s="24" t="s">
        <v>23</v>
      </c>
      <c r="C11" s="88" t="s">
        <v>24</v>
      </c>
      <c r="D11" s="88"/>
      <c r="E11" s="90"/>
      <c r="F11" s="90"/>
      <c r="I11" s="9"/>
    </row>
    <row r="12" spans="1:14" x14ac:dyDescent="0.35">
      <c r="C12" s="89"/>
      <c r="D12" s="89"/>
      <c r="E12" s="89"/>
      <c r="F12" s="89"/>
    </row>
    <row r="13" spans="1:14" x14ac:dyDescent="0.35">
      <c r="C13" s="89"/>
      <c r="D13" s="89"/>
      <c r="E13" s="89"/>
      <c r="F13" s="89"/>
    </row>
    <row r="16" spans="1:14" s="3" customFormat="1" ht="20" x14ac:dyDescent="0.4">
      <c r="A16" s="159" t="s">
        <v>96</v>
      </c>
      <c r="B16" s="159"/>
      <c r="C16" s="15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25" customHeight="1" x14ac:dyDescent="0.45">
      <c r="A18" s="87" t="s">
        <v>97</v>
      </c>
      <c r="B18" s="168" t="s">
        <v>256</v>
      </c>
      <c r="C18" s="168"/>
      <c r="D18" s="168"/>
      <c r="E18" s="168"/>
      <c r="F18" s="168"/>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75" customHeight="1" x14ac:dyDescent="0.45">
      <c r="A20" s="31" t="s">
        <v>99</v>
      </c>
      <c r="B20" s="167" t="s">
        <v>257</v>
      </c>
      <c r="C20" s="167"/>
      <c r="D20" s="167"/>
      <c r="E20" s="167"/>
      <c r="F20" s="167"/>
      <c r="G20" s="33"/>
      <c r="H20" s="4"/>
      <c r="I20" s="4"/>
      <c r="J20" s="4"/>
      <c r="K20" s="4"/>
      <c r="L20" s="4"/>
      <c r="M20" s="4"/>
      <c r="N20" s="4"/>
    </row>
    <row r="21" spans="1:14" ht="18.5" x14ac:dyDescent="0.45">
      <c r="A21" s="32"/>
      <c r="B21" s="167"/>
      <c r="C21" s="167"/>
      <c r="D21" s="167"/>
      <c r="E21" s="167"/>
      <c r="F21" s="167"/>
      <c r="G21" s="33"/>
      <c r="H21" s="4"/>
      <c r="I21" s="4"/>
      <c r="J21" s="4"/>
      <c r="K21" s="4"/>
      <c r="L21" s="4"/>
      <c r="M21" s="4"/>
      <c r="N21" s="4"/>
    </row>
    <row r="22" spans="1:14" ht="18.5" x14ac:dyDescent="0.45">
      <c r="A22" s="32"/>
      <c r="B22" s="4"/>
      <c r="C22" s="86"/>
      <c r="D22" s="86"/>
      <c r="E22" s="86"/>
      <c r="F22" s="86"/>
      <c r="G22" s="86"/>
      <c r="H22" s="4"/>
      <c r="I22" s="4"/>
      <c r="J22" s="4"/>
      <c r="K22" s="4"/>
      <c r="L22" s="4"/>
      <c r="M22" s="4"/>
      <c r="N22" s="4"/>
    </row>
    <row r="23" spans="1:14" ht="18.5" x14ac:dyDescent="0.45">
      <c r="A23" s="31" t="s">
        <v>101</v>
      </c>
      <c r="B23" s="5" t="s">
        <v>102</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99</v>
      </c>
      <c r="B25" s="167" t="s">
        <v>103</v>
      </c>
      <c r="C25" s="167"/>
      <c r="D25" s="167"/>
      <c r="E25" s="167"/>
      <c r="F25" s="167"/>
      <c r="G25" s="5"/>
      <c r="H25" s="5"/>
      <c r="I25" s="4"/>
      <c r="J25" s="4"/>
      <c r="K25" s="4"/>
      <c r="L25" s="4"/>
      <c r="M25" s="4"/>
      <c r="N25" s="4"/>
    </row>
    <row r="26" spans="1:14" ht="18.5" x14ac:dyDescent="0.45">
      <c r="A26" s="31"/>
      <c r="B26" s="167"/>
      <c r="C26" s="167"/>
      <c r="D26" s="167"/>
      <c r="E26" s="167"/>
      <c r="F26" s="167"/>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99</v>
      </c>
      <c r="B28" s="5" t="s">
        <v>104</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99</v>
      </c>
      <c r="B30" s="167" t="s">
        <v>105</v>
      </c>
      <c r="C30" s="167"/>
      <c r="D30" s="167"/>
      <c r="E30" s="167"/>
      <c r="F30" s="167"/>
      <c r="G30" s="5"/>
      <c r="H30" s="5"/>
      <c r="I30" s="4"/>
      <c r="J30" s="4"/>
      <c r="K30" s="4"/>
      <c r="L30" s="4"/>
      <c r="M30" s="4"/>
      <c r="N30" s="4"/>
    </row>
    <row r="31" spans="1:14" ht="18.5" x14ac:dyDescent="0.45">
      <c r="A31" s="31"/>
      <c r="B31" s="167"/>
      <c r="C31" s="167"/>
      <c r="D31" s="167"/>
      <c r="E31" s="167"/>
      <c r="F31" s="167"/>
      <c r="G31" s="5"/>
      <c r="H31" s="5"/>
      <c r="I31" s="4"/>
      <c r="J31" s="4"/>
      <c r="K31" s="4"/>
      <c r="L31" s="4"/>
      <c r="M31" s="4"/>
      <c r="N31" s="4"/>
    </row>
    <row r="32" spans="1:14" ht="18.75" customHeight="1" x14ac:dyDescent="0.45">
      <c r="A32" s="31"/>
      <c r="B32" s="167" t="s">
        <v>106</v>
      </c>
      <c r="C32" s="167"/>
      <c r="D32" s="167"/>
      <c r="E32" s="167"/>
      <c r="F32" s="167"/>
      <c r="G32" s="33"/>
      <c r="H32" s="33"/>
      <c r="I32" s="33"/>
      <c r="J32" s="4"/>
      <c r="K32" s="4"/>
      <c r="L32" s="4"/>
      <c r="M32" s="4"/>
      <c r="N32" s="4"/>
    </row>
    <row r="33" spans="1:14" ht="18.5" x14ac:dyDescent="0.45">
      <c r="A33" s="31"/>
      <c r="B33" s="167"/>
      <c r="C33" s="167"/>
      <c r="D33" s="167"/>
      <c r="E33" s="167"/>
      <c r="F33" s="167"/>
      <c r="G33" s="33"/>
      <c r="H33" s="33"/>
      <c r="I33" s="33"/>
      <c r="J33" s="4"/>
      <c r="K33" s="4"/>
      <c r="L33" s="4"/>
      <c r="M33" s="4"/>
      <c r="N33" s="4"/>
    </row>
    <row r="34" spans="1:14" ht="18.5" x14ac:dyDescent="0.45">
      <c r="A34" s="31"/>
      <c r="B34" s="86"/>
      <c r="C34" s="86"/>
      <c r="D34" s="86"/>
      <c r="E34" s="86"/>
      <c r="F34" s="86"/>
      <c r="G34" s="33"/>
      <c r="H34" s="33"/>
      <c r="I34" s="33"/>
      <c r="J34" s="4"/>
      <c r="K34" s="4"/>
      <c r="L34" s="4"/>
      <c r="M34" s="4"/>
      <c r="N34" s="4"/>
    </row>
    <row r="35" spans="1:14" ht="18.5" x14ac:dyDescent="0.45">
      <c r="A35" s="31" t="s">
        <v>99</v>
      </c>
      <c r="B35" s="5" t="s">
        <v>107</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99</v>
      </c>
      <c r="B37" s="5" t="s">
        <v>108</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75" customHeight="1" x14ac:dyDescent="0.45">
      <c r="A39" s="31" t="s">
        <v>99</v>
      </c>
      <c r="B39" s="168" t="s">
        <v>109</v>
      </c>
      <c r="C39" s="168"/>
      <c r="D39" s="168"/>
      <c r="E39" s="168"/>
      <c r="F39" s="168"/>
      <c r="G39" s="5"/>
      <c r="H39" s="5"/>
      <c r="I39" s="4"/>
      <c r="J39" s="4"/>
      <c r="K39" s="4"/>
      <c r="L39" s="4"/>
      <c r="M39" s="4"/>
      <c r="N39" s="4"/>
    </row>
    <row r="40" spans="1:14" ht="18.5" x14ac:dyDescent="0.45">
      <c r="A40" s="31"/>
      <c r="B40" s="168"/>
      <c r="C40" s="168"/>
      <c r="D40" s="168"/>
      <c r="E40" s="168"/>
      <c r="F40" s="168"/>
      <c r="G40" s="5"/>
      <c r="H40" s="5"/>
      <c r="I40" s="4"/>
      <c r="J40" s="4"/>
      <c r="K40" s="4"/>
      <c r="L40" s="4"/>
      <c r="M40" s="4"/>
      <c r="N40" s="4"/>
    </row>
    <row r="41" spans="1:14" ht="18.75" customHeight="1" x14ac:dyDescent="0.45">
      <c r="A41" s="31"/>
      <c r="B41" s="167" t="s">
        <v>110</v>
      </c>
      <c r="C41" s="167"/>
      <c r="D41" s="167"/>
      <c r="E41" s="167"/>
      <c r="F41" s="167"/>
      <c r="G41" s="5"/>
      <c r="H41" s="5"/>
      <c r="I41" s="4"/>
      <c r="J41" s="4"/>
      <c r="K41" s="4"/>
      <c r="L41" s="4"/>
      <c r="M41" s="4"/>
      <c r="N41" s="4"/>
    </row>
    <row r="42" spans="1:14" ht="18.5" x14ac:dyDescent="0.45">
      <c r="B42" s="167"/>
      <c r="C42" s="167"/>
      <c r="D42" s="167"/>
      <c r="E42" s="167"/>
      <c r="F42" s="167"/>
      <c r="G42" s="5"/>
      <c r="H42" s="5"/>
      <c r="I42" s="4"/>
      <c r="J42" s="4"/>
      <c r="K42" s="4"/>
      <c r="L42" s="4"/>
      <c r="M42" s="4"/>
      <c r="N42" s="4"/>
    </row>
    <row r="43" spans="1:14" ht="18.5" x14ac:dyDescent="0.45">
      <c r="A43" s="31"/>
      <c r="B43" s="167"/>
      <c r="C43" s="167"/>
      <c r="D43" s="167"/>
      <c r="E43" s="167"/>
      <c r="F43" s="167"/>
      <c r="G43" s="5"/>
      <c r="H43" s="5"/>
      <c r="I43" s="4"/>
      <c r="J43" s="4"/>
      <c r="K43" s="4"/>
      <c r="L43" s="4"/>
      <c r="M43" s="4"/>
      <c r="N43" s="4"/>
    </row>
    <row r="44" spans="1:14" ht="18.5" x14ac:dyDescent="0.45">
      <c r="A44" s="31"/>
      <c r="B44" s="86"/>
      <c r="C44" s="86"/>
      <c r="D44" s="86"/>
      <c r="E44" s="86"/>
      <c r="F44" s="86"/>
      <c r="G44" s="5"/>
      <c r="H44" s="5"/>
      <c r="I44" s="4"/>
      <c r="J44" s="4"/>
      <c r="K44" s="4"/>
      <c r="L44" s="4"/>
      <c r="M44" s="4"/>
      <c r="N44" s="4"/>
    </row>
    <row r="45" spans="1:14" ht="18.5" x14ac:dyDescent="0.45">
      <c r="A45" s="31" t="s">
        <v>111</v>
      </c>
      <c r="B45" s="167" t="s">
        <v>258</v>
      </c>
      <c r="C45" s="167"/>
      <c r="D45" s="167"/>
      <c r="E45" s="167"/>
      <c r="F45" s="167"/>
      <c r="G45" s="5"/>
      <c r="H45" s="5"/>
      <c r="I45" s="5"/>
      <c r="J45" s="5"/>
      <c r="K45" s="5"/>
      <c r="L45" s="5"/>
      <c r="M45" s="4"/>
      <c r="N45" s="4"/>
    </row>
    <row r="46" spans="1:14" ht="18.5" x14ac:dyDescent="0.45">
      <c r="A46" s="31"/>
      <c r="B46" s="167"/>
      <c r="C46" s="167"/>
      <c r="D46" s="167"/>
      <c r="E46" s="167"/>
      <c r="F46" s="167"/>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99</v>
      </c>
      <c r="B48" s="167" t="s">
        <v>259</v>
      </c>
      <c r="C48" s="167"/>
      <c r="D48" s="167"/>
      <c r="E48" s="167"/>
      <c r="F48" s="167"/>
      <c r="G48" s="5"/>
      <c r="H48" s="5"/>
      <c r="I48" s="5"/>
      <c r="J48" s="5"/>
      <c r="K48" s="5"/>
      <c r="L48" s="5"/>
      <c r="M48" s="4"/>
      <c r="N48" s="4"/>
    </row>
    <row r="49" spans="1:25" ht="18.5" x14ac:dyDescent="0.45">
      <c r="A49" s="31"/>
      <c r="B49" s="167"/>
      <c r="C49" s="167"/>
      <c r="D49" s="167"/>
      <c r="E49" s="167"/>
      <c r="F49" s="167"/>
      <c r="G49" s="5"/>
      <c r="H49" s="5"/>
      <c r="I49" s="5"/>
      <c r="J49" s="5"/>
      <c r="K49" s="5"/>
      <c r="L49" s="5"/>
      <c r="M49" s="4"/>
      <c r="N49" s="4"/>
    </row>
    <row r="50" spans="1:25" ht="18.5" x14ac:dyDescent="0.45">
      <c r="A50" s="31"/>
      <c r="B50" s="167"/>
      <c r="C50" s="167"/>
      <c r="D50" s="167"/>
      <c r="E50" s="167"/>
      <c r="F50" s="167"/>
      <c r="G50" s="5"/>
      <c r="H50" s="5"/>
      <c r="I50" s="5"/>
      <c r="J50" s="5"/>
      <c r="K50" s="5"/>
      <c r="L50" s="5"/>
      <c r="M50" s="4"/>
      <c r="N50" s="4"/>
    </row>
    <row r="51" spans="1:25" ht="18.5" x14ac:dyDescent="0.45">
      <c r="A51" s="31"/>
      <c r="B51" s="86"/>
      <c r="C51" s="86"/>
      <c r="D51" s="86"/>
      <c r="E51" s="86"/>
      <c r="F51" s="86"/>
      <c r="G51" s="5"/>
      <c r="H51" s="5"/>
      <c r="I51" s="5"/>
      <c r="J51" s="5"/>
      <c r="K51" s="5"/>
      <c r="L51" s="5"/>
      <c r="M51" s="4"/>
      <c r="N51" s="4"/>
    </row>
    <row r="52" spans="1:25" ht="18.25" customHeight="1" x14ac:dyDescent="0.45">
      <c r="A52" s="31" t="s">
        <v>99</v>
      </c>
      <c r="B52" s="167" t="s">
        <v>260</v>
      </c>
      <c r="C52" s="167"/>
      <c r="D52" s="167"/>
      <c r="E52" s="167"/>
      <c r="F52" s="167"/>
      <c r="G52" s="5"/>
      <c r="H52" s="5"/>
      <c r="I52" s="5"/>
      <c r="J52" s="5"/>
      <c r="K52" s="5"/>
      <c r="L52" s="5"/>
      <c r="M52" s="4"/>
      <c r="N52" s="4"/>
    </row>
    <row r="53" spans="1:25" ht="18.5" x14ac:dyDescent="0.45">
      <c r="A53" s="31"/>
      <c r="B53" s="167"/>
      <c r="C53" s="167"/>
      <c r="D53" s="167"/>
      <c r="E53" s="167"/>
      <c r="F53" s="167"/>
      <c r="G53" s="5"/>
      <c r="H53" s="5"/>
      <c r="I53" s="4"/>
      <c r="J53" s="4"/>
      <c r="K53" s="4"/>
      <c r="L53" s="4"/>
      <c r="M53" s="4"/>
      <c r="N53" s="4"/>
    </row>
    <row r="54" spans="1:25" ht="18.5" x14ac:dyDescent="0.45">
      <c r="A54" s="31"/>
      <c r="B54" s="167"/>
      <c r="C54" s="167"/>
      <c r="D54" s="167"/>
      <c r="E54" s="167"/>
      <c r="F54" s="167"/>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60" t="s">
        <v>118</v>
      </c>
      <c r="B56" s="161"/>
      <c r="C56" s="161"/>
      <c r="D56" s="161"/>
      <c r="E56" s="161"/>
      <c r="F56" s="161"/>
      <c r="G56" s="162"/>
      <c r="H56" s="165" t="s">
        <v>119</v>
      </c>
      <c r="I56" s="171"/>
      <c r="J56" s="171"/>
      <c r="K56" s="171"/>
      <c r="L56" s="171"/>
      <c r="M56" s="171"/>
      <c r="N56" s="171"/>
      <c r="O56" s="171"/>
      <c r="P56" s="171"/>
      <c r="Q56" s="171"/>
      <c r="R56" s="171"/>
      <c r="S56" s="171"/>
      <c r="T56" s="171"/>
      <c r="U56" s="163" t="s">
        <v>120</v>
      </c>
      <c r="V56" s="172"/>
      <c r="W56" s="172"/>
      <c r="X56" s="172"/>
      <c r="Y56" s="172"/>
    </row>
    <row r="57" spans="1:25" ht="15" customHeight="1" x14ac:dyDescent="0.35"/>
    <row r="58" spans="1:25" s="23" customFormat="1" ht="71.5" customHeight="1" x14ac:dyDescent="0.35">
      <c r="A58" s="62" t="s">
        <v>122</v>
      </c>
      <c r="B58" s="62" t="s">
        <v>123</v>
      </c>
      <c r="C58" s="62" t="s">
        <v>124</v>
      </c>
      <c r="D58" s="62" t="s">
        <v>23</v>
      </c>
      <c r="E58" s="63" t="s">
        <v>125</v>
      </c>
      <c r="F58" s="63" t="s">
        <v>126</v>
      </c>
      <c r="G58" s="63" t="s">
        <v>127</v>
      </c>
      <c r="H58" s="64" t="s">
        <v>128</v>
      </c>
      <c r="I58" s="65" t="s">
        <v>129</v>
      </c>
      <c r="J58" s="66" t="s">
        <v>130</v>
      </c>
      <c r="K58" s="66" t="s">
        <v>131</v>
      </c>
      <c r="L58" s="66" t="s">
        <v>132</v>
      </c>
      <c r="M58" s="67" t="s">
        <v>133</v>
      </c>
      <c r="N58" s="66" t="s">
        <v>134</v>
      </c>
      <c r="O58" s="67" t="s">
        <v>135</v>
      </c>
      <c r="P58" s="66" t="s">
        <v>136</v>
      </c>
      <c r="Q58" s="66" t="s">
        <v>137</v>
      </c>
      <c r="R58" s="66" t="s">
        <v>138</v>
      </c>
      <c r="S58" s="68" t="s">
        <v>139</v>
      </c>
      <c r="T58" s="66" t="s">
        <v>140</v>
      </c>
      <c r="U58" s="69" t="s">
        <v>141</v>
      </c>
      <c r="V58" s="70" t="s">
        <v>261</v>
      </c>
      <c r="W58" s="70" t="s">
        <v>262</v>
      </c>
      <c r="X58" s="70" t="s">
        <v>263</v>
      </c>
      <c r="Y58" s="70" t="s">
        <v>144</v>
      </c>
    </row>
    <row r="59" spans="1:25" ht="45" customHeight="1" x14ac:dyDescent="0.35">
      <c r="A59" s="49" t="s">
        <v>28</v>
      </c>
      <c r="B59" s="49" t="s">
        <v>29</v>
      </c>
      <c r="C59" s="50">
        <v>100426282</v>
      </c>
      <c r="D59" s="51" t="s">
        <v>169</v>
      </c>
      <c r="E59" s="52" t="s">
        <v>156</v>
      </c>
      <c r="F59" s="113" t="s">
        <v>15</v>
      </c>
      <c r="G59" s="54" t="s">
        <v>267</v>
      </c>
      <c r="H59" s="55" t="s">
        <v>158</v>
      </c>
      <c r="I59" s="53" t="s">
        <v>159</v>
      </c>
      <c r="J59" s="50" t="s">
        <v>14</v>
      </c>
      <c r="K59" s="50" t="s">
        <v>160</v>
      </c>
      <c r="L59" s="50">
        <v>374</v>
      </c>
      <c r="M59" s="56" t="s">
        <v>268</v>
      </c>
      <c r="N59" s="53" t="s">
        <v>297</v>
      </c>
      <c r="O59" s="49" t="s">
        <v>172</v>
      </c>
      <c r="P59" s="50">
        <v>3</v>
      </c>
      <c r="Q59" s="50" t="s">
        <v>34</v>
      </c>
      <c r="R59" s="98" t="s">
        <v>294</v>
      </c>
      <c r="S59" s="57" t="s">
        <v>298</v>
      </c>
      <c r="T59" s="50" t="s">
        <v>207</v>
      </c>
      <c r="U59" s="55" t="s">
        <v>163</v>
      </c>
      <c r="V59" s="53"/>
      <c r="W59" s="34">
        <v>4284.8</v>
      </c>
      <c r="X59" s="51" t="s">
        <v>273</v>
      </c>
      <c r="Y59" s="75" t="s">
        <v>296</v>
      </c>
    </row>
    <row r="60" spans="1:25" ht="35.25" customHeight="1" x14ac:dyDescent="0.35">
      <c r="A60" s="49" t="s">
        <v>28</v>
      </c>
      <c r="B60" s="49" t="s">
        <v>29</v>
      </c>
      <c r="C60" s="50">
        <v>100426282</v>
      </c>
      <c r="D60" s="61" t="s">
        <v>169</v>
      </c>
      <c r="E60" s="52" t="s">
        <v>156</v>
      </c>
      <c r="F60" s="113" t="s">
        <v>15</v>
      </c>
      <c r="G60" s="54" t="s">
        <v>170</v>
      </c>
      <c r="H60" s="55" t="s">
        <v>158</v>
      </c>
      <c r="I60" s="53" t="s">
        <v>159</v>
      </c>
      <c r="J60" s="50" t="s">
        <v>5</v>
      </c>
      <c r="K60" s="50" t="s">
        <v>160</v>
      </c>
      <c r="L60" s="50">
        <v>374</v>
      </c>
      <c r="M60" s="56" t="s">
        <v>171</v>
      </c>
      <c r="N60" s="53">
        <v>54697</v>
      </c>
      <c r="O60" s="49" t="s">
        <v>172</v>
      </c>
      <c r="P60" s="50">
        <v>3</v>
      </c>
      <c r="Q60" s="50" t="s">
        <v>34</v>
      </c>
      <c r="R60" s="50">
        <v>34</v>
      </c>
      <c r="S60" s="57"/>
      <c r="T60" s="50" t="s">
        <v>163</v>
      </c>
      <c r="U60" s="55"/>
      <c r="V60" s="53"/>
      <c r="W60" s="34"/>
      <c r="X60" s="51"/>
      <c r="Y60" s="75"/>
    </row>
    <row r="61" spans="1:25" ht="35.25" customHeight="1" x14ac:dyDescent="0.35">
      <c r="A61" s="49" t="s">
        <v>264</v>
      </c>
      <c r="B61" s="49" t="s">
        <v>265</v>
      </c>
      <c r="C61" s="50">
        <v>100793448</v>
      </c>
      <c r="D61" s="51" t="s">
        <v>266</v>
      </c>
      <c r="E61" s="52" t="s">
        <v>156</v>
      </c>
      <c r="F61" s="113" t="s">
        <v>15</v>
      </c>
      <c r="G61" s="54" t="s">
        <v>267</v>
      </c>
      <c r="H61" s="55" t="s">
        <v>158</v>
      </c>
      <c r="I61" s="53" t="s">
        <v>159</v>
      </c>
      <c r="J61" s="50" t="s">
        <v>19</v>
      </c>
      <c r="K61" s="50" t="s">
        <v>160</v>
      </c>
      <c r="L61" s="50">
        <v>367</v>
      </c>
      <c r="M61" s="56" t="s">
        <v>268</v>
      </c>
      <c r="N61" s="53" t="s">
        <v>269</v>
      </c>
      <c r="O61" s="49" t="s">
        <v>270</v>
      </c>
      <c r="P61" s="50">
        <v>3</v>
      </c>
      <c r="Q61" s="50" t="s">
        <v>34</v>
      </c>
      <c r="R61" s="98" t="s">
        <v>271</v>
      </c>
      <c r="S61" s="57" t="s">
        <v>272</v>
      </c>
      <c r="T61" s="50" t="s">
        <v>207</v>
      </c>
      <c r="U61" s="55" t="s">
        <v>163</v>
      </c>
      <c r="V61" s="53"/>
      <c r="W61" s="100">
        <v>4284.8</v>
      </c>
      <c r="X61" s="51" t="s">
        <v>273</v>
      </c>
      <c r="Y61" s="114"/>
    </row>
    <row r="62" spans="1:25" ht="35.25" customHeight="1" x14ac:dyDescent="0.35">
      <c r="A62" s="49" t="s">
        <v>90</v>
      </c>
      <c r="B62" s="49" t="s">
        <v>91</v>
      </c>
      <c r="C62" s="50">
        <v>100801040</v>
      </c>
      <c r="D62" s="51" t="s">
        <v>175</v>
      </c>
      <c r="E62" s="52" t="s">
        <v>156</v>
      </c>
      <c r="F62" s="113" t="s">
        <v>89</v>
      </c>
      <c r="G62" s="54" t="s">
        <v>89</v>
      </c>
      <c r="H62" s="55" t="s">
        <v>158</v>
      </c>
      <c r="I62" s="53" t="s">
        <v>159</v>
      </c>
      <c r="J62" s="50" t="s">
        <v>5</v>
      </c>
      <c r="K62" s="50" t="s">
        <v>176</v>
      </c>
      <c r="L62" s="50">
        <v>1140</v>
      </c>
      <c r="M62" s="56" t="s">
        <v>161</v>
      </c>
      <c r="N62" s="53">
        <v>69341</v>
      </c>
      <c r="O62" s="49" t="s">
        <v>177</v>
      </c>
      <c r="P62" s="50">
        <v>3</v>
      </c>
      <c r="Q62" s="50" t="s">
        <v>36</v>
      </c>
      <c r="R62" s="50">
        <v>20</v>
      </c>
      <c r="S62" s="57"/>
      <c r="T62" s="50" t="s">
        <v>163</v>
      </c>
      <c r="U62" s="55"/>
      <c r="V62" s="53"/>
      <c r="W62" s="34"/>
      <c r="X62" s="51"/>
      <c r="Y62" s="76"/>
    </row>
    <row r="63" spans="1:25" ht="35.25" customHeight="1" x14ac:dyDescent="0.35">
      <c r="A63" s="49" t="s">
        <v>90</v>
      </c>
      <c r="B63" s="49" t="s">
        <v>91</v>
      </c>
      <c r="C63" s="50">
        <v>100801040</v>
      </c>
      <c r="D63" s="51" t="s">
        <v>175</v>
      </c>
      <c r="E63" s="53" t="s">
        <v>156</v>
      </c>
      <c r="F63" s="113" t="s">
        <v>89</v>
      </c>
      <c r="G63" s="54" t="s">
        <v>89</v>
      </c>
      <c r="H63" s="55" t="s">
        <v>158</v>
      </c>
      <c r="I63" s="53" t="s">
        <v>159</v>
      </c>
      <c r="J63" s="50" t="s">
        <v>5</v>
      </c>
      <c r="K63" s="50" t="s">
        <v>176</v>
      </c>
      <c r="L63" s="50">
        <v>2135</v>
      </c>
      <c r="M63" s="56" t="s">
        <v>161</v>
      </c>
      <c r="N63" s="53">
        <v>72381</v>
      </c>
      <c r="O63" s="49" t="s">
        <v>179</v>
      </c>
      <c r="P63" s="50">
        <v>3</v>
      </c>
      <c r="Q63" s="50" t="s">
        <v>36</v>
      </c>
      <c r="R63" s="50">
        <v>25</v>
      </c>
      <c r="S63" s="49"/>
      <c r="T63" s="50" t="s">
        <v>163</v>
      </c>
      <c r="U63" s="55"/>
      <c r="V63" s="53"/>
      <c r="W63" s="34"/>
      <c r="X63" s="51"/>
      <c r="Y63" s="76"/>
    </row>
    <row r="64" spans="1:25" ht="35.25" customHeight="1" x14ac:dyDescent="0.35">
      <c r="A64" s="49" t="s">
        <v>90</v>
      </c>
      <c r="B64" s="49" t="s">
        <v>91</v>
      </c>
      <c r="C64" s="50">
        <v>100801040</v>
      </c>
      <c r="D64" s="51" t="s">
        <v>175</v>
      </c>
      <c r="E64" s="53" t="s">
        <v>156</v>
      </c>
      <c r="F64" s="113" t="s">
        <v>89</v>
      </c>
      <c r="G64" s="54" t="s">
        <v>89</v>
      </c>
      <c r="H64" s="55" t="s">
        <v>158</v>
      </c>
      <c r="I64" s="53" t="s">
        <v>159</v>
      </c>
      <c r="J64" s="50" t="s">
        <v>5</v>
      </c>
      <c r="K64" s="50" t="s">
        <v>160</v>
      </c>
      <c r="L64" s="50">
        <v>375</v>
      </c>
      <c r="M64" s="56" t="s">
        <v>161</v>
      </c>
      <c r="N64" s="53">
        <v>15326</v>
      </c>
      <c r="O64" s="49" t="s">
        <v>180</v>
      </c>
      <c r="P64" s="50">
        <v>3</v>
      </c>
      <c r="Q64" s="50" t="s">
        <v>36</v>
      </c>
      <c r="R64" s="50">
        <v>20</v>
      </c>
      <c r="S64" s="57"/>
      <c r="T64" s="50" t="s">
        <v>163</v>
      </c>
      <c r="U64" s="55"/>
      <c r="V64" s="53"/>
      <c r="W64" s="34"/>
      <c r="X64" s="51"/>
      <c r="Y64" s="76"/>
    </row>
    <row r="65" spans="1:25" ht="35.25" customHeight="1" x14ac:dyDescent="0.35">
      <c r="A65" s="49" t="s">
        <v>20</v>
      </c>
      <c r="B65" s="49" t="s">
        <v>22</v>
      </c>
      <c r="C65" s="50">
        <v>100632590</v>
      </c>
      <c r="D65" s="51" t="s">
        <v>195</v>
      </c>
      <c r="E65" s="52" t="s">
        <v>156</v>
      </c>
      <c r="F65" s="113" t="s">
        <v>15</v>
      </c>
      <c r="G65" s="54" t="s">
        <v>170</v>
      </c>
      <c r="H65" s="55" t="s">
        <v>158</v>
      </c>
      <c r="I65" s="53" t="s">
        <v>159</v>
      </c>
      <c r="J65" s="50" t="s">
        <v>5</v>
      </c>
      <c r="K65" s="50" t="s">
        <v>176</v>
      </c>
      <c r="L65" s="50">
        <v>2245</v>
      </c>
      <c r="M65" s="56" t="s">
        <v>161</v>
      </c>
      <c r="N65" s="53">
        <v>65060</v>
      </c>
      <c r="O65" s="49" t="s">
        <v>196</v>
      </c>
      <c r="P65" s="50">
        <v>3</v>
      </c>
      <c r="Q65" s="50" t="s">
        <v>34</v>
      </c>
      <c r="R65" s="50">
        <v>34</v>
      </c>
      <c r="S65" s="57"/>
      <c r="T65" s="50" t="s">
        <v>163</v>
      </c>
      <c r="U65" s="55"/>
      <c r="V65" s="53"/>
      <c r="W65" s="34"/>
      <c r="X65" s="51"/>
      <c r="Y65" s="76"/>
    </row>
    <row r="66" spans="1:25" ht="35.25" customHeight="1" x14ac:dyDescent="0.35">
      <c r="A66" s="49" t="s">
        <v>92</v>
      </c>
      <c r="B66" s="49" t="s">
        <v>93</v>
      </c>
      <c r="C66" s="50">
        <v>101629746</v>
      </c>
      <c r="D66" s="61" t="s">
        <v>217</v>
      </c>
      <c r="E66" s="52" t="s">
        <v>156</v>
      </c>
      <c r="F66" s="113" t="s">
        <v>89</v>
      </c>
      <c r="G66" s="54" t="s">
        <v>89</v>
      </c>
      <c r="H66" s="55" t="s">
        <v>158</v>
      </c>
      <c r="I66" s="53" t="s">
        <v>159</v>
      </c>
      <c r="J66" s="50" t="s">
        <v>5</v>
      </c>
      <c r="K66" s="50" t="s">
        <v>160</v>
      </c>
      <c r="L66" s="50">
        <v>320</v>
      </c>
      <c r="M66" s="56" t="s">
        <v>161</v>
      </c>
      <c r="N66" s="53">
        <v>49785</v>
      </c>
      <c r="O66" s="49" t="s">
        <v>218</v>
      </c>
      <c r="P66" s="50">
        <v>3</v>
      </c>
      <c r="Q66" s="50" t="s">
        <v>36</v>
      </c>
      <c r="R66" s="50">
        <v>28</v>
      </c>
      <c r="S66" s="57"/>
      <c r="T66" s="50" t="s">
        <v>163</v>
      </c>
      <c r="U66" s="55"/>
      <c r="V66" s="53"/>
      <c r="W66" s="34"/>
      <c r="X66" s="51"/>
      <c r="Y66" s="76"/>
    </row>
    <row r="67" spans="1:25" ht="35.25" customHeight="1" x14ac:dyDescent="0.35">
      <c r="A67" s="49" t="s">
        <v>92</v>
      </c>
      <c r="B67" s="49" t="s">
        <v>93</v>
      </c>
      <c r="C67" s="50">
        <v>101629746</v>
      </c>
      <c r="D67" s="61" t="s">
        <v>217</v>
      </c>
      <c r="E67" s="52" t="s">
        <v>156</v>
      </c>
      <c r="F67" s="113" t="s">
        <v>89</v>
      </c>
      <c r="G67" s="54" t="s">
        <v>89</v>
      </c>
      <c r="H67" s="55" t="s">
        <v>158</v>
      </c>
      <c r="I67" s="53" t="s">
        <v>159</v>
      </c>
      <c r="J67" s="50" t="s">
        <v>5</v>
      </c>
      <c r="K67" s="50" t="s">
        <v>160</v>
      </c>
      <c r="L67" s="50">
        <v>320</v>
      </c>
      <c r="M67" s="56" t="s">
        <v>193</v>
      </c>
      <c r="N67" s="53">
        <v>59011</v>
      </c>
      <c r="O67" s="49" t="s">
        <v>218</v>
      </c>
      <c r="P67" s="50">
        <v>3</v>
      </c>
      <c r="Q67" s="50" t="s">
        <v>36</v>
      </c>
      <c r="R67" s="50">
        <v>28</v>
      </c>
      <c r="S67" s="57"/>
      <c r="T67" s="50" t="s">
        <v>163</v>
      </c>
      <c r="U67" s="55"/>
      <c r="V67" s="53"/>
      <c r="W67" s="34"/>
      <c r="X67" s="51"/>
      <c r="Y67" s="76"/>
    </row>
    <row r="68" spans="1:25" ht="35.25" customHeight="1" x14ac:dyDescent="0.35">
      <c r="A68" s="49" t="s">
        <v>92</v>
      </c>
      <c r="B68" s="49" t="s">
        <v>93</v>
      </c>
      <c r="C68" s="50">
        <v>101629746</v>
      </c>
      <c r="D68" s="61" t="s">
        <v>217</v>
      </c>
      <c r="E68" s="52" t="s">
        <v>156</v>
      </c>
      <c r="F68" s="113" t="s">
        <v>89</v>
      </c>
      <c r="G68" s="54" t="s">
        <v>89</v>
      </c>
      <c r="H68" s="55" t="s">
        <v>158</v>
      </c>
      <c r="I68" s="53" t="s">
        <v>159</v>
      </c>
      <c r="J68" s="50" t="s">
        <v>5</v>
      </c>
      <c r="K68" s="50" t="s">
        <v>160</v>
      </c>
      <c r="L68" s="50">
        <v>393</v>
      </c>
      <c r="M68" s="56" t="s">
        <v>193</v>
      </c>
      <c r="N68" s="53">
        <v>70414</v>
      </c>
      <c r="O68" s="49" t="s">
        <v>220</v>
      </c>
      <c r="P68" s="50">
        <v>3</v>
      </c>
      <c r="Q68" s="50" t="s">
        <v>36</v>
      </c>
      <c r="R68" s="50">
        <v>28</v>
      </c>
      <c r="S68" s="57"/>
      <c r="T68" s="50" t="s">
        <v>163</v>
      </c>
      <c r="U68" s="55"/>
      <c r="V68" s="53"/>
      <c r="W68" s="34"/>
      <c r="X68" s="51"/>
      <c r="Y68" s="76"/>
    </row>
    <row r="69" spans="1:25" ht="35.25" customHeight="1" x14ac:dyDescent="0.35">
      <c r="A69" s="49" t="s">
        <v>299</v>
      </c>
      <c r="B69" s="49" t="s">
        <v>300</v>
      </c>
      <c r="C69" s="50">
        <v>101957631</v>
      </c>
      <c r="D69" s="61" t="s">
        <v>301</v>
      </c>
      <c r="E69" s="52" t="s">
        <v>156</v>
      </c>
      <c r="F69" s="113" t="s">
        <v>15</v>
      </c>
      <c r="G69" s="54" t="s">
        <v>267</v>
      </c>
      <c r="H69" s="55" t="s">
        <v>158</v>
      </c>
      <c r="I69" s="53" t="s">
        <v>159</v>
      </c>
      <c r="J69" s="50" t="s">
        <v>19</v>
      </c>
      <c r="K69" s="50" t="s">
        <v>160</v>
      </c>
      <c r="L69" s="50">
        <v>389</v>
      </c>
      <c r="M69" s="56" t="s">
        <v>277</v>
      </c>
      <c r="N69" s="53" t="s">
        <v>302</v>
      </c>
      <c r="O69" s="49" t="s">
        <v>303</v>
      </c>
      <c r="P69" s="50">
        <v>3</v>
      </c>
      <c r="Q69" s="50" t="s">
        <v>34</v>
      </c>
      <c r="R69" s="99" t="s">
        <v>279</v>
      </c>
      <c r="S69" s="57" t="s">
        <v>304</v>
      </c>
      <c r="T69" s="50" t="s">
        <v>207</v>
      </c>
      <c r="U69" s="55" t="s">
        <v>163</v>
      </c>
      <c r="V69" s="53"/>
      <c r="W69" s="34">
        <v>4284.8</v>
      </c>
      <c r="X69" s="51" t="s">
        <v>273</v>
      </c>
      <c r="Y69" s="76" t="s">
        <v>296</v>
      </c>
    </row>
    <row r="70" spans="1:25" ht="35.25" customHeight="1" x14ac:dyDescent="0.35">
      <c r="A70" s="49" t="s">
        <v>299</v>
      </c>
      <c r="B70" s="49" t="s">
        <v>300</v>
      </c>
      <c r="C70" s="50">
        <v>101957631</v>
      </c>
      <c r="D70" s="61" t="s">
        <v>301</v>
      </c>
      <c r="E70" s="52" t="s">
        <v>156</v>
      </c>
      <c r="F70" s="113" t="s">
        <v>15</v>
      </c>
      <c r="G70" s="54" t="s">
        <v>267</v>
      </c>
      <c r="H70" s="55" t="s">
        <v>158</v>
      </c>
      <c r="I70" s="53" t="s">
        <v>159</v>
      </c>
      <c r="J70" s="50" t="s">
        <v>14</v>
      </c>
      <c r="K70" s="50" t="s">
        <v>160</v>
      </c>
      <c r="L70" s="50">
        <v>391</v>
      </c>
      <c r="M70" s="56" t="s">
        <v>277</v>
      </c>
      <c r="N70" s="53" t="s">
        <v>305</v>
      </c>
      <c r="O70" s="49" t="s">
        <v>306</v>
      </c>
      <c r="P70" s="50">
        <v>3</v>
      </c>
      <c r="Q70" s="50" t="s">
        <v>34</v>
      </c>
      <c r="R70" s="98" t="s">
        <v>279</v>
      </c>
      <c r="S70" s="57" t="s">
        <v>307</v>
      </c>
      <c r="T70" s="50" t="s">
        <v>207</v>
      </c>
      <c r="U70" s="55" t="s">
        <v>163</v>
      </c>
      <c r="V70" s="53"/>
      <c r="W70" s="34">
        <v>4284.8</v>
      </c>
      <c r="X70" s="51" t="s">
        <v>273</v>
      </c>
      <c r="Y70" s="76" t="s">
        <v>296</v>
      </c>
    </row>
    <row r="71" spans="1:25" s="1" customFormat="1" ht="35.25" customHeight="1" x14ac:dyDescent="0.35">
      <c r="A71" s="49" t="s">
        <v>32</v>
      </c>
      <c r="B71" s="49" t="s">
        <v>33</v>
      </c>
      <c r="C71" s="50">
        <v>100056236</v>
      </c>
      <c r="D71" s="51" t="s">
        <v>226</v>
      </c>
      <c r="E71" s="52" t="s">
        <v>156</v>
      </c>
      <c r="F71" s="113" t="s">
        <v>15</v>
      </c>
      <c r="G71" s="54" t="s">
        <v>170</v>
      </c>
      <c r="H71" s="55" t="s">
        <v>158</v>
      </c>
      <c r="I71" s="53" t="s">
        <v>159</v>
      </c>
      <c r="J71" s="50" t="s">
        <v>5</v>
      </c>
      <c r="K71" s="50" t="s">
        <v>176</v>
      </c>
      <c r="L71" s="50">
        <v>2121</v>
      </c>
      <c r="M71" s="56" t="s">
        <v>161</v>
      </c>
      <c r="N71" s="53">
        <v>70917</v>
      </c>
      <c r="O71" s="49" t="s">
        <v>227</v>
      </c>
      <c r="P71" s="50">
        <v>3</v>
      </c>
      <c r="Q71" s="50" t="s">
        <v>36</v>
      </c>
      <c r="R71" s="50">
        <v>34</v>
      </c>
      <c r="S71" s="57"/>
      <c r="T71" s="50" t="s">
        <v>163</v>
      </c>
      <c r="U71" s="55"/>
      <c r="V71" s="53"/>
      <c r="W71" s="34"/>
      <c r="X71" s="51"/>
      <c r="Y71" s="76"/>
    </row>
    <row r="72" spans="1:25" ht="35.25" customHeight="1" x14ac:dyDescent="0.35">
      <c r="A72" s="49"/>
      <c r="B72" s="49"/>
      <c r="C72" s="50"/>
      <c r="D72" s="61"/>
      <c r="E72" s="52"/>
      <c r="F72" s="53"/>
      <c r="G72" s="54"/>
      <c r="H72" s="55" t="s">
        <v>158</v>
      </c>
      <c r="I72" s="53" t="s">
        <v>159</v>
      </c>
      <c r="J72" s="50"/>
      <c r="K72" s="50"/>
      <c r="L72" s="50"/>
      <c r="M72" s="56"/>
      <c r="N72" s="53"/>
      <c r="O72" s="49"/>
      <c r="P72" s="50"/>
      <c r="Q72" s="50"/>
      <c r="R72" s="50"/>
      <c r="S72" s="57"/>
      <c r="T72" s="50"/>
      <c r="U72" s="55"/>
      <c r="V72" s="53"/>
      <c r="W72" s="34"/>
      <c r="X72" s="51"/>
      <c r="Y72" s="76"/>
    </row>
    <row r="73" spans="1:25" ht="35.25" customHeight="1" x14ac:dyDescent="0.35">
      <c r="A73" s="49"/>
      <c r="B73" s="49"/>
      <c r="C73" s="50"/>
      <c r="D73" s="61"/>
      <c r="E73" s="52"/>
      <c r="F73" s="53"/>
      <c r="G73" s="54"/>
      <c r="H73" s="55" t="s">
        <v>158</v>
      </c>
      <c r="I73" s="53" t="s">
        <v>159</v>
      </c>
      <c r="J73" s="50"/>
      <c r="K73" s="50"/>
      <c r="L73" s="50"/>
      <c r="M73" s="56"/>
      <c r="N73" s="53"/>
      <c r="O73" s="49"/>
      <c r="P73" s="50"/>
      <c r="Q73" s="50"/>
      <c r="R73" s="50"/>
      <c r="S73" s="57"/>
      <c r="T73" s="50"/>
      <c r="U73" s="55"/>
      <c r="V73" s="53"/>
      <c r="W73" s="34"/>
      <c r="X73" s="51"/>
      <c r="Y73" s="76"/>
    </row>
    <row r="74" spans="1:25" ht="35.25" customHeight="1" x14ac:dyDescent="0.35">
      <c r="A74" s="49"/>
      <c r="B74" s="49"/>
      <c r="C74" s="50"/>
      <c r="D74" s="61"/>
      <c r="E74" s="52"/>
      <c r="F74" s="53"/>
      <c r="G74" s="54"/>
      <c r="H74" s="55" t="s">
        <v>158</v>
      </c>
      <c r="I74" s="53" t="s">
        <v>159</v>
      </c>
      <c r="J74" s="50"/>
      <c r="K74" s="50"/>
      <c r="L74" s="50"/>
      <c r="M74" s="56"/>
      <c r="N74" s="53"/>
      <c r="O74" s="49"/>
      <c r="P74" s="50"/>
      <c r="Q74" s="50"/>
      <c r="R74" s="50"/>
      <c r="S74" s="57"/>
      <c r="T74" s="50"/>
      <c r="U74" s="55"/>
      <c r="V74" s="53"/>
      <c r="W74" s="34"/>
      <c r="X74" s="51"/>
      <c r="Y74" s="76"/>
    </row>
    <row r="75" spans="1:25" ht="35.25" customHeight="1" x14ac:dyDescent="0.35">
      <c r="A75" s="49"/>
      <c r="B75" s="49"/>
      <c r="C75" s="50"/>
      <c r="D75" s="61"/>
      <c r="E75" s="52"/>
      <c r="F75" s="53"/>
      <c r="G75" s="54"/>
      <c r="H75" s="55" t="s">
        <v>158</v>
      </c>
      <c r="I75" s="53" t="s">
        <v>159</v>
      </c>
      <c r="J75" s="50"/>
      <c r="K75" s="50"/>
      <c r="L75" s="50"/>
      <c r="M75" s="56"/>
      <c r="N75" s="53"/>
      <c r="O75" s="49"/>
      <c r="P75" s="50"/>
      <c r="Q75" s="50"/>
      <c r="R75" s="50"/>
      <c r="S75" s="57"/>
      <c r="T75" s="50"/>
      <c r="U75" s="55"/>
      <c r="V75" s="53"/>
      <c r="W75" s="34"/>
      <c r="X75" s="51"/>
      <c r="Y75" s="76"/>
    </row>
    <row r="76" spans="1:25" ht="35.25" customHeight="1" x14ac:dyDescent="0.35">
      <c r="A76" s="49"/>
      <c r="B76" s="49"/>
      <c r="C76" s="50"/>
      <c r="D76" s="61"/>
      <c r="E76" s="52"/>
      <c r="F76" s="53"/>
      <c r="G76" s="54"/>
      <c r="H76" s="55" t="s">
        <v>158</v>
      </c>
      <c r="I76" s="53" t="s">
        <v>159</v>
      </c>
      <c r="J76" s="50"/>
      <c r="K76" s="50"/>
      <c r="L76" s="50"/>
      <c r="M76" s="56"/>
      <c r="N76" s="53"/>
      <c r="O76" s="49"/>
      <c r="P76" s="50"/>
      <c r="Q76" s="50"/>
      <c r="R76" s="50"/>
      <c r="S76" s="57"/>
      <c r="T76" s="50"/>
      <c r="U76" s="55"/>
      <c r="V76" s="53"/>
      <c r="W76" s="34"/>
      <c r="X76" s="51"/>
      <c r="Y76" s="76"/>
    </row>
    <row r="77" spans="1:25" ht="35.25" customHeight="1" x14ac:dyDescent="0.35">
      <c r="A77" s="49"/>
      <c r="B77" s="49"/>
      <c r="C77" s="50"/>
      <c r="D77" s="61"/>
      <c r="E77" s="52"/>
      <c r="F77" s="53"/>
      <c r="G77" s="54"/>
      <c r="H77" s="55" t="s">
        <v>158</v>
      </c>
      <c r="I77" s="53" t="s">
        <v>159</v>
      </c>
      <c r="J77" s="50"/>
      <c r="K77" s="50"/>
      <c r="L77" s="50"/>
      <c r="M77" s="56"/>
      <c r="N77" s="53"/>
      <c r="O77" s="49"/>
      <c r="P77" s="50"/>
      <c r="Q77" s="50"/>
      <c r="R77" s="50"/>
      <c r="S77" s="57"/>
      <c r="T77" s="50"/>
      <c r="U77" s="55"/>
      <c r="V77" s="53"/>
      <c r="W77" s="34"/>
      <c r="X77" s="51"/>
      <c r="Y77" s="76"/>
    </row>
    <row r="78" spans="1:25" ht="35.25" customHeight="1" x14ac:dyDescent="0.35"/>
    <row r="79" spans="1:25" ht="35.25" customHeight="1" x14ac:dyDescent="0.35"/>
    <row r="80" spans="1:25" ht="35.25" customHeight="1" x14ac:dyDescent="0.35"/>
    <row r="81" ht="35.25" customHeight="1" x14ac:dyDescent="0.35"/>
    <row r="82" ht="35.25" customHeight="1" x14ac:dyDescent="0.35"/>
    <row r="83" ht="35.25" customHeight="1" x14ac:dyDescent="0.35"/>
    <row r="84" ht="30" customHeight="1" x14ac:dyDescent="0.35"/>
    <row r="85" ht="30" customHeight="1" x14ac:dyDescent="0.35"/>
    <row r="86" ht="30" customHeight="1" x14ac:dyDescent="0.35"/>
    <row r="87" ht="30" customHeight="1" x14ac:dyDescent="0.35"/>
    <row r="88" ht="30" customHeight="1" x14ac:dyDescent="0.35"/>
    <row r="89" ht="30" customHeight="1" x14ac:dyDescent="0.35"/>
    <row r="90" ht="30" customHeight="1" x14ac:dyDescent="0.35"/>
    <row r="91" ht="30" customHeight="1" x14ac:dyDescent="0.35"/>
    <row r="92" ht="30" customHeight="1" x14ac:dyDescent="0.35"/>
    <row r="93" ht="30" customHeight="1" x14ac:dyDescent="0.35"/>
    <row r="94" ht="30" customHeight="1" x14ac:dyDescent="0.35"/>
    <row r="95" ht="30" customHeight="1" x14ac:dyDescent="0.35"/>
    <row r="96"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sort="0" autoFilter="0" pivotTables="0"/>
  <dataConsolidate/>
  <mergeCells count="15">
    <mergeCell ref="A56:G56"/>
    <mergeCell ref="H56:T56"/>
    <mergeCell ref="U56:Y56"/>
    <mergeCell ref="B32:F33"/>
    <mergeCell ref="B39:F40"/>
    <mergeCell ref="B41:F43"/>
    <mergeCell ref="B45:F46"/>
    <mergeCell ref="B48:F50"/>
    <mergeCell ref="B52:F54"/>
    <mergeCell ref="B30:F31"/>
    <mergeCell ref="A1:G1"/>
    <mergeCell ref="A16:C16"/>
    <mergeCell ref="B18:F18"/>
    <mergeCell ref="B20:F21"/>
    <mergeCell ref="B25:F26"/>
  </mergeCells>
  <dataValidations count="4">
    <dataValidation type="list" allowBlank="1" showInputMessage="1" showErrorMessage="1" sqref="F59:F77" xr:uid="{32579DB4-5F3B-43E1-A7B6-F3052E09F79B}">
      <formula1>"Adjunct, Term Teacher, Graduate Student, Full-Time Faculty"</formula1>
    </dataValidation>
    <dataValidation type="list" allowBlank="1" showInputMessage="1" showErrorMessage="1" sqref="T59:V77" xr:uid="{28ECCC50-D8C4-4CA7-A7A7-842E4B81E22D}">
      <formula1>"Yes, No"</formula1>
    </dataValidation>
    <dataValidation type="list" allowBlank="1" showInputMessage="1" showErrorMessage="1" sqref="Q59:Q77" xr:uid="{65A404FD-29F5-42BA-A8B2-3720DFB7C4B7}">
      <formula1>"Face-to-Face, Hybrid, Online MAX"</formula1>
    </dataValidation>
    <dataValidation type="list" allowBlank="1" showInputMessage="1" showErrorMessage="1" sqref="J59:J77" xr:uid="{3E9AF4BC-8A42-4A6E-8B84-42865C04C4EF}">
      <formula1>"First-Half, Full-Term, Second-Half, Winter Intersession"</formula1>
    </dataValidation>
  </dataValidations>
  <pageMargins left="0.7" right="0.7" top="0.75" bottom="0.75" header="0.3" footer="0.3"/>
  <pageSetup scale="2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20"/>
  <sheetViews>
    <sheetView zoomScale="90" zoomScaleNormal="90" workbookViewId="0">
      <selection activeCell="A14" sqref="A14"/>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54296875" bestFit="1" customWidth="1"/>
    <col min="7" max="7" width="14.81640625" bestFit="1" customWidth="1"/>
    <col min="8" max="8" width="17.453125" bestFit="1" customWidth="1"/>
    <col min="9" max="9" width="14.54296875" bestFit="1" customWidth="1"/>
    <col min="10" max="10" width="14.5429687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5429687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122</v>
      </c>
      <c r="B1" s="35" t="s">
        <v>123</v>
      </c>
      <c r="C1" s="35" t="s">
        <v>124</v>
      </c>
      <c r="D1" s="35" t="s">
        <v>308</v>
      </c>
      <c r="E1" s="35" t="s">
        <v>23</v>
      </c>
      <c r="F1" s="36" t="s">
        <v>309</v>
      </c>
      <c r="G1" s="36" t="s">
        <v>310</v>
      </c>
      <c r="H1" s="36" t="s">
        <v>127</v>
      </c>
      <c r="I1" s="37" t="s">
        <v>311</v>
      </c>
      <c r="J1" s="38" t="s">
        <v>129</v>
      </c>
      <c r="K1" s="36" t="s">
        <v>6</v>
      </c>
      <c r="L1" s="36" t="s">
        <v>131</v>
      </c>
      <c r="M1" s="36" t="s">
        <v>132</v>
      </c>
      <c r="N1" s="35" t="s">
        <v>133</v>
      </c>
      <c r="O1" s="35" t="s">
        <v>134</v>
      </c>
      <c r="P1" s="35" t="s">
        <v>135</v>
      </c>
      <c r="Q1" s="36" t="s">
        <v>136</v>
      </c>
      <c r="R1" s="36" t="s">
        <v>312</v>
      </c>
      <c r="S1" s="36" t="s">
        <v>138</v>
      </c>
      <c r="T1" s="40" t="s">
        <v>139</v>
      </c>
      <c r="U1" s="36" t="s">
        <v>313</v>
      </c>
      <c r="V1" s="37" t="s">
        <v>314</v>
      </c>
      <c r="W1" s="36" t="s">
        <v>315</v>
      </c>
      <c r="X1" s="36" t="s">
        <v>143</v>
      </c>
      <c r="Y1" s="41" t="s">
        <v>145</v>
      </c>
      <c r="Z1" s="42" t="s">
        <v>146</v>
      </c>
      <c r="AA1" s="43" t="s">
        <v>316</v>
      </c>
      <c r="AB1" s="44" t="s">
        <v>317</v>
      </c>
    </row>
    <row r="2" spans="1:28" x14ac:dyDescent="0.35">
      <c r="A2" s="1" t="str">
        <f>'Info for CBA Letters'!A59</f>
        <v>Contreras</v>
      </c>
      <c r="B2" s="1" t="str">
        <f>'Info for CBA Letters'!B59</f>
        <v>Carolina</v>
      </c>
      <c r="C2" s="1">
        <f>'Info for CBA Letters'!C59</f>
        <v>100426282</v>
      </c>
      <c r="D2" s="1">
        <f t="shared" ref="D2:D13" si="0">C3</f>
        <v>100426282</v>
      </c>
      <c r="E2" s="74" t="str">
        <f>'Info for CBA Letters'!D59</f>
        <v>carolina@unm.edu</v>
      </c>
      <c r="F2" s="74" t="str">
        <f>'Info for CBA Letters'!E59</f>
        <v>Communication &amp; Journalism</v>
      </c>
      <c r="G2" s="74" t="str">
        <f>'Info for CBA Letters'!F59</f>
        <v>Adjunct</v>
      </c>
      <c r="H2" s="74" t="str">
        <f>'Info for CBA Letters'!G59</f>
        <v>Part-time Instructor</v>
      </c>
      <c r="I2" s="74" t="str">
        <f>'Info for CBA Letters'!H59</f>
        <v>Department of Communication and Journalism</v>
      </c>
      <c r="J2" s="74" t="str">
        <f>'Info for CBA Letters'!I59</f>
        <v>Fall 2022</v>
      </c>
      <c r="K2" s="74" t="str">
        <f>'Info for CBA Letters'!J59</f>
        <v>Second-Half</v>
      </c>
      <c r="L2" s="74" t="str">
        <f>'Info for CBA Letters'!K59</f>
        <v>CJ</v>
      </c>
      <c r="M2" s="74">
        <f>'Info for CBA Letters'!L59</f>
        <v>374</v>
      </c>
      <c r="N2" s="74" t="str">
        <f>'Info for CBA Letters'!M59</f>
        <v>001/002</v>
      </c>
      <c r="O2" s="74" t="str">
        <f>'Info for CBA Letters'!N59</f>
        <v>62591/62592</v>
      </c>
      <c r="P2" s="74" t="str">
        <f>'Info for CBA Letters'!O59</f>
        <v>Design &amp; Visual Presentation</v>
      </c>
      <c r="Q2" s="74">
        <f>'Info for CBA Letters'!P59</f>
        <v>3</v>
      </c>
      <c r="R2" s="74" t="str">
        <f>'Info for CBA Letters'!Q59</f>
        <v>Online MAX</v>
      </c>
      <c r="S2" s="74" t="str">
        <f>'Info for CBA Letters'!R59</f>
        <v>8/20</v>
      </c>
      <c r="T2" s="74" t="str">
        <f>'Info for CBA Letters'!S59</f>
        <v>CJ 374 001/002; 8/20 cap</v>
      </c>
      <c r="U2" s="74" t="str">
        <f>'Info for CBA Letters'!T59</f>
        <v>Yes</v>
      </c>
      <c r="V2" s="74" t="str">
        <f>'Requests - Approvals'!U45</f>
        <v>No</v>
      </c>
      <c r="W2" s="74" t="str">
        <f>'Requests - Approvals'!V45</f>
        <v>Coursework Hrs</v>
      </c>
      <c r="X2" s="74">
        <f>'Requests - Approvals'!W45</f>
        <v>4060</v>
      </c>
      <c r="Y2" s="74">
        <f>'Requests - Approvals'!Y45</f>
        <v>4349.0720000000001</v>
      </c>
      <c r="Z2" s="74">
        <f>'Requests - Approvals'!Z45</f>
        <v>0.25</v>
      </c>
      <c r="AA2" s="1" t="str">
        <f>'Requests - Approvals'!AA45</f>
        <v>Grad Students 285004</v>
      </c>
      <c r="AB2" s="7" t="str">
        <f t="shared" ref="AB2:AB14" si="1">L2&amp;" "&amp;M2&amp;"."&amp;N2&amp;" (CRN: "&amp;O2&amp;"):"&amp;" "&amp;P2&amp;" ("&amp;Q2&amp;" CH"&amp;", "&amp;K2&amp;", " &amp;R2&amp;", Cap = "&amp;S2&amp;" Students"&amp;")"</f>
        <v>CJ 374.001/002 (CRN: 62591/62592): Design &amp; Visual Presentation (3 CH, Second-Half, Online MAX, Cap = 8/20 Students)</v>
      </c>
    </row>
    <row r="3" spans="1:28" x14ac:dyDescent="0.35">
      <c r="A3" s="1" t="str">
        <f>'Info for CBA Letters'!A60</f>
        <v>Contreras</v>
      </c>
      <c r="B3" s="1" t="str">
        <f>'Info for CBA Letters'!B60</f>
        <v>Carolina</v>
      </c>
      <c r="C3" s="1">
        <f>'Info for CBA Letters'!C60</f>
        <v>100426282</v>
      </c>
      <c r="D3" s="1">
        <f t="shared" si="0"/>
        <v>100793448</v>
      </c>
      <c r="E3" s="74" t="str">
        <f>'Info for CBA Letters'!D60</f>
        <v>carolina@unm.edu</v>
      </c>
      <c r="F3" s="74" t="str">
        <f>'Info for CBA Letters'!E60</f>
        <v>Communication &amp; Journalism</v>
      </c>
      <c r="G3" s="74" t="str">
        <f>'Info for CBA Letters'!F60</f>
        <v>Adjunct</v>
      </c>
      <c r="H3" s="74" t="str">
        <f>'Info for CBA Letters'!G60</f>
        <v>Part-time instructor</v>
      </c>
      <c r="I3" s="74" t="str">
        <f>'Info for CBA Letters'!H60</f>
        <v>Department of Communication and Journalism</v>
      </c>
      <c r="J3" s="74" t="str">
        <f>'Info for CBA Letters'!I60</f>
        <v>Fall 2022</v>
      </c>
      <c r="K3" s="74" t="str">
        <f>'Info for CBA Letters'!J60</f>
        <v>Full-Term</v>
      </c>
      <c r="L3" s="74" t="str">
        <f>'Info for CBA Letters'!K60</f>
        <v>CJ</v>
      </c>
      <c r="M3" s="74">
        <f>'Info for CBA Letters'!L60</f>
        <v>374</v>
      </c>
      <c r="N3" s="74" t="str">
        <f>'Info for CBA Letters'!M60</f>
        <v>003</v>
      </c>
      <c r="O3" s="74">
        <f>'Info for CBA Letters'!N60</f>
        <v>54697</v>
      </c>
      <c r="P3" s="74" t="str">
        <f>'Info for CBA Letters'!O60</f>
        <v>Design &amp; Visual Presentation</v>
      </c>
      <c r="Q3" s="74">
        <f>'Info for CBA Letters'!P60</f>
        <v>3</v>
      </c>
      <c r="R3" s="74" t="str">
        <f>'Info for CBA Letters'!Q60</f>
        <v>Online MAX</v>
      </c>
      <c r="S3" s="74">
        <f>'Info for CBA Letters'!R60</f>
        <v>34</v>
      </c>
      <c r="T3" s="74">
        <f>'Info for CBA Letters'!S60</f>
        <v>0</v>
      </c>
      <c r="U3" s="74" t="str">
        <f>'Info for CBA Letters'!T60</f>
        <v>No</v>
      </c>
      <c r="V3" s="74" t="str">
        <f>'Requests - Approvals'!U46</f>
        <v>No</v>
      </c>
      <c r="W3" s="74" t="str">
        <f>'Requests - Approvals'!V46</f>
        <v>N/A</v>
      </c>
      <c r="X3" s="74">
        <f>'Requests - Approvals'!W46</f>
        <v>4284.8</v>
      </c>
      <c r="Y3" s="74">
        <f>'Requests - Approvals'!Y46</f>
        <v>4589.8777600000003</v>
      </c>
      <c r="Z3" s="74">
        <f>'Requests - Approvals'!Z46</f>
        <v>0.25</v>
      </c>
      <c r="AA3" s="1" t="str">
        <f>'Requests - Approvals'!AA46</f>
        <v>Online 285002</v>
      </c>
      <c r="AB3" s="7" t="str">
        <f t="shared" si="1"/>
        <v>CJ 374.003 (CRN: 54697): Design &amp; Visual Presentation (3 CH, Full-Term, Online MAX, Cap = 34 Students)</v>
      </c>
    </row>
    <row r="4" spans="1:28" x14ac:dyDescent="0.35">
      <c r="A4" s="1" t="str">
        <f>'Info for CBA Letters'!A61</f>
        <v>Cunningham</v>
      </c>
      <c r="B4" s="1" t="str">
        <f>'Info for CBA Letters'!B61</f>
        <v>Kate</v>
      </c>
      <c r="C4" s="1">
        <f>'Info for CBA Letters'!C61</f>
        <v>100793448</v>
      </c>
      <c r="D4" s="1">
        <f t="shared" si="0"/>
        <v>100801040</v>
      </c>
      <c r="E4" s="74" t="str">
        <f>'Info for CBA Letters'!D61</f>
        <v>knc2011@unm.edu</v>
      </c>
      <c r="F4" s="74" t="str">
        <f>'Info for CBA Letters'!E61</f>
        <v>Communication &amp; Journalism</v>
      </c>
      <c r="G4" s="74" t="str">
        <f>'Info for CBA Letters'!F61</f>
        <v>Adjunct</v>
      </c>
      <c r="H4" s="74" t="str">
        <f>'Info for CBA Letters'!G61</f>
        <v>Part-time Instructor</v>
      </c>
      <c r="I4" s="74" t="str">
        <f>'Info for CBA Letters'!H61</f>
        <v>Department of Communication and Journalism</v>
      </c>
      <c r="J4" s="74" t="str">
        <f>'Info for CBA Letters'!I61</f>
        <v>Fall 2022</v>
      </c>
      <c r="K4" s="74" t="str">
        <f>'Info for CBA Letters'!J61</f>
        <v>First-Half</v>
      </c>
      <c r="L4" s="74" t="str">
        <f>'Info for CBA Letters'!K61</f>
        <v>CJ</v>
      </c>
      <c r="M4" s="74">
        <f>'Info for CBA Letters'!L61</f>
        <v>367</v>
      </c>
      <c r="N4" s="74" t="str">
        <f>'Info for CBA Letters'!M61</f>
        <v>001/002</v>
      </c>
      <c r="O4" s="74" t="str">
        <f>'Info for CBA Letters'!N61</f>
        <v>8897/68895</v>
      </c>
      <c r="P4" s="74" t="str">
        <f>'Info for CBA Letters'!O61</f>
        <v>Social Media for Journalists</v>
      </c>
      <c r="Q4" s="74">
        <f>'Info for CBA Letters'!P61</f>
        <v>3</v>
      </c>
      <c r="R4" s="74" t="str">
        <f>'Info for CBA Letters'!Q61</f>
        <v>Online MAX</v>
      </c>
      <c r="S4" s="74" t="str">
        <f>'Info for CBA Letters'!R61</f>
        <v>8/28</v>
      </c>
      <c r="T4" s="74" t="str">
        <f>'Info for CBA Letters'!S61</f>
        <v>CJ 367 001/002; 6/28 cap</v>
      </c>
      <c r="U4" s="74" t="str">
        <f>'Info for CBA Letters'!T61</f>
        <v>Yes</v>
      </c>
      <c r="V4" s="74" t="str">
        <f>'Requests - Approvals'!U47</f>
        <v>No</v>
      </c>
      <c r="W4" s="74" t="str">
        <f>'Requests - Approvals'!V47</f>
        <v>N/A</v>
      </c>
      <c r="X4" s="74">
        <f>'Requests - Approvals'!W47</f>
        <v>4284.8</v>
      </c>
      <c r="Y4" s="74">
        <f>'Requests - Approvals'!Y47</f>
        <v>4589.8777600000003</v>
      </c>
      <c r="Z4" s="74">
        <f>'Requests - Approvals'!Z47</f>
        <v>0.25</v>
      </c>
      <c r="AA4" s="1" t="str">
        <f>'Requests - Approvals'!AA47</f>
        <v>Term Teachers 285003</v>
      </c>
      <c r="AB4" s="7" t="str">
        <f t="shared" si="1"/>
        <v>CJ 367.001/002 (CRN: 8897/68895): Social Media for Journalists (3 CH, First-Half, Online MAX, Cap = 8/28 Students)</v>
      </c>
    </row>
    <row r="5" spans="1:28" x14ac:dyDescent="0.35">
      <c r="A5" s="1" t="str">
        <f>'Info for CBA Letters'!A62</f>
        <v>Doland Parker</v>
      </c>
      <c r="B5" s="1" t="str">
        <f>'Info for CBA Letters'!B62</f>
        <v>Gwyneth</v>
      </c>
      <c r="C5" s="1">
        <f>'Info for CBA Letters'!C62</f>
        <v>100801040</v>
      </c>
      <c r="D5" s="1">
        <f t="shared" si="0"/>
        <v>100801040</v>
      </c>
      <c r="E5" s="74" t="str">
        <f>'Info for CBA Letters'!D62</f>
        <v>gwynethd@unm.edu</v>
      </c>
      <c r="F5" s="74" t="str">
        <f>'Info for CBA Letters'!E62</f>
        <v>Communication &amp; Journalism</v>
      </c>
      <c r="G5" s="74" t="str">
        <f>'Info for CBA Letters'!F62</f>
        <v>Term Teacher</v>
      </c>
      <c r="H5" s="74" t="str">
        <f>'Info for CBA Letters'!G62</f>
        <v>Term Teacher</v>
      </c>
      <c r="I5" s="74" t="str">
        <f>'Info for CBA Letters'!H62</f>
        <v>Department of Communication and Journalism</v>
      </c>
      <c r="J5" s="74" t="str">
        <f>'Info for CBA Letters'!I62</f>
        <v>Fall 2022</v>
      </c>
      <c r="K5" s="74" t="str">
        <f>'Info for CBA Letters'!J62</f>
        <v>Full-Term</v>
      </c>
      <c r="L5" s="74" t="str">
        <f>'Info for CBA Letters'!K62</f>
        <v>COMM</v>
      </c>
      <c r="M5" s="74">
        <f>'Info for CBA Letters'!L62</f>
        <v>1140</v>
      </c>
      <c r="N5" s="74" t="str">
        <f>'Info for CBA Letters'!M62</f>
        <v>001</v>
      </c>
      <c r="O5" s="74">
        <f>'Info for CBA Letters'!N62</f>
        <v>69341</v>
      </c>
      <c r="P5" s="74" t="str">
        <f>'Info for CBA Letters'!O62</f>
        <v>Intro to Media Writing</v>
      </c>
      <c r="Q5" s="74">
        <f>'Info for CBA Letters'!P62</f>
        <v>3</v>
      </c>
      <c r="R5" s="74" t="str">
        <f>'Info for CBA Letters'!Q62</f>
        <v>Face-to-Face</v>
      </c>
      <c r="S5" s="74">
        <f>'Info for CBA Letters'!R62</f>
        <v>20</v>
      </c>
      <c r="T5" s="74">
        <f>'Info for CBA Letters'!S62</f>
        <v>0</v>
      </c>
      <c r="U5" s="74" t="str">
        <f>'Info for CBA Letters'!T62</f>
        <v>No</v>
      </c>
      <c r="V5" s="74" t="str">
        <f>'Requests - Approvals'!U48</f>
        <v>No</v>
      </c>
      <c r="W5" s="74" t="str">
        <f>'Requests - Approvals'!V48</f>
        <v>N/A</v>
      </c>
      <c r="X5" s="74">
        <f>'Requests - Approvals'!W48</f>
        <v>4284.8</v>
      </c>
      <c r="Y5" s="74">
        <f>'Requests - Approvals'!Y48</f>
        <v>4589.8777600000003</v>
      </c>
      <c r="Z5" s="74">
        <f>'Requests - Approvals'!Z48</f>
        <v>0.25</v>
      </c>
      <c r="AA5" s="1" t="str">
        <f>'Requests - Approvals'!AA48</f>
        <v>Term Teachers 285003</v>
      </c>
      <c r="AB5" s="7" t="str">
        <f t="shared" si="1"/>
        <v>COMM 1140.001 (CRN: 69341): Intro to Media Writing (3 CH, Full-Term, Face-to-Face, Cap = 20 Students)</v>
      </c>
    </row>
    <row r="6" spans="1:28" x14ac:dyDescent="0.35">
      <c r="A6" s="1" t="str">
        <f>'Info for CBA Letters'!A63</f>
        <v>Doland Parker</v>
      </c>
      <c r="B6" s="1" t="str">
        <f>'Info for CBA Letters'!B63</f>
        <v>Gwyneth</v>
      </c>
      <c r="C6" s="1">
        <f>'Info for CBA Letters'!C63</f>
        <v>100801040</v>
      </c>
      <c r="D6" s="1">
        <f t="shared" si="0"/>
        <v>100801040</v>
      </c>
      <c r="E6" s="74" t="str">
        <f>'Info for CBA Letters'!D63</f>
        <v>gwynethd@unm.edu</v>
      </c>
      <c r="F6" s="74" t="str">
        <f>'Info for CBA Letters'!E63</f>
        <v>Communication &amp; Journalism</v>
      </c>
      <c r="G6" s="74" t="str">
        <f>'Info for CBA Letters'!F63</f>
        <v>Term Teacher</v>
      </c>
      <c r="H6" s="74" t="str">
        <f>'Info for CBA Letters'!G63</f>
        <v>Term Teacher</v>
      </c>
      <c r="I6" s="74" t="str">
        <f>'Info for CBA Letters'!H63</f>
        <v>Department of Communication and Journalism</v>
      </c>
      <c r="J6" s="74" t="str">
        <f>'Info for CBA Letters'!I63</f>
        <v>Fall 2022</v>
      </c>
      <c r="K6" s="74" t="str">
        <f>'Info for CBA Letters'!J63</f>
        <v>Full-Term</v>
      </c>
      <c r="L6" s="74" t="str">
        <f>'Info for CBA Letters'!K63</f>
        <v>COMM</v>
      </c>
      <c r="M6" s="74">
        <f>'Info for CBA Letters'!L63</f>
        <v>2135</v>
      </c>
      <c r="N6" s="74" t="str">
        <f>'Info for CBA Letters'!M63</f>
        <v>001</v>
      </c>
      <c r="O6" s="74">
        <f>'Info for CBA Letters'!N63</f>
        <v>72381</v>
      </c>
      <c r="P6" s="74" t="str">
        <f>'Info for CBA Letters'!O63</f>
        <v>Media Ethics and Law</v>
      </c>
      <c r="Q6" s="74">
        <f>'Info for CBA Letters'!P63</f>
        <v>3</v>
      </c>
      <c r="R6" s="74" t="str">
        <f>'Info for CBA Letters'!Q63</f>
        <v>Face-to-Face</v>
      </c>
      <c r="S6" s="74">
        <f>'Info for CBA Letters'!R63</f>
        <v>25</v>
      </c>
      <c r="T6" s="74">
        <f>'Info for CBA Letters'!S63</f>
        <v>0</v>
      </c>
      <c r="U6" s="74" t="str">
        <f>'Info for CBA Letters'!T63</f>
        <v>No</v>
      </c>
      <c r="V6" s="74" t="str">
        <f>'Requests - Approvals'!U49</f>
        <v>No</v>
      </c>
      <c r="W6" s="74" t="str">
        <f>'Requests - Approvals'!V49</f>
        <v>N/A</v>
      </c>
      <c r="X6" s="74">
        <f>'Requests - Approvals'!W49</f>
        <v>4284.8</v>
      </c>
      <c r="Y6" s="74">
        <f>'Requests - Approvals'!Y49</f>
        <v>4589.8777600000003</v>
      </c>
      <c r="Z6" s="74">
        <f>'Requests - Approvals'!Z49</f>
        <v>0.25</v>
      </c>
      <c r="AA6" s="1" t="str">
        <f>'Requests - Approvals'!AA49</f>
        <v>Term Teachers 285003</v>
      </c>
      <c r="AB6" s="7" t="str">
        <f t="shared" si="1"/>
        <v>COMM 2135.001 (CRN: 72381): Media Ethics and Law (3 CH, Full-Term, Face-to-Face, Cap = 25 Students)</v>
      </c>
    </row>
    <row r="7" spans="1:28" x14ac:dyDescent="0.35">
      <c r="A7" s="1" t="str">
        <f>'Info for CBA Letters'!A64</f>
        <v>Doland Parker</v>
      </c>
      <c r="B7" s="1" t="str">
        <f>'Info for CBA Letters'!B64</f>
        <v>Gwyneth</v>
      </c>
      <c r="C7" s="1">
        <f>'Info for CBA Letters'!C64</f>
        <v>100801040</v>
      </c>
      <c r="D7" s="1">
        <f t="shared" si="0"/>
        <v>100632590</v>
      </c>
      <c r="E7" s="74" t="str">
        <f>'Info for CBA Letters'!D64</f>
        <v>gwynethd@unm.edu</v>
      </c>
      <c r="F7" s="74" t="str">
        <f>'Info for CBA Letters'!E64</f>
        <v>Communication &amp; Journalism</v>
      </c>
      <c r="G7" s="74" t="str">
        <f>'Info for CBA Letters'!F64</f>
        <v>Term Teacher</v>
      </c>
      <c r="H7" s="74" t="str">
        <f>'Info for CBA Letters'!G64</f>
        <v>Term Teacher</v>
      </c>
      <c r="I7" s="74" t="str">
        <f>'Info for CBA Letters'!H64</f>
        <v>Department of Communication and Journalism</v>
      </c>
      <c r="J7" s="74" t="str">
        <f>'Info for CBA Letters'!I64</f>
        <v>Fall 2022</v>
      </c>
      <c r="K7" s="74" t="str">
        <f>'Info for CBA Letters'!J64</f>
        <v>Full-Term</v>
      </c>
      <c r="L7" s="74" t="str">
        <f>'Info for CBA Letters'!K64</f>
        <v>CJ</v>
      </c>
      <c r="M7" s="74">
        <f>'Info for CBA Letters'!L64</f>
        <v>375</v>
      </c>
      <c r="N7" s="74" t="str">
        <f>'Info for CBA Letters'!M64</f>
        <v>001</v>
      </c>
      <c r="O7" s="74">
        <f>'Info for CBA Letters'!N64</f>
        <v>15326</v>
      </c>
      <c r="P7" s="74" t="str">
        <f>'Info for CBA Letters'!O64</f>
        <v>Intermediate Reporting</v>
      </c>
      <c r="Q7" s="74">
        <f>'Info for CBA Letters'!P64</f>
        <v>3</v>
      </c>
      <c r="R7" s="74" t="str">
        <f>'Info for CBA Letters'!Q64</f>
        <v>Face-to-Face</v>
      </c>
      <c r="S7" s="74">
        <f>'Info for CBA Letters'!R64</f>
        <v>20</v>
      </c>
      <c r="T7" s="74">
        <f>'Info for CBA Letters'!S64</f>
        <v>0</v>
      </c>
      <c r="U7" s="74" t="str">
        <f>'Info for CBA Letters'!T64</f>
        <v>No</v>
      </c>
      <c r="V7" s="74" t="str">
        <f>'Requests - Approvals'!U50</f>
        <v>No</v>
      </c>
      <c r="W7" s="74" t="str">
        <f>'Requests - Approvals'!V50</f>
        <v>N/A</v>
      </c>
      <c r="X7" s="74">
        <f>'Requests - Approvals'!W50</f>
        <v>4060</v>
      </c>
      <c r="Y7" s="74">
        <f>'Requests - Approvals'!Y50</f>
        <v>4349.0720000000001</v>
      </c>
      <c r="Z7" s="74">
        <f>'Requests - Approvals'!Z50</f>
        <v>0.25</v>
      </c>
      <c r="AA7" s="1" t="str">
        <f>'Requests - Approvals'!AA50</f>
        <v>Grad Students 285004</v>
      </c>
      <c r="AB7" s="7" t="str">
        <f t="shared" si="1"/>
        <v>CJ 375.001 (CRN: 15326): Intermediate Reporting (3 CH, Full-Term, Face-to-Face, Cap = 20 Students)</v>
      </c>
    </row>
    <row r="8" spans="1:28" x14ac:dyDescent="0.35">
      <c r="A8" s="1" t="str">
        <f>'Info for CBA Letters'!A65</f>
        <v>Knight</v>
      </c>
      <c r="B8" s="1" t="str">
        <f>'Info for CBA Letters'!B65</f>
        <v>Eliot</v>
      </c>
      <c r="C8" s="1">
        <f>'Info for CBA Letters'!C65</f>
        <v>100632590</v>
      </c>
      <c r="D8" s="1">
        <f t="shared" si="0"/>
        <v>101629746</v>
      </c>
      <c r="E8" s="74" t="str">
        <f>'Info for CBA Letters'!D65</f>
        <v>eknight@salud.unm.edu</v>
      </c>
      <c r="F8" s="74" t="str">
        <f>'Info for CBA Letters'!E65</f>
        <v>Communication &amp; Journalism</v>
      </c>
      <c r="G8" s="74" t="str">
        <f>'Info for CBA Letters'!F65</f>
        <v>Adjunct</v>
      </c>
      <c r="H8" s="74" t="str">
        <f>'Info for CBA Letters'!G65</f>
        <v>Part-time instructor</v>
      </c>
      <c r="I8" s="74" t="str">
        <f>'Info for CBA Letters'!H65</f>
        <v>Department of Communication and Journalism</v>
      </c>
      <c r="J8" s="74" t="str">
        <f>'Info for CBA Letters'!I65</f>
        <v>Fall 2022</v>
      </c>
      <c r="K8" s="74" t="str">
        <f>'Info for CBA Letters'!J65</f>
        <v>Full-Term</v>
      </c>
      <c r="L8" s="74" t="str">
        <f>'Info for CBA Letters'!K65</f>
        <v>COMM</v>
      </c>
      <c r="M8" s="74">
        <f>'Info for CBA Letters'!L65</f>
        <v>2245</v>
      </c>
      <c r="N8" s="74" t="str">
        <f>'Info for CBA Letters'!M65</f>
        <v>001</v>
      </c>
      <c r="O8" s="74">
        <f>'Info for CBA Letters'!N65</f>
        <v>65060</v>
      </c>
      <c r="P8" s="74" t="str">
        <f>'Info for CBA Letters'!O65</f>
        <v>Web Design</v>
      </c>
      <c r="Q8" s="74">
        <f>'Info for CBA Letters'!P65</f>
        <v>3</v>
      </c>
      <c r="R8" s="74" t="str">
        <f>'Info for CBA Letters'!Q65</f>
        <v>Online MAX</v>
      </c>
      <c r="S8" s="74">
        <f>'Info for CBA Letters'!R65</f>
        <v>34</v>
      </c>
      <c r="T8" s="74">
        <f>'Info for CBA Letters'!S65</f>
        <v>0</v>
      </c>
      <c r="U8" s="74" t="str">
        <f>'Info for CBA Letters'!T65</f>
        <v>No</v>
      </c>
      <c r="V8" s="74" t="str">
        <f>'Requests - Approvals'!U51</f>
        <v>No</v>
      </c>
      <c r="W8" s="74" t="str">
        <f>'Requests - Approvals'!V51</f>
        <v>N/A</v>
      </c>
      <c r="X8" s="74">
        <f>'Requests - Approvals'!W51</f>
        <v>3806.25</v>
      </c>
      <c r="Y8" s="74">
        <f>'Requests - Approvals'!Y51</f>
        <v>4077.2549999999997</v>
      </c>
      <c r="Z8" s="74">
        <f>'Requests - Approvals'!Z51</f>
        <v>0.25</v>
      </c>
      <c r="AA8" s="1" t="str">
        <f>'Requests - Approvals'!AA51</f>
        <v>Grad Students 285004</v>
      </c>
      <c r="AB8" s="7" t="str">
        <f t="shared" si="1"/>
        <v>COMM 2245.001 (CRN: 65060): Web Design (3 CH, Full-Term, Online MAX, Cap = 34 Students)</v>
      </c>
    </row>
    <row r="9" spans="1:28" x14ac:dyDescent="0.35">
      <c r="A9" s="1" t="str">
        <f>'Info for CBA Letters'!A66</f>
        <v>Ricci</v>
      </c>
      <c r="B9" s="1" t="str">
        <f>'Info for CBA Letters'!B66</f>
        <v>Heidi</v>
      </c>
      <c r="C9" s="1">
        <f>'Info for CBA Letters'!C66</f>
        <v>101629746</v>
      </c>
      <c r="D9" s="1">
        <f t="shared" si="0"/>
        <v>101629746</v>
      </c>
      <c r="E9" s="74" t="str">
        <f>'Info for CBA Letters'!D66</f>
        <v>hricci@unm.edu</v>
      </c>
      <c r="F9" s="74" t="str">
        <f>'Info for CBA Letters'!E66</f>
        <v>Communication &amp; Journalism</v>
      </c>
      <c r="G9" s="74" t="str">
        <f>'Info for CBA Letters'!F66</f>
        <v>Term Teacher</v>
      </c>
      <c r="H9" s="74" t="str">
        <f>'Info for CBA Letters'!G66</f>
        <v>Term Teacher</v>
      </c>
      <c r="I9" s="74" t="str">
        <f>'Info for CBA Letters'!H66</f>
        <v>Department of Communication and Journalism</v>
      </c>
      <c r="J9" s="74" t="str">
        <f>'Info for CBA Letters'!I66</f>
        <v>Fall 2022</v>
      </c>
      <c r="K9" s="74" t="str">
        <f>'Info for CBA Letters'!J66</f>
        <v>Full-Term</v>
      </c>
      <c r="L9" s="74" t="str">
        <f>'Info for CBA Letters'!K66</f>
        <v>CJ</v>
      </c>
      <c r="M9" s="74">
        <f>'Info for CBA Letters'!L66</f>
        <v>320</v>
      </c>
      <c r="N9" s="74" t="str">
        <f>'Info for CBA Letters'!M66</f>
        <v>001</v>
      </c>
      <c r="O9" s="74">
        <f>'Info for CBA Letters'!N66</f>
        <v>49785</v>
      </c>
      <c r="P9" s="74" t="str">
        <f>'Info for CBA Letters'!O66</f>
        <v>Conflict Management and Mediation</v>
      </c>
      <c r="Q9" s="74">
        <f>'Info for CBA Letters'!P66</f>
        <v>3</v>
      </c>
      <c r="R9" s="74" t="str">
        <f>'Info for CBA Letters'!Q66</f>
        <v>Face-to-Face</v>
      </c>
      <c r="S9" s="74">
        <f>'Info for CBA Letters'!R66</f>
        <v>28</v>
      </c>
      <c r="T9" s="74">
        <f>'Info for CBA Letters'!S66</f>
        <v>0</v>
      </c>
      <c r="U9" s="74" t="str">
        <f>'Info for CBA Letters'!T66</f>
        <v>No</v>
      </c>
      <c r="V9" s="74" t="str">
        <f>'Requests - Approvals'!U52</f>
        <v>No</v>
      </c>
      <c r="W9" s="74">
        <f>'Requests - Approvals'!V52</f>
        <v>0</v>
      </c>
      <c r="X9" s="74">
        <f>'Requests - Approvals'!W52</f>
        <v>3806.25</v>
      </c>
      <c r="Y9" s="74">
        <f>'Requests - Approvals'!Y52</f>
        <v>0</v>
      </c>
      <c r="Z9" s="74">
        <f>'Requests - Approvals'!Z52</f>
        <v>0</v>
      </c>
      <c r="AA9" s="1">
        <f>'Requests - Approvals'!AA52</f>
        <v>0</v>
      </c>
      <c r="AB9" s="7" t="str">
        <f t="shared" si="1"/>
        <v>CJ 320.001 (CRN: 49785): Conflict Management and Mediation (3 CH, Full-Term, Face-to-Face, Cap = 28 Students)</v>
      </c>
    </row>
    <row r="10" spans="1:28" x14ac:dyDescent="0.35">
      <c r="A10" s="1" t="str">
        <f>'Info for CBA Letters'!A67</f>
        <v>Ricci</v>
      </c>
      <c r="B10" s="1" t="str">
        <f>'Info for CBA Letters'!B67</f>
        <v>Heidi</v>
      </c>
      <c r="C10" s="1">
        <f>'Info for CBA Letters'!C67</f>
        <v>101629746</v>
      </c>
      <c r="D10" s="1">
        <f t="shared" si="0"/>
        <v>101629746</v>
      </c>
      <c r="E10" s="74" t="str">
        <f>'Info for CBA Letters'!D67</f>
        <v>hricci@unm.edu</v>
      </c>
      <c r="F10" s="74" t="str">
        <f>'Info for CBA Letters'!E67</f>
        <v>Communication &amp; Journalism</v>
      </c>
      <c r="G10" s="74" t="str">
        <f>'Info for CBA Letters'!F67</f>
        <v>Term Teacher</v>
      </c>
      <c r="H10" s="74" t="str">
        <f>'Info for CBA Letters'!G67</f>
        <v>Term Teacher</v>
      </c>
      <c r="I10" s="74" t="str">
        <f>'Info for CBA Letters'!H67</f>
        <v>Department of Communication and Journalism</v>
      </c>
      <c r="J10" s="74" t="str">
        <f>'Info for CBA Letters'!I67</f>
        <v>Fall 2022</v>
      </c>
      <c r="K10" s="74" t="str">
        <f>'Info for CBA Letters'!J67</f>
        <v>Full-Term</v>
      </c>
      <c r="L10" s="74" t="str">
        <f>'Info for CBA Letters'!K67</f>
        <v>CJ</v>
      </c>
      <c r="M10" s="74">
        <f>'Info for CBA Letters'!L67</f>
        <v>320</v>
      </c>
      <c r="N10" s="74" t="str">
        <f>'Info for CBA Letters'!M67</f>
        <v>002</v>
      </c>
      <c r="O10" s="74">
        <f>'Info for CBA Letters'!N67</f>
        <v>59011</v>
      </c>
      <c r="P10" s="74" t="str">
        <f>'Info for CBA Letters'!O67</f>
        <v>Conflict Management and Mediation</v>
      </c>
      <c r="Q10" s="74">
        <f>'Info for CBA Letters'!P67</f>
        <v>3</v>
      </c>
      <c r="R10" s="74" t="str">
        <f>'Info for CBA Letters'!Q67</f>
        <v>Face-to-Face</v>
      </c>
      <c r="S10" s="74">
        <f>'Info for CBA Letters'!R67</f>
        <v>28</v>
      </c>
      <c r="T10" s="74">
        <f>'Info for CBA Letters'!S67</f>
        <v>0</v>
      </c>
      <c r="U10" s="74" t="str">
        <f>'Info for CBA Letters'!T67</f>
        <v>No</v>
      </c>
      <c r="V10" s="74" t="str">
        <f>'Requests - Approvals'!U53</f>
        <v>No</v>
      </c>
      <c r="W10" s="74" t="str">
        <f>'Requests - Approvals'!V53</f>
        <v>Coursework Hrs</v>
      </c>
      <c r="X10" s="74">
        <f>'Requests - Approvals'!W53</f>
        <v>4060</v>
      </c>
      <c r="Y10" s="74">
        <f>'Requests - Approvals'!Y53</f>
        <v>4349.0720000000001</v>
      </c>
      <c r="Z10" s="74">
        <f>'Requests - Approvals'!Z53</f>
        <v>0.25</v>
      </c>
      <c r="AA10" s="1" t="str">
        <f>'Requests - Approvals'!AA53</f>
        <v>Grad Students 285004</v>
      </c>
      <c r="AB10" s="7" t="str">
        <f t="shared" si="1"/>
        <v>CJ 320.002 (CRN: 59011): Conflict Management and Mediation (3 CH, Full-Term, Face-to-Face, Cap = 28 Students)</v>
      </c>
    </row>
    <row r="11" spans="1:28" x14ac:dyDescent="0.35">
      <c r="A11" s="1" t="str">
        <f>'Info for CBA Letters'!A68</f>
        <v>Ricci</v>
      </c>
      <c r="B11" s="1" t="str">
        <f>'Info for CBA Letters'!B68</f>
        <v>Heidi</v>
      </c>
      <c r="C11" s="1">
        <f>'Info for CBA Letters'!C68</f>
        <v>101629746</v>
      </c>
      <c r="D11" s="1">
        <f t="shared" si="0"/>
        <v>101957631</v>
      </c>
      <c r="E11" s="74" t="str">
        <f>'Info for CBA Letters'!D68</f>
        <v>hricci@unm.edu</v>
      </c>
      <c r="F11" s="74" t="str">
        <f>'Info for CBA Letters'!E68</f>
        <v>Communication &amp; Journalism</v>
      </c>
      <c r="G11" s="74" t="str">
        <f>'Info for CBA Letters'!F68</f>
        <v>Term Teacher</v>
      </c>
      <c r="H11" s="74" t="str">
        <f>'Info for CBA Letters'!G68</f>
        <v>Term Teacher</v>
      </c>
      <c r="I11" s="74" t="str">
        <f>'Info for CBA Letters'!H68</f>
        <v>Department of Communication and Journalism</v>
      </c>
      <c r="J11" s="74" t="str">
        <f>'Info for CBA Letters'!I68</f>
        <v>Fall 2022</v>
      </c>
      <c r="K11" s="74" t="str">
        <f>'Info for CBA Letters'!J68</f>
        <v>Full-Term</v>
      </c>
      <c r="L11" s="74" t="str">
        <f>'Info for CBA Letters'!K68</f>
        <v>CJ</v>
      </c>
      <c r="M11" s="74">
        <f>'Info for CBA Letters'!L68</f>
        <v>393</v>
      </c>
      <c r="N11" s="74" t="str">
        <f>'Info for CBA Letters'!M68</f>
        <v>002</v>
      </c>
      <c r="O11" s="74">
        <f>'Info for CBA Letters'!N68</f>
        <v>70414</v>
      </c>
      <c r="P11" s="74" t="str">
        <f>'Info for CBA Letters'!O68</f>
        <v>T: Advanced Mediation</v>
      </c>
      <c r="Q11" s="74">
        <f>'Info for CBA Letters'!P68</f>
        <v>3</v>
      </c>
      <c r="R11" s="74" t="str">
        <f>'Info for CBA Letters'!Q68</f>
        <v>Face-to-Face</v>
      </c>
      <c r="S11" s="74">
        <f>'Info for CBA Letters'!R68</f>
        <v>28</v>
      </c>
      <c r="T11" s="74">
        <f>'Info for CBA Letters'!S68</f>
        <v>0</v>
      </c>
      <c r="U11" s="74" t="str">
        <f>'Info for CBA Letters'!T68</f>
        <v>No</v>
      </c>
      <c r="V11" s="74" t="str">
        <f>'Requests - Approvals'!U54</f>
        <v>No</v>
      </c>
      <c r="W11" s="74" t="str">
        <f>'Requests - Approvals'!V54</f>
        <v>N/A</v>
      </c>
      <c r="X11" s="74">
        <f>'Requests - Approvals'!W54</f>
        <v>4284.8</v>
      </c>
      <c r="Y11" s="74">
        <f>'Requests - Approvals'!Y54</f>
        <v>4589.8777600000003</v>
      </c>
      <c r="Z11" s="74">
        <f>'Requests - Approvals'!Z54</f>
        <v>0.25</v>
      </c>
      <c r="AA11" s="1" t="str">
        <f>'Requests - Approvals'!AA54</f>
        <v>Online 285002</v>
      </c>
      <c r="AB11" s="7" t="str">
        <f t="shared" si="1"/>
        <v>CJ 393.002 (CRN: 70414): T: Advanced Mediation (3 CH, Full-Term, Face-to-Face, Cap = 28 Students)</v>
      </c>
    </row>
    <row r="12" spans="1:28" x14ac:dyDescent="0.35">
      <c r="A12" s="1" t="str">
        <f>'Info for CBA Letters'!A69</f>
        <v>Schiotis</v>
      </c>
      <c r="B12" s="1" t="str">
        <f>'Info for CBA Letters'!B69</f>
        <v>Christopher</v>
      </c>
      <c r="C12" s="1">
        <f>'Info for CBA Letters'!C69</f>
        <v>101957631</v>
      </c>
      <c r="D12" s="1">
        <f t="shared" si="0"/>
        <v>101957631</v>
      </c>
      <c r="E12" s="74" t="str">
        <f>'Info for CBA Letters'!D69</f>
        <v>cschiotis@unm.edu</v>
      </c>
      <c r="F12" s="74" t="str">
        <f>'Info for CBA Letters'!E69</f>
        <v>Communication &amp; Journalism</v>
      </c>
      <c r="G12" s="74" t="str">
        <f>'Info for CBA Letters'!F69</f>
        <v>Adjunct</v>
      </c>
      <c r="H12" s="74" t="str">
        <f>'Info for CBA Letters'!G69</f>
        <v>Part-time Instructor</v>
      </c>
      <c r="I12" s="74" t="str">
        <f>'Info for CBA Letters'!H69</f>
        <v>Department of Communication and Journalism</v>
      </c>
      <c r="J12" s="74" t="str">
        <f>'Info for CBA Letters'!I69</f>
        <v>Fall 2022</v>
      </c>
      <c r="K12" s="74" t="str">
        <f>'Info for CBA Letters'!J69</f>
        <v>First-Half</v>
      </c>
      <c r="L12" s="74" t="str">
        <f>'Info for CBA Letters'!K69</f>
        <v>CJ</v>
      </c>
      <c r="M12" s="74">
        <f>'Info for CBA Letters'!L69</f>
        <v>389</v>
      </c>
      <c r="N12" s="74" t="str">
        <f>'Info for CBA Letters'!M69</f>
        <v>003/004</v>
      </c>
      <c r="O12" s="74" t="str">
        <f>'Info for CBA Letters'!N69</f>
        <v>71698/71697</v>
      </c>
      <c r="P12" s="74" t="str">
        <f>'Info for CBA Letters'!O69</f>
        <v>Creative Concepts</v>
      </c>
      <c r="Q12" s="74">
        <f>'Info for CBA Letters'!P69</f>
        <v>3</v>
      </c>
      <c r="R12" s="74" t="str">
        <f>'Info for CBA Letters'!Q69</f>
        <v>Online MAX</v>
      </c>
      <c r="S12" s="74" t="str">
        <f>'Info for CBA Letters'!R69</f>
        <v>5/15</v>
      </c>
      <c r="T12" s="74" t="str">
        <f>'Info for CBA Letters'!S69</f>
        <v>CJ 389 003/004; 5/15 cap</v>
      </c>
      <c r="U12" s="74" t="str">
        <f>'Info for CBA Letters'!T69</f>
        <v>Yes</v>
      </c>
      <c r="V12" s="74" t="str">
        <f>'Requests - Approvals'!U55</f>
        <v>No</v>
      </c>
      <c r="W12" s="74" t="str">
        <f>'Requests - Approvals'!V55</f>
        <v>Dissertation Hrs</v>
      </c>
      <c r="X12" s="74">
        <f>'Requests - Approvals'!W55</f>
        <v>4060</v>
      </c>
      <c r="Y12" s="74">
        <f>'Requests - Approvals'!Y55</f>
        <v>4349.0720000000001</v>
      </c>
      <c r="Z12" s="74">
        <f>'Requests - Approvals'!Z55</f>
        <v>0.25</v>
      </c>
      <c r="AA12" s="1" t="str">
        <f>'Requests - Approvals'!AA55</f>
        <v>Grad Students 285004</v>
      </c>
      <c r="AB12" s="7" t="str">
        <f t="shared" si="1"/>
        <v>CJ 389.003/004 (CRN: 71698/71697): Creative Concepts (3 CH, First-Half, Online MAX, Cap = 5/15 Students)</v>
      </c>
    </row>
    <row r="13" spans="1:28" x14ac:dyDescent="0.35">
      <c r="A13" s="1" t="str">
        <f>'Info for CBA Letters'!A70</f>
        <v>Schiotis</v>
      </c>
      <c r="B13" s="1" t="str">
        <f>'Info for CBA Letters'!B70</f>
        <v>Christopher</v>
      </c>
      <c r="C13" s="1">
        <f>'Info for CBA Letters'!C70</f>
        <v>101957631</v>
      </c>
      <c r="D13" s="1">
        <f t="shared" si="0"/>
        <v>100056236</v>
      </c>
      <c r="E13" s="74" t="str">
        <f>'Info for CBA Letters'!D70</f>
        <v>cschiotis@unm.edu</v>
      </c>
      <c r="F13" s="74" t="str">
        <f>'Info for CBA Letters'!E70</f>
        <v>Communication &amp; Journalism</v>
      </c>
      <c r="G13" s="74" t="str">
        <f>'Info for CBA Letters'!F70</f>
        <v>Adjunct</v>
      </c>
      <c r="H13" s="74" t="str">
        <f>'Info for CBA Letters'!G70</f>
        <v>Part-time Instructor</v>
      </c>
      <c r="I13" s="74" t="str">
        <f>'Info for CBA Letters'!H70</f>
        <v>Department of Communication and Journalism</v>
      </c>
      <c r="J13" s="74" t="str">
        <f>'Info for CBA Letters'!I70</f>
        <v>Fall 2022</v>
      </c>
      <c r="K13" s="74" t="str">
        <f>'Info for CBA Letters'!J70</f>
        <v>Second-Half</v>
      </c>
      <c r="L13" s="74" t="str">
        <f>'Info for CBA Letters'!K70</f>
        <v>CJ</v>
      </c>
      <c r="M13" s="74">
        <f>'Info for CBA Letters'!L70</f>
        <v>391</v>
      </c>
      <c r="N13" s="74" t="str">
        <f>'Info for CBA Letters'!M70</f>
        <v>003/004</v>
      </c>
      <c r="O13" s="74" t="str">
        <f>'Info for CBA Letters'!N70</f>
        <v>71992/71991</v>
      </c>
      <c r="P13" s="74" t="str">
        <f>'Info for CBA Letters'!O70</f>
        <v>Strategic Social Media</v>
      </c>
      <c r="Q13" s="74">
        <f>'Info for CBA Letters'!P70</f>
        <v>3</v>
      </c>
      <c r="R13" s="74" t="str">
        <f>'Info for CBA Letters'!Q70</f>
        <v>Online MAX</v>
      </c>
      <c r="S13" s="74" t="str">
        <f>'Info for CBA Letters'!R70</f>
        <v>5/15</v>
      </c>
      <c r="T13" s="74" t="str">
        <f>'Info for CBA Letters'!S70</f>
        <v>CJ 391 003/004 5/15 cap</v>
      </c>
      <c r="U13" s="74" t="str">
        <f>'Info for CBA Letters'!T70</f>
        <v>Yes</v>
      </c>
      <c r="V13" s="74" t="str">
        <f>'Requests - Approvals'!U56</f>
        <v>No</v>
      </c>
      <c r="W13" s="74" t="str">
        <f>'Requests - Approvals'!V56</f>
        <v>N/A</v>
      </c>
      <c r="X13" s="74">
        <f>'Requests - Approvals'!W56</f>
        <v>4284.8</v>
      </c>
      <c r="Y13" s="74">
        <f>'Requests - Approvals'!Y56</f>
        <v>4589.8777600000003</v>
      </c>
      <c r="Z13" s="74">
        <f>'Requests - Approvals'!Z56</f>
        <v>0.25</v>
      </c>
      <c r="AA13" s="1" t="str">
        <f>'Requests - Approvals'!AA56</f>
        <v>MOPs 366002</v>
      </c>
      <c r="AB13" s="7" t="str">
        <f t="shared" si="1"/>
        <v>CJ 391.003/004 (CRN: 71992/71991): Strategic Social Media (3 CH, Second-Half, Online MAX, Cap = 5/15 Students)</v>
      </c>
    </row>
    <row r="14" spans="1:28" x14ac:dyDescent="0.35">
      <c r="A14" s="1" t="str">
        <f>'Info for CBA Letters'!A71</f>
        <v>Stilwell-Jensen</v>
      </c>
      <c r="B14" s="1" t="str">
        <f>'Info for CBA Letters'!B71</f>
        <v>Chenoa Bah</v>
      </c>
      <c r="C14" s="1">
        <f>'Info for CBA Letters'!C71</f>
        <v>100056236</v>
      </c>
      <c r="D14" s="1">
        <v>0</v>
      </c>
      <c r="E14" s="74" t="str">
        <f>'Info for CBA Letters'!D71</f>
        <v>cjensen2@unm.edu</v>
      </c>
      <c r="F14" s="74" t="str">
        <f>'Info for CBA Letters'!E71</f>
        <v>Communication &amp; Journalism</v>
      </c>
      <c r="G14" s="74" t="str">
        <f>'Info for CBA Letters'!F71</f>
        <v>Adjunct</v>
      </c>
      <c r="H14" s="74" t="str">
        <f>'Info for CBA Letters'!G71</f>
        <v>Part-time instructor</v>
      </c>
      <c r="I14" s="74" t="str">
        <f>'Info for CBA Letters'!H71</f>
        <v>Department of Communication and Journalism</v>
      </c>
      <c r="J14" s="74" t="str">
        <f>'Info for CBA Letters'!I71</f>
        <v>Fall 2022</v>
      </c>
      <c r="K14" s="74" t="str">
        <f>'Info for CBA Letters'!J71</f>
        <v>Full-Term</v>
      </c>
      <c r="L14" s="74" t="str">
        <f>'Info for CBA Letters'!K71</f>
        <v>COMM</v>
      </c>
      <c r="M14" s="74">
        <f>'Info for CBA Letters'!L71</f>
        <v>2121</v>
      </c>
      <c r="N14" s="74" t="str">
        <f>'Info for CBA Letters'!M71</f>
        <v>001</v>
      </c>
      <c r="O14" s="74">
        <f>'Info for CBA Letters'!N71</f>
        <v>70917</v>
      </c>
      <c r="P14" s="74" t="str">
        <f>'Info for CBA Letters'!O71</f>
        <v>Intro to Interpersonal Health Comm</v>
      </c>
      <c r="Q14" s="74">
        <f>'Info for CBA Letters'!P71</f>
        <v>3</v>
      </c>
      <c r="R14" s="74" t="str">
        <f>'Info for CBA Letters'!Q71</f>
        <v>Face-to-Face</v>
      </c>
      <c r="S14" s="74">
        <f>'Info for CBA Letters'!R71</f>
        <v>34</v>
      </c>
      <c r="T14" s="74">
        <f>'Info for CBA Letters'!S71</f>
        <v>0</v>
      </c>
      <c r="U14" s="74" t="str">
        <f>'Info for CBA Letters'!T71</f>
        <v>No</v>
      </c>
      <c r="V14" s="74" t="str">
        <f>'Requests - Approvals'!U57</f>
        <v>No</v>
      </c>
      <c r="W14" s="74" t="str">
        <f>'Requests - Approvals'!V57</f>
        <v>Dissertation Hrs</v>
      </c>
      <c r="X14" s="74">
        <f>'Requests - Approvals'!W57</f>
        <v>4060</v>
      </c>
      <c r="Y14" s="74">
        <f>'Requests - Approvals'!Y57</f>
        <v>4349.0720000000001</v>
      </c>
      <c r="Z14" s="74">
        <f>'Requests - Approvals'!Z57</f>
        <v>0.25</v>
      </c>
      <c r="AA14" s="1" t="str">
        <f>'Requests - Approvals'!AA57</f>
        <v>Grad Students 285004</v>
      </c>
      <c r="AB14" s="7" t="str">
        <f t="shared" si="1"/>
        <v>COMM 2121.001 (CRN: 70917): Intro to Interpersonal Health Comm (3 CH, Full-Term, Face-to-Face, Cap = 34 Students)</v>
      </c>
    </row>
    <row r="15" spans="1:28" x14ac:dyDescent="0.35">
      <c r="E15" s="115">
        <f>'Info for CBA Letters'!D72</f>
        <v>0</v>
      </c>
      <c r="F15" s="115">
        <f>'Info for CBA Letters'!E72</f>
        <v>0</v>
      </c>
      <c r="G15" s="115">
        <f>'Info for CBA Letters'!F72</f>
        <v>0</v>
      </c>
      <c r="H15" s="115">
        <f>'Info for CBA Letters'!G72</f>
        <v>0</v>
      </c>
      <c r="I15" s="115" t="str">
        <f>'Info for CBA Letters'!H72</f>
        <v>Department of Communication and Journalism</v>
      </c>
      <c r="J15" s="115" t="str">
        <f>'Info for CBA Letters'!I72</f>
        <v>Fall 2022</v>
      </c>
      <c r="K15" s="115">
        <f>'Info for CBA Letters'!J72</f>
        <v>0</v>
      </c>
      <c r="L15" s="115">
        <f>'Info for CBA Letters'!K72</f>
        <v>0</v>
      </c>
      <c r="M15" s="115">
        <f>'Info for CBA Letters'!L72</f>
        <v>0</v>
      </c>
      <c r="N15" s="115">
        <f>'Info for CBA Letters'!M72</f>
        <v>0</v>
      </c>
      <c r="O15" s="115">
        <f>'Info for CBA Letters'!N72</f>
        <v>0</v>
      </c>
      <c r="P15" s="115">
        <f>'Info for CBA Letters'!O72</f>
        <v>0</v>
      </c>
      <c r="Q15" s="115">
        <f>'Info for CBA Letters'!P72</f>
        <v>0</v>
      </c>
      <c r="R15" s="115">
        <f>'Info for CBA Letters'!Q72</f>
        <v>0</v>
      </c>
      <c r="S15" s="115">
        <f>'Info for CBA Letters'!R72</f>
        <v>0</v>
      </c>
      <c r="T15" s="115">
        <f>'Info for CBA Letters'!S72</f>
        <v>0</v>
      </c>
      <c r="U15" s="115">
        <f>'Info for CBA Letters'!T72</f>
        <v>0</v>
      </c>
    </row>
    <row r="16" spans="1:28" x14ac:dyDescent="0.35">
      <c r="E16" s="115">
        <f>'Info for CBA Letters'!D73</f>
        <v>0</v>
      </c>
      <c r="F16" s="115">
        <f>'Info for CBA Letters'!E73</f>
        <v>0</v>
      </c>
      <c r="G16" s="115">
        <f>'Info for CBA Letters'!F73</f>
        <v>0</v>
      </c>
      <c r="H16" s="115">
        <f>'Info for CBA Letters'!G73</f>
        <v>0</v>
      </c>
      <c r="I16" s="115" t="str">
        <f>'Info for CBA Letters'!H73</f>
        <v>Department of Communication and Journalism</v>
      </c>
      <c r="J16" s="115" t="str">
        <f>'Info for CBA Letters'!I73</f>
        <v>Fall 2022</v>
      </c>
      <c r="K16" s="115">
        <f>'Info for CBA Letters'!J73</f>
        <v>0</v>
      </c>
      <c r="L16" s="115">
        <f>'Info for CBA Letters'!K73</f>
        <v>0</v>
      </c>
      <c r="M16" s="115">
        <f>'Info for CBA Letters'!L73</f>
        <v>0</v>
      </c>
      <c r="N16" s="115">
        <f>'Info for CBA Letters'!M73</f>
        <v>0</v>
      </c>
      <c r="O16" s="115">
        <f>'Info for CBA Letters'!N73</f>
        <v>0</v>
      </c>
      <c r="P16" s="115">
        <f>'Info for CBA Letters'!O73</f>
        <v>0</v>
      </c>
      <c r="Q16" s="115">
        <f>'Info for CBA Letters'!P73</f>
        <v>0</v>
      </c>
      <c r="R16" s="115">
        <f>'Info for CBA Letters'!Q73</f>
        <v>0</v>
      </c>
      <c r="S16" s="115">
        <f>'Info for CBA Letters'!R73</f>
        <v>0</v>
      </c>
      <c r="T16" s="115">
        <f>'Info for CBA Letters'!S73</f>
        <v>0</v>
      </c>
      <c r="U16" s="115">
        <f>'Info for CBA Letters'!T73</f>
        <v>0</v>
      </c>
    </row>
    <row r="17" spans="5:21" x14ac:dyDescent="0.35">
      <c r="E17" s="115">
        <f>'Info for CBA Letters'!D74</f>
        <v>0</v>
      </c>
      <c r="F17" s="115">
        <f>'Info for CBA Letters'!E74</f>
        <v>0</v>
      </c>
      <c r="G17" s="115">
        <f>'Info for CBA Letters'!F74</f>
        <v>0</v>
      </c>
      <c r="H17" s="115">
        <f>'Info for CBA Letters'!G74</f>
        <v>0</v>
      </c>
      <c r="I17" s="115" t="str">
        <f>'Info for CBA Letters'!H74</f>
        <v>Department of Communication and Journalism</v>
      </c>
      <c r="J17" s="115" t="str">
        <f>'Info for CBA Letters'!I74</f>
        <v>Fall 2022</v>
      </c>
      <c r="K17" s="115">
        <f>'Info for CBA Letters'!J74</f>
        <v>0</v>
      </c>
      <c r="L17" s="115">
        <f>'Info for CBA Letters'!K74</f>
        <v>0</v>
      </c>
      <c r="M17" s="115">
        <f>'Info for CBA Letters'!L74</f>
        <v>0</v>
      </c>
      <c r="N17" s="115">
        <f>'Info for CBA Letters'!M74</f>
        <v>0</v>
      </c>
      <c r="O17" s="115">
        <f>'Info for CBA Letters'!N74</f>
        <v>0</v>
      </c>
      <c r="P17" s="115">
        <f>'Info for CBA Letters'!O74</f>
        <v>0</v>
      </c>
      <c r="Q17" s="115">
        <f>'Info for CBA Letters'!P74</f>
        <v>0</v>
      </c>
      <c r="R17" s="115">
        <f>'Info for CBA Letters'!Q74</f>
        <v>0</v>
      </c>
      <c r="S17" s="115">
        <f>'Info for CBA Letters'!R74</f>
        <v>0</v>
      </c>
      <c r="T17" s="115">
        <f>'Info for CBA Letters'!S74</f>
        <v>0</v>
      </c>
      <c r="U17" s="115">
        <f>'Info for CBA Letters'!T74</f>
        <v>0</v>
      </c>
    </row>
    <row r="18" spans="5:21" x14ac:dyDescent="0.35">
      <c r="E18" s="115">
        <f>'Info for CBA Letters'!D75</f>
        <v>0</v>
      </c>
      <c r="F18" s="115">
        <f>'Info for CBA Letters'!E75</f>
        <v>0</v>
      </c>
      <c r="G18" s="115">
        <f>'Info for CBA Letters'!F75</f>
        <v>0</v>
      </c>
      <c r="H18" s="115">
        <f>'Info for CBA Letters'!G75</f>
        <v>0</v>
      </c>
      <c r="I18" s="115" t="str">
        <f>'Info for CBA Letters'!H75</f>
        <v>Department of Communication and Journalism</v>
      </c>
      <c r="J18" s="115" t="str">
        <f>'Info for CBA Letters'!I75</f>
        <v>Fall 2022</v>
      </c>
      <c r="K18" s="115">
        <f>'Info for CBA Letters'!J75</f>
        <v>0</v>
      </c>
      <c r="L18" s="115">
        <f>'Info for CBA Letters'!K75</f>
        <v>0</v>
      </c>
      <c r="M18" s="115">
        <f>'Info for CBA Letters'!L75</f>
        <v>0</v>
      </c>
      <c r="N18" s="115">
        <f>'Info for CBA Letters'!M75</f>
        <v>0</v>
      </c>
      <c r="O18" s="115">
        <f>'Info for CBA Letters'!N75</f>
        <v>0</v>
      </c>
      <c r="P18" s="115">
        <f>'Info for CBA Letters'!O75</f>
        <v>0</v>
      </c>
      <c r="Q18" s="115">
        <f>'Info for CBA Letters'!P75</f>
        <v>0</v>
      </c>
      <c r="R18" s="115">
        <f>'Info for CBA Letters'!Q75</f>
        <v>0</v>
      </c>
      <c r="S18" s="115">
        <f>'Info for CBA Letters'!R75</f>
        <v>0</v>
      </c>
      <c r="T18" s="115">
        <f>'Info for CBA Letters'!S75</f>
        <v>0</v>
      </c>
      <c r="U18" s="115">
        <f>'Info for CBA Letters'!T75</f>
        <v>0</v>
      </c>
    </row>
    <row r="19" spans="5:21" x14ac:dyDescent="0.35">
      <c r="E19" s="115">
        <f>'Info for CBA Letters'!D76</f>
        <v>0</v>
      </c>
      <c r="F19" s="115">
        <f>'Info for CBA Letters'!E76</f>
        <v>0</v>
      </c>
      <c r="G19" s="115">
        <f>'Info for CBA Letters'!F76</f>
        <v>0</v>
      </c>
      <c r="H19" s="115">
        <f>'Info for CBA Letters'!G76</f>
        <v>0</v>
      </c>
      <c r="I19" s="115" t="str">
        <f>'Info for CBA Letters'!H76</f>
        <v>Department of Communication and Journalism</v>
      </c>
      <c r="J19" s="115" t="str">
        <f>'Info for CBA Letters'!I76</f>
        <v>Fall 2022</v>
      </c>
      <c r="K19" s="115">
        <f>'Info for CBA Letters'!J76</f>
        <v>0</v>
      </c>
      <c r="L19" s="115">
        <f>'Info for CBA Letters'!K76</f>
        <v>0</v>
      </c>
      <c r="M19" s="115">
        <f>'Info for CBA Letters'!L76</f>
        <v>0</v>
      </c>
      <c r="N19" s="115">
        <f>'Info for CBA Letters'!M76</f>
        <v>0</v>
      </c>
      <c r="O19" s="115">
        <f>'Info for CBA Letters'!N76</f>
        <v>0</v>
      </c>
      <c r="P19" s="115">
        <f>'Info for CBA Letters'!O76</f>
        <v>0</v>
      </c>
      <c r="Q19" s="115">
        <f>'Info for CBA Letters'!P76</f>
        <v>0</v>
      </c>
      <c r="R19" s="115">
        <f>'Info for CBA Letters'!Q76</f>
        <v>0</v>
      </c>
      <c r="S19" s="115">
        <f>'Info for CBA Letters'!R76</f>
        <v>0</v>
      </c>
      <c r="T19" s="115">
        <f>'Info for CBA Letters'!S76</f>
        <v>0</v>
      </c>
      <c r="U19" s="115">
        <f>'Info for CBA Letters'!T76</f>
        <v>0</v>
      </c>
    </row>
    <row r="20" spans="5:21" x14ac:dyDescent="0.35">
      <c r="E20" s="115">
        <f>'Info for CBA Letters'!D77</f>
        <v>0</v>
      </c>
      <c r="F20" s="115">
        <f>'Info for CBA Letters'!E77</f>
        <v>0</v>
      </c>
      <c r="G20" s="115">
        <f>'Info for CBA Letters'!F77</f>
        <v>0</v>
      </c>
      <c r="H20" s="115">
        <f>'Info for CBA Letters'!G77</f>
        <v>0</v>
      </c>
      <c r="I20" s="115" t="str">
        <f>'Info for CBA Letters'!H77</f>
        <v>Department of Communication and Journalism</v>
      </c>
      <c r="J20" s="115" t="str">
        <f>'Info for CBA Letters'!I77</f>
        <v>Fall 2022</v>
      </c>
      <c r="K20" s="115">
        <f>'Info for CBA Letters'!J77</f>
        <v>0</v>
      </c>
      <c r="L20" s="115">
        <f>'Info for CBA Letters'!K77</f>
        <v>0</v>
      </c>
      <c r="M20" s="115">
        <f>'Info for CBA Letters'!L77</f>
        <v>0</v>
      </c>
      <c r="N20" s="115">
        <f>'Info for CBA Letters'!M77</f>
        <v>0</v>
      </c>
      <c r="O20" s="115">
        <f>'Info for CBA Letters'!N77</f>
        <v>0</v>
      </c>
      <c r="P20" s="115">
        <f>'Info for CBA Letters'!O77</f>
        <v>0</v>
      </c>
      <c r="Q20" s="115">
        <f>'Info for CBA Letters'!P77</f>
        <v>0</v>
      </c>
      <c r="R20" s="115">
        <f>'Info for CBA Letters'!Q77</f>
        <v>0</v>
      </c>
      <c r="S20" s="115">
        <f>'Info for CBA Letters'!R77</f>
        <v>0</v>
      </c>
      <c r="T20" s="115">
        <f>'Info for CBA Letters'!S77</f>
        <v>0</v>
      </c>
      <c r="U20" s="115">
        <f>'Info for CBA Letters'!T77</f>
        <v>0</v>
      </c>
    </row>
  </sheetData>
  <sheetProtection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A4974ACD-8A3C-4778-89D2-18C6CA93D493}">
  <ds:schemaRefs>
    <ds:schemaRef ds:uri="http://schemas.microsoft.com/office/infopath/2007/PartnerControls"/>
    <ds:schemaRef ds:uri="96519513-4b15-4095-8425-61b472f395f1"/>
    <ds:schemaRef ds:uri="http://schemas.openxmlformats.org/package/2006/metadata/core-properties"/>
    <ds:schemaRef ds:uri="http://purl.org/dc/dcmitype/"/>
    <ds:schemaRef ds:uri="a5851fe7-4375-48c4-83c4-24585d99419d"/>
    <ds:schemaRef ds:uri="http://www.w3.org/XML/1998/namespace"/>
    <ds:schemaRef ds:uri="http://schemas.microsoft.com/office/2006/documentManagement/types"/>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Requests - Approvals</vt:lpstr>
      <vt:lpstr>PTI - Unit Funds</vt:lpstr>
      <vt:lpstr>Info for CBA Letters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2023-01-25T19:30:13Z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