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3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4" i="1" l="1"/>
  <c r="M42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O39" i="1"/>
  <c r="N39" i="1"/>
  <c r="M39" i="1"/>
  <c r="L39" i="1"/>
  <c r="P19" i="1"/>
  <c r="L42" i="1"/>
  <c r="N42" i="1" s="1"/>
  <c r="O42" i="1" s="1"/>
  <c r="P42" i="1" s="1"/>
  <c r="L41" i="1"/>
  <c r="M41" i="1" s="1"/>
  <c r="N41" i="1" s="1"/>
  <c r="O41" i="1" s="1"/>
  <c r="P41" i="1" s="1"/>
  <c r="L40" i="1"/>
  <c r="M40" i="1"/>
  <c r="N40" i="1"/>
  <c r="O40" i="1"/>
  <c r="P40" i="1" s="1"/>
  <c r="P39" i="1"/>
  <c r="L38" i="1"/>
  <c r="M38" i="1" s="1"/>
  <c r="N38" i="1" s="1"/>
  <c r="O38" i="1" s="1"/>
  <c r="P38" i="1" s="1"/>
  <c r="L37" i="1"/>
  <c r="M37" i="1" s="1"/>
  <c r="N37" i="1" s="1"/>
  <c r="O37" i="1" s="1"/>
  <c r="P37" i="1" s="1"/>
  <c r="L36" i="1"/>
  <c r="M36" i="1" s="1"/>
  <c r="N36" i="1" s="1"/>
  <c r="O36" i="1" s="1"/>
  <c r="P36" i="1" s="1"/>
  <c r="L35" i="1"/>
  <c r="M35" i="1" s="1"/>
  <c r="N35" i="1" s="1"/>
  <c r="O35" i="1" s="1"/>
  <c r="P35" i="1" s="1"/>
  <c r="L34" i="1"/>
  <c r="M34" i="1" s="1"/>
  <c r="N34" i="1" s="1"/>
  <c r="O34" i="1" s="1"/>
  <c r="P34" i="1" s="1"/>
  <c r="L33" i="1"/>
  <c r="M33" i="1" s="1"/>
  <c r="N33" i="1" s="1"/>
  <c r="O33" i="1" s="1"/>
  <c r="P33" i="1" s="1"/>
  <c r="L32" i="1"/>
  <c r="M32" i="1" s="1"/>
  <c r="N32" i="1" s="1"/>
  <c r="O32" i="1" s="1"/>
  <c r="P32" i="1" s="1"/>
  <c r="L31" i="1"/>
  <c r="M31" i="1" s="1"/>
  <c r="N31" i="1" s="1"/>
  <c r="O31" i="1" s="1"/>
  <c r="P31" i="1" s="1"/>
  <c r="L30" i="1"/>
  <c r="M30" i="1" s="1"/>
  <c r="N30" i="1" s="1"/>
  <c r="O30" i="1" s="1"/>
  <c r="P30" i="1" s="1"/>
  <c r="L29" i="1"/>
  <c r="M29" i="1" s="1"/>
  <c r="N29" i="1" s="1"/>
  <c r="O29" i="1" s="1"/>
  <c r="P29" i="1" s="1"/>
  <c r="P20" i="1"/>
  <c r="P21" i="1"/>
  <c r="P22" i="1"/>
  <c r="P23" i="1"/>
  <c r="P24" i="1"/>
  <c r="P25" i="1"/>
  <c r="P26" i="1"/>
  <c r="P27" i="1"/>
  <c r="P28" i="1"/>
  <c r="O19" i="1"/>
  <c r="M19" i="1"/>
  <c r="L19" i="1"/>
  <c r="O20" i="1"/>
  <c r="O21" i="1"/>
  <c r="O22" i="1"/>
  <c r="O23" i="1"/>
  <c r="O24" i="1"/>
  <c r="O25" i="1"/>
  <c r="O26" i="1"/>
  <c r="O27" i="1"/>
  <c r="O28" i="1"/>
  <c r="N20" i="1"/>
  <c r="N21" i="1"/>
  <c r="N22" i="1"/>
  <c r="N23" i="1"/>
  <c r="N24" i="1"/>
  <c r="N25" i="1"/>
  <c r="N26" i="1"/>
  <c r="N27" i="1"/>
  <c r="N28" i="1"/>
  <c r="N19" i="1"/>
  <c r="M20" i="1"/>
  <c r="M21" i="1"/>
  <c r="M23" i="1"/>
  <c r="M25" i="1"/>
  <c r="M26" i="1"/>
  <c r="M27" i="1"/>
  <c r="M28" i="1"/>
  <c r="M22" i="1"/>
  <c r="L24" i="1"/>
  <c r="L20" i="1"/>
  <c r="L21" i="1"/>
  <c r="L22" i="1"/>
  <c r="L23" i="1"/>
  <c r="L25" i="1"/>
  <c r="L26" i="1"/>
  <c r="L27" i="1"/>
  <c r="L28" i="1"/>
  <c r="J5" i="1"/>
  <c r="K6" i="1"/>
  <c r="J6" i="1" s="1"/>
  <c r="L6" i="1" s="1"/>
  <c r="K7" i="1"/>
  <c r="J7" i="1" s="1"/>
  <c r="L7" i="1" s="1"/>
  <c r="K8" i="1"/>
  <c r="J8" i="1" s="1"/>
  <c r="L8" i="1" s="1"/>
  <c r="J9" i="1"/>
  <c r="L9" i="1" s="1"/>
  <c r="K9" i="1"/>
  <c r="K10" i="1"/>
  <c r="J10" i="1" s="1"/>
  <c r="L10" i="1" s="1"/>
  <c r="K11" i="1"/>
  <c r="J11" i="1" s="1"/>
  <c r="L11" i="1" s="1"/>
  <c r="K12" i="1"/>
  <c r="J12" i="1" s="1"/>
  <c r="L12" i="1" s="1"/>
  <c r="K5" i="1"/>
  <c r="L5" i="1" s="1"/>
  <c r="L4" i="1"/>
  <c r="K4" i="1"/>
  <c r="J4" i="1"/>
  <c r="L3" i="1"/>
  <c r="J3" i="1"/>
  <c r="K3" i="1"/>
</calcChain>
</file>

<file path=xl/sharedStrings.xml><?xml version="1.0" encoding="utf-8"?>
<sst xmlns="http://schemas.openxmlformats.org/spreadsheetml/2006/main" count="46" uniqueCount="39">
  <si>
    <t>5kg</t>
  </si>
  <si>
    <t>1kg</t>
  </si>
  <si>
    <t>R</t>
  </si>
  <si>
    <t>A</t>
  </si>
  <si>
    <t>B</t>
  </si>
  <si>
    <t>C</t>
  </si>
  <si>
    <t>=C/5</t>
  </si>
  <si>
    <t>=QUOTIENT(C,5)</t>
  </si>
  <si>
    <t>=IF(B&lt;=L43,B,L43)</t>
  </si>
  <si>
    <t>=M43*5</t>
  </si>
  <si>
    <t>=C-N43</t>
  </si>
  <si>
    <t>=IF(O43&gt;A,-1,O43)</t>
  </si>
  <si>
    <t>=IF((C-(M43*5))&gt;A,-1,(C-(M43*5)))</t>
  </si>
  <si>
    <t>=MOD(C,5*B)</t>
  </si>
  <si>
    <t>=IF(B&lt;=(QUOTIENT(C,5)),B,(QUOTIENT(C,5)))</t>
  </si>
  <si>
    <t>def test(A,B,C):</t>
  </si>
  <si>
    <t>if B&lt;=(C/5):</t>
  </si>
  <si>
    <t>else:</t>
  </si>
  <si>
    <t>zmienna =  B</t>
  </si>
  <si>
    <t>zmienna = C/5</t>
  </si>
  <si>
    <t>if (C-(zmienna*5))&gt;A:</t>
  </si>
  <si>
    <t>return -1</t>
  </si>
  <si>
    <t>return (C-(zmienna*5))</t>
  </si>
  <si>
    <t>tak</t>
  </si>
  <si>
    <t>nie</t>
  </si>
  <si>
    <t>jeżeli (ilość 5 kilowych worków) jest MNIEJSZA/Równa niż CEL</t>
  </si>
  <si>
    <t>zmienna =</t>
  </si>
  <si>
    <t>to równa ilośći worków</t>
  </si>
  <si>
    <t>to równa ilośći worków  celu / 5kg</t>
  </si>
  <si>
    <t>Ile powinno być worków</t>
  </si>
  <si>
    <t>Liczba worków jest poprawna</t>
  </si>
  <si>
    <t>jeżeli ilość potrzeb na CEL minus (zmienna czyli liczba worków * 5kg (ich waga)) jest WIĘKSZa niż ilośc worków 1kg</t>
  </si>
  <si>
    <t>sprawdza jaka liczba worków jednokilowych jest potrzebna do wprowadzenia</t>
  </si>
  <si>
    <t xml:space="preserve">zwróć </t>
  </si>
  <si>
    <t xml:space="preserve"> </t>
  </si>
  <si>
    <t>zbyt mało/dużo worków</t>
  </si>
  <si>
    <t>liczbę worków potrzebną do osiągniecia celu MINUS (zmienna czyli liczba worków * 5kg (ich waga))</t>
  </si>
  <si>
    <t>pokazuje jaka liczba małych worków jest potrzebna do uzyskania celu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</si>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</sst>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2" borderId="1" xfId="1" applyFont="1" applyAlignment="1">
      <alignment horizontal="center"/>
    </xf>
    <xf numFmtId="0" fontId="0" fillId="0" borderId="0" xfId="0" quotePrefix="1"/>
    <xf numFmtId="164" fontId="0" fillId="0" borderId="0" xfId="0" quotePrefix="1" applyNumberFormat="1" applyFont="1"/>
    <xf numFmtId="0" fontId="0" fillId="2" borderId="1" xfId="1" quotePrefix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0" xfId="0" quotePrefix="1" applyFont="1"/>
    <xf numFmtId="164" fontId="2" fillId="0" borderId="0" xfId="0" quotePrefix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23</xdr:col>
      <xdr:colOff>445880</xdr:colOff>
      <xdr:row>42</xdr:row>
      <xdr:rowOff>94238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14361905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Z56"/>
  <sheetViews>
    <sheetView workbookViewId="0">
      <selection activeCell="Z56" sqref="Z56"/>
    </sheetView>
  </sheetViews>
  <sheetFormatPr defaultRowHeight="15" x14ac:dyDescent="0.25"/>
  <cols>
    <col min="10" max="10" width="16.140625" bestFit="1" customWidth="1"/>
    <col min="11" max="11" width="9.5703125" bestFit="1" customWidth="1"/>
    <col min="12" max="12" width="15.42578125" bestFit="1" customWidth="1"/>
    <col min="13" max="13" width="26.7109375" customWidth="1"/>
    <col min="14" max="14" width="13" customWidth="1"/>
    <col min="15" max="15" width="10.28515625" customWidth="1"/>
    <col min="16" max="16" width="17.28515625" bestFit="1" customWidth="1"/>
  </cols>
  <sheetData>
    <row r="2" spans="5:12" x14ac:dyDescent="0.25">
      <c r="E2" t="s">
        <v>1</v>
      </c>
      <c r="F2" t="s">
        <v>0</v>
      </c>
      <c r="J2">
        <v>1</v>
      </c>
      <c r="K2">
        <v>5</v>
      </c>
    </row>
    <row r="3" spans="5:12" x14ac:dyDescent="0.25">
      <c r="E3">
        <v>4</v>
      </c>
      <c r="F3">
        <v>1</v>
      </c>
      <c r="G3">
        <v>9</v>
      </c>
      <c r="J3">
        <f>IF(K3&lt;G3,(G3-K3),0)</f>
        <v>4</v>
      </c>
      <c r="K3">
        <f>F3*$K$2</f>
        <v>5</v>
      </c>
      <c r="L3" t="str">
        <f>IF(J3&lt;=E3,"T","F")</f>
        <v>T</v>
      </c>
    </row>
    <row r="4" spans="5:12" x14ac:dyDescent="0.25">
      <c r="E4">
        <v>4</v>
      </c>
      <c r="F4">
        <v>1</v>
      </c>
      <c r="G4">
        <v>10</v>
      </c>
      <c r="J4">
        <f>IF(K4&lt;G4,(G4-K4),0)</f>
        <v>5</v>
      </c>
      <c r="K4">
        <f>F4*$K$2</f>
        <v>5</v>
      </c>
      <c r="L4" t="str">
        <f>IF(J4&lt;=E4,"T","F")</f>
        <v>F</v>
      </c>
    </row>
    <row r="5" spans="5:12" x14ac:dyDescent="0.25">
      <c r="E5">
        <v>4</v>
      </c>
      <c r="F5">
        <v>1</v>
      </c>
      <c r="G5">
        <v>7</v>
      </c>
      <c r="J5">
        <f>IF(K5&lt;G5,(G5-K5),0)</f>
        <v>2</v>
      </c>
      <c r="K5">
        <f>F5*$K$2</f>
        <v>5</v>
      </c>
      <c r="L5" t="str">
        <f>IF(J5&lt;=E5,"T","F")</f>
        <v>T</v>
      </c>
    </row>
    <row r="6" spans="5:12" x14ac:dyDescent="0.25">
      <c r="E6">
        <v>6</v>
      </c>
      <c r="F6">
        <v>2</v>
      </c>
      <c r="G6">
        <v>7</v>
      </c>
      <c r="J6">
        <f t="shared" ref="J6:J12" si="0">IF(K6&lt;G6,(G6-K6),0)</f>
        <v>0</v>
      </c>
      <c r="K6">
        <f t="shared" ref="K6:K12" si="1">F6*$K$2</f>
        <v>10</v>
      </c>
      <c r="L6" t="str">
        <f t="shared" ref="L6:L12" si="2">IF(J6&lt;=E6,"T","F")</f>
        <v>T</v>
      </c>
    </row>
    <row r="7" spans="5:12" x14ac:dyDescent="0.25">
      <c r="E7">
        <v>4</v>
      </c>
      <c r="F7">
        <v>1</v>
      </c>
      <c r="G7">
        <v>5</v>
      </c>
      <c r="J7">
        <f t="shared" si="0"/>
        <v>0</v>
      </c>
      <c r="K7">
        <f t="shared" si="1"/>
        <v>5</v>
      </c>
      <c r="L7" t="str">
        <f t="shared" si="2"/>
        <v>T</v>
      </c>
    </row>
    <row r="8" spans="5:12" x14ac:dyDescent="0.25">
      <c r="E8">
        <v>4</v>
      </c>
      <c r="F8">
        <v>1</v>
      </c>
      <c r="G8">
        <v>4</v>
      </c>
      <c r="J8">
        <f t="shared" si="0"/>
        <v>0</v>
      </c>
      <c r="K8">
        <f t="shared" si="1"/>
        <v>5</v>
      </c>
      <c r="L8" t="str">
        <f t="shared" si="2"/>
        <v>T</v>
      </c>
    </row>
    <row r="9" spans="5:12" x14ac:dyDescent="0.25">
      <c r="E9">
        <v>5</v>
      </c>
      <c r="F9">
        <v>4</v>
      </c>
      <c r="G9">
        <v>9</v>
      </c>
      <c r="J9">
        <f t="shared" si="0"/>
        <v>0</v>
      </c>
      <c r="K9">
        <f t="shared" si="1"/>
        <v>20</v>
      </c>
      <c r="L9" t="str">
        <f t="shared" si="2"/>
        <v>T</v>
      </c>
    </row>
    <row r="10" spans="5:12" x14ac:dyDescent="0.25">
      <c r="E10">
        <v>9</v>
      </c>
      <c r="F10">
        <v>3</v>
      </c>
      <c r="G10">
        <v>18</v>
      </c>
      <c r="J10">
        <f t="shared" si="0"/>
        <v>3</v>
      </c>
      <c r="K10">
        <f t="shared" si="1"/>
        <v>15</v>
      </c>
      <c r="L10" t="str">
        <f t="shared" si="2"/>
        <v>T</v>
      </c>
    </row>
    <row r="11" spans="5:12" x14ac:dyDescent="0.25">
      <c r="E11">
        <v>3</v>
      </c>
      <c r="F11">
        <v>1</v>
      </c>
      <c r="G11">
        <v>9</v>
      </c>
      <c r="J11">
        <f t="shared" si="0"/>
        <v>4</v>
      </c>
      <c r="K11">
        <f t="shared" si="1"/>
        <v>5</v>
      </c>
      <c r="L11" t="str">
        <f t="shared" si="2"/>
        <v>F</v>
      </c>
    </row>
    <row r="12" spans="5:12" x14ac:dyDescent="0.25">
      <c r="E12">
        <v>1</v>
      </c>
      <c r="F12">
        <v>2</v>
      </c>
      <c r="G12">
        <v>7</v>
      </c>
      <c r="J12">
        <f t="shared" si="0"/>
        <v>0</v>
      </c>
      <c r="K12">
        <f t="shared" si="1"/>
        <v>10</v>
      </c>
      <c r="L12" t="str">
        <f t="shared" si="2"/>
        <v>T</v>
      </c>
    </row>
    <row r="18" spans="4:16" x14ac:dyDescent="0.25">
      <c r="E18" t="s">
        <v>1</v>
      </c>
      <c r="F18" t="s">
        <v>0</v>
      </c>
      <c r="N18">
        <v>5</v>
      </c>
      <c r="P18" s="2" t="s">
        <v>2</v>
      </c>
    </row>
    <row r="19" spans="4:16" x14ac:dyDescent="0.25">
      <c r="D19">
        <v>1</v>
      </c>
      <c r="E19">
        <v>4</v>
      </c>
      <c r="F19">
        <v>1</v>
      </c>
      <c r="G19">
        <v>9</v>
      </c>
      <c r="J19" s="7">
        <f>MOD(G19,$K$2*F19)</f>
        <v>4</v>
      </c>
      <c r="K19" s="8">
        <f>G19/$K$2</f>
        <v>1.8</v>
      </c>
      <c r="L19" s="1">
        <f>QUOTIENT(G19,$K$2)</f>
        <v>1</v>
      </c>
      <c r="M19">
        <f>IF(F19&lt;=L19,F19,L19)</f>
        <v>1</v>
      </c>
      <c r="N19">
        <f>M19*$N$18</f>
        <v>5</v>
      </c>
      <c r="O19">
        <f>G19-N19</f>
        <v>4</v>
      </c>
      <c r="P19" s="3">
        <f>IF(O19&gt;E19,-1,O19)</f>
        <v>4</v>
      </c>
    </row>
    <row r="20" spans="4:16" x14ac:dyDescent="0.25">
      <c r="D20">
        <v>2</v>
      </c>
      <c r="E20">
        <v>4</v>
      </c>
      <c r="F20">
        <v>1</v>
      </c>
      <c r="G20">
        <v>10</v>
      </c>
      <c r="J20" s="7">
        <f t="shared" ref="J20:J41" si="3">MOD(G20,$K$2*F20)</f>
        <v>0</v>
      </c>
      <c r="K20" s="8">
        <f>G20/$K$2</f>
        <v>2</v>
      </c>
      <c r="L20" s="1">
        <f t="shared" ref="L20:L42" si="4">QUOTIENT(G20,$K$2)</f>
        <v>2</v>
      </c>
      <c r="M20">
        <f t="shared" ref="M20:M21" si="5">IF(F20&lt;=L20,F20,L20)</f>
        <v>1</v>
      </c>
      <c r="N20">
        <f t="shared" ref="N20:N42" si="6">M20*$N$18</f>
        <v>5</v>
      </c>
      <c r="O20">
        <f t="shared" ref="O20:O42" si="7">G20-N20</f>
        <v>5</v>
      </c>
      <c r="P20" s="3">
        <f t="shared" ref="P20:P42" si="8">IF(O20&gt;E20,-1,O20)</f>
        <v>-1</v>
      </c>
    </row>
    <row r="21" spans="4:16" x14ac:dyDescent="0.25">
      <c r="D21">
        <v>3</v>
      </c>
      <c r="E21">
        <v>4</v>
      </c>
      <c r="F21">
        <v>1</v>
      </c>
      <c r="G21">
        <v>7</v>
      </c>
      <c r="J21" s="7">
        <f t="shared" si="3"/>
        <v>2</v>
      </c>
      <c r="K21" s="8">
        <f t="shared" ref="K21:K42" si="9">G21/$K$2</f>
        <v>1.4</v>
      </c>
      <c r="L21" s="1">
        <f t="shared" si="4"/>
        <v>1</v>
      </c>
      <c r="M21">
        <f t="shared" si="5"/>
        <v>1</v>
      </c>
      <c r="N21">
        <f t="shared" si="6"/>
        <v>5</v>
      </c>
      <c r="O21">
        <f t="shared" si="7"/>
        <v>2</v>
      </c>
      <c r="P21" s="3">
        <f t="shared" si="8"/>
        <v>2</v>
      </c>
    </row>
    <row r="22" spans="4:16" x14ac:dyDescent="0.25">
      <c r="D22">
        <v>4</v>
      </c>
      <c r="E22">
        <v>6</v>
      </c>
      <c r="F22">
        <v>2</v>
      </c>
      <c r="G22">
        <v>7</v>
      </c>
      <c r="J22" s="7">
        <f t="shared" si="3"/>
        <v>7</v>
      </c>
      <c r="K22" s="8">
        <f t="shared" si="9"/>
        <v>1.4</v>
      </c>
      <c r="L22" s="1">
        <f t="shared" si="4"/>
        <v>1</v>
      </c>
      <c r="M22">
        <f>IF(F22&lt;=L22,F22,L22)</f>
        <v>1</v>
      </c>
      <c r="N22">
        <f t="shared" si="6"/>
        <v>5</v>
      </c>
      <c r="O22">
        <f t="shared" si="7"/>
        <v>2</v>
      </c>
      <c r="P22" s="3">
        <f t="shared" si="8"/>
        <v>2</v>
      </c>
    </row>
    <row r="23" spans="4:16" x14ac:dyDescent="0.25">
      <c r="D23">
        <v>5</v>
      </c>
      <c r="E23">
        <v>4</v>
      </c>
      <c r="F23">
        <v>1</v>
      </c>
      <c r="G23">
        <v>5</v>
      </c>
      <c r="J23" s="7">
        <f t="shared" si="3"/>
        <v>0</v>
      </c>
      <c r="K23" s="8">
        <f t="shared" si="9"/>
        <v>1</v>
      </c>
      <c r="L23" s="1">
        <f t="shared" si="4"/>
        <v>1</v>
      </c>
      <c r="M23">
        <f t="shared" ref="M23:M41" si="10">IF(F23&lt;=L23,F23,L23)</f>
        <v>1</v>
      </c>
      <c r="N23">
        <f t="shared" si="6"/>
        <v>5</v>
      </c>
      <c r="O23">
        <f t="shared" si="7"/>
        <v>0</v>
      </c>
      <c r="P23" s="3">
        <f t="shared" si="8"/>
        <v>0</v>
      </c>
    </row>
    <row r="24" spans="4:16" x14ac:dyDescent="0.25">
      <c r="D24">
        <v>6</v>
      </c>
      <c r="E24">
        <v>4</v>
      </c>
      <c r="F24">
        <v>1</v>
      </c>
      <c r="G24">
        <v>4</v>
      </c>
      <c r="J24" s="7">
        <f t="shared" si="3"/>
        <v>4</v>
      </c>
      <c r="K24" s="8">
        <f t="shared" si="9"/>
        <v>0.8</v>
      </c>
      <c r="L24" s="1">
        <f>QUOTIENT(G24,$K$2)</f>
        <v>0</v>
      </c>
      <c r="M24">
        <f>IF(F24&lt;=L24,F24,L24)</f>
        <v>0</v>
      </c>
      <c r="N24">
        <f t="shared" si="6"/>
        <v>0</v>
      </c>
      <c r="O24">
        <f t="shared" si="7"/>
        <v>4</v>
      </c>
      <c r="P24" s="3">
        <f t="shared" si="8"/>
        <v>4</v>
      </c>
    </row>
    <row r="25" spans="4:16" x14ac:dyDescent="0.25">
      <c r="D25">
        <v>7</v>
      </c>
      <c r="E25">
        <v>5</v>
      </c>
      <c r="F25">
        <v>4</v>
      </c>
      <c r="G25">
        <v>9</v>
      </c>
      <c r="J25" s="7">
        <f t="shared" si="3"/>
        <v>9</v>
      </c>
      <c r="K25" s="8">
        <f t="shared" si="9"/>
        <v>1.8</v>
      </c>
      <c r="L25" s="1">
        <f t="shared" si="4"/>
        <v>1</v>
      </c>
      <c r="M25">
        <f t="shared" si="10"/>
        <v>1</v>
      </c>
      <c r="N25">
        <f t="shared" si="6"/>
        <v>5</v>
      </c>
      <c r="O25">
        <f t="shared" si="7"/>
        <v>4</v>
      </c>
      <c r="P25" s="3">
        <f t="shared" si="8"/>
        <v>4</v>
      </c>
    </row>
    <row r="26" spans="4:16" x14ac:dyDescent="0.25">
      <c r="D26">
        <v>8</v>
      </c>
      <c r="E26">
        <v>9</v>
      </c>
      <c r="F26">
        <v>3</v>
      </c>
      <c r="G26">
        <v>18</v>
      </c>
      <c r="J26" s="7">
        <f t="shared" si="3"/>
        <v>3</v>
      </c>
      <c r="K26" s="8">
        <f t="shared" si="9"/>
        <v>3.6</v>
      </c>
      <c r="L26" s="1">
        <f t="shared" si="4"/>
        <v>3</v>
      </c>
      <c r="M26">
        <f t="shared" si="10"/>
        <v>3</v>
      </c>
      <c r="N26">
        <f t="shared" si="6"/>
        <v>15</v>
      </c>
      <c r="O26">
        <f t="shared" si="7"/>
        <v>3</v>
      </c>
      <c r="P26" s="3">
        <f t="shared" si="8"/>
        <v>3</v>
      </c>
    </row>
    <row r="27" spans="4:16" x14ac:dyDescent="0.25">
      <c r="D27">
        <v>9</v>
      </c>
      <c r="E27">
        <v>3</v>
      </c>
      <c r="F27">
        <v>1</v>
      </c>
      <c r="G27">
        <v>9</v>
      </c>
      <c r="J27" s="7">
        <f t="shared" si="3"/>
        <v>4</v>
      </c>
      <c r="K27" s="8">
        <f t="shared" si="9"/>
        <v>1.8</v>
      </c>
      <c r="L27" s="1">
        <f t="shared" si="4"/>
        <v>1</v>
      </c>
      <c r="M27">
        <f t="shared" si="10"/>
        <v>1</v>
      </c>
      <c r="N27">
        <f t="shared" si="6"/>
        <v>5</v>
      </c>
      <c r="O27">
        <f t="shared" si="7"/>
        <v>4</v>
      </c>
      <c r="P27" s="3">
        <f t="shared" si="8"/>
        <v>-1</v>
      </c>
    </row>
    <row r="28" spans="4:16" x14ac:dyDescent="0.25">
      <c r="D28">
        <v>10</v>
      </c>
      <c r="E28">
        <v>1</v>
      </c>
      <c r="F28">
        <v>2</v>
      </c>
      <c r="G28">
        <v>7</v>
      </c>
      <c r="J28" s="7">
        <f t="shared" si="3"/>
        <v>7</v>
      </c>
      <c r="K28" s="8">
        <f t="shared" si="9"/>
        <v>1.4</v>
      </c>
      <c r="L28" s="1">
        <f t="shared" si="4"/>
        <v>1</v>
      </c>
      <c r="M28">
        <f t="shared" si="10"/>
        <v>1</v>
      </c>
      <c r="N28">
        <f t="shared" si="6"/>
        <v>5</v>
      </c>
      <c r="O28">
        <f t="shared" si="7"/>
        <v>2</v>
      </c>
      <c r="P28" s="3">
        <f t="shared" si="8"/>
        <v>-1</v>
      </c>
    </row>
    <row r="29" spans="4:16" x14ac:dyDescent="0.25">
      <c r="D29">
        <v>11</v>
      </c>
      <c r="E29">
        <v>1</v>
      </c>
      <c r="F29">
        <v>2</v>
      </c>
      <c r="G29">
        <v>6</v>
      </c>
      <c r="J29" s="7">
        <f t="shared" si="3"/>
        <v>6</v>
      </c>
      <c r="K29" s="8">
        <f t="shared" si="9"/>
        <v>1.2</v>
      </c>
      <c r="L29" s="1">
        <f t="shared" si="4"/>
        <v>1</v>
      </c>
      <c r="M29">
        <f t="shared" si="10"/>
        <v>1</v>
      </c>
      <c r="N29">
        <f t="shared" si="6"/>
        <v>5</v>
      </c>
      <c r="O29">
        <f t="shared" si="7"/>
        <v>1</v>
      </c>
      <c r="P29" s="3">
        <f t="shared" si="8"/>
        <v>1</v>
      </c>
    </row>
    <row r="30" spans="4:16" x14ac:dyDescent="0.25">
      <c r="D30">
        <v>12</v>
      </c>
      <c r="E30">
        <v>1</v>
      </c>
      <c r="F30">
        <v>2</v>
      </c>
      <c r="G30">
        <v>5</v>
      </c>
      <c r="J30" s="7">
        <f t="shared" si="3"/>
        <v>5</v>
      </c>
      <c r="K30" s="8">
        <f t="shared" si="9"/>
        <v>1</v>
      </c>
      <c r="L30" s="1">
        <f t="shared" si="4"/>
        <v>1</v>
      </c>
      <c r="M30">
        <f t="shared" si="10"/>
        <v>1</v>
      </c>
      <c r="N30">
        <f t="shared" si="6"/>
        <v>5</v>
      </c>
      <c r="O30">
        <f t="shared" si="7"/>
        <v>0</v>
      </c>
      <c r="P30" s="3">
        <f t="shared" si="8"/>
        <v>0</v>
      </c>
    </row>
    <row r="31" spans="4:16" x14ac:dyDescent="0.25">
      <c r="D31">
        <v>13</v>
      </c>
      <c r="E31">
        <v>6</v>
      </c>
      <c r="F31">
        <v>1</v>
      </c>
      <c r="G31">
        <v>10</v>
      </c>
      <c r="J31" s="7">
        <f t="shared" si="3"/>
        <v>0</v>
      </c>
      <c r="K31" s="8">
        <f t="shared" si="9"/>
        <v>2</v>
      </c>
      <c r="L31" s="1">
        <f t="shared" si="4"/>
        <v>2</v>
      </c>
      <c r="M31">
        <f t="shared" si="10"/>
        <v>1</v>
      </c>
      <c r="N31">
        <f t="shared" si="6"/>
        <v>5</v>
      </c>
      <c r="O31">
        <f t="shared" si="7"/>
        <v>5</v>
      </c>
      <c r="P31" s="3">
        <f t="shared" si="8"/>
        <v>5</v>
      </c>
    </row>
    <row r="32" spans="4:16" x14ac:dyDescent="0.25">
      <c r="D32">
        <v>14</v>
      </c>
      <c r="E32">
        <v>6</v>
      </c>
      <c r="F32">
        <v>1</v>
      </c>
      <c r="G32">
        <v>11</v>
      </c>
      <c r="J32" s="7">
        <f t="shared" si="3"/>
        <v>1</v>
      </c>
      <c r="K32" s="8">
        <f t="shared" si="9"/>
        <v>2.2000000000000002</v>
      </c>
      <c r="L32" s="1">
        <f t="shared" si="4"/>
        <v>2</v>
      </c>
      <c r="M32">
        <f t="shared" si="10"/>
        <v>1</v>
      </c>
      <c r="N32">
        <f t="shared" si="6"/>
        <v>5</v>
      </c>
      <c r="O32">
        <f t="shared" si="7"/>
        <v>6</v>
      </c>
      <c r="P32" s="3">
        <f t="shared" si="8"/>
        <v>6</v>
      </c>
    </row>
    <row r="33" spans="4:16" x14ac:dyDescent="0.25">
      <c r="D33">
        <v>15</v>
      </c>
      <c r="E33">
        <v>6</v>
      </c>
      <c r="F33">
        <v>1</v>
      </c>
      <c r="G33">
        <v>12</v>
      </c>
      <c r="J33" s="7">
        <f t="shared" si="3"/>
        <v>2</v>
      </c>
      <c r="K33" s="8">
        <f t="shared" si="9"/>
        <v>2.4</v>
      </c>
      <c r="L33" s="1">
        <f t="shared" si="4"/>
        <v>2</v>
      </c>
      <c r="M33">
        <f t="shared" si="10"/>
        <v>1</v>
      </c>
      <c r="N33">
        <f t="shared" si="6"/>
        <v>5</v>
      </c>
      <c r="O33">
        <f t="shared" si="7"/>
        <v>7</v>
      </c>
      <c r="P33" s="3">
        <f t="shared" si="8"/>
        <v>-1</v>
      </c>
    </row>
    <row r="34" spans="4:16" x14ac:dyDescent="0.25">
      <c r="D34">
        <v>16</v>
      </c>
      <c r="E34">
        <v>6</v>
      </c>
      <c r="F34">
        <v>1</v>
      </c>
      <c r="G34">
        <v>13</v>
      </c>
      <c r="J34" s="7">
        <f t="shared" si="3"/>
        <v>3</v>
      </c>
      <c r="K34" s="8">
        <f t="shared" si="9"/>
        <v>2.6</v>
      </c>
      <c r="L34" s="1">
        <f t="shared" si="4"/>
        <v>2</v>
      </c>
      <c r="M34">
        <f t="shared" si="10"/>
        <v>1</v>
      </c>
      <c r="N34">
        <f t="shared" si="6"/>
        <v>5</v>
      </c>
      <c r="O34">
        <f t="shared" si="7"/>
        <v>8</v>
      </c>
      <c r="P34" s="3">
        <f t="shared" si="8"/>
        <v>-1</v>
      </c>
    </row>
    <row r="35" spans="4:16" x14ac:dyDescent="0.25">
      <c r="D35">
        <v>17</v>
      </c>
      <c r="E35">
        <v>6</v>
      </c>
      <c r="F35">
        <v>2</v>
      </c>
      <c r="G35">
        <v>10</v>
      </c>
      <c r="J35" s="7">
        <f t="shared" si="3"/>
        <v>0</v>
      </c>
      <c r="K35" s="8">
        <f t="shared" si="9"/>
        <v>2</v>
      </c>
      <c r="L35" s="1">
        <f t="shared" si="4"/>
        <v>2</v>
      </c>
      <c r="M35">
        <f t="shared" si="10"/>
        <v>2</v>
      </c>
      <c r="N35">
        <f t="shared" si="6"/>
        <v>10</v>
      </c>
      <c r="O35">
        <f t="shared" si="7"/>
        <v>0</v>
      </c>
      <c r="P35" s="3">
        <f t="shared" si="8"/>
        <v>0</v>
      </c>
    </row>
    <row r="36" spans="4:16" x14ac:dyDescent="0.25">
      <c r="D36">
        <v>18</v>
      </c>
      <c r="E36">
        <v>6</v>
      </c>
      <c r="F36">
        <v>2</v>
      </c>
      <c r="G36">
        <v>11</v>
      </c>
      <c r="J36" s="7">
        <f t="shared" si="3"/>
        <v>1</v>
      </c>
      <c r="K36" s="8">
        <f t="shared" si="9"/>
        <v>2.2000000000000002</v>
      </c>
      <c r="L36" s="1">
        <f t="shared" si="4"/>
        <v>2</v>
      </c>
      <c r="M36">
        <f t="shared" si="10"/>
        <v>2</v>
      </c>
      <c r="N36">
        <f t="shared" si="6"/>
        <v>10</v>
      </c>
      <c r="O36">
        <f t="shared" si="7"/>
        <v>1</v>
      </c>
      <c r="P36" s="3">
        <f t="shared" si="8"/>
        <v>1</v>
      </c>
    </row>
    <row r="37" spans="4:16" x14ac:dyDescent="0.25">
      <c r="D37">
        <v>19</v>
      </c>
      <c r="E37">
        <v>6</v>
      </c>
      <c r="F37">
        <v>2</v>
      </c>
      <c r="G37">
        <v>12</v>
      </c>
      <c r="J37" s="7">
        <f t="shared" si="3"/>
        <v>2</v>
      </c>
      <c r="K37" s="8">
        <f t="shared" si="9"/>
        <v>2.4</v>
      </c>
      <c r="L37" s="1">
        <f t="shared" si="4"/>
        <v>2</v>
      </c>
      <c r="M37">
        <f t="shared" si="10"/>
        <v>2</v>
      </c>
      <c r="N37">
        <f t="shared" si="6"/>
        <v>10</v>
      </c>
      <c r="O37">
        <f t="shared" si="7"/>
        <v>2</v>
      </c>
      <c r="P37" s="3">
        <f t="shared" si="8"/>
        <v>2</v>
      </c>
    </row>
    <row r="38" spans="4:16" x14ac:dyDescent="0.25">
      <c r="D38">
        <v>20</v>
      </c>
      <c r="E38">
        <v>60</v>
      </c>
      <c r="F38">
        <v>100</v>
      </c>
      <c r="G38">
        <v>550</v>
      </c>
      <c r="J38" s="7">
        <f t="shared" si="3"/>
        <v>50</v>
      </c>
      <c r="K38" s="8">
        <f t="shared" si="9"/>
        <v>110</v>
      </c>
      <c r="L38" s="1">
        <f t="shared" si="4"/>
        <v>110</v>
      </c>
      <c r="M38">
        <f t="shared" si="10"/>
        <v>100</v>
      </c>
      <c r="N38">
        <f t="shared" si="6"/>
        <v>500</v>
      </c>
      <c r="O38">
        <f t="shared" si="7"/>
        <v>50</v>
      </c>
      <c r="P38" s="3">
        <f t="shared" si="8"/>
        <v>50</v>
      </c>
    </row>
    <row r="39" spans="4:16" x14ac:dyDescent="0.25">
      <c r="D39">
        <v>21</v>
      </c>
      <c r="E39">
        <v>1000</v>
      </c>
      <c r="F39">
        <v>1000000</v>
      </c>
      <c r="G39">
        <v>5000006</v>
      </c>
      <c r="J39" s="7">
        <f t="shared" si="3"/>
        <v>6</v>
      </c>
      <c r="K39" s="8">
        <f>G39/$K$2</f>
        <v>1000001.2</v>
      </c>
      <c r="L39" s="1">
        <f>QUOTIENT(G39,$K$2)</f>
        <v>1000001</v>
      </c>
      <c r="M39">
        <f>IF(F39&lt;=L39,F39,L39)</f>
        <v>1000000</v>
      </c>
      <c r="N39">
        <f>M39*$N$18</f>
        <v>5000000</v>
      </c>
      <c r="O39">
        <f>G39-N39</f>
        <v>6</v>
      </c>
      <c r="P39" s="3">
        <f t="shared" si="8"/>
        <v>6</v>
      </c>
    </row>
    <row r="40" spans="4:16" x14ac:dyDescent="0.25">
      <c r="D40">
        <v>22</v>
      </c>
      <c r="E40">
        <v>7</v>
      </c>
      <c r="F40">
        <v>1</v>
      </c>
      <c r="G40">
        <v>12</v>
      </c>
      <c r="J40" s="7">
        <f t="shared" si="3"/>
        <v>2</v>
      </c>
      <c r="K40" s="8">
        <f t="shared" si="9"/>
        <v>2.4</v>
      </c>
      <c r="L40" s="1">
        <f t="shared" si="4"/>
        <v>2</v>
      </c>
      <c r="M40">
        <f t="shared" si="10"/>
        <v>1</v>
      </c>
      <c r="N40">
        <f t="shared" si="6"/>
        <v>5</v>
      </c>
      <c r="O40">
        <f t="shared" si="7"/>
        <v>7</v>
      </c>
      <c r="P40" s="3">
        <f t="shared" si="8"/>
        <v>7</v>
      </c>
    </row>
    <row r="41" spans="4:16" x14ac:dyDescent="0.25">
      <c r="D41">
        <v>23</v>
      </c>
      <c r="E41">
        <v>7</v>
      </c>
      <c r="F41">
        <v>1</v>
      </c>
      <c r="G41">
        <v>13</v>
      </c>
      <c r="J41" s="7">
        <f t="shared" si="3"/>
        <v>3</v>
      </c>
      <c r="K41" s="8">
        <f t="shared" si="9"/>
        <v>2.6</v>
      </c>
      <c r="L41" s="1">
        <f t="shared" si="4"/>
        <v>2</v>
      </c>
      <c r="M41">
        <f t="shared" si="10"/>
        <v>1</v>
      </c>
      <c r="N41">
        <f t="shared" si="6"/>
        <v>5</v>
      </c>
      <c r="O41">
        <f t="shared" si="7"/>
        <v>8</v>
      </c>
      <c r="P41" s="3">
        <f t="shared" si="8"/>
        <v>-1</v>
      </c>
    </row>
    <row r="42" spans="4:16" x14ac:dyDescent="0.25">
      <c r="D42">
        <v>24</v>
      </c>
      <c r="E42">
        <v>7</v>
      </c>
      <c r="F42">
        <v>2</v>
      </c>
      <c r="G42">
        <v>13</v>
      </c>
      <c r="J42" s="7">
        <f>MOD(G42,$K$2*F42)</f>
        <v>3</v>
      </c>
      <c r="K42" s="8">
        <f t="shared" si="9"/>
        <v>2.6</v>
      </c>
      <c r="L42" s="1">
        <f t="shared" si="4"/>
        <v>2</v>
      </c>
      <c r="M42">
        <f>IF(F42&lt;=L42,F42,L42)</f>
        <v>2</v>
      </c>
      <c r="N42">
        <f t="shared" si="6"/>
        <v>10</v>
      </c>
      <c r="O42">
        <f t="shared" si="7"/>
        <v>3</v>
      </c>
      <c r="P42" s="3">
        <f t="shared" si="8"/>
        <v>3</v>
      </c>
    </row>
    <row r="43" spans="4:16" x14ac:dyDescent="0.25">
      <c r="E43" t="s">
        <v>3</v>
      </c>
      <c r="F43" t="s">
        <v>4</v>
      </c>
      <c r="G43" t="s">
        <v>5</v>
      </c>
      <c r="J43" s="9" t="s">
        <v>13</v>
      </c>
      <c r="K43" s="10" t="s">
        <v>6</v>
      </c>
      <c r="L43" s="5" t="s">
        <v>7</v>
      </c>
      <c r="M43" s="4" t="s">
        <v>8</v>
      </c>
      <c r="N43" s="4" t="s">
        <v>9</v>
      </c>
      <c r="O43" s="4" t="s">
        <v>10</v>
      </c>
      <c r="P43" s="6" t="s">
        <v>11</v>
      </c>
    </row>
    <row r="44" spans="4:16" x14ac:dyDescent="0.25">
      <c r="J44" s="7"/>
      <c r="K44" s="7"/>
    </row>
    <row r="45" spans="4:16" x14ac:dyDescent="0.25">
      <c r="J45" s="7"/>
      <c r="K45" s="7"/>
      <c r="L45" s="5"/>
      <c r="M45" s="4" t="s">
        <v>14</v>
      </c>
      <c r="P45" s="4" t="s">
        <v>12</v>
      </c>
    </row>
    <row r="47" spans="4:16" x14ac:dyDescent="0.25">
      <c r="M47" t="s">
        <v>15</v>
      </c>
    </row>
    <row r="48" spans="4:16" x14ac:dyDescent="0.25">
      <c r="M48" t="s">
        <v>16</v>
      </c>
      <c r="N48" t="s">
        <v>25</v>
      </c>
    </row>
    <row r="49" spans="13:26" x14ac:dyDescent="0.25">
      <c r="M49" t="s">
        <v>18</v>
      </c>
      <c r="N49" s="11" t="s">
        <v>23</v>
      </c>
      <c r="O49" t="s">
        <v>26</v>
      </c>
      <c r="P49" t="s">
        <v>27</v>
      </c>
      <c r="S49" t="s">
        <v>30</v>
      </c>
    </row>
    <row r="50" spans="13:26" x14ac:dyDescent="0.25">
      <c r="M50" t="s">
        <v>17</v>
      </c>
      <c r="N50" s="11"/>
    </row>
    <row r="51" spans="13:26" x14ac:dyDescent="0.25">
      <c r="M51" t="s">
        <v>19</v>
      </c>
      <c r="N51" s="11" t="s">
        <v>24</v>
      </c>
      <c r="O51" t="s">
        <v>26</v>
      </c>
      <c r="P51" t="s">
        <v>28</v>
      </c>
      <c r="S51" t="s">
        <v>29</v>
      </c>
    </row>
    <row r="53" spans="13:26" x14ac:dyDescent="0.25">
      <c r="M53" t="s">
        <v>20</v>
      </c>
      <c r="N53" s="12" t="s">
        <v>31</v>
      </c>
      <c r="Z53" t="s">
        <v>32</v>
      </c>
    </row>
    <row r="54" spans="13:26" x14ac:dyDescent="0.25">
      <c r="M54" t="s">
        <v>21</v>
      </c>
      <c r="N54" s="11" t="s">
        <v>23</v>
      </c>
      <c r="O54" t="s">
        <v>33</v>
      </c>
      <c r="P54">
        <v>-1</v>
      </c>
      <c r="Q54" t="s">
        <v>34</v>
      </c>
      <c r="R54" t="s">
        <v>35</v>
      </c>
    </row>
    <row r="55" spans="13:26" x14ac:dyDescent="0.25">
      <c r="M55" t="s">
        <v>17</v>
      </c>
    </row>
    <row r="56" spans="13:26" x14ac:dyDescent="0.25">
      <c r="M56" t="s">
        <v>22</v>
      </c>
      <c r="N56" s="11" t="s">
        <v>24</v>
      </c>
      <c r="O56" t="s">
        <v>33</v>
      </c>
      <c r="P56" t="s">
        <v>36</v>
      </c>
      <c r="Z56" t="s">
        <v>37</v>
      </c>
    </row>
  </sheetData>
  <conditionalFormatting sqref="P19:P4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3"/>
  <sheetViews>
    <sheetView tabSelected="1" topLeftCell="A16" workbookViewId="0">
      <selection activeCell="P48" sqref="P48"/>
    </sheetView>
  </sheetViews>
  <sheetFormatPr defaultRowHeight="15" x14ac:dyDescent="0.25"/>
  <sheetData>
    <row r="23" spans="3:3" x14ac:dyDescent="0.25">
      <c r="C23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Clifford Thames Group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Debosz</dc:creator>
  <cp:lastModifiedBy>Michal Debosz</cp:lastModifiedBy>
  <dcterms:created xsi:type="dcterms:W3CDTF">2018-11-20T11:14:58Z</dcterms:created>
  <dcterms:modified xsi:type="dcterms:W3CDTF">2018-11-27T09:14:27Z</dcterms:modified>
</cp:coreProperties>
</file>