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爱好科目\编程\C#2017\SpendingPolicyAddin\demo\"/>
    </mc:Choice>
  </mc:AlternateContent>
  <bookViews>
    <workbookView xWindow="0" yWindow="0" windowWidth="16815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K2" i="1" a="1"/>
  <c r="I16" i="1"/>
  <c r="K2" i="1" l="1"/>
  <c r="M4" i="1"/>
  <c r="L5" i="1"/>
  <c r="K3" i="1"/>
  <c r="M3" i="1"/>
  <c r="L4" i="1"/>
  <c r="L2" i="1"/>
  <c r="K5" i="1"/>
  <c r="M2" i="1"/>
  <c r="M5" i="1"/>
  <c r="L3" i="1"/>
  <c r="K4" i="1"/>
  <c r="C8" i="1" a="1"/>
  <c r="C8" i="1" l="1"/>
  <c r="B10" i="1" a="1"/>
  <c r="B10" i="1" l="1"/>
  <c r="B14" i="1"/>
  <c r="C14" i="1"/>
  <c r="B15" i="1"/>
  <c r="C11" i="1"/>
  <c r="C15" i="1"/>
  <c r="B12" i="1"/>
  <c r="B16" i="1"/>
  <c r="C16" i="1"/>
  <c r="B13" i="1"/>
  <c r="C10" i="1"/>
  <c r="B11" i="1"/>
  <c r="C12" i="1"/>
  <c r="C13" i="1"/>
  <c r="F6" i="1"/>
  <c r="F8" i="1" a="1"/>
  <c r="F8" i="1" l="1"/>
  <c r="I4" i="1" a="1"/>
  <c r="E10" i="1" a="1"/>
  <c r="I4" i="1" l="1"/>
  <c r="E10" i="1"/>
  <c r="E14" i="1"/>
  <c r="F14" i="1"/>
  <c r="E11" i="1"/>
  <c r="E15" i="1"/>
  <c r="F11" i="1"/>
  <c r="F15" i="1"/>
  <c r="E12" i="1"/>
  <c r="E16" i="1"/>
  <c r="F16" i="1"/>
  <c r="F10" i="1"/>
  <c r="F12" i="1"/>
  <c r="F13" i="1"/>
  <c r="E13" i="1"/>
  <c r="I9" i="1" a="1"/>
  <c r="I9" i="1" l="1"/>
  <c r="I15" i="1" s="1"/>
</calcChain>
</file>

<file path=xl/sharedStrings.xml><?xml version="1.0" encoding="utf-8"?>
<sst xmlns="http://schemas.openxmlformats.org/spreadsheetml/2006/main" count="37" uniqueCount="33">
  <si>
    <t>TYPE</t>
  </si>
  <si>
    <t>STOCK</t>
  </si>
  <si>
    <t>NAME</t>
  </si>
  <si>
    <t>PRICE</t>
  </si>
  <si>
    <t>MU</t>
  </si>
  <si>
    <t>SIGMA</t>
  </si>
  <si>
    <t>DIVIDEND</t>
  </si>
  <si>
    <t>ID</t>
  </si>
  <si>
    <t>AAPL</t>
    <phoneticPr fontId="1" type="noConversion"/>
  </si>
  <si>
    <t>EUROSTOCKOPTION</t>
  </si>
  <si>
    <t>STRIKE</t>
  </si>
  <si>
    <t>MATURITY</t>
  </si>
  <si>
    <t>UNDERLYING</t>
  </si>
  <si>
    <t>OPTIONTYPE</t>
  </si>
  <si>
    <t>CALL</t>
  </si>
  <si>
    <t>RESULT</t>
  </si>
  <si>
    <t>FUNC</t>
  </si>
  <si>
    <t>EUROOPTIONPRICING</t>
  </si>
  <si>
    <t>OPTION</t>
  </si>
  <si>
    <t>R</t>
  </si>
  <si>
    <t>ID</t>
    <phoneticPr fontId="1" type="noConversion"/>
  </si>
  <si>
    <t>METHOD</t>
    <phoneticPr fontId="1" type="noConversion"/>
  </si>
  <si>
    <t>CHECKUNDERLYING</t>
    <phoneticPr fontId="1" type="noConversion"/>
  </si>
  <si>
    <t>RESULT</t>
    <phoneticPr fontId="1" type="noConversion"/>
  </si>
  <si>
    <t>⚓ AAPL_ATM</t>
  </si>
  <si>
    <t>AAPL_ATM</t>
  </si>
  <si>
    <t>SUB</t>
    <phoneticPr fontId="1" type="noConversion"/>
  </si>
  <si>
    <t>BISEARCH</t>
    <phoneticPr fontId="1" type="noConversion"/>
  </si>
  <si>
    <t>TARGET</t>
    <phoneticPr fontId="1" type="noConversion"/>
  </si>
  <si>
    <t>LOWER</t>
    <phoneticPr fontId="1" type="noConversion"/>
  </si>
  <si>
    <t>UPPER</t>
    <phoneticPr fontId="1" type="noConversion"/>
  </si>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</sst>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DDA0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tabSelected="1" workbookViewId="0">
      <selection activeCell="H11" sqref="H11"/>
    </sheetView>
  </sheetViews>
  <sheetFormatPr defaultColWidth="2.5" defaultRowHeight="14.25" x14ac:dyDescent="0.2"/>
  <cols>
    <col min="2" max="2" width="9.75" bestFit="1" customWidth="1"/>
    <col min="3" max="3" width="20.375" bestFit="1" customWidth="1"/>
    <col min="5" max="5" width="12.75" bestFit="1" customWidth="1"/>
    <col min="6" max="6" width="20.125" bestFit="1" customWidth="1"/>
    <col min="8" max="8" width="9" bestFit="1" customWidth="1"/>
    <col min="9" max="9" width="20.75" bestFit="1" customWidth="1"/>
    <col min="11" max="11" width="12.5" bestFit="1" customWidth="1"/>
    <col min="12" max="12" width="16" bestFit="1" customWidth="1"/>
    <col min="13" max="13" width="20.375" bestFit="1" customWidth="1"/>
  </cols>
  <sheetData>
    <row r="2" spans="2:13" x14ac:dyDescent="0.2">
      <c r="B2" s="1" t="s">
        <v>0</v>
      </c>
      <c r="C2" s="1" t="s">
        <v>1</v>
      </c>
      <c r="E2" s="1" t="s">
        <v>0</v>
      </c>
      <c r="F2" s="1" t="s">
        <v>9</v>
      </c>
      <c r="H2" s="4" t="s">
        <v>20</v>
      </c>
      <c r="I2" s="4" t="s">
        <v>24</v>
      </c>
      <c r="K2" s="2" t="str">
        <f t="array" aca="1" ref="K2:M5" ca="1">_xll.ViewCache()</f>
        <v>ID</v>
      </c>
      <c r="L2" s="2" t="str">
        <f ca="1"/>
        <v>TYPE</v>
      </c>
      <c r="M2" s="2" t="str">
        <f ca="1"/>
        <v>INIT</v>
      </c>
    </row>
    <row r="3" spans="2:13" x14ac:dyDescent="0.2">
      <c r="B3" s="1" t="s">
        <v>2</v>
      </c>
      <c r="C3" s="1" t="s">
        <v>8</v>
      </c>
      <c r="E3" s="1" t="s">
        <v>2</v>
      </c>
      <c r="F3" s="1" t="s">
        <v>25</v>
      </c>
      <c r="H3" s="4" t="s">
        <v>21</v>
      </c>
      <c r="I3" s="4" t="s">
        <v>22</v>
      </c>
      <c r="K3" s="2" t="str">
        <f ca="1"/>
        <v>⚓ AAPL_ATM</v>
      </c>
      <c r="L3" s="2" t="str">
        <f ca="1"/>
        <v>EuroStockOption</v>
      </c>
      <c r="M3" s="2" t="str">
        <f ca="1"/>
        <v>[Demo.xlsx]Sheet1!$F$8</v>
      </c>
    </row>
    <row r="4" spans="2:13" x14ac:dyDescent="0.2">
      <c r="B4" s="2" t="s">
        <v>3</v>
      </c>
      <c r="C4" s="2">
        <v>100</v>
      </c>
      <c r="E4" s="2" t="s">
        <v>10</v>
      </c>
      <c r="F4" s="2">
        <f>C4</f>
        <v>100</v>
      </c>
      <c r="H4" s="3" t="s">
        <v>23</v>
      </c>
      <c r="I4" s="3" t="str">
        <f t="array" aca="1" ref="I4" ca="1">_xll.TempCall(H2:I3)</f>
        <v>⚓ AAPL</v>
      </c>
      <c r="K4" s="2" t="str">
        <f ca="1"/>
        <v>⚓ AAPL</v>
      </c>
      <c r="L4" s="2" t="str">
        <f ca="1"/>
        <v>Stock</v>
      </c>
      <c r="M4" s="2" t="str">
        <f ca="1"/>
        <v>[Demo.xlsx]Sheet1!$C$8</v>
      </c>
    </row>
    <row r="5" spans="2:13" x14ac:dyDescent="0.2">
      <c r="B5" s="2" t="s">
        <v>4</v>
      </c>
      <c r="C5" s="2">
        <v>0.1</v>
      </c>
      <c r="E5" s="2" t="s">
        <v>11</v>
      </c>
      <c r="F5" s="2">
        <v>2</v>
      </c>
      <c r="K5" s="2" t="str">
        <f ca="1"/>
        <v>--</v>
      </c>
      <c r="L5" s="2" t="str">
        <f ca="1"/>
        <v>--</v>
      </c>
      <c r="M5" s="2" t="str">
        <f ca="1"/>
        <v>--</v>
      </c>
    </row>
    <row r="6" spans="2:13" x14ac:dyDescent="0.2">
      <c r="B6" s="2" t="s">
        <v>5</v>
      </c>
      <c r="C6" s="2">
        <v>0.24645281955599785</v>
      </c>
      <c r="E6" s="2" t="s">
        <v>12</v>
      </c>
      <c r="F6" s="2" t="str">
        <f ca="1">C8</f>
        <v>⚓ AAPL</v>
      </c>
      <c r="H6" s="5" t="s">
        <v>16</v>
      </c>
      <c r="I6" s="5" t="s">
        <v>17</v>
      </c>
    </row>
    <row r="7" spans="2:13" x14ac:dyDescent="0.2">
      <c r="B7" s="2" t="s">
        <v>6</v>
      </c>
      <c r="C7" s="2">
        <v>0.02</v>
      </c>
      <c r="E7" s="2" t="s">
        <v>13</v>
      </c>
      <c r="F7" s="2" t="s">
        <v>14</v>
      </c>
      <c r="H7" s="2" t="s">
        <v>18</v>
      </c>
      <c r="I7" s="2" t="s">
        <v>24</v>
      </c>
    </row>
    <row r="8" spans="2:13" x14ac:dyDescent="0.2">
      <c r="B8" s="3" t="s">
        <v>7</v>
      </c>
      <c r="C8" s="3" t="str">
        <f t="array" aca="1" ref="C8" ca="1">_xll.TempCall(B2:C7)</f>
        <v>⚓ AAPL</v>
      </c>
      <c r="E8" s="3" t="s">
        <v>7</v>
      </c>
      <c r="F8" s="3" t="str">
        <f t="array" aca="1" ref="F8" ca="1">_xll.TempCall(E2:F7)</f>
        <v>⚓ AAPL_ATM</v>
      </c>
      <c r="H8" s="2" t="s">
        <v>19</v>
      </c>
      <c r="I8" s="2">
        <v>0.04</v>
      </c>
    </row>
    <row r="9" spans="2:13" x14ac:dyDescent="0.2">
      <c r="H9" s="3" t="s">
        <v>15</v>
      </c>
      <c r="I9" s="3">
        <f t="array" aca="1" ref="I9" ca="1">_xll.TempCall(H6:I8)</f>
        <v>15.000000007402633</v>
      </c>
    </row>
    <row r="10" spans="2:13" x14ac:dyDescent="0.2">
      <c r="B10" s="2" t="str">
        <f t="array" aca="1" ref="B10:C16" ca="1">_xll.ViewObject(C8)</f>
        <v>ID</v>
      </c>
      <c r="C10" s="2" t="str">
        <f ca="1"/>
        <v>⚓ AAPL</v>
      </c>
      <c r="E10" s="2" t="str">
        <f t="array" aca="1" ref="E10:F16" ca="1">_xll.ViewObject(F8)</f>
        <v>ID</v>
      </c>
      <c r="F10" s="2" t="str">
        <f ca="1"/>
        <v>⚓ AAPL_ATM</v>
      </c>
    </row>
    <row r="11" spans="2:13" x14ac:dyDescent="0.2">
      <c r="B11" s="2" t="str">
        <f ca="1"/>
        <v>TYPE</v>
      </c>
      <c r="C11" s="2" t="str">
        <f ca="1"/>
        <v>Stock</v>
      </c>
      <c r="E11" s="2" t="str">
        <f ca="1"/>
        <v>TYPE</v>
      </c>
      <c r="F11" s="2" t="str">
        <f ca="1"/>
        <v>EuroStockOption</v>
      </c>
      <c r="H11" s="6" t="s">
        <v>26</v>
      </c>
      <c r="I11" s="6" t="s">
        <v>27</v>
      </c>
    </row>
    <row r="12" spans="2:13" x14ac:dyDescent="0.2">
      <c r="B12" s="2" t="str">
        <f ca="1"/>
        <v>INIT</v>
      </c>
      <c r="C12" s="2" t="str">
        <f ca="1"/>
        <v>[Demo.xlsx]Sheet1!$C$8</v>
      </c>
      <c r="E12" s="2" t="str">
        <f ca="1"/>
        <v>INIT</v>
      </c>
      <c r="F12" s="2" t="str">
        <f ca="1"/>
        <v>[Demo.xlsx]Sheet1!$F$8</v>
      </c>
      <c r="H12" s="2" t="s">
        <v>28</v>
      </c>
      <c r="I12" s="2">
        <v>15</v>
      </c>
    </row>
    <row r="13" spans="2:13" x14ac:dyDescent="0.2">
      <c r="B13" s="2" t="str">
        <f ca="1"/>
        <v>PRICE</v>
      </c>
      <c r="C13" s="2">
        <f ca="1"/>
        <v>100</v>
      </c>
      <c r="E13" s="2" t="str">
        <f ca="1"/>
        <v>STRIKE</v>
      </c>
      <c r="F13" s="2">
        <f ca="1"/>
        <v>100</v>
      </c>
      <c r="H13" s="2" t="s">
        <v>29</v>
      </c>
      <c r="I13" s="2">
        <v>0</v>
      </c>
    </row>
    <row r="14" spans="2:13" x14ac:dyDescent="0.2">
      <c r="B14" s="2" t="str">
        <f ca="1"/>
        <v>MU</v>
      </c>
      <c r="C14" s="2">
        <f ca="1"/>
        <v>0.1</v>
      </c>
      <c r="E14" s="2" t="str">
        <f ca="1"/>
        <v>MATURITY</v>
      </c>
      <c r="F14" s="2">
        <f ca="1"/>
        <v>2</v>
      </c>
      <c r="H14" s="2" t="s">
        <v>30</v>
      </c>
      <c r="I14" s="2">
        <v>1</v>
      </c>
    </row>
    <row r="15" spans="2:13" x14ac:dyDescent="0.2">
      <c r="B15" s="2" t="str">
        <f ca="1"/>
        <v>SIGMA</v>
      </c>
      <c r="C15" s="2">
        <f ca="1"/>
        <v>0.24645281955599785</v>
      </c>
      <c r="E15" s="2" t="str">
        <f ca="1"/>
        <v>UNDERLYING</v>
      </c>
      <c r="F15" s="2" t="str">
        <f ca="1"/>
        <v>⚓ AAPL</v>
      </c>
      <c r="H15" s="2" t="s">
        <v>31</v>
      </c>
      <c r="I15" s="2">
        <f ca="1">I9</f>
        <v>15.000000007402633</v>
      </c>
    </row>
    <row r="16" spans="2:13" x14ac:dyDescent="0.2">
      <c r="B16" s="2" t="str">
        <f ca="1"/>
        <v>DIVIDEND</v>
      </c>
      <c r="C16" s="2">
        <f ca="1"/>
        <v>0.02</v>
      </c>
      <c r="E16" s="2" t="str">
        <f ca="1"/>
        <v>OPTIONTYPE</v>
      </c>
      <c r="F16" s="2" t="str">
        <f ca="1"/>
        <v>CALL</v>
      </c>
      <c r="H16" s="2" t="s">
        <v>32</v>
      </c>
      <c r="I16" s="2" t="str">
        <f ca="1">_xll.Ref(C6)</f>
        <v>⚓ SHEET1!$C$6</v>
      </c>
    </row>
  </sheetData>
  <phoneticPr fontId="1" type="noConversion"/>
  <dataValidations count="22">
    <dataValidation errorStyle="information" allowBlank="1" showInputMessage="1" showErrorMessage="1" promptTitle="SharpObj STOCK" prompt="Stock prompt" sqref="C2"/>
    <dataValidation errorStyle="information" allowBlank="1" showInputMessage="1" showErrorMessage="1" promptTitle="parameter NAME: String" prompt="Input must be String" sqref="C3 F3"/>
    <dataValidation type="decimal" errorStyle="warning" allowBlank="1" showInputMessage="1" showErrorMessage="1" promptTitle="parameter PRICE: Double" prompt="Current stock price_x000d__x000a__x000d__x000a_- Input must between 0 and 1E+100" sqref="C4">
      <formula1>0</formula1>
      <formula2>1E+100</formula2>
    </dataValidation>
    <dataValidation errorStyle="information" allowBlank="1" showInputMessage="1" showErrorMessage="1" promptTitle="parameter MU: Double" prompt="Mean return_x000d__x000a__x000d__x000a_- Input must be Double" sqref="C5"/>
    <dataValidation type="decimal" errorStyle="warning" allowBlank="1" showInputMessage="1" showErrorMessage="1" promptTitle="parameter SIGMA: Double" prompt="Volatility_x000d__x000a__x000d__x000a_- Input must between 0 and 1" sqref="C6">
      <formula1>0</formula1>
      <formula2>1</formula2>
    </dataValidation>
    <dataValidation type="decimal" errorStyle="warning" allowBlank="1" showInputMessage="1" showErrorMessage="1" promptTitle="parameter DIVIDEND: Double" prompt="Dividend yield_x000d__x000a__x000d__x000a_- Input must between 0 and 1" sqref="C7">
      <formula1>0</formula1>
      <formula2>1</formula2>
    </dataValidation>
    <dataValidation errorStyle="information" allowBlank="1" showInputMessage="1" showErrorMessage="1" promptTitle="SharpObj EUROSTOCKOPTION" prompt="European option" sqref="F2"/>
    <dataValidation type="decimal" errorStyle="warning" allowBlank="1" showInputMessage="1" showErrorMessage="1" promptTitle="parameter STRIKE: Double" prompt="Strike price_x000d__x000a__x000d__x000a_- Input must between 0 and 1E+100" sqref="F4">
      <formula1>0</formula1>
      <formula2>1E+100</formula2>
    </dataValidation>
    <dataValidation type="decimal" errorStyle="warning" allowBlank="1" showInputMessage="1" showErrorMessage="1" promptTitle="parameter MATURITY: Double" prompt="Time to maturity_x000d__x000a__x000d__x000a_- Input must between 0 and 1E+100" sqref="F5">
      <formula1>0</formula1>
      <formula2>1E+100</formula2>
    </dataValidation>
    <dataValidation errorStyle="information" allowBlank="1" showInputMessage="1" showErrorMessage="1" promptTitle="parameter UNDERLYING: Stock" prompt="Underlying_x000d__x000a__x000d__x000a_- Input must be valid Stock ID" sqref="F6"/>
    <dataValidation type="list" errorStyle="warning" allowBlank="1" showInputMessage="1" showErrorMessage="1" promptTitle="parameter OPTIONTYPE: OptionType" prompt="Option type_x000d__x000a__x000d__x000a_- Input must be selected from [CALL, PUT]" sqref="F7">
      <formula1>"CALL, PUT"</formula1>
    </dataValidation>
    <dataValidation errorStyle="information" allowBlank="1" showInputMessage="1" showErrorMessage="1" promptTitle="function EUROOPTIONPRICING" prompt="Calculate price by BSM" sqref="I6"/>
    <dataValidation type="decimal" errorStyle="warning" allowBlank="1" showInputMessage="1" showErrorMessage="1" promptTitle="parameter R: Double" prompt="Risk free rate to be used_x000d__x000a__x000d__x000a_- Input must between -1 and 1" sqref="I8">
      <formula1>-1</formula1>
      <formula2>1</formula2>
    </dataValidation>
    <dataValidation errorStyle="information" allowBlank="1" showInputMessage="1" showErrorMessage="1" promptTitle="STOCKOPTION.CHECKUNDERLYING" prompt="Show the underlying of a option" sqref="I3"/>
    <dataValidation type="list" errorStyle="warning" allowBlank="1" showInputMessage="1" showErrorMessage="1" promptTitle="EUROSTOCKOPTION selection" prompt="Current objects with type EUROSTOCKOPTION_x000d__x000a__x000d__x000a_- Input must be selected from [⚓ AAPL_ATM]" sqref="I2">
      <formula1>"⚓ AAPL_ATM"</formula1>
    </dataValidation>
    <dataValidation type="list" errorStyle="warning" allowBlank="1" showInputMessage="1" showErrorMessage="1" promptTitle="EUROSTOCKOPTION selection" prompt="Current objects with type EUROSTOCKOPTION_x000d__x000a__x000d__x000a_- Input must be selected from [⚓ AAPL_ATM]" sqref="I7">
      <formula1>"⚓ AAPL_ATM"</formula1>
    </dataValidation>
    <dataValidation errorStyle="information" allowBlank="1" showInputMessage="1" showErrorMessage="1" promptTitle="subroutine BISEARCH" prompt="Solve a monotone equation" sqref="I11"/>
    <dataValidation errorStyle="information" allowBlank="1" showInputMessage="1" showErrorMessage="1" promptTitle="parameter TARGET: Double" prompt="Target value for y to reach_x000d__x000a__x000d__x000a_- Input must be Double" sqref="I12"/>
    <dataValidation type="decimal" errorStyle="warning" allowBlank="1" showInputMessage="1" showErrorMessage="1" promptTitle="parameter LOWER: Double" prompt="Lower bound_x000d__x000a__x000d__x000a_- Input must between -1E+100 and 1E+100" sqref="I13">
      <formula1>-1E+100</formula1>
      <formula2>1E+100</formula2>
    </dataValidation>
    <dataValidation type="decimal" errorStyle="warning" allowBlank="1" showInputMessage="1" showErrorMessage="1" promptTitle="parameter UPPER: Double" prompt="Upper bound_x000d__x000a__x000d__x000a_- Input must between -1E+100 and 1E+100" sqref="I14">
      <formula1>-1E+100</formula1>
      <formula2>1E+100</formula2>
    </dataValidation>
    <dataValidation errorStyle="information" allowBlank="1" showInputMessage="1" showErrorMessage="1" promptTitle="parameter Y: formula" prompt="Dependent variable" sqref="I15"/>
    <dataValidation errorStyle="information" allowBlank="1" showInputMessage="1" showErrorMessage="1" promptTitle="parameter X: placeholder" prompt="Independent variable_x000d__x000a__x000d__x000a_- Either a reference to target cell, or let target cell equal to this cell" sqref="I16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Yuming Lou</dc:creator>
  <cp:lastModifiedBy>Yuming Lou</cp:lastModifiedBy>
  <dcterms:created xsi:type="dcterms:W3CDTF">2017-10-12T01:43:26Z</dcterms:created>
  <dcterms:modified xsi:type="dcterms:W3CDTF">2017-10-16T18:02:11Z</dcterms:modified>
</cp:coreProperties>
</file>